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2.bin" ContentType="application/vnd.openxmlformats-officedocument.oleObject"/>
  <Override PartName="/xl/drawings/drawing5.xml" ContentType="application/vnd.openxmlformats-officedocument.drawing+xml"/>
  <Override PartName="/xl/embeddings/oleObject3.bin" ContentType="application/vnd.openxmlformats-officedocument.oleObject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filterPrivacy="1"/>
  <xr:revisionPtr revIDLastSave="0" documentId="13_ncr:1_{3969C432-FAF2-4D65-96FA-A625E270E6D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Figure1" sheetId="5" r:id="rId1"/>
    <sheet name="Figure S1" sheetId="6" r:id="rId2"/>
    <sheet name="Figure 2" sheetId="1" r:id="rId3"/>
    <sheet name="Figure S2" sheetId="2" r:id="rId4"/>
    <sheet name="Figure 3" sheetId="3" r:id="rId5"/>
    <sheet name="Figure S3" sheetId="4" r:id="rId6"/>
    <sheet name="Figure 4" sheetId="7" r:id="rId7"/>
    <sheet name="Figure S4" sheetId="8" r:id="rId8"/>
    <sheet name="Figure 5" sheetId="9" r:id="rId9"/>
    <sheet name="Figure S5" sheetId="15" r:id="rId10"/>
    <sheet name="Figure 6" sheetId="10" r:id="rId11"/>
    <sheet name="Figure S6" sheetId="11" r:id="rId12"/>
    <sheet name="Figure 7" sheetId="12" r:id="rId13"/>
    <sheet name="Figure S7" sheetId="13" r:id="rId14"/>
    <sheet name="Figure 8" sheetId="14" r:id="rId1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9" i="14" l="1"/>
  <c r="H109" i="14"/>
  <c r="D109" i="14"/>
  <c r="L107" i="14"/>
  <c r="H107" i="14"/>
  <c r="D107" i="14"/>
  <c r="M118" i="10"/>
  <c r="I118" i="10"/>
  <c r="E118" i="10"/>
  <c r="M116" i="10"/>
  <c r="I116" i="10"/>
  <c r="E116" i="10"/>
  <c r="M114" i="10"/>
  <c r="I114" i="10"/>
  <c r="E114" i="10"/>
  <c r="M107" i="14" l="1"/>
  <c r="N109" i="14"/>
  <c r="N107" i="14"/>
  <c r="M109" i="14"/>
  <c r="N116" i="10"/>
  <c r="O114" i="10"/>
  <c r="O118" i="10"/>
  <c r="N114" i="10"/>
  <c r="O116" i="10"/>
  <c r="N118" i="10"/>
  <c r="M138" i="3"/>
  <c r="I138" i="3"/>
  <c r="N138" i="3" s="1"/>
  <c r="E138" i="3"/>
  <c r="I136" i="3"/>
  <c r="E136" i="3"/>
  <c r="I134" i="3"/>
  <c r="J134" i="3" s="1"/>
  <c r="E134" i="3"/>
  <c r="J136" i="3" l="1"/>
  <c r="O138" i="3"/>
  <c r="D131" i="9"/>
  <c r="H131" i="9"/>
  <c r="D133" i="9"/>
  <c r="H133" i="9"/>
  <c r="D136" i="9"/>
  <c r="H136" i="9"/>
  <c r="D122" i="9"/>
  <c r="H122" i="9"/>
  <c r="D124" i="9"/>
  <c r="H124" i="9"/>
  <c r="D127" i="9"/>
  <c r="H127" i="9"/>
  <c r="I127" i="9" l="1"/>
  <c r="I122" i="9"/>
  <c r="I136" i="9"/>
  <c r="I133" i="9"/>
  <c r="I131" i="9"/>
  <c r="I124" i="9"/>
  <c r="D120" i="14"/>
  <c r="H120" i="14"/>
  <c r="L120" i="14"/>
  <c r="N120" i="14" s="1"/>
  <c r="D122" i="14"/>
  <c r="H122" i="14"/>
  <c r="L122" i="14"/>
  <c r="N122" i="14" s="1"/>
  <c r="D102" i="14"/>
  <c r="H102" i="14"/>
  <c r="L102" i="14"/>
  <c r="N102" i="14" s="1"/>
  <c r="D104" i="14"/>
  <c r="H104" i="14"/>
  <c r="L104" i="14"/>
  <c r="N104" i="14" s="1"/>
  <c r="D115" i="14"/>
  <c r="H115" i="14"/>
  <c r="L115" i="14"/>
  <c r="N115" i="14" s="1"/>
  <c r="D117" i="14"/>
  <c r="H117" i="14"/>
  <c r="L117" i="14"/>
  <c r="N117" i="14" s="1"/>
  <c r="M102" i="14" l="1"/>
  <c r="M117" i="14"/>
  <c r="M104" i="14"/>
  <c r="M115" i="14"/>
  <c r="M120" i="14"/>
  <c r="M122" i="14"/>
  <c r="I32" i="3"/>
  <c r="F6" i="13" l="1"/>
  <c r="F5" i="13"/>
  <c r="F4" i="13"/>
  <c r="G6" i="13" l="1"/>
  <c r="F59" i="14"/>
  <c r="G59" i="14" s="1"/>
  <c r="F58" i="14"/>
  <c r="G58" i="14" s="1"/>
  <c r="F57" i="14"/>
  <c r="G57" i="14" s="1"/>
  <c r="F56" i="14"/>
  <c r="G56" i="14" s="1"/>
  <c r="F55" i="14"/>
  <c r="G55" i="14" s="1"/>
  <c r="F54" i="14"/>
  <c r="G54" i="14" s="1"/>
  <c r="F46" i="14"/>
  <c r="G46" i="14" s="1"/>
  <c r="F45" i="14"/>
  <c r="G45" i="14" s="1"/>
  <c r="F44" i="14"/>
  <c r="G44" i="14" s="1"/>
  <c r="F43" i="14"/>
  <c r="G43" i="14" s="1"/>
  <c r="F42" i="14"/>
  <c r="G42" i="14" s="1"/>
  <c r="F41" i="14"/>
  <c r="G41" i="14" s="1"/>
  <c r="I57" i="14" l="1"/>
  <c r="H57" i="14"/>
  <c r="H54" i="14"/>
  <c r="H41" i="14"/>
  <c r="H44" i="14"/>
  <c r="L95" i="14"/>
  <c r="H95" i="14"/>
  <c r="D95" i="14"/>
  <c r="L93" i="14"/>
  <c r="H93" i="14"/>
  <c r="D93" i="14"/>
  <c r="L90" i="14"/>
  <c r="H90" i="14"/>
  <c r="D90" i="14"/>
  <c r="L88" i="14"/>
  <c r="H88" i="14"/>
  <c r="D88" i="14"/>
  <c r="F49" i="14"/>
  <c r="G49" i="14" s="1"/>
  <c r="F50" i="14"/>
  <c r="G50" i="14" s="1"/>
  <c r="F51" i="14"/>
  <c r="G51" i="14" s="1"/>
  <c r="F52" i="14"/>
  <c r="G52" i="14" s="1"/>
  <c r="F53" i="14"/>
  <c r="G53" i="14" s="1"/>
  <c r="F48" i="14"/>
  <c r="F38" i="14"/>
  <c r="G38" i="14" s="1"/>
  <c r="F39" i="14"/>
  <c r="G39" i="14" s="1"/>
  <c r="F40" i="14"/>
  <c r="G40" i="14" s="1"/>
  <c r="F36" i="14"/>
  <c r="G36" i="14" s="1"/>
  <c r="F37" i="14"/>
  <c r="G37" i="14" s="1"/>
  <c r="F35" i="14"/>
  <c r="N31" i="14"/>
  <c r="N30" i="14"/>
  <c r="N29" i="14"/>
  <c r="N28" i="14"/>
  <c r="N27" i="14"/>
  <c r="N26" i="14"/>
  <c r="I31" i="14"/>
  <c r="I30" i="14"/>
  <c r="I29" i="14"/>
  <c r="I28" i="14"/>
  <c r="I27" i="14"/>
  <c r="I26" i="14"/>
  <c r="D31" i="14"/>
  <c r="D30" i="14"/>
  <c r="D29" i="14"/>
  <c r="D28" i="14"/>
  <c r="D27" i="14"/>
  <c r="D26" i="14"/>
  <c r="D17" i="14"/>
  <c r="N22" i="14"/>
  <c r="N21" i="14"/>
  <c r="N20" i="14"/>
  <c r="N19" i="14"/>
  <c r="N18" i="14"/>
  <c r="N17" i="14"/>
  <c r="I18" i="14"/>
  <c r="I19" i="14"/>
  <c r="I20" i="14"/>
  <c r="I21" i="14"/>
  <c r="I22" i="14"/>
  <c r="I17" i="14"/>
  <c r="D20" i="14"/>
  <c r="D21" i="14"/>
  <c r="D22" i="14"/>
  <c r="D19" i="14"/>
  <c r="D18" i="14"/>
  <c r="N93" i="14" l="1"/>
  <c r="N90" i="14"/>
  <c r="N95" i="14"/>
  <c r="I44" i="14"/>
  <c r="M93" i="14"/>
  <c r="M88" i="14"/>
  <c r="N88" i="14"/>
  <c r="M90" i="14"/>
  <c r="M95" i="14"/>
  <c r="H51" i="14"/>
  <c r="H38" i="14"/>
  <c r="G48" i="14"/>
  <c r="H48" i="14" s="1"/>
  <c r="G35" i="14"/>
  <c r="E17" i="14"/>
  <c r="E26" i="14"/>
  <c r="J26" i="14"/>
  <c r="J29" i="14"/>
  <c r="O26" i="14"/>
  <c r="O29" i="14"/>
  <c r="E29" i="14"/>
  <c r="J17" i="14"/>
  <c r="O17" i="14"/>
  <c r="O20" i="14"/>
  <c r="E20" i="14"/>
  <c r="F20" i="14" s="1"/>
  <c r="J20" i="14"/>
  <c r="I51" i="14" l="1"/>
  <c r="H35" i="14"/>
  <c r="I38" i="14" s="1"/>
  <c r="K29" i="14"/>
  <c r="K20" i="14"/>
  <c r="P20" i="14"/>
  <c r="F29" i="14"/>
  <c r="P29" i="14"/>
  <c r="F33" i="2" l="1"/>
  <c r="G33" i="2" s="1"/>
  <c r="H33" i="2" s="1"/>
  <c r="F32" i="2"/>
  <c r="G32" i="2" s="1"/>
  <c r="H32" i="2" s="1"/>
  <c r="F31" i="2"/>
  <c r="G31" i="2" s="1"/>
  <c r="H31" i="2" s="1"/>
  <c r="F30" i="2"/>
  <c r="G30" i="2" s="1"/>
  <c r="H30" i="2" s="1"/>
  <c r="F29" i="2"/>
  <c r="G29" i="2" s="1"/>
  <c r="H29" i="2" s="1"/>
  <c r="F28" i="2"/>
  <c r="G28" i="2" s="1"/>
  <c r="H28" i="2" s="1"/>
  <c r="F25" i="2"/>
  <c r="G25" i="2" s="1"/>
  <c r="H25" i="2" s="1"/>
  <c r="F24" i="2"/>
  <c r="G24" i="2" s="1"/>
  <c r="H24" i="2" s="1"/>
  <c r="F23" i="2"/>
  <c r="G23" i="2" s="1"/>
  <c r="F22" i="2"/>
  <c r="G22" i="2" s="1"/>
  <c r="H22" i="2" s="1"/>
  <c r="F21" i="2"/>
  <c r="G21" i="2" s="1"/>
  <c r="H21" i="2" s="1"/>
  <c r="F20" i="2"/>
  <c r="G20" i="2" s="1"/>
  <c r="H20" i="2" s="1"/>
  <c r="F17" i="2"/>
  <c r="G17" i="2" s="1"/>
  <c r="H17" i="2" s="1"/>
  <c r="F16" i="2"/>
  <c r="G16" i="2" s="1"/>
  <c r="H16" i="2" s="1"/>
  <c r="F15" i="2"/>
  <c r="G15" i="2" s="1"/>
  <c r="H15" i="2" s="1"/>
  <c r="F14" i="2"/>
  <c r="G14" i="2" s="1"/>
  <c r="H14" i="2" s="1"/>
  <c r="F13" i="2"/>
  <c r="G13" i="2" s="1"/>
  <c r="H13" i="2" s="1"/>
  <c r="F12" i="2"/>
  <c r="G12" i="2" s="1"/>
  <c r="H12" i="2" s="1"/>
  <c r="F9" i="2"/>
  <c r="G9" i="2" s="1"/>
  <c r="H9" i="2" s="1"/>
  <c r="F8" i="2"/>
  <c r="G8" i="2" s="1"/>
  <c r="H8" i="2" s="1"/>
  <c r="F7" i="2"/>
  <c r="G7" i="2" s="1"/>
  <c r="H7" i="2" s="1"/>
  <c r="F6" i="2"/>
  <c r="G6" i="2" s="1"/>
  <c r="H6" i="2" s="1"/>
  <c r="F5" i="2"/>
  <c r="G5" i="2" s="1"/>
  <c r="H5" i="2" s="1"/>
  <c r="F4" i="2"/>
  <c r="G4" i="2" s="1"/>
  <c r="H4" i="2" s="1"/>
  <c r="F17" i="1"/>
  <c r="G17" i="1" s="1"/>
  <c r="H17" i="1" s="1"/>
  <c r="F16" i="1"/>
  <c r="G16" i="1" s="1"/>
  <c r="H16" i="1" s="1"/>
  <c r="F15" i="1"/>
  <c r="G15" i="1" s="1"/>
  <c r="H15" i="1" s="1"/>
  <c r="F14" i="1"/>
  <c r="G14" i="1" s="1"/>
  <c r="H14" i="1" s="1"/>
  <c r="F13" i="1"/>
  <c r="G13" i="1" s="1"/>
  <c r="H13" i="1" s="1"/>
  <c r="F12" i="1"/>
  <c r="G12" i="1" s="1"/>
  <c r="H12" i="1" s="1"/>
  <c r="F5" i="1"/>
  <c r="G5" i="1" s="1"/>
  <c r="H5" i="1" s="1"/>
  <c r="F6" i="1"/>
  <c r="G6" i="1" s="1"/>
  <c r="H6" i="1" s="1"/>
  <c r="F7" i="1"/>
  <c r="G7" i="1" s="1"/>
  <c r="H7" i="1" s="1"/>
  <c r="F8" i="1"/>
  <c r="G8" i="1" s="1"/>
  <c r="H8" i="1" s="1"/>
  <c r="F9" i="1"/>
  <c r="G9" i="1" s="1"/>
  <c r="H9" i="1" s="1"/>
  <c r="F4" i="1"/>
  <c r="H23" i="2" l="1"/>
  <c r="G5" i="13"/>
  <c r="I115" i="9" l="1"/>
  <c r="E115" i="9"/>
  <c r="I114" i="9"/>
  <c r="E114" i="9"/>
  <c r="I112" i="9"/>
  <c r="E112" i="9"/>
  <c r="I111" i="9"/>
  <c r="E111" i="9"/>
  <c r="I108" i="9"/>
  <c r="E108" i="9"/>
  <c r="I107" i="9"/>
  <c r="E107" i="9"/>
  <c r="I105" i="9"/>
  <c r="E105" i="9"/>
  <c r="I104" i="9"/>
  <c r="E104" i="9"/>
  <c r="I100" i="9"/>
  <c r="E100" i="9"/>
  <c r="I99" i="9"/>
  <c r="E99" i="9"/>
  <c r="I97" i="9"/>
  <c r="E97" i="9"/>
  <c r="I96" i="9"/>
  <c r="E96" i="9"/>
  <c r="I93" i="9"/>
  <c r="I92" i="9"/>
  <c r="E93" i="9"/>
  <c r="E92" i="9"/>
  <c r="I90" i="9"/>
  <c r="I89" i="9"/>
  <c r="E90" i="9"/>
  <c r="E89" i="9"/>
  <c r="M134" i="10"/>
  <c r="I134" i="10"/>
  <c r="E134" i="10"/>
  <c r="M132" i="10"/>
  <c r="I132" i="10"/>
  <c r="E132" i="10"/>
  <c r="M130" i="10"/>
  <c r="I130" i="10"/>
  <c r="E130" i="10"/>
  <c r="M125" i="10"/>
  <c r="M123" i="10"/>
  <c r="M109" i="10"/>
  <c r="M107" i="10"/>
  <c r="I127" i="10"/>
  <c r="E127" i="10"/>
  <c r="I125" i="10"/>
  <c r="E125" i="10"/>
  <c r="I123" i="10"/>
  <c r="E123" i="10"/>
  <c r="M111" i="10"/>
  <c r="I111" i="10"/>
  <c r="E111" i="10"/>
  <c r="I109" i="10"/>
  <c r="E109" i="10"/>
  <c r="I107" i="10"/>
  <c r="E107" i="10"/>
  <c r="O107" i="10" l="1"/>
  <c r="J93" i="9"/>
  <c r="J108" i="9"/>
  <c r="J112" i="9"/>
  <c r="J115" i="9"/>
  <c r="J97" i="9"/>
  <c r="J105" i="9"/>
  <c r="J114" i="9"/>
  <c r="J107" i="9"/>
  <c r="J111" i="9"/>
  <c r="J104" i="9"/>
  <c r="J96" i="9"/>
  <c r="J100" i="9"/>
  <c r="J99" i="9"/>
  <c r="J92" i="9"/>
  <c r="J90" i="9"/>
  <c r="J89" i="9"/>
  <c r="O134" i="10"/>
  <c r="N134" i="10"/>
  <c r="O132" i="10"/>
  <c r="N132" i="10"/>
  <c r="O130" i="10"/>
  <c r="N130" i="10"/>
  <c r="N125" i="10"/>
  <c r="O125" i="10"/>
  <c r="O123" i="10"/>
  <c r="M127" i="10"/>
  <c r="O127" i="10" s="1"/>
  <c r="N107" i="10"/>
  <c r="O109" i="10"/>
  <c r="N109" i="10"/>
  <c r="O111" i="10"/>
  <c r="N111" i="10"/>
  <c r="N123" i="10"/>
  <c r="N127" i="10"/>
  <c r="D63" i="12" l="1"/>
  <c r="D62" i="12"/>
  <c r="D61" i="12"/>
  <c r="D55" i="12"/>
  <c r="D54" i="12"/>
  <c r="D53" i="12"/>
  <c r="D46" i="12"/>
  <c r="D47" i="12"/>
  <c r="D45" i="12"/>
  <c r="G39" i="12"/>
  <c r="G37" i="12"/>
  <c r="G35" i="12"/>
  <c r="G22" i="12"/>
  <c r="G21" i="12"/>
  <c r="G20" i="12"/>
  <c r="G11" i="12"/>
  <c r="G10" i="12"/>
  <c r="G9" i="12"/>
  <c r="Q101" i="11"/>
  <c r="M101" i="11"/>
  <c r="I101" i="11"/>
  <c r="E101" i="11"/>
  <c r="Q100" i="11"/>
  <c r="M100" i="11"/>
  <c r="I100" i="11"/>
  <c r="E100" i="11"/>
  <c r="S100" i="11" s="1"/>
  <c r="Q97" i="11"/>
  <c r="M97" i="11"/>
  <c r="I97" i="11"/>
  <c r="E97" i="11"/>
  <c r="Q96" i="11"/>
  <c r="M96" i="11"/>
  <c r="I96" i="11"/>
  <c r="E96" i="11"/>
  <c r="S96" i="11" s="1"/>
  <c r="Q90" i="11"/>
  <c r="M90" i="11"/>
  <c r="I90" i="11"/>
  <c r="E90" i="11"/>
  <c r="Q89" i="11"/>
  <c r="M89" i="11"/>
  <c r="I89" i="11"/>
  <c r="E89" i="11"/>
  <c r="S89" i="11" s="1"/>
  <c r="Q86" i="11"/>
  <c r="M86" i="11"/>
  <c r="I86" i="11"/>
  <c r="E86" i="11"/>
  <c r="Q85" i="11"/>
  <c r="M85" i="11"/>
  <c r="I85" i="11"/>
  <c r="E85" i="11"/>
  <c r="S85" i="11" s="1"/>
  <c r="Q79" i="11"/>
  <c r="M79" i="11"/>
  <c r="I79" i="11"/>
  <c r="E79" i="11"/>
  <c r="Q78" i="11"/>
  <c r="M78" i="11"/>
  <c r="I78" i="11"/>
  <c r="E78" i="11"/>
  <c r="S78" i="11" s="1"/>
  <c r="Q75" i="11"/>
  <c r="M75" i="11"/>
  <c r="I75" i="11"/>
  <c r="E75" i="11"/>
  <c r="Q74" i="11"/>
  <c r="M74" i="11"/>
  <c r="I74" i="11"/>
  <c r="E74" i="11"/>
  <c r="S74" i="11" s="1"/>
  <c r="Q67" i="11"/>
  <c r="M67" i="11"/>
  <c r="I67" i="11"/>
  <c r="E67" i="11"/>
  <c r="Q66" i="11"/>
  <c r="M66" i="11"/>
  <c r="I66" i="11"/>
  <c r="E66" i="11"/>
  <c r="S66" i="11" s="1"/>
  <c r="Q63" i="11"/>
  <c r="M63" i="11"/>
  <c r="I63" i="11"/>
  <c r="E63" i="11"/>
  <c r="Q62" i="11"/>
  <c r="M62" i="11"/>
  <c r="I62" i="11"/>
  <c r="E62" i="11"/>
  <c r="S62" i="11" s="1"/>
  <c r="Q56" i="11"/>
  <c r="M56" i="11"/>
  <c r="I56" i="11"/>
  <c r="E56" i="11"/>
  <c r="Q55" i="11"/>
  <c r="M55" i="11"/>
  <c r="I55" i="11"/>
  <c r="E55" i="11"/>
  <c r="S55" i="11" s="1"/>
  <c r="Q52" i="11"/>
  <c r="M52" i="11"/>
  <c r="I52" i="11"/>
  <c r="E52" i="11"/>
  <c r="Q51" i="11"/>
  <c r="M51" i="11"/>
  <c r="I51" i="11"/>
  <c r="E51" i="11"/>
  <c r="S51" i="11" s="1"/>
  <c r="Q45" i="11"/>
  <c r="M45" i="11"/>
  <c r="I45" i="11"/>
  <c r="E45" i="11"/>
  <c r="S45" i="11" s="1"/>
  <c r="Q44" i="11"/>
  <c r="M44" i="11"/>
  <c r="I44" i="11"/>
  <c r="E44" i="11"/>
  <c r="Q41" i="11"/>
  <c r="M41" i="11"/>
  <c r="I41" i="11"/>
  <c r="E41" i="11"/>
  <c r="S41" i="11" s="1"/>
  <c r="Q40" i="11"/>
  <c r="M40" i="11"/>
  <c r="I40" i="11"/>
  <c r="E40" i="11"/>
  <c r="Q33" i="11"/>
  <c r="M33" i="11"/>
  <c r="I33" i="11"/>
  <c r="E33" i="11"/>
  <c r="Q32" i="11"/>
  <c r="M32" i="11"/>
  <c r="I32" i="11"/>
  <c r="E32" i="11"/>
  <c r="S32" i="11" s="1"/>
  <c r="Q29" i="11"/>
  <c r="M29" i="11"/>
  <c r="I29" i="11"/>
  <c r="E29" i="11"/>
  <c r="Q28" i="11"/>
  <c r="M28" i="11"/>
  <c r="I28" i="11"/>
  <c r="E28" i="11"/>
  <c r="S28" i="11" s="1"/>
  <c r="Q22" i="11"/>
  <c r="M22" i="11"/>
  <c r="I22" i="11"/>
  <c r="E22" i="11"/>
  <c r="Q21" i="11"/>
  <c r="M21" i="11"/>
  <c r="I21" i="11"/>
  <c r="E21" i="11"/>
  <c r="S21" i="11" s="1"/>
  <c r="Q18" i="11"/>
  <c r="M18" i="11"/>
  <c r="I18" i="11"/>
  <c r="E18" i="11"/>
  <c r="Q17" i="11"/>
  <c r="M17" i="11"/>
  <c r="I17" i="11"/>
  <c r="E17" i="11"/>
  <c r="Q11" i="11"/>
  <c r="M11" i="11"/>
  <c r="I11" i="11"/>
  <c r="E11" i="11"/>
  <c r="Q10" i="11"/>
  <c r="M10" i="11"/>
  <c r="I10" i="11"/>
  <c r="E10" i="11"/>
  <c r="S10" i="11" s="1"/>
  <c r="Q7" i="11"/>
  <c r="I7" i="11"/>
  <c r="I6" i="11"/>
  <c r="M7" i="11"/>
  <c r="E7" i="11"/>
  <c r="Q6" i="11"/>
  <c r="M6" i="11"/>
  <c r="E6" i="11"/>
  <c r="P101" i="10"/>
  <c r="K101" i="10"/>
  <c r="F101" i="10"/>
  <c r="P100" i="10"/>
  <c r="K100" i="10"/>
  <c r="F100" i="10"/>
  <c r="P97" i="10"/>
  <c r="K97" i="10"/>
  <c r="F97" i="10"/>
  <c r="P96" i="10"/>
  <c r="K96" i="10"/>
  <c r="F96" i="10"/>
  <c r="P90" i="10"/>
  <c r="K90" i="10"/>
  <c r="F90" i="10"/>
  <c r="P89" i="10"/>
  <c r="K89" i="10"/>
  <c r="F89" i="10"/>
  <c r="P86" i="10"/>
  <c r="K86" i="10"/>
  <c r="F86" i="10"/>
  <c r="P85" i="10"/>
  <c r="K85" i="10"/>
  <c r="F85" i="10"/>
  <c r="P79" i="10"/>
  <c r="K79" i="10"/>
  <c r="F79" i="10"/>
  <c r="P78" i="10"/>
  <c r="K78" i="10"/>
  <c r="F78" i="10"/>
  <c r="P75" i="10"/>
  <c r="K75" i="10"/>
  <c r="F75" i="10"/>
  <c r="P74" i="10"/>
  <c r="K74" i="10"/>
  <c r="F74" i="10"/>
  <c r="P67" i="10"/>
  <c r="K67" i="10"/>
  <c r="F67" i="10"/>
  <c r="P66" i="10"/>
  <c r="K66" i="10"/>
  <c r="F66" i="10"/>
  <c r="P63" i="10"/>
  <c r="K63" i="10"/>
  <c r="F63" i="10"/>
  <c r="P62" i="10"/>
  <c r="K62" i="10"/>
  <c r="F62" i="10"/>
  <c r="P56" i="10"/>
  <c r="K56" i="10"/>
  <c r="F56" i="10"/>
  <c r="P55" i="10"/>
  <c r="K55" i="10"/>
  <c r="F55" i="10"/>
  <c r="P52" i="10"/>
  <c r="K52" i="10"/>
  <c r="F52" i="10"/>
  <c r="P51" i="10"/>
  <c r="K51" i="10"/>
  <c r="F51" i="10"/>
  <c r="P45" i="10"/>
  <c r="K45" i="10"/>
  <c r="F45" i="10"/>
  <c r="P44" i="10"/>
  <c r="K44" i="10"/>
  <c r="F44" i="10"/>
  <c r="P41" i="10"/>
  <c r="K41" i="10"/>
  <c r="F41" i="10"/>
  <c r="P40" i="10"/>
  <c r="K40" i="10"/>
  <c r="F40" i="10"/>
  <c r="P33" i="10"/>
  <c r="K33" i="10"/>
  <c r="F33" i="10"/>
  <c r="P32" i="10"/>
  <c r="K32" i="10"/>
  <c r="F32" i="10"/>
  <c r="P29" i="10"/>
  <c r="K29" i="10"/>
  <c r="F29" i="10"/>
  <c r="P28" i="10"/>
  <c r="K28" i="10"/>
  <c r="F28" i="10"/>
  <c r="P22" i="10"/>
  <c r="K22" i="10"/>
  <c r="F22" i="10"/>
  <c r="P21" i="10"/>
  <c r="K21" i="10"/>
  <c r="F21" i="10"/>
  <c r="P18" i="10"/>
  <c r="K18" i="10"/>
  <c r="F18" i="10"/>
  <c r="P17" i="10"/>
  <c r="K17" i="10"/>
  <c r="F17" i="10"/>
  <c r="P11" i="10"/>
  <c r="K11" i="10"/>
  <c r="F11" i="10"/>
  <c r="P10" i="10"/>
  <c r="K10" i="10"/>
  <c r="F10" i="10"/>
  <c r="P7" i="10"/>
  <c r="P6" i="10"/>
  <c r="K7" i="10"/>
  <c r="F7" i="10"/>
  <c r="K6" i="10"/>
  <c r="F6" i="10"/>
  <c r="M120" i="4"/>
  <c r="I120" i="4"/>
  <c r="E120" i="4"/>
  <c r="M119" i="4"/>
  <c r="I119" i="4"/>
  <c r="E119" i="4"/>
  <c r="M116" i="4"/>
  <c r="I116" i="4"/>
  <c r="E116" i="4"/>
  <c r="M115" i="4"/>
  <c r="I115" i="4"/>
  <c r="E115" i="4"/>
  <c r="I110" i="4"/>
  <c r="E110" i="4"/>
  <c r="I109" i="4"/>
  <c r="E109" i="4"/>
  <c r="I106" i="4"/>
  <c r="E106" i="4"/>
  <c r="I105" i="4"/>
  <c r="E105" i="4"/>
  <c r="I99" i="4"/>
  <c r="E99" i="4"/>
  <c r="I98" i="4"/>
  <c r="E98" i="4"/>
  <c r="I95" i="4"/>
  <c r="E95" i="4"/>
  <c r="I94" i="4"/>
  <c r="E94" i="4"/>
  <c r="M87" i="4"/>
  <c r="I87" i="4"/>
  <c r="E87" i="4"/>
  <c r="M86" i="4"/>
  <c r="I86" i="4"/>
  <c r="E86" i="4"/>
  <c r="M83" i="4"/>
  <c r="I83" i="4"/>
  <c r="E83" i="4"/>
  <c r="M82" i="4"/>
  <c r="I82" i="4"/>
  <c r="E82" i="4"/>
  <c r="M79" i="4"/>
  <c r="I79" i="4"/>
  <c r="E79" i="4"/>
  <c r="M78" i="4"/>
  <c r="I78" i="4"/>
  <c r="E78" i="4"/>
  <c r="K72" i="4"/>
  <c r="F72" i="4"/>
  <c r="K71" i="4"/>
  <c r="F71" i="4"/>
  <c r="M68" i="4"/>
  <c r="G68" i="4"/>
  <c r="M67" i="4"/>
  <c r="G67" i="4"/>
  <c r="M64" i="4"/>
  <c r="G64" i="4"/>
  <c r="M63" i="4"/>
  <c r="G63" i="4"/>
  <c r="M57" i="4"/>
  <c r="G57" i="4"/>
  <c r="M56" i="4"/>
  <c r="G56" i="4"/>
  <c r="M53" i="4"/>
  <c r="G53" i="4"/>
  <c r="M52" i="4"/>
  <c r="G52" i="4"/>
  <c r="M49" i="4"/>
  <c r="G49" i="4"/>
  <c r="M48" i="4"/>
  <c r="G48" i="4"/>
  <c r="M41" i="4"/>
  <c r="I41" i="4"/>
  <c r="E41" i="4"/>
  <c r="M40" i="4"/>
  <c r="I40" i="4"/>
  <c r="E40" i="4"/>
  <c r="M37" i="4"/>
  <c r="I37" i="4"/>
  <c r="E37" i="4"/>
  <c r="M36" i="4"/>
  <c r="I36" i="4"/>
  <c r="E36" i="4"/>
  <c r="K26" i="4"/>
  <c r="F26" i="4"/>
  <c r="K25" i="4"/>
  <c r="F25" i="4"/>
  <c r="M33" i="4"/>
  <c r="I33" i="4"/>
  <c r="E33" i="4"/>
  <c r="M32" i="4"/>
  <c r="I32" i="4"/>
  <c r="E32" i="4"/>
  <c r="K22" i="4"/>
  <c r="F22" i="4"/>
  <c r="K21" i="4"/>
  <c r="F21" i="4"/>
  <c r="M18" i="4"/>
  <c r="G18" i="4"/>
  <c r="M17" i="4"/>
  <c r="G17" i="4"/>
  <c r="K11" i="4"/>
  <c r="F11" i="4"/>
  <c r="K10" i="4"/>
  <c r="F10" i="4"/>
  <c r="G17" i="3"/>
  <c r="M17" i="3"/>
  <c r="G18" i="3"/>
  <c r="M18" i="3"/>
  <c r="E32" i="3"/>
  <c r="M32" i="3"/>
  <c r="E33" i="3"/>
  <c r="I33" i="3"/>
  <c r="M33" i="3"/>
  <c r="O33" i="3" s="1"/>
  <c r="K7" i="4"/>
  <c r="F7" i="4"/>
  <c r="K6" i="4"/>
  <c r="F6" i="4"/>
  <c r="P154" i="3"/>
  <c r="K154" i="3"/>
  <c r="F154" i="3"/>
  <c r="K152" i="3"/>
  <c r="F152" i="3"/>
  <c r="K150" i="3"/>
  <c r="F150" i="3"/>
  <c r="P147" i="3"/>
  <c r="K147" i="3"/>
  <c r="F147" i="3"/>
  <c r="K145" i="3"/>
  <c r="F145" i="3"/>
  <c r="K143" i="3"/>
  <c r="F143" i="3"/>
  <c r="M131" i="3"/>
  <c r="I131" i="3"/>
  <c r="E131" i="3"/>
  <c r="I129" i="3"/>
  <c r="E129" i="3"/>
  <c r="T11" i="11" l="1"/>
  <c r="T79" i="11"/>
  <c r="T86" i="11"/>
  <c r="T97" i="11"/>
  <c r="R45" i="11"/>
  <c r="R100" i="11"/>
  <c r="T100" i="11"/>
  <c r="N82" i="4"/>
  <c r="J110" i="4"/>
  <c r="N79" i="4"/>
  <c r="L71" i="4"/>
  <c r="O79" i="4"/>
  <c r="N83" i="4"/>
  <c r="J99" i="4"/>
  <c r="J98" i="4"/>
  <c r="N17" i="3"/>
  <c r="O32" i="3"/>
  <c r="N18" i="3"/>
  <c r="Q10" i="10"/>
  <c r="Q41" i="10"/>
  <c r="Q44" i="10"/>
  <c r="Q75" i="10"/>
  <c r="R79" i="10"/>
  <c r="R86" i="10"/>
  <c r="R90" i="10"/>
  <c r="R97" i="10"/>
  <c r="R101" i="10"/>
  <c r="R75" i="10"/>
  <c r="Q78" i="10"/>
  <c r="Q79" i="10"/>
  <c r="Q86" i="10"/>
  <c r="Q90" i="10"/>
  <c r="Q97" i="10"/>
  <c r="Q101" i="10"/>
  <c r="T101" i="11"/>
  <c r="S101" i="11"/>
  <c r="R101" i="11"/>
  <c r="S97" i="11"/>
  <c r="R96" i="11"/>
  <c r="T96" i="11"/>
  <c r="R97" i="11"/>
  <c r="T90" i="11"/>
  <c r="S90" i="11"/>
  <c r="R89" i="11"/>
  <c r="T89" i="11"/>
  <c r="R90" i="11"/>
  <c r="S86" i="11"/>
  <c r="R85" i="11"/>
  <c r="T85" i="11"/>
  <c r="R86" i="11"/>
  <c r="S79" i="11"/>
  <c r="R78" i="11"/>
  <c r="T78" i="11"/>
  <c r="R79" i="11"/>
  <c r="T75" i="11"/>
  <c r="S75" i="11"/>
  <c r="R74" i="11"/>
  <c r="T74" i="11"/>
  <c r="R75" i="11"/>
  <c r="R21" i="11"/>
  <c r="T21" i="11"/>
  <c r="R28" i="11"/>
  <c r="T67" i="11"/>
  <c r="R66" i="11"/>
  <c r="T66" i="11"/>
  <c r="S67" i="11"/>
  <c r="R67" i="11"/>
  <c r="R62" i="11"/>
  <c r="T62" i="11"/>
  <c r="T63" i="11"/>
  <c r="S63" i="11"/>
  <c r="R63" i="11"/>
  <c r="T56" i="11"/>
  <c r="R55" i="11"/>
  <c r="T55" i="11"/>
  <c r="S56" i="11"/>
  <c r="R56" i="11"/>
  <c r="T52" i="11"/>
  <c r="R41" i="11"/>
  <c r="T41" i="11"/>
  <c r="T45" i="11"/>
  <c r="T28" i="11"/>
  <c r="R51" i="11"/>
  <c r="T51" i="11"/>
  <c r="S52" i="11"/>
  <c r="R52" i="11"/>
  <c r="T44" i="11"/>
  <c r="S44" i="11"/>
  <c r="R44" i="11"/>
  <c r="T40" i="11"/>
  <c r="S40" i="11"/>
  <c r="R40" i="11"/>
  <c r="T33" i="11"/>
  <c r="R32" i="11"/>
  <c r="T32" i="11"/>
  <c r="S33" i="11"/>
  <c r="R33" i="11"/>
  <c r="T29" i="11"/>
  <c r="S29" i="11"/>
  <c r="R29" i="11"/>
  <c r="T22" i="11"/>
  <c r="S22" i="11"/>
  <c r="R22" i="11"/>
  <c r="S17" i="11"/>
  <c r="T18" i="11"/>
  <c r="R17" i="11"/>
  <c r="T17" i="11"/>
  <c r="S18" i="11"/>
  <c r="R18" i="11"/>
  <c r="R10" i="11"/>
  <c r="T10" i="11"/>
  <c r="S11" i="11"/>
  <c r="R11" i="11"/>
  <c r="R6" i="11"/>
  <c r="S7" i="11"/>
  <c r="T7" i="11"/>
  <c r="S6" i="11"/>
  <c r="T6" i="11"/>
  <c r="R7" i="11"/>
  <c r="R100" i="10"/>
  <c r="Q100" i="10"/>
  <c r="Q96" i="10"/>
  <c r="R96" i="10"/>
  <c r="Q85" i="10"/>
  <c r="Q89" i="10"/>
  <c r="R89" i="10"/>
  <c r="R85" i="10"/>
  <c r="R78" i="10"/>
  <c r="R74" i="10"/>
  <c r="Q74" i="10"/>
  <c r="Q66" i="10"/>
  <c r="R7" i="10"/>
  <c r="Q21" i="10"/>
  <c r="Q56" i="10"/>
  <c r="R67" i="10"/>
  <c r="R66" i="10"/>
  <c r="Q67" i="10"/>
  <c r="Q62" i="10"/>
  <c r="R63" i="10"/>
  <c r="R62" i="10"/>
  <c r="Q63" i="10"/>
  <c r="R55" i="10"/>
  <c r="Q55" i="10"/>
  <c r="R56" i="10"/>
  <c r="Q51" i="10"/>
  <c r="R52" i="10"/>
  <c r="R51" i="10"/>
  <c r="Q52" i="10"/>
  <c r="R45" i="10"/>
  <c r="R44" i="10"/>
  <c r="Q45" i="10"/>
  <c r="R40" i="10"/>
  <c r="Q40" i="10"/>
  <c r="R41" i="10"/>
  <c r="Q33" i="10"/>
  <c r="R32" i="10"/>
  <c r="Q32" i="10"/>
  <c r="R33" i="10"/>
  <c r="Q28" i="10"/>
  <c r="R29" i="10"/>
  <c r="R28" i="10"/>
  <c r="Q29" i="10"/>
  <c r="R22" i="10"/>
  <c r="R21" i="10"/>
  <c r="Q22" i="10"/>
  <c r="Q17" i="10"/>
  <c r="R18" i="10"/>
  <c r="R17" i="10"/>
  <c r="Q18" i="10"/>
  <c r="R11" i="10"/>
  <c r="R10" i="10"/>
  <c r="Q11" i="10"/>
  <c r="R6" i="10"/>
  <c r="Q7" i="10"/>
  <c r="Q6" i="10"/>
  <c r="O119" i="4"/>
  <c r="O120" i="4"/>
  <c r="N119" i="4"/>
  <c r="N120" i="4"/>
  <c r="O115" i="4"/>
  <c r="O116" i="4"/>
  <c r="N115" i="4"/>
  <c r="N116" i="4"/>
  <c r="J109" i="4"/>
  <c r="J106" i="4"/>
  <c r="J105" i="4"/>
  <c r="J94" i="4"/>
  <c r="J95" i="4"/>
  <c r="O86" i="4"/>
  <c r="O87" i="4"/>
  <c r="N86" i="4"/>
  <c r="N87" i="4"/>
  <c r="O82" i="4"/>
  <c r="O83" i="4"/>
  <c r="O78" i="4"/>
  <c r="N78" i="4"/>
  <c r="L25" i="4"/>
  <c r="N40" i="4"/>
  <c r="N41" i="4"/>
  <c r="O40" i="4"/>
  <c r="N56" i="4"/>
  <c r="N67" i="4"/>
  <c r="L72" i="4"/>
  <c r="O41" i="4"/>
  <c r="N52" i="4"/>
  <c r="N68" i="4"/>
  <c r="N64" i="4"/>
  <c r="N63" i="4"/>
  <c r="N57" i="4"/>
  <c r="N53" i="4"/>
  <c r="N49" i="4"/>
  <c r="N48" i="4"/>
  <c r="O36" i="4"/>
  <c r="O37" i="4"/>
  <c r="N36" i="4"/>
  <c r="N37" i="4"/>
  <c r="O33" i="4"/>
  <c r="O32" i="4"/>
  <c r="N32" i="4"/>
  <c r="N33" i="4"/>
  <c r="L26" i="4"/>
  <c r="L7" i="4"/>
  <c r="L22" i="4"/>
  <c r="L21" i="4"/>
  <c r="N17" i="4"/>
  <c r="N18" i="4"/>
  <c r="L11" i="4"/>
  <c r="L10" i="4"/>
  <c r="N33" i="3"/>
  <c r="N32" i="3"/>
  <c r="Q154" i="3"/>
  <c r="L6" i="4"/>
  <c r="R154" i="3"/>
  <c r="L152" i="3"/>
  <c r="L150" i="3"/>
  <c r="Q147" i="3"/>
  <c r="R147" i="3"/>
  <c r="O131" i="3"/>
  <c r="L143" i="3"/>
  <c r="L145" i="3"/>
  <c r="N131" i="3"/>
  <c r="J129" i="3"/>
  <c r="I127" i="3" l="1"/>
  <c r="E127" i="3"/>
  <c r="M121" i="3"/>
  <c r="I121" i="3"/>
  <c r="E121" i="3"/>
  <c r="M120" i="3"/>
  <c r="I120" i="3"/>
  <c r="E120" i="3"/>
  <c r="M117" i="3"/>
  <c r="M116" i="3"/>
  <c r="I117" i="3"/>
  <c r="E117" i="3"/>
  <c r="I116" i="3"/>
  <c r="E116" i="3"/>
  <c r="I110" i="3"/>
  <c r="E110" i="3"/>
  <c r="I109" i="3"/>
  <c r="E109" i="3"/>
  <c r="I98" i="3"/>
  <c r="E98" i="3"/>
  <c r="I94" i="3"/>
  <c r="E94" i="3"/>
  <c r="I106" i="3"/>
  <c r="E106" i="3"/>
  <c r="I105" i="3"/>
  <c r="E105" i="3"/>
  <c r="I99" i="3"/>
  <c r="E99" i="3"/>
  <c r="I95" i="3"/>
  <c r="E95" i="3"/>
  <c r="O116" i="3" l="1"/>
  <c r="O117" i="3"/>
  <c r="N120" i="3"/>
  <c r="O121" i="3"/>
  <c r="J109" i="3"/>
  <c r="N116" i="3"/>
  <c r="N121" i="3"/>
  <c r="J127" i="3"/>
  <c r="O120" i="3"/>
  <c r="J94" i="3"/>
  <c r="J98" i="3"/>
  <c r="J110" i="3"/>
  <c r="N117" i="3"/>
  <c r="J99" i="3"/>
  <c r="J106" i="3"/>
  <c r="J95" i="3"/>
  <c r="J105" i="3"/>
  <c r="M87" i="3"/>
  <c r="I87" i="3"/>
  <c r="E87" i="3"/>
  <c r="M86" i="3"/>
  <c r="I86" i="3"/>
  <c r="E86" i="3"/>
  <c r="M83" i="3"/>
  <c r="I83" i="3"/>
  <c r="E83" i="3"/>
  <c r="M82" i="3"/>
  <c r="I82" i="3"/>
  <c r="E82" i="3"/>
  <c r="M79" i="3"/>
  <c r="M78" i="3"/>
  <c r="I79" i="3"/>
  <c r="E79" i="3"/>
  <c r="I78" i="3"/>
  <c r="E78" i="3"/>
  <c r="I72" i="3"/>
  <c r="E72" i="3"/>
  <c r="I71" i="3"/>
  <c r="E71" i="3"/>
  <c r="I68" i="3"/>
  <c r="E68" i="3"/>
  <c r="I67" i="3"/>
  <c r="E67" i="3"/>
  <c r="I64" i="3"/>
  <c r="E64" i="3"/>
  <c r="I63" i="3"/>
  <c r="E63" i="3"/>
  <c r="M57" i="3"/>
  <c r="G57" i="3"/>
  <c r="M56" i="3"/>
  <c r="G56" i="3"/>
  <c r="M53" i="3"/>
  <c r="G53" i="3"/>
  <c r="M52" i="3"/>
  <c r="G52" i="3"/>
  <c r="M41" i="3"/>
  <c r="I41" i="3"/>
  <c r="E41" i="3"/>
  <c r="O41" i="3" s="1"/>
  <c r="M40" i="3"/>
  <c r="I40" i="3"/>
  <c r="E40" i="3"/>
  <c r="M37" i="3"/>
  <c r="I37" i="3"/>
  <c r="E37" i="3"/>
  <c r="M36" i="3"/>
  <c r="I36" i="3"/>
  <c r="E36" i="3"/>
  <c r="M49" i="3"/>
  <c r="G49" i="3"/>
  <c r="M48" i="3"/>
  <c r="G48" i="3"/>
  <c r="M26" i="3"/>
  <c r="G26" i="3"/>
  <c r="M25" i="3"/>
  <c r="G25" i="3"/>
  <c r="M22" i="3"/>
  <c r="G22" i="3"/>
  <c r="M21" i="3"/>
  <c r="G21" i="3"/>
  <c r="K11" i="3"/>
  <c r="K10" i="3"/>
  <c r="F11" i="3"/>
  <c r="F10" i="3"/>
  <c r="L10" i="3" s="1"/>
  <c r="K7" i="3"/>
  <c r="F7" i="3"/>
  <c r="K6" i="3"/>
  <c r="F6" i="3"/>
  <c r="E109" i="2"/>
  <c r="E108" i="2"/>
  <c r="G96" i="2"/>
  <c r="G95" i="2"/>
  <c r="G88" i="2"/>
  <c r="G87" i="2"/>
  <c r="E80" i="2"/>
  <c r="E79" i="2"/>
  <c r="G67" i="2"/>
  <c r="G66" i="2"/>
  <c r="G59" i="2"/>
  <c r="G58" i="2"/>
  <c r="L11" i="3" l="1"/>
  <c r="N78" i="3"/>
  <c r="N82" i="3"/>
  <c r="O78" i="3"/>
  <c r="N86" i="3"/>
  <c r="N83" i="3"/>
  <c r="N87" i="3"/>
  <c r="O86" i="3"/>
  <c r="O87" i="3"/>
  <c r="O82" i="3"/>
  <c r="O83" i="3"/>
  <c r="O79" i="3"/>
  <c r="N79" i="3"/>
  <c r="J72" i="3"/>
  <c r="J71" i="3"/>
  <c r="J68" i="3"/>
  <c r="J67" i="3"/>
  <c r="J63" i="3"/>
  <c r="N52" i="3"/>
  <c r="N53" i="3"/>
  <c r="N56" i="3"/>
  <c r="O37" i="3"/>
  <c r="N57" i="3"/>
  <c r="J64" i="3"/>
  <c r="O40" i="3"/>
  <c r="N40" i="3"/>
  <c r="N41" i="3"/>
  <c r="O36" i="3"/>
  <c r="N36" i="3"/>
  <c r="N37" i="3"/>
  <c r="N26" i="3"/>
  <c r="N49" i="3"/>
  <c r="N48" i="3"/>
  <c r="N25" i="3"/>
  <c r="N22" i="3"/>
  <c r="N21" i="3"/>
  <c r="L7" i="3"/>
  <c r="L6" i="3"/>
  <c r="F56" i="1"/>
  <c r="F55" i="1"/>
  <c r="F48" i="1"/>
  <c r="F47" i="1"/>
  <c r="E69" i="1"/>
  <c r="E68" i="1"/>
  <c r="G11" i="13" l="1"/>
  <c r="D137" i="2"/>
  <c r="D136" i="2"/>
  <c r="D132" i="2"/>
  <c r="D131" i="2"/>
  <c r="E34" i="13" l="1"/>
  <c r="E35" i="13"/>
  <c r="E33" i="13"/>
  <c r="H26" i="13"/>
  <c r="G18" i="13"/>
  <c r="G12" i="13"/>
  <c r="H28" i="13"/>
  <c r="H24" i="13"/>
  <c r="G19" i="13"/>
  <c r="G17" i="13"/>
  <c r="G13" i="13"/>
  <c r="G32" i="12"/>
  <c r="G30" i="12"/>
  <c r="G28" i="12"/>
  <c r="G17" i="12"/>
  <c r="G6" i="12"/>
  <c r="G18" i="12"/>
  <c r="G16" i="12"/>
  <c r="G7" i="12"/>
  <c r="G5" i="12"/>
  <c r="E106" i="2" l="1"/>
  <c r="E105" i="2"/>
  <c r="D101" i="2"/>
  <c r="D100" i="2"/>
  <c r="F93" i="2"/>
  <c r="F92" i="2"/>
  <c r="F85" i="2"/>
  <c r="F84" i="2"/>
  <c r="E76" i="2"/>
  <c r="E77" i="2"/>
  <c r="G55" i="2"/>
  <c r="G56" i="2"/>
  <c r="G64" i="2"/>
  <c r="G63" i="2"/>
  <c r="D72" i="2"/>
  <c r="D71" i="2"/>
  <c r="E107" i="1" l="1"/>
  <c r="E106" i="1"/>
  <c r="E66" i="1"/>
  <c r="E65" i="1"/>
  <c r="H53" i="1"/>
  <c r="H52" i="1"/>
  <c r="H45" i="1"/>
  <c r="H44" i="1"/>
  <c r="E61" i="1" l="1"/>
  <c r="E60" i="1"/>
  <c r="G4" i="1"/>
  <c r="H4" i="1" s="1"/>
</calcChain>
</file>

<file path=xl/sharedStrings.xml><?xml version="1.0" encoding="utf-8"?>
<sst xmlns="http://schemas.openxmlformats.org/spreadsheetml/2006/main" count="5103" uniqueCount="860">
  <si>
    <t>2-∆Ct</t>
    <phoneticPr fontId="1" type="noConversion"/>
  </si>
  <si>
    <t>Ct</t>
    <phoneticPr fontId="1" type="noConversion"/>
  </si>
  <si>
    <t>4T1-Foxf2</t>
    <phoneticPr fontId="1" type="noConversion"/>
  </si>
  <si>
    <t>4T1-Vector</t>
    <phoneticPr fontId="1" type="noConversion"/>
  </si>
  <si>
    <t>Number of lesions</t>
    <phoneticPr fontId="1" type="noConversion"/>
  </si>
  <si>
    <t>Osteolytic area</t>
    <phoneticPr fontId="1" type="noConversion"/>
  </si>
  <si>
    <t>Foxf2</t>
    <phoneticPr fontId="1" type="noConversion"/>
  </si>
  <si>
    <t>4T1-shControl</t>
    <phoneticPr fontId="1" type="noConversion"/>
  </si>
  <si>
    <t>4T1-shFoxf2</t>
    <phoneticPr fontId="1" type="noConversion"/>
  </si>
  <si>
    <t>log2</t>
    <phoneticPr fontId="1" type="noConversion"/>
  </si>
  <si>
    <t>Figure 7b</t>
    <phoneticPr fontId="1" type="noConversion"/>
  </si>
  <si>
    <t>Figure 7c</t>
    <phoneticPr fontId="1" type="noConversion"/>
  </si>
  <si>
    <t>Figure 7d</t>
    <phoneticPr fontId="1" type="noConversion"/>
  </si>
  <si>
    <t>Figure 7e</t>
    <phoneticPr fontId="1" type="noConversion"/>
  </si>
  <si>
    <t>∆Ct</t>
    <phoneticPr fontId="1" type="noConversion"/>
  </si>
  <si>
    <t>GAPDH</t>
  </si>
  <si>
    <t>Incidence of BM (%)</t>
    <phoneticPr fontId="1" type="noConversion"/>
  </si>
  <si>
    <t>Incidence of liver metastases  (%)</t>
    <phoneticPr fontId="1" type="noConversion"/>
  </si>
  <si>
    <t>Number of lesions per mouse</t>
    <phoneticPr fontId="1" type="noConversion"/>
  </si>
  <si>
    <t>Experiment 1</t>
  </si>
  <si>
    <t>Experiment 2</t>
  </si>
  <si>
    <t>Experiment 3</t>
  </si>
  <si>
    <t>Experiment 2</t>
    <phoneticPr fontId="1" type="noConversion"/>
  </si>
  <si>
    <t>Experiment 1</t>
    <phoneticPr fontId="1" type="noConversion"/>
  </si>
  <si>
    <t>Average</t>
    <phoneticPr fontId="1" type="noConversion"/>
  </si>
  <si>
    <t>Experiment 1</t>
    <phoneticPr fontId="1" type="noConversion"/>
  </si>
  <si>
    <t>Experiment 2</t>
    <phoneticPr fontId="1" type="noConversion"/>
  </si>
  <si>
    <t>Experiment 3</t>
    <phoneticPr fontId="1" type="noConversion"/>
  </si>
  <si>
    <t>Osteolytic area (mm²)</t>
    <phoneticPr fontId="1" type="noConversion"/>
  </si>
  <si>
    <t>Lung metastatic nodules</t>
    <phoneticPr fontId="1" type="noConversion"/>
  </si>
  <si>
    <t>Experiment 2</t>
    <phoneticPr fontId="1" type="noConversion"/>
  </si>
  <si>
    <t>Figure 3a</t>
    <phoneticPr fontId="1" type="noConversion"/>
  </si>
  <si>
    <t>Figure 2a</t>
    <phoneticPr fontId="1" type="noConversion"/>
  </si>
  <si>
    <t>Figure 2b</t>
    <phoneticPr fontId="1" type="noConversion"/>
  </si>
  <si>
    <t>Figure 2d</t>
    <phoneticPr fontId="1" type="noConversion"/>
  </si>
  <si>
    <t>Figure 2e</t>
    <phoneticPr fontId="1" type="noConversion"/>
  </si>
  <si>
    <t>Figure 2f</t>
    <phoneticPr fontId="1" type="noConversion"/>
  </si>
  <si>
    <t>Figure 2g</t>
    <phoneticPr fontId="1" type="noConversion"/>
  </si>
  <si>
    <t>MC3T3E1</t>
    <phoneticPr fontId="1" type="noConversion"/>
  </si>
  <si>
    <t>BEAS-2B</t>
    <phoneticPr fontId="1" type="noConversion"/>
  </si>
  <si>
    <t>Average</t>
    <phoneticPr fontId="1" type="noConversion"/>
  </si>
  <si>
    <t>Rel.number</t>
    <phoneticPr fontId="1" type="noConversion"/>
  </si>
  <si>
    <t>Vector</t>
    <phoneticPr fontId="1" type="noConversion"/>
  </si>
  <si>
    <t>MDA-MB-231</t>
  </si>
  <si>
    <t>FOXF2</t>
    <phoneticPr fontId="1" type="noConversion"/>
  </si>
  <si>
    <t>MCF-7</t>
    <phoneticPr fontId="1" type="noConversion"/>
  </si>
  <si>
    <t>Experiment 3</t>
    <phoneticPr fontId="1" type="noConversion"/>
  </si>
  <si>
    <t>Figure 3b</t>
    <phoneticPr fontId="1" type="noConversion"/>
  </si>
  <si>
    <t>siControl</t>
    <phoneticPr fontId="1" type="noConversion"/>
  </si>
  <si>
    <t>siFOXF2#1</t>
    <phoneticPr fontId="1" type="noConversion"/>
  </si>
  <si>
    <t>siFOXF2#2</t>
    <phoneticPr fontId="1" type="noConversion"/>
  </si>
  <si>
    <t xml:space="preserve">Experiment 2 </t>
    <phoneticPr fontId="1" type="noConversion"/>
  </si>
  <si>
    <t xml:space="preserve">Experiment 3 </t>
    <phoneticPr fontId="1" type="noConversion"/>
  </si>
  <si>
    <t>MDA-MB-231</t>
    <phoneticPr fontId="1" type="noConversion"/>
  </si>
  <si>
    <t>Figure 3c</t>
    <phoneticPr fontId="1" type="noConversion"/>
  </si>
  <si>
    <t>Experiment 2</t>
    <phoneticPr fontId="1" type="noConversion"/>
  </si>
  <si>
    <t>Figure 3d</t>
    <phoneticPr fontId="1" type="noConversion"/>
  </si>
  <si>
    <t>Number of TRAP+ cells</t>
    <phoneticPr fontId="1" type="noConversion"/>
  </si>
  <si>
    <t>HHSC</t>
    <phoneticPr fontId="1" type="noConversion"/>
  </si>
  <si>
    <t>HPF</t>
    <phoneticPr fontId="1" type="noConversion"/>
  </si>
  <si>
    <t>Experiment 3</t>
    <phoneticPr fontId="1" type="noConversion"/>
  </si>
  <si>
    <t>Figure 6a</t>
    <phoneticPr fontId="1" type="noConversion"/>
  </si>
  <si>
    <t>FOXF2+NOG</t>
    <phoneticPr fontId="1" type="noConversion"/>
  </si>
  <si>
    <t>siFOXF2</t>
    <phoneticPr fontId="1" type="noConversion"/>
  </si>
  <si>
    <t>siFOXF2+BMP4</t>
    <phoneticPr fontId="1" type="noConversion"/>
  </si>
  <si>
    <t>Figure 6b</t>
    <phoneticPr fontId="1" type="noConversion"/>
  </si>
  <si>
    <t>Figure 6c</t>
    <phoneticPr fontId="1" type="noConversion"/>
  </si>
  <si>
    <t>Figure 6d</t>
    <phoneticPr fontId="1" type="noConversion"/>
  </si>
  <si>
    <t>Vector+NOG</t>
    <phoneticPr fontId="1" type="noConversion"/>
  </si>
  <si>
    <t>siControl+BMP4</t>
    <phoneticPr fontId="1" type="noConversion"/>
  </si>
  <si>
    <t>FOXF2</t>
  </si>
  <si>
    <t>siCon+BMP4</t>
    <phoneticPr fontId="1" type="noConversion"/>
  </si>
  <si>
    <t>Experiment 1</t>
    <phoneticPr fontId="1" type="noConversion"/>
  </si>
  <si>
    <t>Figure 4a</t>
    <phoneticPr fontId="1" type="noConversion"/>
  </si>
  <si>
    <t>Figure 4b</t>
    <phoneticPr fontId="1" type="noConversion"/>
  </si>
  <si>
    <t>Gene symbol</t>
    <phoneticPr fontId="1" type="noConversion"/>
  </si>
  <si>
    <t>FOXF2_Pearson correlation coefficient</t>
    <phoneticPr fontId="1" type="noConversion"/>
  </si>
  <si>
    <t>TIMP2</t>
  </si>
  <si>
    <t>DACT1</t>
  </si>
  <si>
    <t>ASPN</t>
  </si>
  <si>
    <t>COL5A2</t>
  </si>
  <si>
    <t>COL6A1</t>
  </si>
  <si>
    <t>COL1A2</t>
  </si>
  <si>
    <t>SPOCK</t>
  </si>
  <si>
    <t>FBN1</t>
  </si>
  <si>
    <t>COL5A1</t>
  </si>
  <si>
    <t>ECM2</t>
  </si>
  <si>
    <t>SPON1</t>
  </si>
  <si>
    <t>ADAM12</t>
  </si>
  <si>
    <t>OSF-2</t>
  </si>
  <si>
    <t>ITGBL1</t>
  </si>
  <si>
    <t>CTSK</t>
  </si>
  <si>
    <t>COL6A3</t>
  </si>
  <si>
    <t>PCOLCE</t>
  </si>
  <si>
    <t>FSTL1</t>
  </si>
  <si>
    <t>CSPG2</t>
  </si>
  <si>
    <t>FST</t>
  </si>
  <si>
    <t>COL1A1</t>
  </si>
  <si>
    <t>PLAU</t>
  </si>
  <si>
    <t>COL5A3</t>
  </si>
  <si>
    <t>COL10A1</t>
  </si>
  <si>
    <t>CDH11</t>
  </si>
  <si>
    <t>SPARCL1</t>
  </si>
  <si>
    <t>COL16A1</t>
  </si>
  <si>
    <t>DKK3</t>
  </si>
  <si>
    <t>OGN</t>
  </si>
  <si>
    <t>RUNX2</t>
  </si>
  <si>
    <t>COL18A1</t>
  </si>
  <si>
    <t>LOXL2</t>
  </si>
  <si>
    <t>COL3A1</t>
  </si>
  <si>
    <t>ITGA11</t>
  </si>
  <si>
    <t>COL15A1</t>
  </si>
  <si>
    <t>LOXL1</t>
  </si>
  <si>
    <t>DSPG3</t>
  </si>
  <si>
    <t>SPARC</t>
  </si>
  <si>
    <t>COMP</t>
  </si>
  <si>
    <t>Figure 4c-d</t>
    <phoneticPr fontId="1" type="noConversion"/>
  </si>
  <si>
    <t>ID_REF</t>
  </si>
  <si>
    <t>Subtype</t>
  </si>
  <si>
    <t>NBM</t>
  </si>
  <si>
    <t>BMO</t>
    <phoneticPr fontId="1" type="noConversion"/>
  </si>
  <si>
    <t>BRGs</t>
    <phoneticPr fontId="1" type="noConversion"/>
  </si>
  <si>
    <t>GSM36901</t>
  </si>
  <si>
    <t>Basal</t>
  </si>
  <si>
    <t>GSM36779</t>
  </si>
  <si>
    <t>LumA</t>
  </si>
  <si>
    <t>GSM37035</t>
  </si>
  <si>
    <t>LumB</t>
  </si>
  <si>
    <t>GSM36949</t>
  </si>
  <si>
    <t>GSM36817</t>
  </si>
  <si>
    <t>GSM36867</t>
  </si>
  <si>
    <t>GSM36830</t>
  </si>
  <si>
    <t>GSM37037</t>
  </si>
  <si>
    <t>GSM36974</t>
  </si>
  <si>
    <t>GSM36795</t>
  </si>
  <si>
    <t>GSM36905</t>
  </si>
  <si>
    <t>Claudin</t>
  </si>
  <si>
    <t>GSM36991</t>
  </si>
  <si>
    <t>GSM37055</t>
  </si>
  <si>
    <t>Her2</t>
  </si>
  <si>
    <t>GSM36948</t>
  </si>
  <si>
    <t>GSM36922</t>
  </si>
  <si>
    <t>GSM36930</t>
  </si>
  <si>
    <t>GSM36863</t>
  </si>
  <si>
    <t>GSM36911</t>
  </si>
  <si>
    <t>GSM36878</t>
  </si>
  <si>
    <t>GSM37014</t>
  </si>
  <si>
    <t>GSM36899</t>
  </si>
  <si>
    <t>GSM50040</t>
  </si>
  <si>
    <t>GSM36990</t>
  </si>
  <si>
    <t>GSM36866</t>
  </si>
  <si>
    <t>GSM36908</t>
  </si>
  <si>
    <t>GSM37004</t>
  </si>
  <si>
    <t>GSM37010</t>
  </si>
  <si>
    <t>GSM36875</t>
  </si>
  <si>
    <t>GSM37016</t>
  </si>
  <si>
    <t>GSM50091</t>
  </si>
  <si>
    <t>GSM36895</t>
  </si>
  <si>
    <t>GSM37050</t>
  </si>
  <si>
    <t>GSM37038</t>
  </si>
  <si>
    <t>GSM50067</t>
  </si>
  <si>
    <t>GSM36857</t>
  </si>
  <si>
    <t>GSM50039</t>
  </si>
  <si>
    <t>GSM50112</t>
  </si>
  <si>
    <t>GSM50121</t>
  </si>
  <si>
    <t>GSM36954</t>
  </si>
  <si>
    <t>GSM36805</t>
  </si>
  <si>
    <t>GSM36792</t>
  </si>
  <si>
    <t>GSM36833</t>
  </si>
  <si>
    <t>GSM36977</t>
  </si>
  <si>
    <t>GSM36940</t>
  </si>
  <si>
    <t>GSM50087</t>
  </si>
  <si>
    <t>GSM36785</t>
  </si>
  <si>
    <t>GSM36900</t>
  </si>
  <si>
    <t>GSM36973</t>
  </si>
  <si>
    <t>GSM36981</t>
  </si>
  <si>
    <t>GSM50060</t>
  </si>
  <si>
    <t>GSM36984</t>
  </si>
  <si>
    <t>GSM36910</t>
  </si>
  <si>
    <t>GSM36834</t>
  </si>
  <si>
    <t>GSM36935</t>
  </si>
  <si>
    <t>GSM36892</t>
  </si>
  <si>
    <t>GSM50111</t>
  </si>
  <si>
    <t>GSM36854</t>
  </si>
  <si>
    <t>GSM36827</t>
  </si>
  <si>
    <t>GSM50092</t>
  </si>
  <si>
    <t>GSM50118</t>
  </si>
  <si>
    <t>GSM36877</t>
  </si>
  <si>
    <t>GSM37026</t>
  </si>
  <si>
    <t>GSM50108</t>
  </si>
  <si>
    <t>GSM36959</t>
  </si>
  <si>
    <t>GSM36822</t>
  </si>
  <si>
    <t>GSM36988</t>
  </si>
  <si>
    <t>GSM36929</t>
  </si>
  <si>
    <t>GSM36951</t>
  </si>
  <si>
    <t>GSM37044</t>
  </si>
  <si>
    <t>GSM36970</t>
  </si>
  <si>
    <t>GSM36979</t>
  </si>
  <si>
    <t>GSM37045</t>
  </si>
  <si>
    <t>GSM50107</t>
  </si>
  <si>
    <t>GSM37033</t>
  </si>
  <si>
    <t>GSM36876</t>
  </si>
  <si>
    <t>GSM36999</t>
  </si>
  <si>
    <t>GSM37042</t>
  </si>
  <si>
    <t>GSM36849</t>
  </si>
  <si>
    <t>GSM36832</t>
  </si>
  <si>
    <t>GSM50042</t>
  </si>
  <si>
    <t>GSM37017</t>
  </si>
  <si>
    <t>GSM36985</t>
  </si>
  <si>
    <t>GSM36823</t>
  </si>
  <si>
    <t>GSM36896</t>
  </si>
  <si>
    <t>GSM37034</t>
  </si>
  <si>
    <t>GSM36969</t>
  </si>
  <si>
    <t>GSM36968</t>
  </si>
  <si>
    <t>GSM50069</t>
  </si>
  <si>
    <t>Normal</t>
  </si>
  <si>
    <t>GSM50114</t>
  </si>
  <si>
    <t>GSM36976</t>
  </si>
  <si>
    <t>GSM36815</t>
  </si>
  <si>
    <t>GSM36845</t>
  </si>
  <si>
    <t>GSM36966</t>
  </si>
  <si>
    <t>GSM50064</t>
  </si>
  <si>
    <t>GSM37028</t>
  </si>
  <si>
    <t>GSM50128</t>
  </si>
  <si>
    <t>GSM36803</t>
  </si>
  <si>
    <t>GSM36947</t>
  </si>
  <si>
    <t>GSM36783</t>
  </si>
  <si>
    <t>GSM36851</t>
  </si>
  <si>
    <t>GSM37012</t>
  </si>
  <si>
    <t>GSM36801</t>
  </si>
  <si>
    <t>GSM36904</t>
  </si>
  <si>
    <t>GSM50062</t>
  </si>
  <si>
    <t>GSM36961</t>
  </si>
  <si>
    <t>GSM37007</t>
  </si>
  <si>
    <t>GSM36828</t>
  </si>
  <si>
    <t>GSM37022</t>
  </si>
  <si>
    <t>GSM36964</t>
  </si>
  <si>
    <t>GSM36860</t>
  </si>
  <si>
    <t>GSM50038</t>
  </si>
  <si>
    <t>GSM36853</t>
  </si>
  <si>
    <t>GSM50079</t>
  </si>
  <si>
    <t>GSM36992</t>
  </si>
  <si>
    <t>GSM37054</t>
  </si>
  <si>
    <t>GSM36884</t>
  </si>
  <si>
    <t>GSM36856</t>
  </si>
  <si>
    <t>GSM50043</t>
  </si>
  <si>
    <t>GSM36995</t>
  </si>
  <si>
    <t>GSM50100</t>
  </si>
  <si>
    <t>GSM50086</t>
  </si>
  <si>
    <t>GSM50090</t>
  </si>
  <si>
    <t>GSM36887</t>
  </si>
  <si>
    <t>GSM50130</t>
  </si>
  <si>
    <t>GSM50035</t>
  </si>
  <si>
    <t>GSM50066</t>
  </si>
  <si>
    <t>GSM36894</t>
  </si>
  <si>
    <t>GSM36933</t>
  </si>
  <si>
    <t>GSM37011</t>
  </si>
  <si>
    <t>GSM36987</t>
  </si>
  <si>
    <t>GSM36912</t>
  </si>
  <si>
    <t>GSM50059</t>
  </si>
  <si>
    <t>GSM50119</t>
  </si>
  <si>
    <t>GSM36914</t>
  </si>
  <si>
    <t>GSM36841</t>
  </si>
  <si>
    <t>GSM36890</t>
  </si>
  <si>
    <t>GSM36780</t>
  </si>
  <si>
    <t>GSM37030</t>
  </si>
  <si>
    <t>GSM36831</t>
  </si>
  <si>
    <t>GSM36953</t>
  </si>
  <si>
    <t>GSM50122</t>
  </si>
  <si>
    <t>GSM50102</t>
  </si>
  <si>
    <t>GSM36906</t>
  </si>
  <si>
    <t>GSM36800</t>
  </si>
  <si>
    <t>GSM36777</t>
  </si>
  <si>
    <t>GSM36939</t>
  </si>
  <si>
    <t>GSM37018</t>
  </si>
  <si>
    <t>GSM50116</t>
  </si>
  <si>
    <t>GSM36924</t>
  </si>
  <si>
    <t>GSM37048</t>
  </si>
  <si>
    <t>GSM37036</t>
  </si>
  <si>
    <t>GSM50110</t>
  </si>
  <si>
    <t>GSM50034</t>
  </si>
  <si>
    <t>GSM50083</t>
  </si>
  <si>
    <t>GSM50082</t>
  </si>
  <si>
    <t>GSM37060</t>
  </si>
  <si>
    <t>GSM36956</t>
  </si>
  <si>
    <t>GSM36850</t>
  </si>
  <si>
    <t>GSM36821</t>
  </si>
  <si>
    <t>GSM37020</t>
  </si>
  <si>
    <t>GSM50065</t>
  </si>
  <si>
    <t>GSM36963</t>
  </si>
  <si>
    <t>GSM50097</t>
  </si>
  <si>
    <t>GSM36808</t>
  </si>
  <si>
    <t>GSM50123</t>
  </si>
  <si>
    <t>GSM50036</t>
  </si>
  <si>
    <t>GSM36955</t>
  </si>
  <si>
    <t>GSM36873</t>
  </si>
  <si>
    <t>GSM36820</t>
  </si>
  <si>
    <t>GSM36918</t>
  </si>
  <si>
    <t>GSM36788</t>
  </si>
  <si>
    <t>GSM36848</t>
  </si>
  <si>
    <t>GSM37062</t>
  </si>
  <si>
    <t>GSM36781</t>
  </si>
  <si>
    <t>GSM37025</t>
  </si>
  <si>
    <t>GSM50047</t>
  </si>
  <si>
    <t>GSM36843</t>
  </si>
  <si>
    <t>GSM36839</t>
  </si>
  <si>
    <t>GSM37029</t>
  </si>
  <si>
    <t>GSM36881</t>
  </si>
  <si>
    <t>GSM50115</t>
  </si>
  <si>
    <t>GSM36835</t>
  </si>
  <si>
    <t>GSM50075</t>
  </si>
  <si>
    <t>GSM50074</t>
  </si>
  <si>
    <t>GSM50104</t>
  </si>
  <si>
    <t>GSM50084</t>
  </si>
  <si>
    <t>GSM36975</t>
  </si>
  <si>
    <t>GSM36840</t>
  </si>
  <si>
    <t>GSM36972</t>
  </si>
  <si>
    <t>GSM37032</t>
  </si>
  <si>
    <t>GSM36825</t>
  </si>
  <si>
    <t>GSM36787</t>
  </si>
  <si>
    <t>GSM50131</t>
  </si>
  <si>
    <t>GSM36996</t>
  </si>
  <si>
    <t>GSM50099</t>
  </si>
  <si>
    <t>GSM36861</t>
  </si>
  <si>
    <t>GSM36789</t>
  </si>
  <si>
    <t>GSM37001</t>
  </si>
  <si>
    <t>GSM37023</t>
  </si>
  <si>
    <t>GSM36883</t>
  </si>
  <si>
    <t>GSM36937</t>
  </si>
  <si>
    <t>GSM50072</t>
  </si>
  <si>
    <t>GSM50068</t>
  </si>
  <si>
    <t>GSM36982</t>
  </si>
  <si>
    <t>GSM36810</t>
  </si>
  <si>
    <t>GSM50081</t>
  </si>
  <si>
    <t>GSM36945</t>
  </si>
  <si>
    <t>GSM50101</t>
  </si>
  <si>
    <t>GSM36819</t>
  </si>
  <si>
    <t>GSM50085</t>
  </si>
  <si>
    <t>GSM36870</t>
  </si>
  <si>
    <t>GSM36844</t>
  </si>
  <si>
    <t>GSM36921</t>
  </si>
  <si>
    <t>GSM36946</t>
  </si>
  <si>
    <t>GSM37039</t>
  </si>
  <si>
    <t>GSM37061</t>
  </si>
  <si>
    <t>GSM50052</t>
  </si>
  <si>
    <t>GSM36980</t>
  </si>
  <si>
    <t>GSM36842</t>
  </si>
  <si>
    <t>GSM50105</t>
  </si>
  <si>
    <t>GSM37041</t>
  </si>
  <si>
    <t>GSM36816</t>
  </si>
  <si>
    <t>GSM36967</t>
  </si>
  <si>
    <t>GSM36794</t>
  </si>
  <si>
    <t>GSM36864</t>
  </si>
  <si>
    <t>GSM36837</t>
  </si>
  <si>
    <t>GSM50094</t>
  </si>
  <si>
    <t>GSM36804</t>
  </si>
  <si>
    <t>GSM50093</t>
  </si>
  <si>
    <t>GSM36791</t>
  </si>
  <si>
    <t>GSM50103</t>
  </si>
  <si>
    <t>GSM37000</t>
  </si>
  <si>
    <t>GSM36978</t>
  </si>
  <si>
    <t>GSM36826</t>
  </si>
  <si>
    <t>GSM36874</t>
  </si>
  <si>
    <t>GSM36928</t>
  </si>
  <si>
    <t>GSM36809</t>
  </si>
  <si>
    <t>GSM36782</t>
  </si>
  <si>
    <t>GSM50053</t>
  </si>
  <si>
    <t>GSM36893</t>
  </si>
  <si>
    <t>GSM37008</t>
  </si>
  <si>
    <t>GSM50071</t>
  </si>
  <si>
    <t>GSM36915</t>
  </si>
  <si>
    <t>GSM36778</t>
  </si>
  <si>
    <t>GSM36917</t>
  </si>
  <si>
    <t>GSM36938</t>
  </si>
  <si>
    <t>GSM37049</t>
  </si>
  <si>
    <t>GSM37059</t>
  </si>
  <si>
    <t>GSM36882</t>
  </si>
  <si>
    <t>GSM37003</t>
  </si>
  <si>
    <t>GSM36931</t>
  </si>
  <si>
    <t>GSM36829</t>
  </si>
  <si>
    <t>GSM36802</t>
  </si>
  <si>
    <t>GSM37024</t>
  </si>
  <si>
    <t>GSM37056</t>
  </si>
  <si>
    <t>GSM36879</t>
  </si>
  <si>
    <t>GSM50044</t>
  </si>
  <si>
    <t>GSM36932</t>
  </si>
  <si>
    <t>GSM50080</t>
  </si>
  <si>
    <t>GSM36807</t>
  </si>
  <si>
    <t>GSM36799</t>
  </si>
  <si>
    <t>GSM36784</t>
  </si>
  <si>
    <t>GSM36957</t>
  </si>
  <si>
    <t>GSM37057</t>
  </si>
  <si>
    <t>GSM37006</t>
  </si>
  <si>
    <t>GSM36913</t>
  </si>
  <si>
    <t>GSM36858</t>
  </si>
  <si>
    <t>GSM37058</t>
  </si>
  <si>
    <t>GSM36811</t>
  </si>
  <si>
    <t>GSM37046</t>
  </si>
  <si>
    <t>GSM50095</t>
  </si>
  <si>
    <t>GSM36903</t>
  </si>
  <si>
    <t>GSM36986</t>
  </si>
  <si>
    <t>GSM36806</t>
  </si>
  <si>
    <t>GSM36872</t>
  </si>
  <si>
    <t>GSM36950</t>
  </si>
  <si>
    <t>GSM37053</t>
  </si>
  <si>
    <t>GSM50106</t>
  </si>
  <si>
    <t>GSM36926</t>
  </si>
  <si>
    <t>GSM36812</t>
  </si>
  <si>
    <t>GSM36989</t>
  </si>
  <si>
    <t>GSM36997</t>
  </si>
  <si>
    <t>GSM50089</t>
  </si>
  <si>
    <t>GSM37047</t>
  </si>
  <si>
    <t>GSM36838</t>
  </si>
  <si>
    <t>GSM36902</t>
  </si>
  <si>
    <t>GSM50127</t>
  </si>
  <si>
    <t>GSM36786</t>
  </si>
  <si>
    <t>GSM37013</t>
  </si>
  <si>
    <t>GSM36958</t>
  </si>
  <si>
    <t>GSM37005</t>
  </si>
  <si>
    <t>GSM50096</t>
  </si>
  <si>
    <t>GSM36798</t>
  </si>
  <si>
    <t>GSM37051</t>
  </si>
  <si>
    <t>GSM36868</t>
  </si>
  <si>
    <t>GSM37027</t>
  </si>
  <si>
    <t>GSM37009</t>
  </si>
  <si>
    <t>GSM36888</t>
  </si>
  <si>
    <t>GSM36818</t>
  </si>
  <si>
    <t>GSM36793</t>
  </si>
  <si>
    <t>GSM50061</t>
  </si>
  <si>
    <t>GSM50051</t>
  </si>
  <si>
    <t>GSM36925</t>
  </si>
  <si>
    <t>GSM50037</t>
  </si>
  <si>
    <t>GSM36813</t>
  </si>
  <si>
    <t>GSM50070</t>
  </si>
  <si>
    <t>GSM36880</t>
  </si>
  <si>
    <t>GSM50045</t>
  </si>
  <si>
    <t>GSM36965</t>
  </si>
  <si>
    <t>GSM36962</t>
  </si>
  <si>
    <t>GSM36936</t>
  </si>
  <si>
    <t>GSM36907</t>
  </si>
  <si>
    <t>GSM36796</t>
  </si>
  <si>
    <t>GSM36919</t>
  </si>
  <si>
    <t>GSM36836</t>
  </si>
  <si>
    <t>GSM36942</t>
  </si>
  <si>
    <t>GSM50078</t>
  </si>
  <si>
    <t>GSM36952</t>
  </si>
  <si>
    <t>GSM37019</t>
  </si>
  <si>
    <t>GSM37015</t>
  </si>
  <si>
    <t>GSM36865</t>
  </si>
  <si>
    <t>GSM50063</t>
  </si>
  <si>
    <t>GSM50049</t>
  </si>
  <si>
    <t>GSM36927</t>
  </si>
  <si>
    <t>GSM50098</t>
  </si>
  <si>
    <t>GSM36993</t>
  </si>
  <si>
    <t>GSM36852</t>
  </si>
  <si>
    <t>GSM36934</t>
  </si>
  <si>
    <t>GSM36909</t>
  </si>
  <si>
    <t>GSM36862</t>
  </si>
  <si>
    <t>GSM36943</t>
  </si>
  <si>
    <t>GSM36889</t>
  </si>
  <si>
    <t>GSM36994</t>
  </si>
  <si>
    <t>GSM36916</t>
  </si>
  <si>
    <t>GSM36885</t>
  </si>
  <si>
    <t>GSM50048</t>
  </si>
  <si>
    <t>GSM36869</t>
  </si>
  <si>
    <t>GSM50120</t>
  </si>
  <si>
    <t>GSM36871</t>
  </si>
  <si>
    <t>GSM36790</t>
  </si>
  <si>
    <t>GSM36814</t>
  </si>
  <si>
    <t>GSM37043</t>
  </si>
  <si>
    <t>GSM36891</t>
  </si>
  <si>
    <t>GSM36859</t>
  </si>
  <si>
    <t>GSM50073</t>
  </si>
  <si>
    <t>GSM36846</t>
  </si>
  <si>
    <t>GSM36797</t>
  </si>
  <si>
    <t>GSM37002</t>
  </si>
  <si>
    <t>GSM36898</t>
  </si>
  <si>
    <t>GSM36971</t>
  </si>
  <si>
    <t>GSM36983</t>
  </si>
  <si>
    <t>GSM36897</t>
  </si>
  <si>
    <t>GSM36824</t>
  </si>
  <si>
    <t>GSM36923</t>
  </si>
  <si>
    <t>GSM36944</t>
  </si>
  <si>
    <t>GSM36941</t>
  </si>
  <si>
    <t>GSM36855</t>
  </si>
  <si>
    <t>GSM36920</t>
  </si>
  <si>
    <t>GSM37052</t>
  </si>
  <si>
    <t>GSM37031</t>
  </si>
  <si>
    <t>GSM36998</t>
  </si>
  <si>
    <t>GSM37040</t>
  </si>
  <si>
    <t>GSM36847</t>
  </si>
  <si>
    <t>GSM36960</t>
  </si>
  <si>
    <t>GSM37021</t>
  </si>
  <si>
    <t>GSM36886</t>
  </si>
  <si>
    <t>GSM50046</t>
  </si>
  <si>
    <t>GSM50054</t>
  </si>
  <si>
    <t>Figure 5d</t>
    <phoneticPr fontId="1" type="noConversion"/>
  </si>
  <si>
    <t xml:space="preserve">Average </t>
    <phoneticPr fontId="1" type="noConversion"/>
  </si>
  <si>
    <t>Incidence of liver metastasis (%)</t>
    <phoneticPr fontId="1" type="noConversion"/>
  </si>
  <si>
    <t>siFOXF2</t>
  </si>
  <si>
    <t>Experiment 2</t>
    <phoneticPr fontId="1" type="noConversion"/>
  </si>
  <si>
    <t>Diameter of TRAP+ cells (μm)</t>
    <phoneticPr fontId="1" type="noConversion"/>
  </si>
  <si>
    <t>MDA-MB-231</t>
    <phoneticPr fontId="1" type="noConversion"/>
  </si>
  <si>
    <t>siControl</t>
  </si>
  <si>
    <t>BMP4 promoter</t>
    <phoneticPr fontId="1" type="noConversion"/>
  </si>
  <si>
    <t>-897/+146</t>
  </si>
  <si>
    <t>-646/+146</t>
  </si>
  <si>
    <t>Average</t>
    <phoneticPr fontId="1" type="noConversion"/>
  </si>
  <si>
    <t>SMAD1 promoter</t>
    <phoneticPr fontId="1" type="noConversion"/>
  </si>
  <si>
    <t>-345/+200</t>
    <phoneticPr fontId="1" type="noConversion"/>
  </si>
  <si>
    <t>-100/+200</t>
    <phoneticPr fontId="1" type="noConversion"/>
  </si>
  <si>
    <t>MCF-7</t>
    <phoneticPr fontId="1" type="noConversion"/>
  </si>
  <si>
    <t>Vector</t>
    <phoneticPr fontId="1" type="noConversion"/>
  </si>
  <si>
    <t>FOXF2</t>
    <phoneticPr fontId="1" type="noConversion"/>
  </si>
  <si>
    <t>Figure 5e</t>
    <phoneticPr fontId="1" type="noConversion"/>
  </si>
  <si>
    <t>BMP reporter</t>
    <phoneticPr fontId="1" type="noConversion"/>
  </si>
  <si>
    <t>Experiment 2</t>
    <phoneticPr fontId="1" type="noConversion"/>
  </si>
  <si>
    <t>Figure 5g</t>
    <phoneticPr fontId="1" type="noConversion"/>
  </si>
  <si>
    <t>Figure 5f</t>
    <phoneticPr fontId="1" type="noConversion"/>
  </si>
  <si>
    <t>NBM
(n = 36)</t>
  </si>
  <si>
    <t>BOM
(n = 61)</t>
  </si>
  <si>
    <t>NBM
(n = 47)</t>
  </si>
  <si>
    <t>BM
(n = 18)</t>
  </si>
  <si>
    <t>Figure 1a</t>
    <phoneticPr fontId="1" type="noConversion"/>
  </si>
  <si>
    <t>Basal-like, n = 51</t>
  </si>
  <si>
    <t>Luminal, n = 44</t>
  </si>
  <si>
    <t>TNBC, n = 71</t>
  </si>
  <si>
    <t>Luminal, n = 216</t>
  </si>
  <si>
    <t>TNBC, n = 30</t>
  </si>
  <si>
    <t>Luminal, n = 88</t>
  </si>
  <si>
    <t>Figure 1b</t>
    <phoneticPr fontId="1" type="noConversion"/>
  </si>
  <si>
    <t>Figure 1c</t>
    <phoneticPr fontId="1" type="noConversion"/>
  </si>
  <si>
    <t>Figure 1d</t>
    <phoneticPr fontId="1" type="noConversion"/>
  </si>
  <si>
    <t>Figure 8c</t>
    <phoneticPr fontId="15" type="noConversion"/>
  </si>
  <si>
    <t>Experiment 1</t>
    <phoneticPr fontId="15" type="noConversion"/>
  </si>
  <si>
    <t>pGL3-CRSK(-532/+242)</t>
    <phoneticPr fontId="15" type="noConversion"/>
  </si>
  <si>
    <t>pGL3-CTSK(-615/+242)</t>
    <phoneticPr fontId="15" type="noConversion"/>
  </si>
  <si>
    <t>pGL3-CTSK(-1556/+242)</t>
    <phoneticPr fontId="15" type="noConversion"/>
  </si>
  <si>
    <t>Firefly</t>
    <phoneticPr fontId="15" type="noConversion"/>
  </si>
  <si>
    <t>Renilla</t>
    <phoneticPr fontId="15" type="noConversion"/>
  </si>
  <si>
    <t>Ratio</t>
    <phoneticPr fontId="15" type="noConversion"/>
  </si>
  <si>
    <t>Average</t>
    <phoneticPr fontId="15" type="noConversion"/>
  </si>
  <si>
    <t>Rel. value</t>
    <phoneticPr fontId="15" type="noConversion"/>
  </si>
  <si>
    <t>siControl</t>
    <phoneticPr fontId="15" type="noConversion"/>
  </si>
  <si>
    <t>siFOXF2</t>
    <phoneticPr fontId="15" type="noConversion"/>
  </si>
  <si>
    <t>Experiment 2</t>
    <phoneticPr fontId="15" type="noConversion"/>
  </si>
  <si>
    <t>Figure 8d</t>
    <phoneticPr fontId="15" type="noConversion"/>
  </si>
  <si>
    <t>Ct</t>
    <phoneticPr fontId="15" type="noConversion"/>
  </si>
  <si>
    <r>
      <rPr>
        <b/>
        <sz val="12"/>
        <color theme="1"/>
        <rFont val="宋体"/>
        <family val="3"/>
        <charset val="134"/>
      </rPr>
      <t>△</t>
    </r>
    <r>
      <rPr>
        <b/>
        <sz val="12"/>
        <color theme="1"/>
        <rFont val="Times New Roman"/>
        <family val="1"/>
      </rPr>
      <t>Ct</t>
    </r>
  </si>
  <si>
    <r>
      <t>2-</t>
    </r>
    <r>
      <rPr>
        <b/>
        <sz val="12"/>
        <color theme="1"/>
        <rFont val="宋体"/>
        <family val="3"/>
        <charset val="134"/>
      </rPr>
      <t>△</t>
    </r>
    <r>
      <rPr>
        <b/>
        <sz val="12"/>
        <color theme="1"/>
        <rFont val="Times New Roman"/>
        <family val="1"/>
      </rPr>
      <t>Ct</t>
    </r>
  </si>
  <si>
    <t>CTSK</t>
    <phoneticPr fontId="15" type="noConversion"/>
  </si>
  <si>
    <t>Vector</t>
    <phoneticPr fontId="15" type="noConversion"/>
  </si>
  <si>
    <t>FOXF2</t>
    <phoneticPr fontId="15" type="noConversion"/>
  </si>
  <si>
    <t>Average</t>
    <phoneticPr fontId="1" type="noConversion"/>
  </si>
  <si>
    <t>siControl+Vector</t>
    <phoneticPr fontId="16" type="noConversion"/>
  </si>
  <si>
    <t>Average</t>
    <phoneticPr fontId="16" type="noConversion"/>
  </si>
  <si>
    <t>siFOXF2+Vector</t>
    <phoneticPr fontId="16" type="noConversion"/>
  </si>
  <si>
    <t>siFOXF2+CTSK</t>
    <phoneticPr fontId="16" type="noConversion"/>
  </si>
  <si>
    <t>Vector+siControl</t>
    <phoneticPr fontId="16" type="noConversion"/>
  </si>
  <si>
    <t>FOXF2+siControl</t>
    <phoneticPr fontId="16" type="noConversion"/>
  </si>
  <si>
    <t>FOXF2+siCTSK</t>
    <phoneticPr fontId="16" type="noConversion"/>
  </si>
  <si>
    <t>Experiment 2</t>
    <phoneticPr fontId="16" type="noConversion"/>
  </si>
  <si>
    <t>Number of TRAP+ cells</t>
    <phoneticPr fontId="16" type="noConversion"/>
  </si>
  <si>
    <t>Diameter of TRAP+ cells (μm)</t>
    <phoneticPr fontId="16" type="noConversion"/>
  </si>
  <si>
    <t xml:space="preserve">Lung metastatic nodules </t>
  </si>
  <si>
    <t>SUM</t>
    <phoneticPr fontId="1" type="noConversion"/>
  </si>
  <si>
    <t>Number of lesions</t>
  </si>
  <si>
    <t>Osteolytic area (mm²)</t>
  </si>
  <si>
    <t>Incidence of BM (%)</t>
  </si>
  <si>
    <t>Lung metastatic nodules</t>
  </si>
  <si>
    <t>Incidence of liver metastases  (%)</t>
  </si>
  <si>
    <t>Rel.diameter</t>
    <phoneticPr fontId="1" type="noConversion"/>
  </si>
  <si>
    <t>Number of colonies</t>
  </si>
  <si>
    <r>
      <t>FOXF2_Pearson correlation coefficient_</t>
    </r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 xml:space="preserve"> value</t>
    </r>
    <phoneticPr fontId="1" type="noConversion"/>
  </si>
  <si>
    <t>Figure 7f</t>
    <phoneticPr fontId="1" type="noConversion"/>
  </si>
  <si>
    <t>Rel. level</t>
    <phoneticPr fontId="15" type="noConversion"/>
  </si>
  <si>
    <t>MCF-7</t>
    <phoneticPr fontId="1" type="noConversion"/>
  </si>
  <si>
    <t>Size of colonies (x10³ μm²)</t>
    <phoneticPr fontId="1" type="noConversion"/>
  </si>
  <si>
    <t>E-MTAB-365 Primary tumor dataset</t>
    <phoneticPr fontId="1" type="noConversion"/>
  </si>
  <si>
    <t>GSE3494 
Primary tumor dataset</t>
    <phoneticPr fontId="1" type="noConversion"/>
  </si>
  <si>
    <t>Gapdh</t>
    <phoneticPr fontId="1" type="noConversion"/>
  </si>
  <si>
    <t>x1000</t>
    <phoneticPr fontId="1" type="noConversion"/>
  </si>
  <si>
    <t>x100000</t>
    <phoneticPr fontId="1" type="noConversion"/>
  </si>
  <si>
    <r>
      <t xml:space="preserve">FOXF2 </t>
    </r>
    <r>
      <rPr>
        <b/>
        <sz val="12"/>
        <color theme="1"/>
        <rFont val="Times New Roman"/>
        <family val="1"/>
      </rPr>
      <t>log2 Intensity</t>
    </r>
    <phoneticPr fontId="1" type="noConversion"/>
  </si>
  <si>
    <r>
      <t>RUNX2</t>
    </r>
    <r>
      <rPr>
        <b/>
        <sz val="12"/>
        <color theme="1"/>
        <rFont val="Times New Roman"/>
        <family val="1"/>
      </rPr>
      <t xml:space="preserve"> log2 Intensity</t>
    </r>
    <phoneticPr fontId="1" type="noConversion"/>
  </si>
  <si>
    <r>
      <t>CTSK</t>
    </r>
    <r>
      <rPr>
        <b/>
        <sz val="12"/>
        <color theme="1"/>
        <rFont val="Times New Roman"/>
        <family val="1"/>
      </rPr>
      <t xml:space="preserve"> log2 Intensity</t>
    </r>
    <phoneticPr fontId="1" type="noConversion"/>
  </si>
  <si>
    <r>
      <t>POSTN</t>
    </r>
    <r>
      <rPr>
        <b/>
        <sz val="12"/>
        <color theme="1"/>
        <rFont val="Times New Roman"/>
        <family val="1"/>
      </rPr>
      <t xml:space="preserve"> log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Intensity</t>
    </r>
    <phoneticPr fontId="1" type="noConversion"/>
  </si>
  <si>
    <r>
      <t>LOXL2</t>
    </r>
    <r>
      <rPr>
        <b/>
        <sz val="12"/>
        <color theme="1"/>
        <rFont val="Times New Roman"/>
        <family val="1"/>
      </rPr>
      <t xml:space="preserve"> log2 Intensity</t>
    </r>
    <phoneticPr fontId="1" type="noConversion"/>
  </si>
  <si>
    <t>GSE2034_GSE2603 dataset
Primary tissues</t>
    <phoneticPr fontId="1" type="noConversion"/>
  </si>
  <si>
    <t>GSE14020 dataset
Metastatic tissues</t>
    <phoneticPr fontId="1" type="noConversion"/>
  </si>
  <si>
    <t>Experiment 2</t>
    <phoneticPr fontId="1" type="noConversion"/>
  </si>
  <si>
    <t>FOXF2+Noggin</t>
    <phoneticPr fontId="1" type="noConversion"/>
  </si>
  <si>
    <t>Bone intensity</t>
    <phoneticPr fontId="1" type="noConversion"/>
  </si>
  <si>
    <t>4T1</t>
    <phoneticPr fontId="1" type="noConversion"/>
  </si>
  <si>
    <t>Foxf2+Noggin</t>
    <phoneticPr fontId="1" type="noConversion"/>
  </si>
  <si>
    <t>shControl</t>
    <phoneticPr fontId="1" type="noConversion"/>
  </si>
  <si>
    <t>shFOXF2</t>
    <phoneticPr fontId="1" type="noConversion"/>
  </si>
  <si>
    <t>shFOXF2+BMP4</t>
    <phoneticPr fontId="1" type="noConversion"/>
  </si>
  <si>
    <t>MDA-MB-231 CM</t>
    <phoneticPr fontId="1" type="noConversion"/>
  </si>
  <si>
    <t>Rel. number</t>
    <phoneticPr fontId="1" type="noConversion"/>
  </si>
  <si>
    <t>Rel. diameter</t>
    <phoneticPr fontId="1" type="noConversion"/>
  </si>
  <si>
    <t>Rel. value</t>
    <phoneticPr fontId="1" type="noConversion"/>
  </si>
  <si>
    <t>Rel. fluorescence</t>
    <phoneticPr fontId="1" type="noConversion"/>
  </si>
  <si>
    <t>Rel. cells</t>
    <phoneticPr fontId="1" type="noConversion"/>
  </si>
  <si>
    <t>Sample</t>
    <phoneticPr fontId="1" type="noConversion"/>
  </si>
  <si>
    <t>ER</t>
    <phoneticPr fontId="1" type="noConversion"/>
  </si>
  <si>
    <t>PR</t>
    <phoneticPr fontId="1" type="noConversion"/>
  </si>
  <si>
    <t>HER2</t>
    <phoneticPr fontId="1" type="noConversion"/>
  </si>
  <si>
    <t>Intrinsic</t>
    <phoneticPr fontId="1" type="noConversion"/>
  </si>
  <si>
    <t>BM_time</t>
    <phoneticPr fontId="1" type="noConversion"/>
  </si>
  <si>
    <t>BM_event</t>
    <phoneticPr fontId="1" type="noConversion"/>
  </si>
  <si>
    <t>Cutoff</t>
    <phoneticPr fontId="1" type="noConversion"/>
  </si>
  <si>
    <t>GSE2034_GSE2603 data</t>
    <phoneticPr fontId="1" type="noConversion"/>
  </si>
  <si>
    <t>Z768</t>
    <phoneticPr fontId="29" type="noConversion"/>
  </si>
  <si>
    <t>TNBC</t>
  </si>
  <si>
    <t>Overall</t>
    <phoneticPr fontId="1" type="noConversion"/>
  </si>
  <si>
    <t>Luminal</t>
    <phoneticPr fontId="1" type="noConversion"/>
  </si>
  <si>
    <t>TNBC</t>
    <phoneticPr fontId="1" type="noConversion"/>
  </si>
  <si>
    <t>D91</t>
    <phoneticPr fontId="29" type="noConversion"/>
  </si>
  <si>
    <t>Luminal</t>
  </si>
  <si>
    <t>Z888</t>
  </si>
  <si>
    <t>Z835</t>
  </si>
  <si>
    <t>Z778</t>
  </si>
  <si>
    <t>Z730</t>
  </si>
  <si>
    <t>Z85</t>
  </si>
  <si>
    <t>D72</t>
  </si>
  <si>
    <t>D4</t>
  </si>
  <si>
    <t>D97</t>
    <phoneticPr fontId="29" type="noConversion"/>
  </si>
  <si>
    <t>D26</t>
  </si>
  <si>
    <t>Z1152</t>
  </si>
  <si>
    <t xml:space="preserve"> NA  </t>
  </si>
  <si>
    <t>Z849</t>
  </si>
  <si>
    <t>C241</t>
    <phoneticPr fontId="29" type="noConversion"/>
  </si>
  <si>
    <t>Z51</t>
  </si>
  <si>
    <t>Z1128</t>
  </si>
  <si>
    <t>C79</t>
    <phoneticPr fontId="29" type="noConversion"/>
  </si>
  <si>
    <t>C46</t>
    <phoneticPr fontId="29" type="noConversion"/>
  </si>
  <si>
    <t>D38</t>
    <phoneticPr fontId="29" type="noConversion"/>
  </si>
  <si>
    <t>Z147</t>
  </si>
  <si>
    <t>D14</t>
  </si>
  <si>
    <t>C170</t>
    <phoneticPr fontId="29" type="noConversion"/>
  </si>
  <si>
    <t>D35</t>
  </si>
  <si>
    <t>Z836</t>
    <phoneticPr fontId="29" type="noConversion"/>
  </si>
  <si>
    <t>Z748</t>
  </si>
  <si>
    <t>D112</t>
    <phoneticPr fontId="29" type="noConversion"/>
  </si>
  <si>
    <t>C115</t>
    <phoneticPr fontId="29" type="noConversion"/>
  </si>
  <si>
    <t>C38</t>
  </si>
  <si>
    <t>Z825</t>
  </si>
  <si>
    <t>D57</t>
  </si>
  <si>
    <t>Z821</t>
  </si>
  <si>
    <t>D80</t>
  </si>
  <si>
    <t>Z1220</t>
  </si>
  <si>
    <t>NA</t>
  </si>
  <si>
    <t>GSE12777_15026_65194 Cell lines dataset</t>
    <phoneticPr fontId="1" type="noConversion"/>
  </si>
  <si>
    <t>Sample</t>
    <phoneticPr fontId="29" type="noConversion"/>
  </si>
  <si>
    <t>NBM_time</t>
    <phoneticPr fontId="1" type="noConversion"/>
  </si>
  <si>
    <t>NBM_event</t>
    <phoneticPr fontId="1" type="noConversion"/>
  </si>
  <si>
    <t>DMFS_time</t>
  </si>
  <si>
    <t>DMFS_event</t>
  </si>
  <si>
    <t>FOXF2-raw</t>
    <phoneticPr fontId="1" type="noConversion"/>
  </si>
  <si>
    <t>C56</t>
    <phoneticPr fontId="29" type="noConversion"/>
  </si>
  <si>
    <t>Z1000</t>
  </si>
  <si>
    <t>D7</t>
  </si>
  <si>
    <t>C44</t>
    <phoneticPr fontId="29" type="noConversion"/>
  </si>
  <si>
    <t>Z941</t>
    <phoneticPr fontId="29" type="noConversion"/>
  </si>
  <si>
    <t>Z1285</t>
    <phoneticPr fontId="29" type="noConversion"/>
  </si>
  <si>
    <t>Z1094</t>
  </si>
  <si>
    <t>Z89</t>
  </si>
  <si>
    <t>D78</t>
  </si>
  <si>
    <t>A152</t>
    <phoneticPr fontId="29" type="noConversion"/>
  </si>
  <si>
    <t>Z1250</t>
    <phoneticPr fontId="29" type="noConversion"/>
  </si>
  <si>
    <t>D24</t>
    <phoneticPr fontId="29" type="noConversion"/>
  </si>
  <si>
    <t>Z934</t>
    <phoneticPr fontId="29" type="noConversion"/>
  </si>
  <si>
    <t>Z32</t>
  </si>
  <si>
    <t>Z932</t>
    <phoneticPr fontId="29" type="noConversion"/>
  </si>
  <si>
    <t>D51</t>
    <phoneticPr fontId="29" type="noConversion"/>
  </si>
  <si>
    <t>NA</t>
    <phoneticPr fontId="1" type="noConversion"/>
  </si>
  <si>
    <t>Z1372</t>
    <phoneticPr fontId="29" type="noConversion"/>
  </si>
  <si>
    <t>C121</t>
    <phoneticPr fontId="29" type="noConversion"/>
  </si>
  <si>
    <t>Z718</t>
    <phoneticPr fontId="29" type="noConversion"/>
  </si>
  <si>
    <t>C80</t>
    <phoneticPr fontId="29" type="noConversion"/>
  </si>
  <si>
    <t>C27</t>
  </si>
  <si>
    <t>C70</t>
  </si>
  <si>
    <t>C34</t>
    <phoneticPr fontId="29" type="noConversion"/>
  </si>
  <si>
    <t>C36</t>
    <phoneticPr fontId="29" type="noConversion"/>
  </si>
  <si>
    <t>B69</t>
    <phoneticPr fontId="29" type="noConversion"/>
  </si>
  <si>
    <t>C251</t>
    <phoneticPr fontId="29" type="noConversion"/>
  </si>
  <si>
    <t>D28</t>
    <phoneticPr fontId="29" type="noConversion"/>
  </si>
  <si>
    <t>D107</t>
  </si>
  <si>
    <t>D106</t>
  </si>
  <si>
    <t>C37</t>
    <phoneticPr fontId="29" type="noConversion"/>
  </si>
  <si>
    <t>Z1575</t>
    <phoneticPr fontId="29" type="noConversion"/>
  </si>
  <si>
    <t>Z744</t>
    <phoneticPr fontId="29" type="noConversion"/>
  </si>
  <si>
    <t>C5</t>
    <phoneticPr fontId="29" type="noConversion"/>
  </si>
  <si>
    <t>C62</t>
    <phoneticPr fontId="29" type="noConversion"/>
  </si>
  <si>
    <t>C33</t>
    <phoneticPr fontId="29" type="noConversion"/>
  </si>
  <si>
    <t>D22</t>
  </si>
  <si>
    <t>D25</t>
    <phoneticPr fontId="29" type="noConversion"/>
  </si>
  <si>
    <t>D70</t>
    <phoneticPr fontId="29" type="noConversion"/>
  </si>
  <si>
    <t>D113</t>
    <phoneticPr fontId="29" type="noConversion"/>
  </si>
  <si>
    <t>D98</t>
  </si>
  <si>
    <t>D50</t>
    <phoneticPr fontId="29" type="noConversion"/>
  </si>
  <si>
    <t>C20</t>
  </si>
  <si>
    <t>D52</t>
  </si>
  <si>
    <t>C18</t>
  </si>
  <si>
    <t>D92</t>
  </si>
  <si>
    <t>Z19</t>
  </si>
  <si>
    <t>D13</t>
  </si>
  <si>
    <t>Z841</t>
  </si>
  <si>
    <t>Z142</t>
  </si>
  <si>
    <t>D31</t>
  </si>
  <si>
    <t>C4</t>
    <phoneticPr fontId="29" type="noConversion"/>
  </si>
  <si>
    <t>D90</t>
  </si>
  <si>
    <t>Z1144</t>
  </si>
  <si>
    <t>C94</t>
    <phoneticPr fontId="29" type="noConversion"/>
  </si>
  <si>
    <t>C59</t>
  </si>
  <si>
    <t>C40</t>
  </si>
  <si>
    <t>D5</t>
  </si>
  <si>
    <t>Z163</t>
  </si>
  <si>
    <t>C92</t>
  </si>
  <si>
    <t>D43</t>
  </si>
  <si>
    <t>D79</t>
  </si>
  <si>
    <t>Z67</t>
  </si>
  <si>
    <t>D54</t>
  </si>
  <si>
    <t>D47</t>
  </si>
  <si>
    <t>Z690</t>
  </si>
  <si>
    <t>C19</t>
    <phoneticPr fontId="29" type="noConversion"/>
  </si>
  <si>
    <t>C130</t>
    <phoneticPr fontId="29" type="noConversion"/>
  </si>
  <si>
    <t>C3</t>
  </si>
  <si>
    <t>Z1085</t>
  </si>
  <si>
    <t>D101</t>
  </si>
  <si>
    <t>C61</t>
    <phoneticPr fontId="29" type="noConversion"/>
  </si>
  <si>
    <t>A167</t>
    <phoneticPr fontId="29" type="noConversion"/>
  </si>
  <si>
    <t>A132</t>
    <phoneticPr fontId="29" type="noConversion"/>
  </si>
  <si>
    <t>A127</t>
    <phoneticPr fontId="29" type="noConversion"/>
  </si>
  <si>
    <t>Z1067</t>
    <phoneticPr fontId="29" type="noConversion"/>
  </si>
  <si>
    <t>Z807</t>
  </si>
  <si>
    <t>A135</t>
    <phoneticPr fontId="29" type="noConversion"/>
  </si>
  <si>
    <t>D10</t>
    <phoneticPr fontId="29" type="noConversion"/>
  </si>
  <si>
    <t>D115</t>
  </si>
  <si>
    <t>Z712</t>
  </si>
  <si>
    <t>D17</t>
  </si>
  <si>
    <t>D45</t>
    <phoneticPr fontId="29" type="noConversion"/>
  </si>
  <si>
    <t>Z964</t>
    <phoneticPr fontId="29" type="noConversion"/>
  </si>
  <si>
    <t>Z933</t>
    <phoneticPr fontId="29" type="noConversion"/>
  </si>
  <si>
    <t>Z1274</t>
    <phoneticPr fontId="29" type="noConversion"/>
  </si>
  <si>
    <t>Z71</t>
  </si>
  <si>
    <t>C107</t>
    <phoneticPr fontId="29" type="noConversion"/>
  </si>
  <si>
    <t>C140</t>
    <phoneticPr fontId="29" type="noConversion"/>
  </si>
  <si>
    <t>D64</t>
  </si>
  <si>
    <t>D96</t>
  </si>
  <si>
    <t>C1</t>
  </si>
  <si>
    <t>D27</t>
  </si>
  <si>
    <t>C100</t>
    <phoneticPr fontId="29" type="noConversion"/>
  </si>
  <si>
    <t>Group</t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</si>
  <si>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23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</si>
  <si>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88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</si>
  <si>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>, n = 10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</si>
  <si>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>, n = 280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</si>
  <si>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14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</si>
  <si>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52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</si>
  <si>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>, n = 7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</si>
  <si>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>, n = 88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</si>
  <si>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8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</si>
  <si>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21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</si>
  <si>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>, n = 4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</si>
  <si>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>, n = 45</t>
    </r>
    <phoneticPr fontId="1" type="noConversion"/>
  </si>
  <si>
    <t>Group_DMFS</t>
    <phoneticPr fontId="1" type="noConversion"/>
  </si>
  <si>
    <t>Group_NBMFS</t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</si>
  <si>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56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</si>
  <si>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97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</si>
  <si>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>, n = 62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</si>
  <si>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>, n = 21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</si>
  <si>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34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</si>
  <si>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65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</si>
  <si>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>, n = 50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</si>
  <si>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>, n = 19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</si>
  <si>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16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</si>
  <si>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13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</si>
  <si>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>, n = 18</t>
    </r>
    <phoneticPr fontId="1" type="noConversion"/>
  </si>
  <si>
    <t>MFS_time</t>
    <phoneticPr fontId="1" type="noConversion"/>
  </si>
  <si>
    <t>Gene</t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</si>
  <si>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140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</si>
  <si>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>, n = 228</t>
    </r>
    <phoneticPr fontId="1" type="noConversion"/>
  </si>
  <si>
    <r>
      <rPr>
        <i/>
        <sz val="12"/>
        <color theme="1"/>
        <rFont val="Times New Roman"/>
        <family val="1"/>
      </rPr>
      <t>BRGs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219</t>
    </r>
    <phoneticPr fontId="1" type="noConversion"/>
  </si>
  <si>
    <r>
      <rPr>
        <i/>
        <sz val="12"/>
        <color theme="1"/>
        <rFont val="Times New Roman"/>
        <family val="1"/>
      </rPr>
      <t>BRGs</t>
    </r>
    <r>
      <rPr>
        <vertAlign val="subscript"/>
        <sz val="12"/>
        <color theme="1"/>
        <rFont val="Times New Roman"/>
        <family val="1"/>
      </rPr>
      <t xml:space="preserve"> high</t>
    </r>
    <r>
      <rPr>
        <sz val="12"/>
        <color theme="1"/>
        <rFont val="Times New Roman"/>
        <family val="1"/>
      </rPr>
      <t>, n = 149</t>
    </r>
    <phoneticPr fontId="1" type="noConversion"/>
  </si>
  <si>
    <t>Figure 5h-i</t>
    <phoneticPr fontId="1" type="noConversion"/>
  </si>
  <si>
    <t>BOMFS_time</t>
    <phoneticPr fontId="1" type="noConversion"/>
  </si>
  <si>
    <t>BOMFS_event</t>
    <phoneticPr fontId="1" type="noConversion"/>
  </si>
  <si>
    <t>BMP4</t>
    <phoneticPr fontId="1" type="noConversion"/>
  </si>
  <si>
    <t>Smad1</t>
    <phoneticPr fontId="1" type="noConversion"/>
  </si>
  <si>
    <r>
      <rPr>
        <i/>
        <sz val="12"/>
        <color theme="1"/>
        <rFont val="Times New Roman"/>
        <family val="1"/>
      </rPr>
      <t>BMP4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103</t>
    </r>
    <phoneticPr fontId="1" type="noConversion"/>
  </si>
  <si>
    <r>
      <rPr>
        <i/>
        <sz val="12"/>
        <color theme="1"/>
        <rFont val="Times New Roman"/>
        <family val="1"/>
      </rPr>
      <t>BMP4</t>
    </r>
    <r>
      <rPr>
        <vertAlign val="subscript"/>
        <sz val="12"/>
        <color theme="1"/>
        <rFont val="Times New Roman"/>
        <family val="1"/>
      </rPr>
      <t xml:space="preserve"> high</t>
    </r>
    <r>
      <rPr>
        <sz val="12"/>
        <color theme="1"/>
        <rFont val="Times New Roman"/>
        <family val="1"/>
      </rPr>
      <t>, n = 265</t>
    </r>
    <phoneticPr fontId="1" type="noConversion"/>
  </si>
  <si>
    <r>
      <rPr>
        <i/>
        <sz val="12"/>
        <color theme="1"/>
        <rFont val="Times New Roman"/>
        <family val="1"/>
      </rPr>
      <t>Smad1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193</t>
    </r>
    <phoneticPr fontId="1" type="noConversion"/>
  </si>
  <si>
    <r>
      <rPr>
        <i/>
        <sz val="12"/>
        <color theme="1"/>
        <rFont val="Times New Roman"/>
        <family val="1"/>
      </rPr>
      <t>Smad1</t>
    </r>
    <r>
      <rPr>
        <vertAlign val="subscript"/>
        <sz val="12"/>
        <color theme="1"/>
        <rFont val="Times New Roman"/>
        <family val="1"/>
      </rPr>
      <t>high</t>
    </r>
    <r>
      <rPr>
        <sz val="12"/>
        <color theme="1"/>
        <rFont val="Times New Roman"/>
        <family val="1"/>
      </rPr>
      <t>, n = 175</t>
    </r>
    <phoneticPr fontId="1" type="noConversion"/>
  </si>
  <si>
    <t>NBM
(n = 47)</t>
    <phoneticPr fontId="1" type="noConversion"/>
  </si>
  <si>
    <t>BM
(n = 18)</t>
    <phoneticPr fontId="1" type="noConversion"/>
  </si>
  <si>
    <t>CTSK</t>
    <phoneticPr fontId="1" type="noConversion"/>
  </si>
  <si>
    <r>
      <rPr>
        <i/>
        <sz val="12"/>
        <color theme="1"/>
        <rFont val="Times New Roman"/>
        <family val="1"/>
      </rPr>
      <t>CTSK</t>
    </r>
    <r>
      <rPr>
        <vertAlign val="subscript"/>
        <sz val="12"/>
        <color theme="1"/>
        <rFont val="Times New Roman"/>
        <family val="1"/>
      </rPr>
      <t>low</t>
    </r>
    <r>
      <rPr>
        <sz val="12"/>
        <color theme="1"/>
        <rFont val="Times New Roman"/>
        <family val="1"/>
      </rPr>
      <t>, n = 94</t>
    </r>
    <phoneticPr fontId="1" type="noConversion"/>
  </si>
  <si>
    <r>
      <rPr>
        <i/>
        <sz val="12"/>
        <color theme="1"/>
        <rFont val="Times New Roman"/>
        <family val="1"/>
      </rPr>
      <t>CTSK</t>
    </r>
    <r>
      <rPr>
        <vertAlign val="subscript"/>
        <sz val="12"/>
        <color theme="1"/>
        <rFont val="Times New Roman"/>
        <family val="1"/>
      </rPr>
      <t xml:space="preserve"> high</t>
    </r>
    <r>
      <rPr>
        <sz val="12"/>
        <color theme="1"/>
        <rFont val="Times New Roman"/>
        <family val="1"/>
      </rPr>
      <t>, n = 274</t>
    </r>
    <phoneticPr fontId="1" type="noConversion"/>
  </si>
  <si>
    <t>GSE14020 dataset Metastatic tissues</t>
    <phoneticPr fontId="1" type="noConversion"/>
  </si>
  <si>
    <r>
      <t>Log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FOXF2 level</t>
    </r>
    <phoneticPr fontId="1" type="noConversion"/>
  </si>
  <si>
    <r>
      <t>Log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FOXF2 mRNA level (RT-qPCR) </t>
    </r>
    <phoneticPr fontId="1" type="noConversion"/>
  </si>
  <si>
    <r>
      <t>FOXF2 log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 xml:space="preserve"> intensity</t>
    </r>
    <phoneticPr fontId="1" type="noConversion"/>
  </si>
  <si>
    <t>Figure 4e</t>
    <phoneticPr fontId="1" type="noConversion"/>
  </si>
  <si>
    <t>Figure 5a</t>
    <phoneticPr fontId="1" type="noConversion"/>
  </si>
  <si>
    <t>Figure 5c</t>
    <phoneticPr fontId="1" type="noConversion"/>
  </si>
  <si>
    <t>Figure 8b</t>
    <phoneticPr fontId="15" type="noConversion"/>
  </si>
  <si>
    <t>Figure 8f</t>
    <phoneticPr fontId="15" type="noConversion"/>
  </si>
  <si>
    <t>Figure 8g</t>
    <phoneticPr fontId="15" type="noConversion"/>
  </si>
  <si>
    <t>Figure 8h</t>
    <phoneticPr fontId="1" type="noConversion"/>
  </si>
  <si>
    <t>Figure 8i</t>
    <phoneticPr fontId="1" type="noConversion"/>
  </si>
  <si>
    <t>Figure 8a</t>
    <phoneticPr fontId="15" type="noConversion"/>
  </si>
  <si>
    <t>Figure 8j</t>
    <phoneticPr fontId="1" type="noConversion"/>
  </si>
  <si>
    <t>Supplementary Figure 1</t>
    <phoneticPr fontId="1" type="noConversion"/>
  </si>
  <si>
    <t>Supplementary Figure 2a</t>
    <phoneticPr fontId="1" type="noConversion"/>
  </si>
  <si>
    <t>Supplementary Figure 2b</t>
    <phoneticPr fontId="1" type="noConversion"/>
  </si>
  <si>
    <t xml:space="preserve"> Tumor volume (cm³)</t>
  </si>
  <si>
    <t xml:space="preserve"> Tumor volume (cm³)</t>
    <phoneticPr fontId="1" type="noConversion"/>
  </si>
  <si>
    <r>
      <t xml:space="preserve">Osteoclasts mm </t>
    </r>
    <r>
      <rPr>
        <b/>
        <vertAlign val="superscript"/>
        <sz val="14"/>
        <color theme="1"/>
        <rFont val="Times New Roman"/>
        <family val="1"/>
      </rPr>
      <t>-1</t>
    </r>
    <phoneticPr fontId="1" type="noConversion"/>
  </si>
  <si>
    <r>
      <t xml:space="preserve">Osteoclasts mm </t>
    </r>
    <r>
      <rPr>
        <b/>
        <vertAlign val="superscript"/>
        <sz val="14"/>
        <color theme="1"/>
        <rFont val="Times New Roman"/>
        <family val="1"/>
      </rPr>
      <t>-1</t>
    </r>
    <phoneticPr fontId="1" type="noConversion"/>
  </si>
  <si>
    <r>
      <t xml:space="preserve"> Osteoclasts mm </t>
    </r>
    <r>
      <rPr>
        <b/>
        <vertAlign val="superscript"/>
        <sz val="14"/>
        <color theme="1"/>
        <rFont val="Times New Roman"/>
        <family val="1"/>
      </rPr>
      <t>-1</t>
    </r>
    <phoneticPr fontId="1" type="noConversion"/>
  </si>
  <si>
    <t>Supplementary Figure 2c</t>
    <phoneticPr fontId="1" type="noConversion"/>
  </si>
  <si>
    <t>Supplementary Figure 2d</t>
    <phoneticPr fontId="1" type="noConversion"/>
  </si>
  <si>
    <t>Supplementary Figure 2e</t>
    <phoneticPr fontId="1" type="noConversion"/>
  </si>
  <si>
    <t>Supplementary Figure 3a</t>
    <phoneticPr fontId="1" type="noConversion"/>
  </si>
  <si>
    <t>Supplementary Figure 3b</t>
    <phoneticPr fontId="1" type="noConversion"/>
  </si>
  <si>
    <t>Supplementary Figure 3c</t>
    <phoneticPr fontId="1" type="noConversion"/>
  </si>
  <si>
    <t>Supplementary Figure 4a</t>
    <phoneticPr fontId="1" type="noConversion"/>
  </si>
  <si>
    <t>Supplementary Figure 4b</t>
    <phoneticPr fontId="1" type="noConversion"/>
  </si>
  <si>
    <t>Supplementary Figure 5</t>
    <phoneticPr fontId="1" type="noConversion"/>
  </si>
  <si>
    <t>Supplementary Figure 6a</t>
    <phoneticPr fontId="1" type="noConversion"/>
  </si>
  <si>
    <t>Supplementary Figure 6b</t>
    <phoneticPr fontId="1" type="noConversion"/>
  </si>
  <si>
    <t>Supplementary Figure6c</t>
    <phoneticPr fontId="1" type="noConversion"/>
  </si>
  <si>
    <t>Supplementary Figure 7b</t>
    <phoneticPr fontId="1" type="noConversion"/>
  </si>
  <si>
    <t>Supplementary Figure 7a</t>
    <phoneticPr fontId="1" type="noConversion"/>
  </si>
  <si>
    <t>Supplementary Figure 7c</t>
    <phoneticPr fontId="1" type="noConversion"/>
  </si>
  <si>
    <r>
      <t xml:space="preserve"> Osteoclasts mm</t>
    </r>
    <r>
      <rPr>
        <b/>
        <vertAlign val="superscript"/>
        <sz val="14"/>
        <color theme="1"/>
        <rFont val="Times New Roman"/>
        <family val="1"/>
      </rPr>
      <t>-1</t>
    </r>
    <phoneticPr fontId="1" type="noConversion"/>
  </si>
  <si>
    <t>Fluorescence intensity</t>
    <phoneticPr fontId="1" type="noConversion"/>
  </si>
  <si>
    <t>DMFS_Cutoff</t>
    <phoneticPr fontId="1" type="noConversion"/>
  </si>
  <si>
    <t>NBMFS_Cutoff</t>
    <phoneticPr fontId="1" type="noConversion"/>
  </si>
  <si>
    <t>BOMFS_Cutoff</t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</si>
  <si>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rFont val="Times New Roman"/>
        <family val="1"/>
      </rPr>
      <t>low</t>
    </r>
    <r>
      <rPr>
        <sz val="12"/>
        <rFont val="Times New Roman"/>
        <family val="1"/>
      </rPr>
      <t>/</t>
    </r>
    <r>
      <rPr>
        <i/>
        <sz val="12"/>
        <rFont val="Times New Roman"/>
        <family val="1"/>
      </rPr>
      <t>BMP4</t>
    </r>
    <r>
      <rPr>
        <vertAlign val="subscript"/>
        <sz val="12"/>
        <rFont val="Times New Roman"/>
        <family val="1"/>
      </rPr>
      <t>low</t>
    </r>
    <r>
      <rPr>
        <sz val="12"/>
        <rFont val="Times New Roman"/>
        <family val="1"/>
      </rPr>
      <t>, n = 59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</si>
  <si>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rFont val="Times New Roman"/>
        <family val="1"/>
      </rPr>
      <t>low</t>
    </r>
    <r>
      <rPr>
        <sz val="12"/>
        <rFont val="Times New Roman"/>
        <family val="1"/>
      </rPr>
      <t>/</t>
    </r>
    <r>
      <rPr>
        <i/>
        <sz val="12"/>
        <rFont val="Times New Roman"/>
        <family val="1"/>
      </rPr>
      <t>BMP4</t>
    </r>
    <r>
      <rPr>
        <vertAlign val="subscript"/>
        <sz val="12"/>
        <rFont val="Times New Roman"/>
        <family val="1"/>
      </rPr>
      <t>high</t>
    </r>
    <r>
      <rPr>
        <sz val="12"/>
        <rFont val="Times New Roman"/>
        <family val="1"/>
      </rPr>
      <t>, n = 81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</si>
  <si>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rFont val="Times New Roman"/>
        <family val="1"/>
      </rPr>
      <t>high</t>
    </r>
    <r>
      <rPr>
        <sz val="12"/>
        <rFont val="Times New Roman"/>
        <family val="1"/>
      </rPr>
      <t>/</t>
    </r>
    <r>
      <rPr>
        <i/>
        <sz val="12"/>
        <rFont val="Times New Roman"/>
        <family val="1"/>
      </rPr>
      <t>BMP4</t>
    </r>
    <r>
      <rPr>
        <vertAlign val="subscript"/>
        <sz val="12"/>
        <rFont val="Times New Roman"/>
        <family val="1"/>
      </rPr>
      <t>low</t>
    </r>
    <r>
      <rPr>
        <sz val="12"/>
        <rFont val="Times New Roman"/>
        <family val="1"/>
      </rPr>
      <t>, n = 44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</si>
  <si>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rFont val="Times New Roman"/>
        <family val="1"/>
      </rPr>
      <t>high</t>
    </r>
    <r>
      <rPr>
        <sz val="12"/>
        <rFont val="Times New Roman"/>
        <family val="1"/>
      </rPr>
      <t>/</t>
    </r>
    <r>
      <rPr>
        <i/>
        <sz val="12"/>
        <rFont val="Times New Roman"/>
        <family val="1"/>
      </rPr>
      <t>BMP4</t>
    </r>
    <r>
      <rPr>
        <vertAlign val="subscript"/>
        <sz val="12"/>
        <rFont val="Times New Roman"/>
        <family val="1"/>
      </rPr>
      <t>high</t>
    </r>
    <r>
      <rPr>
        <sz val="12"/>
        <rFont val="Times New Roman"/>
        <family val="1"/>
      </rPr>
      <t>, n = 184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</si>
  <si>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rFont val="Times New Roman"/>
        <family val="1"/>
      </rPr>
      <t>low</t>
    </r>
    <r>
      <rPr>
        <sz val="12"/>
        <rFont val="Times New Roman"/>
        <family val="1"/>
      </rPr>
      <t>/</t>
    </r>
    <r>
      <rPr>
        <i/>
        <sz val="12"/>
        <rFont val="Times New Roman"/>
        <family val="1"/>
      </rPr>
      <t>SMAD1</t>
    </r>
    <r>
      <rPr>
        <vertAlign val="subscript"/>
        <sz val="12"/>
        <rFont val="Times New Roman"/>
        <family val="1"/>
      </rPr>
      <t>low</t>
    </r>
    <r>
      <rPr>
        <sz val="12"/>
        <rFont val="Times New Roman"/>
        <family val="1"/>
      </rPr>
      <t>, n = 83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</si>
  <si>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rFont val="Times New Roman"/>
        <family val="1"/>
      </rPr>
      <t>low</t>
    </r>
    <r>
      <rPr>
        <sz val="12"/>
        <rFont val="Times New Roman"/>
        <family val="1"/>
      </rPr>
      <t>/</t>
    </r>
    <r>
      <rPr>
        <i/>
        <sz val="12"/>
        <rFont val="Times New Roman"/>
        <family val="1"/>
      </rPr>
      <t>SMAD1</t>
    </r>
    <r>
      <rPr>
        <vertAlign val="subscript"/>
        <sz val="12"/>
        <rFont val="Times New Roman"/>
        <family val="1"/>
      </rPr>
      <t>high</t>
    </r>
    <r>
      <rPr>
        <sz val="12"/>
        <rFont val="Times New Roman"/>
        <family val="1"/>
      </rPr>
      <t>, n = 57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</si>
  <si>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rFont val="Times New Roman"/>
        <family val="1"/>
      </rPr>
      <t>high</t>
    </r>
    <r>
      <rPr>
        <sz val="12"/>
        <rFont val="Times New Roman"/>
        <family val="1"/>
      </rPr>
      <t>/</t>
    </r>
    <r>
      <rPr>
        <i/>
        <sz val="12"/>
        <rFont val="Times New Roman"/>
        <family val="1"/>
      </rPr>
      <t>SMAD1</t>
    </r>
    <r>
      <rPr>
        <vertAlign val="subscript"/>
        <sz val="12"/>
        <rFont val="Times New Roman"/>
        <family val="1"/>
      </rPr>
      <t>low</t>
    </r>
    <r>
      <rPr>
        <sz val="12"/>
        <rFont val="Times New Roman"/>
        <family val="1"/>
      </rPr>
      <t>, n = 110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</si>
  <si>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rFont val="Times New Roman"/>
        <family val="1"/>
      </rPr>
      <t>high</t>
    </r>
    <r>
      <rPr>
        <sz val="12"/>
        <rFont val="Times New Roman"/>
        <family val="1"/>
      </rPr>
      <t>/</t>
    </r>
    <r>
      <rPr>
        <i/>
        <sz val="12"/>
        <rFont val="Times New Roman"/>
        <family val="1"/>
      </rPr>
      <t>SMAD1</t>
    </r>
    <r>
      <rPr>
        <vertAlign val="subscript"/>
        <sz val="12"/>
        <rFont val="Times New Roman"/>
        <family val="1"/>
      </rPr>
      <t>high</t>
    </r>
    <r>
      <rPr>
        <sz val="12"/>
        <rFont val="Times New Roman"/>
        <family val="1"/>
      </rPr>
      <t>, n = 118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</si>
  <si>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rFont val="Times New Roman"/>
        <family val="1"/>
      </rPr>
      <t>low</t>
    </r>
    <r>
      <rPr>
        <sz val="12"/>
        <rFont val="Times New Roman"/>
        <family val="1"/>
      </rPr>
      <t>/</t>
    </r>
    <r>
      <rPr>
        <i/>
        <sz val="12"/>
        <rFont val="Times New Roman"/>
        <family val="1"/>
      </rPr>
      <t>CTSK</t>
    </r>
    <r>
      <rPr>
        <vertAlign val="subscript"/>
        <sz val="12"/>
        <rFont val="Times New Roman"/>
        <family val="1"/>
      </rPr>
      <t>low</t>
    </r>
    <r>
      <rPr>
        <sz val="12"/>
        <rFont val="Times New Roman"/>
        <family val="1"/>
      </rPr>
      <t>, n = 66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</si>
  <si>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rFont val="Times New Roman"/>
        <family val="1"/>
      </rPr>
      <t>low</t>
    </r>
    <r>
      <rPr>
        <sz val="12"/>
        <rFont val="Times New Roman"/>
        <family val="1"/>
      </rPr>
      <t>/</t>
    </r>
    <r>
      <rPr>
        <i/>
        <sz val="12"/>
        <rFont val="Times New Roman"/>
        <family val="1"/>
      </rPr>
      <t>CTSK</t>
    </r>
    <r>
      <rPr>
        <vertAlign val="subscript"/>
        <sz val="12"/>
        <rFont val="Times New Roman"/>
        <family val="1"/>
      </rPr>
      <t>high</t>
    </r>
    <r>
      <rPr>
        <sz val="12"/>
        <rFont val="Times New Roman"/>
        <family val="1"/>
      </rPr>
      <t>, n = 74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</si>
  <si>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rFont val="Times New Roman"/>
        <family val="1"/>
      </rPr>
      <t>high</t>
    </r>
    <r>
      <rPr>
        <sz val="12"/>
        <rFont val="Times New Roman"/>
        <family val="1"/>
      </rPr>
      <t>/</t>
    </r>
    <r>
      <rPr>
        <i/>
        <sz val="12"/>
        <rFont val="Times New Roman"/>
        <family val="1"/>
      </rPr>
      <t>CTSK</t>
    </r>
    <r>
      <rPr>
        <vertAlign val="subscript"/>
        <sz val="12"/>
        <rFont val="Times New Roman"/>
        <family val="1"/>
      </rPr>
      <t>low</t>
    </r>
    <r>
      <rPr>
        <sz val="12"/>
        <rFont val="Times New Roman"/>
        <family val="1"/>
      </rPr>
      <t>, n = 28</t>
    </r>
    <phoneticPr fontId="1" type="noConversion"/>
  </si>
  <si>
    <r>
      <rPr>
        <i/>
        <sz val="12"/>
        <color theme="1"/>
        <rFont val="Times New Roman"/>
        <family val="1"/>
      </rPr>
      <t>FOXF2</t>
    </r>
    <r>
      <rPr>
        <vertAlign val="subscript"/>
        <sz val="12"/>
        <rFont val="Times New Roman"/>
        <family val="1"/>
      </rPr>
      <t>high</t>
    </r>
    <r>
      <rPr>
        <sz val="12"/>
        <rFont val="Times New Roman"/>
        <family val="1"/>
      </rPr>
      <t>/</t>
    </r>
    <r>
      <rPr>
        <i/>
        <sz val="12"/>
        <rFont val="Times New Roman"/>
        <family val="1"/>
      </rPr>
      <t>CTSK</t>
    </r>
    <r>
      <rPr>
        <vertAlign val="subscript"/>
        <sz val="12"/>
        <rFont val="Times New Roman"/>
        <family val="1"/>
      </rPr>
      <t>high</t>
    </r>
    <r>
      <rPr>
        <sz val="12"/>
        <rFont val="Times New Roman"/>
        <family val="1"/>
      </rPr>
      <t>, n = 200</t>
    </r>
    <phoneticPr fontId="1" type="noConversion"/>
  </si>
  <si>
    <t>Number of adherent cells per field</t>
    <phoneticPr fontId="1" type="noConversion"/>
  </si>
  <si>
    <t>Number of colonies per field</t>
    <phoneticPr fontId="1" type="noConversion"/>
  </si>
  <si>
    <t>Number of migrated cells per field</t>
    <phoneticPr fontId="1" type="noConversion"/>
  </si>
  <si>
    <t>Number of adherent cells per field</t>
    <phoneticPr fontId="1" type="noConversion"/>
  </si>
  <si>
    <t>Number of colonies per field</t>
    <phoneticPr fontId="1" type="noConversion"/>
  </si>
  <si>
    <t xml:space="preserve">Number of colonies per field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</si>
</sst>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_);[Red]\(0\)"/>
    <numFmt numFmtId="177" formatCode="0.0_ "/>
    <numFmt numFmtId="178" formatCode="0.00_);[Red]\(0.00\)"/>
    <numFmt numFmtId="179" formatCode="0.000_ "/>
    <numFmt numFmtId="180" formatCode="0.000000_ "/>
    <numFmt numFmtId="181" formatCode="0.00000_ "/>
    <numFmt numFmtId="182" formatCode="0.0000_ "/>
    <numFmt numFmtId="183" formatCode="0.00_ "/>
    <numFmt numFmtId="184" formatCode="0.000_);[Red]\(0.000\)"/>
    <numFmt numFmtId="185" formatCode="0.0000_);[Red]\(0.0000\)"/>
    <numFmt numFmtId="186" formatCode="0.000000_);[Red]\(0.000000\)"/>
    <numFmt numFmtId="187" formatCode="0.0_);[Red]\(0.0\)"/>
  </numFmts>
  <fonts count="3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b/>
      <sz val="16"/>
      <color theme="1"/>
      <name val="Times New Roman"/>
      <family val="1"/>
    </font>
    <font>
      <b/>
      <sz val="16"/>
      <name val="Times New Roman"/>
      <family val="1"/>
    </font>
    <font>
      <sz val="10"/>
      <color theme="1"/>
      <name val="Times New Roman"/>
      <family val="1"/>
    </font>
    <font>
      <sz val="11"/>
      <color rgb="FFFF0000"/>
      <name val="Times New Roman"/>
      <family val="1"/>
    </font>
    <font>
      <sz val="12"/>
      <name val="宋体"/>
      <family val="3"/>
      <charset val="134"/>
    </font>
    <font>
      <b/>
      <sz val="14"/>
      <color theme="1"/>
      <name val="Times New Roman"/>
      <family val="1"/>
    </font>
    <font>
      <sz val="9"/>
      <name val="等线"/>
      <family val="3"/>
      <charset val="134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1"/>
      <name val="Times New Roman"/>
      <family val="1"/>
    </font>
    <font>
      <sz val="16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4"/>
      <name val="Times New Roman"/>
      <family val="1"/>
    </font>
    <font>
      <b/>
      <i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9"/>
      <name val="宋体"/>
      <family val="3"/>
      <charset val="134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1"/>
      <name val="等线"/>
      <family val="2"/>
      <scheme val="minor"/>
    </font>
    <font>
      <vertAlign val="subscript"/>
      <sz val="12"/>
      <name val="Times New Roman"/>
      <family val="1"/>
    </font>
    <font>
      <i/>
      <sz val="12"/>
      <name val="Times New Roman"/>
      <family val="1"/>
    </font>
    <font>
      <sz val="12"/>
      <name val="Arial"/>
      <family val="2"/>
    </font>
    <font>
      <b/>
      <vertAlign val="subscript"/>
      <sz val="12"/>
      <color rgb="FF000000"/>
      <name val="Times New Roman"/>
      <family val="1"/>
    </font>
    <font>
      <b/>
      <vertAlign val="superscript"/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F4F4F4"/>
      </top>
      <bottom/>
      <diagonal/>
    </border>
  </borders>
  <cellStyleXfs count="5">
    <xf numFmtId="0" fontId="0" fillId="0" borderId="0"/>
    <xf numFmtId="0" fontId="2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13" fillId="0" borderId="0"/>
  </cellStyleXfs>
  <cellXfs count="184">
    <xf numFmtId="0" fontId="0" fillId="0" borderId="0" xfId="0"/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4" applyFont="1" applyAlignment="1">
      <alignment horizontal="left" vertical="center"/>
    </xf>
    <xf numFmtId="182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180" fontId="18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78" fontId="5" fillId="0" borderId="0" xfId="0" applyNumberFormat="1" applyFont="1" applyAlignment="1">
      <alignment horizontal="left"/>
    </xf>
    <xf numFmtId="9" fontId="5" fillId="0" borderId="0" xfId="0" applyNumberFormat="1" applyFont="1" applyAlignment="1">
      <alignment horizontal="left"/>
    </xf>
    <xf numFmtId="0" fontId="6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19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4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177" fontId="5" fillId="0" borderId="0" xfId="0" applyNumberFormat="1" applyFont="1" applyAlignment="1">
      <alignment horizontal="left"/>
    </xf>
    <xf numFmtId="179" fontId="5" fillId="0" borderId="0" xfId="0" applyNumberFormat="1" applyFont="1" applyAlignment="1">
      <alignment horizontal="left"/>
    </xf>
    <xf numFmtId="0" fontId="21" fillId="0" borderId="0" xfId="3" applyFont="1" applyAlignment="1">
      <alignment horizontal="left" vertical="center"/>
    </xf>
    <xf numFmtId="0" fontId="18" fillId="0" borderId="0" xfId="3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183" fontId="5" fillId="0" borderId="0" xfId="0" applyNumberFormat="1" applyFont="1" applyAlignment="1">
      <alignment horizontal="left"/>
    </xf>
    <xf numFmtId="178" fontId="11" fillId="0" borderId="0" xfId="0" applyNumberFormat="1" applyFont="1" applyAlignment="1">
      <alignment horizontal="left"/>
    </xf>
    <xf numFmtId="0" fontId="9" fillId="2" borderId="0" xfId="0" applyFont="1" applyFill="1" applyAlignment="1">
      <alignment horizontal="left"/>
    </xf>
    <xf numFmtId="0" fontId="4" fillId="0" borderId="0" xfId="0" applyFont="1" applyAlignment="1">
      <alignment horizontal="center" vertical="center"/>
    </xf>
    <xf numFmtId="0" fontId="22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22" fillId="0" borderId="0" xfId="1" applyFont="1" applyAlignment="1">
      <alignment horizontal="left"/>
    </xf>
    <xf numFmtId="0" fontId="10" fillId="2" borderId="0" xfId="1" applyFont="1" applyFill="1" applyAlignment="1">
      <alignment horizontal="left"/>
    </xf>
    <xf numFmtId="178" fontId="5" fillId="0" borderId="0" xfId="1" applyNumberFormat="1" applyFont="1" applyAlignment="1">
      <alignment horizontal="left" vertical="center"/>
    </xf>
    <xf numFmtId="178" fontId="5" fillId="0" borderId="0" xfId="0" applyNumberFormat="1" applyFont="1" applyAlignment="1">
      <alignment horizontal="left" vertical="center"/>
    </xf>
    <xf numFmtId="177" fontId="5" fillId="0" borderId="0" xfId="0" applyNumberFormat="1" applyFont="1" applyAlignment="1">
      <alignment horizontal="left" vertical="center"/>
    </xf>
    <xf numFmtId="183" fontId="5" fillId="0" borderId="0" xfId="0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21" fillId="0" borderId="0" xfId="0" applyFont="1" applyAlignment="1">
      <alignment horizontal="left"/>
    </xf>
    <xf numFmtId="49" fontId="9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left" vertical="center"/>
    </xf>
    <xf numFmtId="183" fontId="7" fillId="0" borderId="0" xfId="0" applyNumberFormat="1" applyFont="1" applyAlignment="1">
      <alignment horizontal="left" vertical="center"/>
    </xf>
    <xf numFmtId="183" fontId="7" fillId="0" borderId="0" xfId="0" applyNumberFormat="1" applyFont="1" applyAlignment="1">
      <alignment horizontal="left"/>
    </xf>
    <xf numFmtId="183" fontId="19" fillId="0" borderId="0" xfId="2" applyNumberFormat="1" applyFont="1" applyAlignment="1">
      <alignment horizontal="left"/>
    </xf>
    <xf numFmtId="0" fontId="14" fillId="0" borderId="0" xfId="0" applyFont="1" applyAlignment="1">
      <alignment vertical="center"/>
    </xf>
    <xf numFmtId="9" fontId="14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178" fontId="19" fillId="0" borderId="0" xfId="1" applyNumberFormat="1" applyFont="1" applyAlignment="1">
      <alignment horizontal="left"/>
    </xf>
    <xf numFmtId="0" fontId="14" fillId="0" borderId="0" xfId="0" applyFont="1"/>
    <xf numFmtId="0" fontId="22" fillId="0" borderId="0" xfId="0" applyFont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183" fontId="21" fillId="0" borderId="0" xfId="1" applyNumberFormat="1" applyFont="1" applyAlignment="1">
      <alignment horizontal="left"/>
    </xf>
    <xf numFmtId="183" fontId="18" fillId="0" borderId="0" xfId="1" applyNumberFormat="1" applyFont="1" applyAlignment="1">
      <alignment horizontal="left" vertical="center"/>
    </xf>
    <xf numFmtId="183" fontId="18" fillId="0" borderId="0" xfId="0" applyNumberFormat="1" applyFont="1" applyAlignment="1">
      <alignment horizontal="left"/>
    </xf>
    <xf numFmtId="183" fontId="18" fillId="0" borderId="0" xfId="0" applyNumberFormat="1" applyFont="1" applyAlignment="1">
      <alignment horizontal="left" vertical="center"/>
    </xf>
    <xf numFmtId="9" fontId="7" fillId="0" borderId="0" xfId="0" applyNumberFormat="1" applyFont="1"/>
    <xf numFmtId="180" fontId="27" fillId="0" borderId="0" xfId="0" applyNumberFormat="1" applyFont="1" applyAlignment="1">
      <alignment horizontal="left"/>
    </xf>
    <xf numFmtId="177" fontId="18" fillId="0" borderId="0" xfId="0" applyNumberFormat="1" applyFont="1" applyAlignment="1">
      <alignment horizontal="left"/>
    </xf>
    <xf numFmtId="9" fontId="7" fillId="0" borderId="0" xfId="0" applyNumberFormat="1" applyFont="1" applyAlignment="1">
      <alignment horizontal="left"/>
    </xf>
    <xf numFmtId="180" fontId="18" fillId="0" borderId="0" xfId="0" applyNumberFormat="1" applyFont="1" applyAlignment="1">
      <alignment horizontal="left"/>
    </xf>
    <xf numFmtId="179" fontId="18" fillId="0" borderId="0" xfId="0" applyNumberFormat="1" applyFont="1" applyAlignment="1">
      <alignment horizontal="left"/>
    </xf>
    <xf numFmtId="0" fontId="7" fillId="0" borderId="0" xfId="0" applyFont="1"/>
    <xf numFmtId="9" fontId="18" fillId="0" borderId="0" xfId="0" applyNumberFormat="1" applyFont="1" applyAlignment="1">
      <alignment horizontal="left"/>
    </xf>
    <xf numFmtId="181" fontId="18" fillId="0" borderId="0" xfId="0" applyNumberFormat="1" applyFont="1" applyAlignment="1">
      <alignment horizontal="left"/>
    </xf>
    <xf numFmtId="181" fontId="21" fillId="0" borderId="0" xfId="0" applyNumberFormat="1" applyFont="1" applyAlignment="1">
      <alignment horizontal="left"/>
    </xf>
    <xf numFmtId="0" fontId="14" fillId="4" borderId="0" xfId="0" applyFont="1" applyFill="1" applyAlignment="1">
      <alignment horizontal="left"/>
    </xf>
    <xf numFmtId="0" fontId="14" fillId="5" borderId="0" xfId="0" applyFont="1" applyFill="1" applyAlignment="1">
      <alignment horizontal="left"/>
    </xf>
    <xf numFmtId="9" fontId="14" fillId="0" borderId="0" xfId="0" applyNumberFormat="1" applyFont="1"/>
    <xf numFmtId="178" fontId="14" fillId="0" borderId="0" xfId="0" applyNumberFormat="1" applyFont="1"/>
    <xf numFmtId="178" fontId="21" fillId="0" borderId="0" xfId="0" applyNumberFormat="1" applyFont="1" applyAlignment="1">
      <alignment horizontal="left"/>
    </xf>
    <xf numFmtId="178" fontId="18" fillId="0" borderId="0" xfId="1" applyNumberFormat="1" applyFont="1" applyAlignment="1">
      <alignment horizontal="left" vertical="center"/>
    </xf>
    <xf numFmtId="178" fontId="21" fillId="0" borderId="0" xfId="1" applyNumberFormat="1" applyFont="1" applyAlignment="1">
      <alignment horizontal="left"/>
    </xf>
    <xf numFmtId="185" fontId="21" fillId="0" borderId="0" xfId="0" applyNumberFormat="1" applyFont="1" applyAlignment="1">
      <alignment horizontal="left"/>
    </xf>
    <xf numFmtId="178" fontId="18" fillId="0" borderId="0" xfId="0" applyNumberFormat="1" applyFont="1" applyAlignment="1">
      <alignment horizontal="left" vertical="center"/>
    </xf>
    <xf numFmtId="178" fontId="18" fillId="0" borderId="0" xfId="0" applyNumberFormat="1" applyFont="1" applyAlignment="1">
      <alignment horizontal="left"/>
    </xf>
    <xf numFmtId="186" fontId="21" fillId="0" borderId="0" xfId="0" applyNumberFormat="1" applyFont="1" applyAlignment="1">
      <alignment horizontal="left"/>
    </xf>
    <xf numFmtId="186" fontId="18" fillId="0" borderId="0" xfId="0" applyNumberFormat="1" applyFont="1" applyAlignment="1">
      <alignment horizontal="left"/>
    </xf>
    <xf numFmtId="177" fontId="18" fillId="0" borderId="0" xfId="0" applyNumberFormat="1" applyFont="1" applyAlignment="1">
      <alignment horizontal="left" vertical="center"/>
    </xf>
    <xf numFmtId="184" fontId="18" fillId="0" borderId="0" xfId="0" applyNumberFormat="1" applyFont="1" applyAlignment="1">
      <alignment horizontal="left"/>
    </xf>
    <xf numFmtId="178" fontId="7" fillId="0" borderId="0" xfId="0" applyNumberFormat="1" applyFont="1" applyAlignment="1">
      <alignment horizontal="left"/>
    </xf>
    <xf numFmtId="0" fontId="14" fillId="6" borderId="0" xfId="0" applyFont="1" applyFill="1" applyAlignment="1">
      <alignment horizontal="left" vertical="center"/>
    </xf>
    <xf numFmtId="0" fontId="14" fillId="7" borderId="0" xfId="0" applyFont="1" applyFill="1" applyAlignment="1">
      <alignment horizontal="left" vertical="center"/>
    </xf>
    <xf numFmtId="177" fontId="7" fillId="0" borderId="0" xfId="0" applyNumberFormat="1" applyFont="1" applyAlignment="1">
      <alignment horizontal="left"/>
    </xf>
    <xf numFmtId="184" fontId="7" fillId="0" borderId="0" xfId="0" applyNumberFormat="1" applyFont="1" applyAlignment="1">
      <alignment horizontal="left"/>
    </xf>
    <xf numFmtId="176" fontId="18" fillId="0" borderId="0" xfId="0" applyNumberFormat="1" applyFont="1" applyAlignment="1">
      <alignment horizontal="left"/>
    </xf>
    <xf numFmtId="187" fontId="18" fillId="0" borderId="0" xfId="0" applyNumberFormat="1" applyFont="1" applyAlignment="1">
      <alignment horizontal="left"/>
    </xf>
    <xf numFmtId="0" fontId="18" fillId="5" borderId="0" xfId="0" applyFont="1" applyFill="1" applyAlignment="1">
      <alignment horizontal="left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2" fillId="0" borderId="0" xfId="1" applyFont="1" applyAlignment="1">
      <alignment horizontal="left" vertical="center" wrapText="1"/>
    </xf>
    <xf numFmtId="49" fontId="14" fillId="4" borderId="0" xfId="0" applyNumberFormat="1" applyFont="1" applyFill="1" applyAlignment="1">
      <alignment horizontal="left" vertical="center"/>
    </xf>
    <xf numFmtId="49" fontId="14" fillId="6" borderId="0" xfId="0" applyNumberFormat="1" applyFont="1" applyFill="1" applyAlignment="1">
      <alignment horizontal="left"/>
    </xf>
    <xf numFmtId="0" fontId="21" fillId="0" borderId="0" xfId="0" applyFont="1" applyAlignment="1">
      <alignment horizontal="left" vertical="center"/>
    </xf>
    <xf numFmtId="183" fontId="21" fillId="0" borderId="0" xfId="0" applyNumberFormat="1" applyFont="1" applyAlignment="1">
      <alignment horizontal="left" vertical="center"/>
    </xf>
    <xf numFmtId="178" fontId="21" fillId="0" borderId="0" xfId="0" applyNumberFormat="1" applyFont="1" applyAlignment="1">
      <alignment horizontal="left" vertical="center"/>
    </xf>
    <xf numFmtId="183" fontId="22" fillId="0" borderId="0" xfId="0" applyNumberFormat="1" applyFont="1" applyAlignment="1">
      <alignment horizontal="left" vertical="center"/>
    </xf>
    <xf numFmtId="178" fontId="22" fillId="0" borderId="0" xfId="0" applyNumberFormat="1" applyFont="1" applyAlignment="1">
      <alignment horizontal="left" vertical="center"/>
    </xf>
    <xf numFmtId="49" fontId="14" fillId="5" borderId="0" xfId="0" applyNumberFormat="1" applyFont="1" applyFill="1" applyAlignment="1">
      <alignment horizontal="left" vertical="center"/>
    </xf>
    <xf numFmtId="49" fontId="7" fillId="5" borderId="0" xfId="0" applyNumberFormat="1" applyFont="1" applyFill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187" fontId="18" fillId="0" borderId="0" xfId="0" applyNumberFormat="1" applyFont="1" applyAlignment="1">
      <alignment horizontal="left" vertical="center"/>
    </xf>
    <xf numFmtId="187" fontId="7" fillId="0" borderId="0" xfId="0" applyNumberFormat="1" applyFont="1" applyAlignment="1">
      <alignment horizontal="left"/>
    </xf>
    <xf numFmtId="187" fontId="18" fillId="5" borderId="0" xfId="0" applyNumberFormat="1" applyFont="1" applyFill="1" applyAlignment="1">
      <alignment horizontal="left"/>
    </xf>
    <xf numFmtId="183" fontId="18" fillId="5" borderId="0" xfId="0" applyNumberFormat="1" applyFont="1" applyFill="1" applyAlignment="1">
      <alignment horizontal="left"/>
    </xf>
    <xf numFmtId="176" fontId="18" fillId="0" borderId="0" xfId="0" applyNumberFormat="1" applyFont="1" applyAlignment="1">
      <alignment horizontal="left" vertical="center"/>
    </xf>
    <xf numFmtId="0" fontId="5" fillId="5" borderId="0" xfId="0" applyFont="1" applyFill="1" applyAlignment="1">
      <alignment horizontal="left"/>
    </xf>
    <xf numFmtId="0" fontId="14" fillId="6" borderId="0" xfId="0" applyFont="1" applyFill="1" applyAlignment="1">
      <alignment horizontal="left"/>
    </xf>
    <xf numFmtId="11" fontId="18" fillId="0" borderId="0" xfId="0" applyNumberFormat="1" applyFont="1" applyAlignment="1">
      <alignment horizontal="left"/>
    </xf>
    <xf numFmtId="0" fontId="5" fillId="5" borderId="0" xfId="0" applyFont="1" applyFill="1" applyAlignment="1">
      <alignment horizontal="left" vertical="center"/>
    </xf>
    <xf numFmtId="0" fontId="14" fillId="5" borderId="0" xfId="0" applyFont="1" applyFill="1" applyAlignment="1">
      <alignment vertical="center"/>
    </xf>
    <xf numFmtId="177" fontId="18" fillId="5" borderId="0" xfId="0" applyNumberFormat="1" applyFont="1" applyFill="1" applyAlignment="1">
      <alignment horizontal="left"/>
    </xf>
    <xf numFmtId="0" fontId="21" fillId="0" borderId="0" xfId="1" applyFont="1" applyAlignment="1">
      <alignment horizontal="left" vertical="center"/>
    </xf>
    <xf numFmtId="178" fontId="18" fillId="5" borderId="0" xfId="0" applyNumberFormat="1" applyFont="1" applyFill="1" applyAlignment="1">
      <alignment horizontal="left"/>
    </xf>
    <xf numFmtId="0" fontId="18" fillId="5" borderId="0" xfId="0" applyFont="1" applyFill="1" applyAlignment="1">
      <alignment horizontal="left" vertical="center"/>
    </xf>
    <xf numFmtId="178" fontId="7" fillId="0" borderId="0" xfId="1" applyNumberFormat="1" applyFont="1" applyAlignment="1">
      <alignment horizontal="left" vertical="center"/>
    </xf>
    <xf numFmtId="186" fontId="7" fillId="0" borderId="0" xfId="1" applyNumberFormat="1" applyFont="1" applyAlignment="1">
      <alignment horizontal="left" vertical="center"/>
    </xf>
    <xf numFmtId="9" fontId="7" fillId="5" borderId="0" xfId="0" applyNumberFormat="1" applyFont="1" applyFill="1" applyAlignment="1">
      <alignment horizontal="left"/>
    </xf>
    <xf numFmtId="9" fontId="18" fillId="5" borderId="0" xfId="0" applyNumberFormat="1" applyFont="1" applyFill="1" applyAlignment="1">
      <alignment horizontal="left"/>
    </xf>
    <xf numFmtId="0" fontId="28" fillId="0" borderId="0" xfId="0" applyFont="1" applyAlignment="1">
      <alignment horizontal="center"/>
    </xf>
    <xf numFmtId="183" fontId="7" fillId="0" borderId="0" xfId="1" applyNumberFormat="1" applyFont="1" applyAlignment="1">
      <alignment horizontal="left" vertical="center"/>
    </xf>
    <xf numFmtId="181" fontId="7" fillId="0" borderId="0" xfId="1" applyNumberFormat="1" applyFont="1" applyAlignment="1">
      <alignment horizontal="left" vertical="center"/>
    </xf>
    <xf numFmtId="179" fontId="18" fillId="0" borderId="0" xfId="0" applyNumberFormat="1" applyFont="1" applyAlignment="1">
      <alignment horizontal="left" vertical="center"/>
    </xf>
    <xf numFmtId="183" fontId="21" fillId="0" borderId="0" xfId="2" applyNumberFormat="1" applyFont="1" applyAlignment="1">
      <alignment horizontal="left"/>
    </xf>
    <xf numFmtId="0" fontId="21" fillId="0" borderId="0" xfId="2" applyFont="1" applyAlignment="1">
      <alignment horizontal="left"/>
    </xf>
    <xf numFmtId="177" fontId="7" fillId="0" borderId="0" xfId="0" applyNumberFormat="1" applyFont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vertical="center"/>
    </xf>
    <xf numFmtId="0" fontId="7" fillId="5" borderId="0" xfId="0" applyFont="1" applyFill="1" applyAlignment="1">
      <alignment horizontal="left"/>
    </xf>
    <xf numFmtId="0" fontId="20" fillId="2" borderId="0" xfId="0" applyFont="1" applyFill="1" applyAlignment="1">
      <alignment horizontal="left"/>
    </xf>
    <xf numFmtId="0" fontId="7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vertical="center"/>
    </xf>
    <xf numFmtId="17" fontId="18" fillId="0" borderId="0" xfId="0" quotePrefix="1" applyNumberFormat="1" applyFont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32" fillId="0" borderId="0" xfId="0" applyFont="1"/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5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25" fillId="0" borderId="0" xfId="0" applyFont="1" applyAlignment="1">
      <alignment horizontal="left"/>
    </xf>
    <xf numFmtId="0" fontId="30" fillId="0" borderId="0" xfId="0" applyFont="1"/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2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28" fillId="3" borderId="0" xfId="0" applyFont="1" applyFill="1" applyAlignment="1">
      <alignment horizontal="center" wrapText="1"/>
    </xf>
    <xf numFmtId="0" fontId="28" fillId="5" borderId="0" xfId="0" applyFont="1" applyFill="1" applyAlignment="1">
      <alignment horizont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0" fontId="20" fillId="2" borderId="0" xfId="0" applyFont="1" applyFill="1" applyAlignment="1">
      <alignment horizontal="left"/>
    </xf>
    <xf numFmtId="9" fontId="7" fillId="0" borderId="0" xfId="0" applyNumberFormat="1" applyFont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1" applyFont="1" applyFill="1" applyAlignment="1">
      <alignment horizontal="left"/>
    </xf>
    <xf numFmtId="0" fontId="14" fillId="5" borderId="0" xfId="0" applyFont="1" applyFill="1" applyAlignment="1">
      <alignment horizontal="left"/>
    </xf>
    <xf numFmtId="9" fontId="14" fillId="5" borderId="0" xfId="0" applyNumberFormat="1" applyFont="1" applyFill="1" applyAlignment="1">
      <alignment horizontal="left"/>
    </xf>
    <xf numFmtId="178" fontId="14" fillId="5" borderId="0" xfId="0" applyNumberFormat="1" applyFont="1" applyFill="1" applyAlignment="1">
      <alignment horizontal="left"/>
    </xf>
    <xf numFmtId="0" fontId="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183" fontId="22" fillId="0" borderId="0" xfId="0" applyNumberFormat="1" applyFont="1" applyAlignment="1">
      <alignment horizontal="left" vertical="center"/>
    </xf>
    <xf numFmtId="178" fontId="22" fillId="0" borderId="0" xfId="0" applyNumberFormat="1" applyFont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0" fontId="21" fillId="0" borderId="0" xfId="0" applyFont="1" applyAlignment="1">
      <alignment horizontal="left"/>
    </xf>
    <xf numFmtId="0" fontId="14" fillId="5" borderId="0" xfId="0" applyFont="1" applyFill="1" applyAlignment="1">
      <alignment horizontal="left" vertical="center"/>
    </xf>
    <xf numFmtId="0" fontId="14" fillId="0" borderId="0" xfId="0" applyFont="1" applyAlignment="1">
      <alignment horizontal="left" wrapText="1"/>
    </xf>
    <xf numFmtId="0" fontId="24" fillId="5" borderId="0" xfId="1" applyFont="1" applyFill="1" applyAlignment="1">
      <alignment horizontal="left"/>
    </xf>
  </cellXfs>
  <cellStyles count="5">
    <cellStyle name="常规" xfId="0" builtinId="0"/>
    <cellStyle name="常规 2" xfId="1" xr:uid="{655CBF01-CCA4-4424-A33D-9408FF929152}"/>
    <cellStyle name="常规 3" xfId="2" xr:uid="{ED11F5DE-290A-4AF4-AEFF-DEEF6E07AF9C}"/>
    <cellStyle name="常规 4" xfId="3" xr:uid="{0734F26C-2BF9-4E76-BBEA-9860338A3E4B}"/>
    <cellStyle name="常规_Foxf2" xfId="4" xr:uid="{C09FBA9E-9CA8-4C6B-A5BC-3AE668CACE4A}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6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microsoft.com/office/2007/relationships/hdphoto" Target="../media/hdphoto1.wdp"/><Relationship Id="rId11" Type="http://schemas.openxmlformats.org/officeDocument/2006/relationships/image" Target="../media/image13.png"/><Relationship Id="rId5" Type="http://schemas.openxmlformats.org/officeDocument/2006/relationships/image" Target="../media/image8.png"/><Relationship Id="rId10" Type="http://schemas.openxmlformats.org/officeDocument/2006/relationships/image" Target="../media/image12.png"/><Relationship Id="rId4" Type="http://schemas.openxmlformats.org/officeDocument/2006/relationships/image" Target="../media/image7.png"/><Relationship Id="rId9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13" Type="http://schemas.openxmlformats.org/officeDocument/2006/relationships/image" Target="../media/image27.png"/><Relationship Id="rId18" Type="http://schemas.openxmlformats.org/officeDocument/2006/relationships/image" Target="../media/image32.png"/><Relationship Id="rId3" Type="http://schemas.openxmlformats.org/officeDocument/2006/relationships/image" Target="../media/image17.png"/><Relationship Id="rId21" Type="http://schemas.openxmlformats.org/officeDocument/2006/relationships/image" Target="../media/image35.png"/><Relationship Id="rId7" Type="http://schemas.openxmlformats.org/officeDocument/2006/relationships/image" Target="../media/image21.png"/><Relationship Id="rId12" Type="http://schemas.openxmlformats.org/officeDocument/2006/relationships/image" Target="../media/image26.png"/><Relationship Id="rId17" Type="http://schemas.openxmlformats.org/officeDocument/2006/relationships/image" Target="../media/image31.png"/><Relationship Id="rId2" Type="http://schemas.openxmlformats.org/officeDocument/2006/relationships/image" Target="../media/image16.png"/><Relationship Id="rId16" Type="http://schemas.openxmlformats.org/officeDocument/2006/relationships/image" Target="../media/image30.png"/><Relationship Id="rId20" Type="http://schemas.openxmlformats.org/officeDocument/2006/relationships/image" Target="../media/image34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11" Type="http://schemas.openxmlformats.org/officeDocument/2006/relationships/image" Target="../media/image25.png"/><Relationship Id="rId5" Type="http://schemas.openxmlformats.org/officeDocument/2006/relationships/image" Target="../media/image19.png"/><Relationship Id="rId15" Type="http://schemas.openxmlformats.org/officeDocument/2006/relationships/image" Target="../media/image29.png"/><Relationship Id="rId23" Type="http://schemas.openxmlformats.org/officeDocument/2006/relationships/image" Target="../media/image37.png"/><Relationship Id="rId10" Type="http://schemas.openxmlformats.org/officeDocument/2006/relationships/image" Target="../media/image24.png"/><Relationship Id="rId19" Type="http://schemas.openxmlformats.org/officeDocument/2006/relationships/image" Target="../media/image33.png"/><Relationship Id="rId4" Type="http://schemas.openxmlformats.org/officeDocument/2006/relationships/image" Target="../media/image18.png"/><Relationship Id="rId9" Type="http://schemas.openxmlformats.org/officeDocument/2006/relationships/image" Target="../media/image23.png"/><Relationship Id="rId14" Type="http://schemas.openxmlformats.org/officeDocument/2006/relationships/image" Target="../media/image28.png"/><Relationship Id="rId22" Type="http://schemas.openxmlformats.org/officeDocument/2006/relationships/image" Target="../media/image36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.png"/><Relationship Id="rId13" Type="http://schemas.openxmlformats.org/officeDocument/2006/relationships/image" Target="../media/image51.png"/><Relationship Id="rId18" Type="http://schemas.openxmlformats.org/officeDocument/2006/relationships/image" Target="../media/image56.png"/><Relationship Id="rId26" Type="http://schemas.openxmlformats.org/officeDocument/2006/relationships/image" Target="../media/image64.png"/><Relationship Id="rId3" Type="http://schemas.openxmlformats.org/officeDocument/2006/relationships/image" Target="../media/image41.png"/><Relationship Id="rId21" Type="http://schemas.openxmlformats.org/officeDocument/2006/relationships/image" Target="../media/image59.png"/><Relationship Id="rId7" Type="http://schemas.openxmlformats.org/officeDocument/2006/relationships/image" Target="../media/image45.png"/><Relationship Id="rId12" Type="http://schemas.openxmlformats.org/officeDocument/2006/relationships/image" Target="../media/image50.png"/><Relationship Id="rId17" Type="http://schemas.openxmlformats.org/officeDocument/2006/relationships/image" Target="../media/image55.png"/><Relationship Id="rId25" Type="http://schemas.openxmlformats.org/officeDocument/2006/relationships/image" Target="../media/image63.png"/><Relationship Id="rId2" Type="http://schemas.openxmlformats.org/officeDocument/2006/relationships/image" Target="../media/image40.png"/><Relationship Id="rId16" Type="http://schemas.openxmlformats.org/officeDocument/2006/relationships/image" Target="../media/image54.png"/><Relationship Id="rId20" Type="http://schemas.openxmlformats.org/officeDocument/2006/relationships/image" Target="../media/image58.png"/><Relationship Id="rId29" Type="http://schemas.openxmlformats.org/officeDocument/2006/relationships/image" Target="../media/image67.png"/><Relationship Id="rId1" Type="http://schemas.openxmlformats.org/officeDocument/2006/relationships/image" Target="../media/image39.png"/><Relationship Id="rId6" Type="http://schemas.openxmlformats.org/officeDocument/2006/relationships/image" Target="../media/image44.png"/><Relationship Id="rId11" Type="http://schemas.openxmlformats.org/officeDocument/2006/relationships/image" Target="../media/image49.png"/><Relationship Id="rId24" Type="http://schemas.openxmlformats.org/officeDocument/2006/relationships/image" Target="../media/image62.png"/><Relationship Id="rId32" Type="http://schemas.openxmlformats.org/officeDocument/2006/relationships/image" Target="../media/image12.png"/><Relationship Id="rId5" Type="http://schemas.openxmlformats.org/officeDocument/2006/relationships/image" Target="../media/image43.png"/><Relationship Id="rId15" Type="http://schemas.openxmlformats.org/officeDocument/2006/relationships/image" Target="../media/image53.png"/><Relationship Id="rId23" Type="http://schemas.openxmlformats.org/officeDocument/2006/relationships/image" Target="../media/image61.png"/><Relationship Id="rId28" Type="http://schemas.openxmlformats.org/officeDocument/2006/relationships/image" Target="../media/image66.png"/><Relationship Id="rId10" Type="http://schemas.openxmlformats.org/officeDocument/2006/relationships/image" Target="../media/image48.png"/><Relationship Id="rId19" Type="http://schemas.openxmlformats.org/officeDocument/2006/relationships/image" Target="../media/image57.png"/><Relationship Id="rId31" Type="http://schemas.openxmlformats.org/officeDocument/2006/relationships/image" Target="../media/image11.png"/><Relationship Id="rId4" Type="http://schemas.openxmlformats.org/officeDocument/2006/relationships/image" Target="../media/image42.png"/><Relationship Id="rId9" Type="http://schemas.openxmlformats.org/officeDocument/2006/relationships/image" Target="../media/image47.png"/><Relationship Id="rId14" Type="http://schemas.openxmlformats.org/officeDocument/2006/relationships/image" Target="../media/image52.png"/><Relationship Id="rId22" Type="http://schemas.openxmlformats.org/officeDocument/2006/relationships/image" Target="../media/image60.png"/><Relationship Id="rId27" Type="http://schemas.openxmlformats.org/officeDocument/2006/relationships/image" Target="../media/image65.png"/><Relationship Id="rId30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png"/><Relationship Id="rId2" Type="http://schemas.openxmlformats.org/officeDocument/2006/relationships/image" Target="../media/image70.png"/><Relationship Id="rId1" Type="http://schemas.openxmlformats.org/officeDocument/2006/relationships/image" Target="../media/image69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8.png"/><Relationship Id="rId13" Type="http://schemas.openxmlformats.org/officeDocument/2006/relationships/image" Target="../media/image83.png"/><Relationship Id="rId3" Type="http://schemas.openxmlformats.org/officeDocument/2006/relationships/image" Target="../media/image74.png"/><Relationship Id="rId7" Type="http://schemas.microsoft.com/office/2007/relationships/hdphoto" Target="../media/hdphoto2.wdp"/><Relationship Id="rId12" Type="http://schemas.openxmlformats.org/officeDocument/2006/relationships/image" Target="../media/image82.png"/><Relationship Id="rId2" Type="http://schemas.openxmlformats.org/officeDocument/2006/relationships/image" Target="../media/image73.png"/><Relationship Id="rId1" Type="http://schemas.openxmlformats.org/officeDocument/2006/relationships/image" Target="../media/image72.png"/><Relationship Id="rId6" Type="http://schemas.openxmlformats.org/officeDocument/2006/relationships/image" Target="../media/image77.png"/><Relationship Id="rId11" Type="http://schemas.openxmlformats.org/officeDocument/2006/relationships/image" Target="../media/image81.png"/><Relationship Id="rId5" Type="http://schemas.openxmlformats.org/officeDocument/2006/relationships/image" Target="../media/image76.png"/><Relationship Id="rId10" Type="http://schemas.openxmlformats.org/officeDocument/2006/relationships/image" Target="../media/image80.png"/><Relationship Id="rId4" Type="http://schemas.openxmlformats.org/officeDocument/2006/relationships/image" Target="../media/image75.png"/><Relationship Id="rId9" Type="http://schemas.openxmlformats.org/officeDocument/2006/relationships/image" Target="../media/image7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8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18</xdr:row>
      <xdr:rowOff>7938</xdr:rowOff>
    </xdr:from>
    <xdr:to>
      <xdr:col>2</xdr:col>
      <xdr:colOff>634997</xdr:colOff>
      <xdr:row>27</xdr:row>
      <xdr:rowOff>0</xdr:rowOff>
    </xdr:to>
    <xdr:grpSp>
      <xdr:nvGrpSpPr>
        <xdr:cNvPr id="18" name="组合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>
          <a:grpSpLocks/>
        </xdr:cNvGrpSpPr>
      </xdr:nvGrpSpPr>
      <xdr:grpSpPr bwMode="auto">
        <a:xfrm>
          <a:off x="123825" y="3741738"/>
          <a:ext cx="2701922" cy="1792287"/>
          <a:chOff x="125413" y="1023938"/>
          <a:chExt cx="4244972" cy="1817687"/>
        </a:xfrm>
      </xdr:grpSpPr>
      <xdr:grpSp>
        <xdr:nvGrpSpPr>
          <xdr:cNvPr id="19" name="组合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GrpSpPr>
            <a:grpSpLocks/>
          </xdr:cNvGrpSpPr>
        </xdr:nvGrpSpPr>
        <xdr:grpSpPr bwMode="auto">
          <a:xfrm>
            <a:off x="125413" y="1023938"/>
            <a:ext cx="4244972" cy="1817687"/>
            <a:chOff x="125413" y="1023938"/>
            <a:chExt cx="4244972" cy="1817687"/>
          </a:xfrm>
        </xdr:grpSpPr>
        <xdr:grpSp>
          <xdr:nvGrpSpPr>
            <xdr:cNvPr id="23" name="组合 22">
              <a:extLst>
                <a:ext uri="{FF2B5EF4-FFF2-40B4-BE49-F238E27FC236}">
                  <a16:creationId xmlns:a16="http://schemas.microsoft.com/office/drawing/2014/main" id="{00000000-0008-0000-0200-000017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5413" y="1023938"/>
              <a:ext cx="2617787" cy="1808162"/>
              <a:chOff x="993521" y="5202246"/>
              <a:chExt cx="2618091" cy="1808149"/>
            </a:xfrm>
          </xdr:grpSpPr>
          <xdr:pic>
            <xdr:nvPicPr>
              <xdr:cNvPr id="30" name="图片 29">
                <a:extLst>
                  <a:ext uri="{FF2B5EF4-FFF2-40B4-BE49-F238E27FC236}">
                    <a16:creationId xmlns:a16="http://schemas.microsoft.com/office/drawing/2014/main" id="{00000000-0008-0000-0200-00001E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993521" y="5202246"/>
                <a:ext cx="2551990" cy="180016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31" name="矩形 30">
                <a:extLst>
                  <a:ext uri="{FF2B5EF4-FFF2-40B4-BE49-F238E27FC236}">
                    <a16:creationId xmlns:a16="http://schemas.microsoft.com/office/drawing/2014/main" id="{00000000-0008-0000-0200-00001F000000}"/>
                  </a:ext>
                </a:extLst>
              </xdr:cNvPr>
              <xdr:cNvSpPr/>
            </xdr:nvSpPr>
            <xdr:spPr bwMode="auto">
              <a:xfrm>
                <a:off x="1935017" y="5943603"/>
                <a:ext cx="1214579" cy="554034"/>
              </a:xfrm>
              <a:prstGeom prst="rect">
                <a:avLst/>
              </a:prstGeom>
              <a:noFill/>
              <a:ln w="12700" cmpd="sng">
                <a:solidFill>
                  <a:srgbClr val="FF0000"/>
                </a:solidFill>
                <a:prstDash val="solid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anchor="ctr"/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defRPr/>
                </a:pPr>
                <a:endParaRPr lang="zh-CN" altLang="en-US"/>
              </a:p>
            </xdr:txBody>
          </xdr:sp>
          <xdr:sp macro="" textlink="">
            <xdr:nvSpPr>
              <xdr:cNvPr id="32" name="文本框 5">
                <a:extLst>
                  <a:ext uri="{FF2B5EF4-FFF2-40B4-BE49-F238E27FC236}">
                    <a16:creationId xmlns:a16="http://schemas.microsoft.com/office/drawing/2014/main" id="{00000000-0008-0000-0200-00002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60594" y="5389609"/>
                <a:ext cx="1684918" cy="55399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000" b="1">
                    <a:solidFill>
                      <a:schemeClr val="bg1"/>
                    </a:solidFill>
                  </a:rPr>
                  <a:t>             4T1</a:t>
                </a:r>
              </a:p>
              <a:p>
                <a:r>
                  <a:rPr lang="en-US" altLang="zh-CN" sz="1000" b="1">
                    <a:solidFill>
                      <a:schemeClr val="bg1"/>
                    </a:solidFill>
                  </a:rPr>
                  <a:t>  </a:t>
                </a:r>
              </a:p>
              <a:p>
                <a:r>
                  <a:rPr lang="en-US" altLang="zh-CN" sz="1000" b="1">
                    <a:solidFill>
                      <a:schemeClr val="bg1"/>
                    </a:solidFill>
                  </a:rPr>
                  <a:t>  Vector      Foxf2</a:t>
                </a:r>
              </a:p>
            </xdr:txBody>
          </xdr:sp>
          <xdr:sp macro="" textlink="">
            <xdr:nvSpPr>
              <xdr:cNvPr id="33" name="文本框 3">
                <a:extLst>
                  <a:ext uri="{FF2B5EF4-FFF2-40B4-BE49-F238E27FC236}">
                    <a16:creationId xmlns:a16="http://schemas.microsoft.com/office/drawing/2014/main" id="{00000000-0008-0000-0200-000021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861967" y="6640991"/>
                <a:ext cx="749645" cy="36940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b="1">
                    <a:solidFill>
                      <a:schemeClr val="bg1"/>
                    </a:solidFill>
                  </a:rPr>
                  <a:t>Flag</a:t>
                </a:r>
              </a:p>
            </xdr:txBody>
          </xdr:sp>
        </xdr:grpSp>
        <xdr:grpSp>
          <xdr:nvGrpSpPr>
            <xdr:cNvPr id="24" name="组合 23">
              <a:extLst>
                <a:ext uri="{FF2B5EF4-FFF2-40B4-BE49-F238E27FC236}">
                  <a16:creationId xmlns:a16="http://schemas.microsoft.com/office/drawing/2014/main" id="{00000000-0008-0000-0200-000018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021011" y="1042988"/>
              <a:ext cx="1349374" cy="1798637"/>
              <a:chOff x="3157157" y="1633283"/>
              <a:chExt cx="1349663" cy="1800000"/>
            </a:xfrm>
          </xdr:grpSpPr>
          <xdr:pic>
            <xdr:nvPicPr>
              <xdr:cNvPr id="25" name="图片 24">
                <a:extLst>
                  <a:ext uri="{FF2B5EF4-FFF2-40B4-BE49-F238E27FC236}">
                    <a16:creationId xmlns:a16="http://schemas.microsoft.com/office/drawing/2014/main" id="{00000000-0008-0000-0200-000019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3157157" y="1633283"/>
                <a:ext cx="1202171" cy="1800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grpSp>
            <xdr:nvGrpSpPr>
              <xdr:cNvPr id="26" name="组合 25">
                <a:extLst>
                  <a:ext uri="{FF2B5EF4-FFF2-40B4-BE49-F238E27FC236}">
                    <a16:creationId xmlns:a16="http://schemas.microsoft.com/office/drawing/2014/main" id="{00000000-0008-0000-0200-00001A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3371489" y="2554760"/>
                <a:ext cx="1135331" cy="867410"/>
                <a:chOff x="6383" y="2737"/>
                <a:chExt cx="1787" cy="1366"/>
              </a:xfrm>
            </xdr:grpSpPr>
            <xdr:sp macro="" textlink="">
              <xdr:nvSpPr>
                <xdr:cNvPr id="28" name="文本框 8">
                  <a:extLst>
                    <a:ext uri="{FF2B5EF4-FFF2-40B4-BE49-F238E27FC236}">
                      <a16:creationId xmlns:a16="http://schemas.microsoft.com/office/drawing/2014/main" id="{00000000-0008-0000-0200-00001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383" y="3523"/>
                  <a:ext cx="1787" cy="58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 algn="ctr" eaLnBrk="1" hangingPunct="1"/>
                  <a:r>
                    <a:rPr lang="en-US" altLang="zh-CN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β-Actin</a:t>
                  </a:r>
                </a:p>
              </xdr:txBody>
            </xdr:sp>
            <xdr:sp macro="" textlink="">
              <xdr:nvSpPr>
                <xdr:cNvPr id="29" name="矩形 28">
                  <a:extLst>
                    <a:ext uri="{FF2B5EF4-FFF2-40B4-BE49-F238E27FC236}">
                      <a16:creationId xmlns:a16="http://schemas.microsoft.com/office/drawing/2014/main" id="{00000000-0008-0000-0200-00001D000000}"/>
                    </a:ext>
                  </a:extLst>
                </xdr:cNvPr>
                <xdr:cNvSpPr/>
              </xdr:nvSpPr>
              <xdr:spPr>
                <a:xfrm>
                  <a:off x="6580" y="2737"/>
                  <a:ext cx="980" cy="385"/>
                </a:xfrm>
                <a:prstGeom prst="rect">
                  <a:avLst/>
                </a:prstGeom>
                <a:noFill/>
                <a:ln w="12700" cmpd="sng">
                  <a:solidFill>
                    <a:srgbClr val="FF0000"/>
                  </a:solidFill>
                  <a:prstDash val="solid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defRPr/>
                  </a:pPr>
                  <a:endParaRPr lang="zh-CN" altLang="en-US"/>
                </a:p>
              </xdr:txBody>
            </xdr:sp>
          </xdr:grpSp>
          <xdr:sp macro="" textlink="">
            <xdr:nvSpPr>
              <xdr:cNvPr id="27" name="文本框 5">
                <a:extLst>
                  <a:ext uri="{FF2B5EF4-FFF2-40B4-BE49-F238E27FC236}">
                    <a16:creationId xmlns:a16="http://schemas.microsoft.com/office/drawing/2014/main" id="{00000000-0008-0000-0200-00001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297190" y="2010111"/>
                <a:ext cx="1062138" cy="5544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000" b="1">
                    <a:solidFill>
                      <a:schemeClr val="bg1"/>
                    </a:solidFill>
                  </a:rPr>
                  <a:t>        4T1</a:t>
                </a:r>
              </a:p>
              <a:p>
                <a:r>
                  <a:rPr lang="en-US" altLang="zh-CN" sz="1000" b="1">
                    <a:solidFill>
                      <a:schemeClr val="bg1"/>
                    </a:solidFill>
                  </a:rPr>
                  <a:t>  </a:t>
                </a:r>
              </a:p>
              <a:p>
                <a:r>
                  <a:rPr lang="en-US" altLang="zh-CN" sz="1000" b="1">
                    <a:solidFill>
                      <a:schemeClr val="bg1"/>
                    </a:solidFill>
                  </a:rPr>
                  <a:t>Vector Foxf2</a:t>
                </a:r>
              </a:p>
            </xdr:txBody>
          </xdr:sp>
        </xdr:grpSp>
      </xdr:grpSp>
      <xdr:cxnSp macro="">
        <xdr:nvCxnSpPr>
          <xdr:cNvPr id="20" name="直接连接符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CxnSpPr>
            <a:cxnSpLocks/>
          </xdr:cNvCxnSpPr>
        </xdr:nvCxnSpPr>
        <xdr:spPr>
          <a:xfrm>
            <a:off x="1138238" y="1493838"/>
            <a:ext cx="971550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直接连接符 20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CxnSpPr>
            <a:cxnSpLocks/>
          </xdr:cNvCxnSpPr>
        </xdr:nvCxnSpPr>
        <xdr:spPr>
          <a:xfrm>
            <a:off x="3273425" y="1708150"/>
            <a:ext cx="720725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428625</xdr:colOff>
          <xdr:row>381</xdr:row>
          <xdr:rowOff>180975</xdr:rowOff>
        </xdr:from>
        <xdr:to>
          <xdr:col>8</xdr:col>
          <xdr:colOff>47625</xdr:colOff>
          <xdr:row>389</xdr:row>
          <xdr:rowOff>9525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0</xdr:colOff>
      <xdr:row>373</xdr:row>
      <xdr:rowOff>76200</xdr:rowOff>
    </xdr:from>
    <xdr:to>
      <xdr:col>10727</xdr:col>
      <xdr:colOff>519587</xdr:colOff>
      <xdr:row>21194</xdr:row>
      <xdr:rowOff>30633</xdr:rowOff>
    </xdr:to>
    <xdr:grpSp>
      <xdr:nvGrpSpPr>
        <xdr:cNvPr id="83" name="组合 82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GrpSpPr/>
      </xdr:nvGrpSpPr>
      <xdr:grpSpPr>
        <a:xfrm>
          <a:off x="0" y="75152250"/>
          <a:ext cx="7359610787" cy="3966535908"/>
          <a:chOff x="42863" y="1190625"/>
          <a:chExt cx="7359277412" cy="3966545433"/>
        </a:xfrm>
      </xdr:grpSpPr>
      <xdr:pic>
        <xdr:nvPicPr>
          <xdr:cNvPr id="84" name="图片 83">
            <a:extLst>
              <a:ext uri="{FF2B5EF4-FFF2-40B4-BE49-F238E27FC236}">
                <a16:creationId xmlns:a16="http://schemas.microsoft.com/office/drawing/2014/main" id="{00000000-0008-0000-0600-00005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76650" y="1204913"/>
            <a:ext cx="4198938" cy="14398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" name="图片 84">
            <a:extLst>
              <a:ext uri="{FF2B5EF4-FFF2-40B4-BE49-F238E27FC236}">
                <a16:creationId xmlns:a16="http://schemas.microsoft.com/office/drawing/2014/main" id="{00000000-0008-0000-0600-00005500000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438" y="1196975"/>
            <a:ext cx="3263900" cy="1439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6" name="图片 85">
            <a:extLst>
              <a:ext uri="{FF2B5EF4-FFF2-40B4-BE49-F238E27FC236}">
                <a16:creationId xmlns:a16="http://schemas.microsoft.com/office/drawing/2014/main" id="{00000000-0008-0000-0600-00005600000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213" y="2898775"/>
            <a:ext cx="3209925" cy="14414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7" name="图片 86">
            <a:extLst>
              <a:ext uri="{FF2B5EF4-FFF2-40B4-BE49-F238E27FC236}">
                <a16:creationId xmlns:a16="http://schemas.microsoft.com/office/drawing/2014/main" id="{00000000-0008-0000-0600-00005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25838" y="2908300"/>
            <a:ext cx="2103437" cy="1439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88" name="组合 87">
            <a:extLst>
              <a:ext uri="{FF2B5EF4-FFF2-40B4-BE49-F238E27FC236}">
                <a16:creationId xmlns:a16="http://schemas.microsoft.com/office/drawing/2014/main" id="{00000000-0008-0000-0600-000058000000}"/>
              </a:ext>
            </a:extLst>
          </xdr:cNvPr>
          <xdr:cNvGrpSpPr>
            <a:grpSpLocks/>
          </xdr:cNvGrpSpPr>
        </xdr:nvGrpSpPr>
        <xdr:grpSpPr bwMode="auto">
          <a:xfrm>
            <a:off x="5275263" y="1476374"/>
            <a:ext cx="2851150" cy="1262063"/>
            <a:chOff x="7854818" y="5067076"/>
            <a:chExt cx="2850791" cy="1262862"/>
          </a:xfrm>
        </xdr:grpSpPr>
        <xdr:sp macro="" textlink="">
          <xdr:nvSpPr>
            <xdr:cNvPr id="161" name="文本框 6">
              <a:extLst>
                <a:ext uri="{FF2B5EF4-FFF2-40B4-BE49-F238E27FC236}">
                  <a16:creationId xmlns:a16="http://schemas.microsoft.com/office/drawing/2014/main" id="{00000000-0008-0000-0600-0000A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854818" y="5256397"/>
              <a:ext cx="2850791" cy="48210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Vector FOXF2  Vector FOXF2 siCon siFOXF2</a:t>
              </a:r>
            </a:p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        MCF7                     MDA–MB–231</a:t>
              </a:r>
            </a:p>
          </xdr:txBody>
        </xdr:sp>
        <xdr:sp macro="" textlink="">
          <xdr:nvSpPr>
            <xdr:cNvPr id="162" name="矩形 161">
              <a:extLst>
                <a:ext uri="{FF2B5EF4-FFF2-40B4-BE49-F238E27FC236}">
                  <a16:creationId xmlns:a16="http://schemas.microsoft.com/office/drawing/2014/main" id="{00000000-0008-0000-0600-0000A2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056214" y="5067076"/>
              <a:ext cx="2268716" cy="242633"/>
            </a:xfrm>
            <a:prstGeom prst="rect">
              <a:avLst/>
            </a:prstGeom>
            <a:noFill/>
            <a:ln w="12700" algn="ctr">
              <a:solidFill>
                <a:srgbClr val="FF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>
                <a:solidFill>
                  <a:srgbClr val="FFFFFF"/>
                </a:solidFill>
                <a:latin typeface="Calibri" panose="020F0502020204030204" pitchFamily="34" charset="0"/>
              </a:endParaRPr>
            </a:p>
          </xdr:txBody>
        </xdr:sp>
        <xdr:sp macro="" textlink="">
          <xdr:nvSpPr>
            <xdr:cNvPr id="163" name="文本框 9">
              <a:extLst>
                <a:ext uri="{FF2B5EF4-FFF2-40B4-BE49-F238E27FC236}">
                  <a16:creationId xmlns:a16="http://schemas.microsoft.com/office/drawing/2014/main" id="{00000000-0008-0000-0600-0000A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14028" y="5963207"/>
              <a:ext cx="1087523" cy="36673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>
                  <a:solidFill>
                    <a:schemeClr val="bg1"/>
                  </a:solidFill>
                  <a:ea typeface="宋体" panose="02010600030101010101" pitchFamily="2" charset="-122"/>
                </a:rPr>
                <a:t>SPARC</a:t>
              </a:r>
              <a:endParaRPr lang="en-US" altLang="zh-CN" sz="1600" b="1">
                <a:solidFill>
                  <a:schemeClr val="bg1"/>
                </a:solidFill>
                <a:ea typeface="宋体" panose="02010600030101010101" pitchFamily="2" charset="-122"/>
              </a:endParaRPr>
            </a:p>
          </xdr:txBody>
        </xdr:sp>
      </xdr:grpSp>
      <xdr:grpSp>
        <xdr:nvGrpSpPr>
          <xdr:cNvPr id="89" name="组合 88">
            <a:extLst>
              <a:ext uri="{FF2B5EF4-FFF2-40B4-BE49-F238E27FC236}">
                <a16:creationId xmlns:a16="http://schemas.microsoft.com/office/drawing/2014/main" id="{00000000-0008-0000-0600-000059000000}"/>
              </a:ext>
            </a:extLst>
          </xdr:cNvPr>
          <xdr:cNvGrpSpPr>
            <a:grpSpLocks/>
          </xdr:cNvGrpSpPr>
        </xdr:nvGrpSpPr>
        <xdr:grpSpPr bwMode="auto">
          <a:xfrm>
            <a:off x="766763" y="1641473"/>
            <a:ext cx="2743200" cy="1047748"/>
            <a:chOff x="952004" y="961252"/>
            <a:chExt cx="2743127" cy="1048072"/>
          </a:xfrm>
        </xdr:grpSpPr>
        <xdr:sp macro="" textlink="">
          <xdr:nvSpPr>
            <xdr:cNvPr id="158" name="矩形 157">
              <a:extLst>
                <a:ext uri="{FF2B5EF4-FFF2-40B4-BE49-F238E27FC236}">
                  <a16:creationId xmlns:a16="http://schemas.microsoft.com/office/drawing/2014/main" id="{00000000-0008-0000-0600-00009E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17202" y="1456958"/>
              <a:ext cx="1900186" cy="209998"/>
            </a:xfrm>
            <a:prstGeom prst="rect">
              <a:avLst/>
            </a:prstGeom>
            <a:noFill/>
            <a:ln w="12700" algn="ctr">
              <a:solidFill>
                <a:srgbClr val="FF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>
                <a:solidFill>
                  <a:srgbClr val="FFFFFF"/>
                </a:solidFill>
                <a:latin typeface="Calibri" panose="020F0502020204030204" pitchFamily="34" charset="0"/>
              </a:endParaRPr>
            </a:p>
          </xdr:txBody>
        </xdr:sp>
        <xdr:sp macro="" textlink="">
          <xdr:nvSpPr>
            <xdr:cNvPr id="159" name="文本框 2">
              <a:extLst>
                <a:ext uri="{FF2B5EF4-FFF2-40B4-BE49-F238E27FC236}">
                  <a16:creationId xmlns:a16="http://schemas.microsoft.com/office/drawing/2014/main" id="{00000000-0008-0000-0600-00009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95114" y="1642400"/>
              <a:ext cx="1087409" cy="36692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>
                  <a:solidFill>
                    <a:schemeClr val="bg1"/>
                  </a:solidFill>
                  <a:ea typeface="宋体" panose="02010600030101010101" pitchFamily="2" charset="-122"/>
                </a:rPr>
                <a:t>POSTN</a:t>
              </a:r>
            </a:p>
          </xdr:txBody>
        </xdr:sp>
        <xdr:sp macro="" textlink="">
          <xdr:nvSpPr>
            <xdr:cNvPr id="160" name="文本框 10">
              <a:extLst>
                <a:ext uri="{FF2B5EF4-FFF2-40B4-BE49-F238E27FC236}">
                  <a16:creationId xmlns:a16="http://schemas.microsoft.com/office/drawing/2014/main" id="{00000000-0008-0000-0600-0000A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2004" y="961252"/>
              <a:ext cx="2743127" cy="48236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       MCF7                    MDA–MB–231</a:t>
              </a:r>
            </a:p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VectorFOXF2 Vector FOXF2 siCon siFOXF2</a:t>
              </a:r>
            </a:p>
          </xdr:txBody>
        </xdr:sp>
      </xdr:grpSp>
      <xdr:grpSp>
        <xdr:nvGrpSpPr>
          <xdr:cNvPr id="90" name="组合 89">
            <a:extLst>
              <a:ext uri="{FF2B5EF4-FFF2-40B4-BE49-F238E27FC236}">
                <a16:creationId xmlns:a16="http://schemas.microsoft.com/office/drawing/2014/main" id="{00000000-0008-0000-0600-00005A000000}"/>
              </a:ext>
            </a:extLst>
          </xdr:cNvPr>
          <xdr:cNvGrpSpPr>
            <a:grpSpLocks/>
          </xdr:cNvGrpSpPr>
        </xdr:nvGrpSpPr>
        <xdr:grpSpPr bwMode="auto">
          <a:xfrm>
            <a:off x="631826" y="3027362"/>
            <a:ext cx="2852738" cy="1358898"/>
            <a:chOff x="11128" y="1404"/>
            <a:chExt cx="4492" cy="2145"/>
          </a:xfrm>
        </xdr:grpSpPr>
        <xdr:sp macro="" textlink="">
          <xdr:nvSpPr>
            <xdr:cNvPr id="155" name="矩形 154">
              <a:extLst>
                <a:ext uri="{FF2B5EF4-FFF2-40B4-BE49-F238E27FC236}">
                  <a16:creationId xmlns:a16="http://schemas.microsoft.com/office/drawing/2014/main" id="{00000000-0008-0000-0600-00009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46" y="1404"/>
              <a:ext cx="3083" cy="341"/>
            </a:xfrm>
            <a:prstGeom prst="rect">
              <a:avLst/>
            </a:prstGeom>
            <a:noFill/>
            <a:ln w="12700" algn="ctr">
              <a:solidFill>
                <a:srgbClr val="FF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>
                <a:solidFill>
                  <a:srgbClr val="FFFFFF"/>
                </a:solidFill>
                <a:latin typeface="Calibri" panose="020F0502020204030204" pitchFamily="34" charset="0"/>
              </a:endParaRPr>
            </a:p>
          </xdr:txBody>
        </xdr:sp>
        <xdr:sp macro="" textlink="">
          <xdr:nvSpPr>
            <xdr:cNvPr id="156" name="文本框 20">
              <a:extLst>
                <a:ext uri="{FF2B5EF4-FFF2-40B4-BE49-F238E27FC236}">
                  <a16:creationId xmlns:a16="http://schemas.microsoft.com/office/drawing/2014/main" id="{00000000-0008-0000-0600-00009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3834" y="2967"/>
              <a:ext cx="1786" cy="58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>
                  <a:solidFill>
                    <a:schemeClr val="bg1"/>
                  </a:solidFill>
                  <a:ea typeface="宋体" panose="02010600030101010101" pitchFamily="2" charset="-122"/>
                </a:rPr>
                <a:t>SPON1</a:t>
              </a:r>
            </a:p>
          </xdr:txBody>
        </xdr:sp>
        <xdr:sp macro="" textlink="">
          <xdr:nvSpPr>
            <xdr:cNvPr id="157" name="文本框 21">
              <a:extLst>
                <a:ext uri="{FF2B5EF4-FFF2-40B4-BE49-F238E27FC236}">
                  <a16:creationId xmlns:a16="http://schemas.microsoft.com/office/drawing/2014/main" id="{00000000-0008-0000-0600-00009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128" y="1651"/>
              <a:ext cx="4442" cy="76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Vector FOXF2 Vector FOXF2 siConsiFOXF2</a:t>
              </a:r>
            </a:p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         MCF7                  MDA–MB–231</a:t>
              </a:r>
            </a:p>
          </xdr:txBody>
        </xdr:sp>
      </xdr:grpSp>
      <xdr:grpSp>
        <xdr:nvGrpSpPr>
          <xdr:cNvPr id="91" name="组合 90">
            <a:extLst>
              <a:ext uri="{FF2B5EF4-FFF2-40B4-BE49-F238E27FC236}">
                <a16:creationId xmlns:a16="http://schemas.microsoft.com/office/drawing/2014/main" id="{00000000-0008-0000-0600-00005B000000}"/>
              </a:ext>
            </a:extLst>
          </xdr:cNvPr>
          <xdr:cNvGrpSpPr>
            <a:grpSpLocks/>
          </xdr:cNvGrpSpPr>
        </xdr:nvGrpSpPr>
        <xdr:grpSpPr bwMode="auto">
          <a:xfrm>
            <a:off x="6430751" y="3010965"/>
            <a:ext cx="7352889524" cy="3964725093"/>
            <a:chOff x="3052841" y="3835506"/>
            <a:chExt cx="7356903994" cy="3962842514"/>
          </a:xfrm>
        </xdr:grpSpPr>
        <xdr:grpSp>
          <xdr:nvGrpSpPr>
            <xdr:cNvPr id="149" name="组合 148">
              <a:extLst>
                <a:ext uri="{FF2B5EF4-FFF2-40B4-BE49-F238E27FC236}">
                  <a16:creationId xmlns:a16="http://schemas.microsoft.com/office/drawing/2014/main" id="{00000000-0008-0000-0600-000095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052841" y="3835506"/>
              <a:ext cx="7356903994" cy="3962842514"/>
              <a:chOff x="7215" y="4325"/>
              <a:chExt cx="7385298" cy="4352852"/>
            </a:xfrm>
          </xdr:grpSpPr>
          <xdr:grpSp>
            <xdr:nvGrpSpPr>
              <xdr:cNvPr id="151" name="组合 150">
                <a:extLst>
                  <a:ext uri="{FF2B5EF4-FFF2-40B4-BE49-F238E27FC236}">
                    <a16:creationId xmlns:a16="http://schemas.microsoft.com/office/drawing/2014/main" id="{00000000-0008-0000-0600-000097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7215" y="4325"/>
                <a:ext cx="7385298" cy="4352852"/>
                <a:chOff x="7215" y="4325"/>
                <a:chExt cx="7385298" cy="4352852"/>
              </a:xfrm>
            </xdr:grpSpPr>
            <xdr:pic>
              <xdr:nvPicPr>
                <xdr:cNvPr id="153" name="图片 152">
                  <a:extLst>
                    <a:ext uri="{FF2B5EF4-FFF2-40B4-BE49-F238E27FC236}">
                      <a16:creationId xmlns:a16="http://schemas.microsoft.com/office/drawing/2014/main" id="{00000000-0008-0000-0600-000099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5">
                  <a:extLst>
                    <a:ext uri="{BEBA8EAE-BF5A-486C-A8C5-ECC9F3942E4B}">
                      <a14:imgProps xmlns:a14="http://schemas.microsoft.com/office/drawing/2010/main">
                        <a14:imgLayer r:embed="rId6">
                          <a14:imgEffect>
                            <a14:brightnessContrast bright="1000"/>
                          </a14:imgEffect>
                        </a14:imgLayer>
                      </a14:imgProps>
                    </a:ex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5915025" y="2916238"/>
                  <a:ext cx="1477488" cy="144093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38100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154" name="文本框 22">
                  <a:extLst>
                    <a:ext uri="{FF2B5EF4-FFF2-40B4-BE49-F238E27FC236}">
                      <a16:creationId xmlns:a16="http://schemas.microsoft.com/office/drawing/2014/main" id="{00000000-0008-0000-0600-00009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7215" y="4325"/>
                  <a:ext cx="1085" cy="57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       MCF7</a:t>
                  </a:r>
                </a:p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Vector FOXF2</a:t>
                  </a:r>
                </a:p>
              </xdr:txBody>
            </xdr:sp>
          </xdr:grpSp>
          <xdr:sp macro="" textlink="">
            <xdr:nvSpPr>
              <xdr:cNvPr id="152" name="矩形 151">
                <a:extLst>
                  <a:ext uri="{FF2B5EF4-FFF2-40B4-BE49-F238E27FC236}">
                    <a16:creationId xmlns:a16="http://schemas.microsoft.com/office/drawing/2014/main" id="{00000000-0008-0000-0600-00009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258" y="4866"/>
                <a:ext cx="922" cy="286"/>
              </a:xfrm>
              <a:prstGeom prst="rect">
                <a:avLst/>
              </a:prstGeom>
              <a:noFill/>
              <a:ln w="12700" algn="ctr">
                <a:solidFill>
                  <a:srgbClr val="FF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  <xdr:txBody>
              <a:bodyPr wrap="square" anchor="ctr"/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>
                  <a:solidFill>
                    <a:srgbClr val="FFFFFF"/>
                  </a:solidFill>
                  <a:latin typeface="Calibri" panose="020F0502020204030204" pitchFamily="34" charset="0"/>
                </a:endParaRPr>
              </a:p>
            </xdr:txBody>
          </xdr:sp>
        </xdr:grpSp>
        <xdr:sp macro="" textlink="">
          <xdr:nvSpPr>
            <xdr:cNvPr id="150" name="文本框 22">
              <a:extLst>
                <a:ext uri="{FF2B5EF4-FFF2-40B4-BE49-F238E27FC236}">
                  <a16:creationId xmlns:a16="http://schemas.microsoft.com/office/drawing/2014/main" id="{00000000-0008-0000-0600-00009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59235" y="4837151"/>
              <a:ext cx="1034265" cy="36665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>
                  <a:solidFill>
                    <a:schemeClr val="bg1"/>
                  </a:solidFill>
                  <a:ea typeface="宋体" panose="02010600030101010101" pitchFamily="2" charset="-122"/>
                </a:rPr>
                <a:t>CDH11</a:t>
              </a:r>
              <a:endParaRPr lang="en-US" altLang="zh-CN" sz="1600" b="1">
                <a:solidFill>
                  <a:schemeClr val="bg1"/>
                </a:solidFill>
                <a:ea typeface="宋体" panose="02010600030101010101" pitchFamily="2" charset="-122"/>
              </a:endParaRPr>
            </a:p>
          </xdr:txBody>
        </xdr:sp>
      </xdr:grpSp>
      <xdr:grpSp>
        <xdr:nvGrpSpPr>
          <xdr:cNvPr id="92" name="组合 91">
            <a:extLst>
              <a:ext uri="{FF2B5EF4-FFF2-40B4-BE49-F238E27FC236}">
                <a16:creationId xmlns:a16="http://schemas.microsoft.com/office/drawing/2014/main" id="{00000000-0008-0000-0600-00005C000000}"/>
              </a:ext>
            </a:extLst>
          </xdr:cNvPr>
          <xdr:cNvGrpSpPr>
            <a:grpSpLocks/>
          </xdr:cNvGrpSpPr>
        </xdr:nvGrpSpPr>
        <xdr:grpSpPr bwMode="auto">
          <a:xfrm>
            <a:off x="6981825" y="4733925"/>
            <a:ext cx="3230565" cy="1439863"/>
            <a:chOff x="513005" y="9863394"/>
            <a:chExt cx="3232265" cy="1440000"/>
          </a:xfrm>
        </xdr:grpSpPr>
        <xdr:pic>
          <xdr:nvPicPr>
            <xdr:cNvPr id="144" name="图片 143">
              <a:extLst>
                <a:ext uri="{FF2B5EF4-FFF2-40B4-BE49-F238E27FC236}">
                  <a16:creationId xmlns:a16="http://schemas.microsoft.com/office/drawing/2014/main" id="{00000000-0008-0000-0600-00009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>
              <a:lum bright="18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3005" y="9863394"/>
              <a:ext cx="3124286" cy="1440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145" name="组合 144">
              <a:extLst>
                <a:ext uri="{FF2B5EF4-FFF2-40B4-BE49-F238E27FC236}">
                  <a16:creationId xmlns:a16="http://schemas.microsoft.com/office/drawing/2014/main" id="{00000000-0008-0000-0600-000091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05236" y="10016823"/>
              <a:ext cx="2840034" cy="897709"/>
              <a:chOff x="890074" y="10882504"/>
              <a:chExt cx="2411864" cy="670564"/>
            </a:xfrm>
          </xdr:grpSpPr>
          <xdr:sp macro="" textlink="">
            <xdr:nvSpPr>
              <xdr:cNvPr id="147" name="矩形 146">
                <a:extLst>
                  <a:ext uri="{FF2B5EF4-FFF2-40B4-BE49-F238E27FC236}">
                    <a16:creationId xmlns:a16="http://schemas.microsoft.com/office/drawing/2014/main" id="{00000000-0008-0000-0600-00009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23552" y="11264907"/>
                <a:ext cx="2079488" cy="288161"/>
              </a:xfrm>
              <a:prstGeom prst="rect">
                <a:avLst/>
              </a:prstGeom>
              <a:noFill/>
              <a:ln w="12700" algn="ctr">
                <a:solidFill>
                  <a:srgbClr val="FF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  <xdr:txBody>
              <a:bodyPr wrap="square" anchor="ctr"/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>
                  <a:solidFill>
                    <a:srgbClr val="FFFFFF"/>
                  </a:solidFill>
                  <a:latin typeface="Calibri" panose="020F0502020204030204" pitchFamily="34" charset="0"/>
                </a:endParaRPr>
              </a:p>
            </xdr:txBody>
          </xdr:sp>
          <xdr:sp macro="" textlink="">
            <xdr:nvSpPr>
              <xdr:cNvPr id="148" name="文本框 6">
                <a:extLst>
                  <a:ext uri="{FF2B5EF4-FFF2-40B4-BE49-F238E27FC236}">
                    <a16:creationId xmlns:a16="http://schemas.microsoft.com/office/drawing/2014/main" id="{00000000-0008-0000-0600-00009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890074" y="10882504"/>
                <a:ext cx="2411864" cy="36014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150000"/>
                  </a:lnSpc>
                </a:pPr>
                <a:r>
                  <a:rPr lang="en-US" altLang="zh-CN" sz="9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                    MDA–MB–231                         MCF7</a:t>
                </a:r>
              </a:p>
              <a:p>
                <a:pPr>
                  <a:lnSpc>
                    <a:spcPct val="150000"/>
                  </a:lnSpc>
                </a:pPr>
                <a:r>
                  <a:rPr lang="en-US" altLang="zh-CN" sz="9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siControl  siFOXF2 Vector FOXF2  Vector FOXF2</a:t>
                </a:r>
              </a:p>
            </xdr:txBody>
          </xdr:sp>
        </xdr:grpSp>
        <xdr:sp macro="" textlink="">
          <xdr:nvSpPr>
            <xdr:cNvPr id="146" name="文本框 8">
              <a:extLst>
                <a:ext uri="{FF2B5EF4-FFF2-40B4-BE49-F238E27FC236}">
                  <a16:creationId xmlns:a16="http://schemas.microsoft.com/office/drawing/2014/main" id="{00000000-0008-0000-0600-00009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50367" y="10922792"/>
              <a:ext cx="1134851" cy="3683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b="1">
                  <a:solidFill>
                    <a:schemeClr val="bg1"/>
                  </a:solidFill>
                  <a:ea typeface="宋体" panose="02010600030101010101" pitchFamily="2" charset="-122"/>
                </a:rPr>
                <a:t>β-Actin</a:t>
              </a:r>
            </a:p>
          </xdr:txBody>
        </xdr:sp>
      </xdr:grpSp>
      <xdr:pic>
        <xdr:nvPicPr>
          <xdr:cNvPr id="93" name="图片 92">
            <a:extLst>
              <a:ext uri="{FF2B5EF4-FFF2-40B4-BE49-F238E27FC236}">
                <a16:creationId xmlns:a16="http://schemas.microsoft.com/office/drawing/2014/main" id="{00000000-0008-0000-0600-00005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lum bright="18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98725" y="4714875"/>
            <a:ext cx="1735138" cy="1439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94" name="文本框 33">
            <a:extLst>
              <a:ext uri="{FF2B5EF4-FFF2-40B4-BE49-F238E27FC236}">
                <a16:creationId xmlns:a16="http://schemas.microsoft.com/office/drawing/2014/main" id="{00000000-0008-0000-0600-00005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35313" y="4614863"/>
            <a:ext cx="1008062" cy="4826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>
              <a:lnSpc>
                <a:spcPct val="150000"/>
              </a:lnSpc>
            </a:pPr>
            <a:r>
              <a:rPr lang="en-US" altLang="zh-CN" sz="900" b="1">
                <a:solidFill>
                  <a:schemeClr val="bg1"/>
                </a:solidFill>
                <a:ea typeface="宋体" panose="02010600030101010101" pitchFamily="2" charset="-122"/>
              </a:rPr>
              <a:t> MDA–MB–231  </a:t>
            </a:r>
          </a:p>
          <a:p>
            <a:pPr>
              <a:lnSpc>
                <a:spcPct val="150000"/>
              </a:lnSpc>
            </a:pPr>
            <a:r>
              <a:rPr lang="en-US" altLang="zh-CN" sz="900" b="1">
                <a:solidFill>
                  <a:schemeClr val="bg1"/>
                </a:solidFill>
                <a:ea typeface="宋体" panose="02010600030101010101" pitchFamily="2" charset="-122"/>
              </a:rPr>
              <a:t>Vector FOXF2 </a:t>
            </a:r>
          </a:p>
        </xdr:txBody>
      </xdr:sp>
      <xdr:sp macro="" textlink="">
        <xdr:nvSpPr>
          <xdr:cNvPr id="95" name="矩形 94">
            <a:extLst>
              <a:ext uri="{FF2B5EF4-FFF2-40B4-BE49-F238E27FC236}">
                <a16:creationId xmlns:a16="http://schemas.microsoft.com/office/drawing/2014/main" id="{00000000-0008-0000-0600-00005F000000}"/>
              </a:ext>
            </a:extLst>
          </xdr:cNvPr>
          <xdr:cNvSpPr>
            <a:spLocks noChangeArrowheads="1"/>
          </xdr:cNvSpPr>
        </xdr:nvSpPr>
        <xdr:spPr bwMode="auto">
          <a:xfrm>
            <a:off x="3316288" y="5070475"/>
            <a:ext cx="554037" cy="242888"/>
          </a:xfrm>
          <a:prstGeom prst="rect">
            <a:avLst/>
          </a:prstGeom>
          <a:noFill/>
          <a:ln w="12700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ctr"/>
            <a:endParaRPr lang="zh-CN" altLang="en-US">
              <a:solidFill>
                <a:srgbClr val="FFFFFF"/>
              </a:solidFill>
              <a:latin typeface="Calibri" panose="020F0502020204030204" pitchFamily="34" charset="0"/>
            </a:endParaRPr>
          </a:p>
        </xdr:txBody>
      </xdr:sp>
      <xdr:sp macro="" textlink="">
        <xdr:nvSpPr>
          <xdr:cNvPr id="96" name="文本框 8">
            <a:extLst>
              <a:ext uri="{FF2B5EF4-FFF2-40B4-BE49-F238E27FC236}">
                <a16:creationId xmlns:a16="http://schemas.microsoft.com/office/drawing/2014/main" id="{00000000-0008-0000-0600-00006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36913" y="5794375"/>
            <a:ext cx="1136650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ctr" eaLnBrk="1" hangingPunct="1"/>
            <a:r>
              <a:rPr lang="en-US" altLang="zh-CN" b="1">
                <a:solidFill>
                  <a:schemeClr val="bg1"/>
                </a:solidFill>
                <a:ea typeface="宋体" panose="02010600030101010101" pitchFamily="2" charset="-122"/>
              </a:rPr>
              <a:t>Flag</a:t>
            </a:r>
          </a:p>
        </xdr:txBody>
      </xdr:sp>
      <xdr:pic>
        <xdr:nvPicPr>
          <xdr:cNvPr id="97" name="图片 96">
            <a:extLst>
              <a:ext uri="{FF2B5EF4-FFF2-40B4-BE49-F238E27FC236}">
                <a16:creationId xmlns:a16="http://schemas.microsoft.com/office/drawing/2014/main" id="{00000000-0008-0000-0600-00006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lum bright="18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622800" y="4737100"/>
            <a:ext cx="1962150" cy="14414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98" name="文本框 33">
            <a:extLst>
              <a:ext uri="{FF2B5EF4-FFF2-40B4-BE49-F238E27FC236}">
                <a16:creationId xmlns:a16="http://schemas.microsoft.com/office/drawing/2014/main" id="{00000000-0008-0000-0600-00006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37075" y="5359400"/>
            <a:ext cx="939800" cy="4810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>
              <a:lnSpc>
                <a:spcPct val="150000"/>
              </a:lnSpc>
            </a:pPr>
            <a:r>
              <a:rPr lang="en-US" altLang="zh-CN" sz="900" b="1">
                <a:solidFill>
                  <a:schemeClr val="bg1"/>
                </a:solidFill>
                <a:ea typeface="宋体" panose="02010600030101010101" pitchFamily="2" charset="-122"/>
              </a:rPr>
              <a:t>Vector FOXF2</a:t>
            </a:r>
          </a:p>
          <a:p>
            <a:pPr>
              <a:lnSpc>
                <a:spcPct val="150000"/>
              </a:lnSpc>
            </a:pPr>
            <a:r>
              <a:rPr lang="en-US" altLang="zh-CN" sz="900" b="1">
                <a:solidFill>
                  <a:schemeClr val="bg1"/>
                </a:solidFill>
                <a:ea typeface="宋体" panose="02010600030101010101" pitchFamily="2" charset="-122"/>
              </a:rPr>
              <a:t>      MCF7 </a:t>
            </a:r>
          </a:p>
        </xdr:txBody>
      </xdr:sp>
      <xdr:sp macro="" textlink="">
        <xdr:nvSpPr>
          <xdr:cNvPr id="99" name="矩形 98">
            <a:extLst>
              <a:ext uri="{FF2B5EF4-FFF2-40B4-BE49-F238E27FC236}">
                <a16:creationId xmlns:a16="http://schemas.microsoft.com/office/drawing/2014/main" id="{00000000-0008-0000-0600-000063000000}"/>
              </a:ext>
            </a:extLst>
          </xdr:cNvPr>
          <xdr:cNvSpPr>
            <a:spLocks noChangeArrowheads="1"/>
          </xdr:cNvSpPr>
        </xdr:nvSpPr>
        <xdr:spPr bwMode="auto">
          <a:xfrm>
            <a:off x="4756150" y="5159375"/>
            <a:ext cx="565150" cy="239713"/>
          </a:xfrm>
          <a:prstGeom prst="rect">
            <a:avLst/>
          </a:prstGeom>
          <a:noFill/>
          <a:ln w="12700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ctr"/>
            <a:endParaRPr lang="zh-CN" altLang="en-US">
              <a:solidFill>
                <a:srgbClr val="FFFFFF"/>
              </a:solidFill>
              <a:latin typeface="Calibri" panose="020F0502020204030204" pitchFamily="34" charset="0"/>
            </a:endParaRPr>
          </a:p>
        </xdr:txBody>
      </xdr:sp>
      <xdr:sp macro="" textlink="">
        <xdr:nvSpPr>
          <xdr:cNvPr id="100" name="文本框 8">
            <a:extLst>
              <a:ext uri="{FF2B5EF4-FFF2-40B4-BE49-F238E27FC236}">
                <a16:creationId xmlns:a16="http://schemas.microsoft.com/office/drawing/2014/main" id="{00000000-0008-0000-0600-00006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56263" y="5792788"/>
            <a:ext cx="1135062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ctr" eaLnBrk="1" hangingPunct="1"/>
            <a:r>
              <a:rPr lang="en-US" altLang="zh-CN" b="1">
                <a:solidFill>
                  <a:schemeClr val="bg1"/>
                </a:solidFill>
                <a:ea typeface="宋体" panose="02010600030101010101" pitchFamily="2" charset="-122"/>
              </a:rPr>
              <a:t>Flag</a:t>
            </a:r>
          </a:p>
        </xdr:txBody>
      </xdr:sp>
      <xdr:grpSp>
        <xdr:nvGrpSpPr>
          <xdr:cNvPr id="101" name="组合 100">
            <a:extLst>
              <a:ext uri="{FF2B5EF4-FFF2-40B4-BE49-F238E27FC236}">
                <a16:creationId xmlns:a16="http://schemas.microsoft.com/office/drawing/2014/main" id="{00000000-0008-0000-0600-000065000000}"/>
              </a:ext>
            </a:extLst>
          </xdr:cNvPr>
          <xdr:cNvGrpSpPr>
            <a:grpSpLocks/>
          </xdr:cNvGrpSpPr>
        </xdr:nvGrpSpPr>
        <xdr:grpSpPr bwMode="auto">
          <a:xfrm>
            <a:off x="42863" y="4711700"/>
            <a:ext cx="2155825" cy="1447800"/>
            <a:chOff x="0" y="7996384"/>
            <a:chExt cx="2004416" cy="1153228"/>
          </a:xfrm>
        </xdr:grpSpPr>
        <xdr:pic>
          <xdr:nvPicPr>
            <xdr:cNvPr id="140" name="图片 139">
              <a:extLst>
                <a:ext uri="{FF2B5EF4-FFF2-40B4-BE49-F238E27FC236}">
                  <a16:creationId xmlns:a16="http://schemas.microsoft.com/office/drawing/2014/main" id="{00000000-0008-0000-0600-00008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 cstate="print">
              <a:lum bright="18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0" y="7996384"/>
              <a:ext cx="1946148" cy="11231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41" name="文本框 6">
              <a:extLst>
                <a:ext uri="{FF2B5EF4-FFF2-40B4-BE49-F238E27FC236}">
                  <a16:creationId xmlns:a16="http://schemas.microsoft.com/office/drawing/2014/main" id="{00000000-0008-0000-0600-00008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99629" y="8248135"/>
              <a:ext cx="1338865" cy="38399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      MDA–MB–231 </a:t>
              </a:r>
            </a:p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siControl  siFOXF2</a:t>
              </a:r>
            </a:p>
          </xdr:txBody>
        </xdr:sp>
        <xdr:sp macro="" textlink="">
          <xdr:nvSpPr>
            <xdr:cNvPr id="142" name="文本框 31">
              <a:extLst>
                <a:ext uri="{FF2B5EF4-FFF2-40B4-BE49-F238E27FC236}">
                  <a16:creationId xmlns:a16="http://schemas.microsoft.com/office/drawing/2014/main" id="{00000000-0008-0000-0600-00008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23240" y="8857511"/>
              <a:ext cx="881176" cy="29210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>
                  <a:solidFill>
                    <a:schemeClr val="bg1"/>
                  </a:solidFill>
                  <a:ea typeface="宋体" panose="02010600030101010101" pitchFamily="2" charset="-122"/>
                </a:rPr>
                <a:t>FOXF2</a:t>
              </a:r>
            </a:p>
          </xdr:txBody>
        </xdr:sp>
        <xdr:sp macro="" textlink="">
          <xdr:nvSpPr>
            <xdr:cNvPr id="143" name="矩形 142">
              <a:extLst>
                <a:ext uri="{FF2B5EF4-FFF2-40B4-BE49-F238E27FC236}">
                  <a16:creationId xmlns:a16="http://schemas.microsoft.com/office/drawing/2014/main" id="{00000000-0008-0000-0600-00008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2034" y="8610206"/>
              <a:ext cx="602489" cy="160119"/>
            </a:xfrm>
            <a:prstGeom prst="rect">
              <a:avLst/>
            </a:prstGeom>
            <a:noFill/>
            <a:ln w="12700" algn="ctr">
              <a:solidFill>
                <a:srgbClr val="FF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>
                <a:solidFill>
                  <a:srgbClr val="FFFFFF"/>
                </a:solidFill>
                <a:latin typeface="Calibri" panose="020F0502020204030204" pitchFamily="34" charset="0"/>
              </a:endParaRPr>
            </a:p>
          </xdr:txBody>
        </xdr:sp>
      </xdr:grpSp>
      <xdr:pic>
        <xdr:nvPicPr>
          <xdr:cNvPr id="102" name="图片 101">
            <a:extLst>
              <a:ext uri="{FF2B5EF4-FFF2-40B4-BE49-F238E27FC236}">
                <a16:creationId xmlns:a16="http://schemas.microsoft.com/office/drawing/2014/main" id="{00000000-0008-0000-0600-00006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lum bright="18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35938" y="2921000"/>
            <a:ext cx="3273425" cy="1438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3" name="文本框 28">
            <a:extLst>
              <a:ext uri="{FF2B5EF4-FFF2-40B4-BE49-F238E27FC236}">
                <a16:creationId xmlns:a16="http://schemas.microsoft.com/office/drawing/2014/main" id="{00000000-0008-0000-0600-00006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537825" y="4060825"/>
            <a:ext cx="1033463" cy="3667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>
                <a:solidFill>
                  <a:schemeClr val="bg1"/>
                </a:solidFill>
                <a:ea typeface="宋体" panose="02010600030101010101" pitchFamily="2" charset="-122"/>
              </a:rPr>
              <a:t>RUNX2</a:t>
            </a:r>
          </a:p>
        </xdr:txBody>
      </xdr:sp>
      <xdr:sp macro="" textlink="">
        <xdr:nvSpPr>
          <xdr:cNvPr id="104" name="矩形 103">
            <a:extLst>
              <a:ext uri="{FF2B5EF4-FFF2-40B4-BE49-F238E27FC236}">
                <a16:creationId xmlns:a16="http://schemas.microsoft.com/office/drawing/2014/main" id="{00000000-0008-0000-0600-000068000000}"/>
              </a:ext>
            </a:extLst>
          </xdr:cNvPr>
          <xdr:cNvSpPr>
            <a:spLocks noChangeArrowheads="1"/>
          </xdr:cNvSpPr>
        </xdr:nvSpPr>
        <xdr:spPr bwMode="auto">
          <a:xfrm>
            <a:off x="8788400" y="3833813"/>
            <a:ext cx="2436813" cy="301625"/>
          </a:xfrm>
          <a:prstGeom prst="rect">
            <a:avLst/>
          </a:prstGeom>
          <a:noFill/>
          <a:ln w="12700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ctr"/>
            <a:endParaRPr lang="zh-CN" altLang="en-US">
              <a:solidFill>
                <a:srgbClr val="FFFFFF"/>
              </a:solidFill>
              <a:latin typeface="Calibri" panose="020F0502020204030204" pitchFamily="34" charset="0"/>
            </a:endParaRPr>
          </a:p>
        </xdr:txBody>
      </xdr:sp>
      <xdr:pic>
        <xdr:nvPicPr>
          <xdr:cNvPr id="105" name="图片 104">
            <a:extLst>
              <a:ext uri="{FF2B5EF4-FFF2-40B4-BE49-F238E27FC236}">
                <a16:creationId xmlns:a16="http://schemas.microsoft.com/office/drawing/2014/main" id="{00000000-0008-0000-0600-00006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 cstate="print">
            <a:lum bright="18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56575" y="1190625"/>
            <a:ext cx="5446713" cy="1439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106" name="组合 105">
            <a:extLst>
              <a:ext uri="{FF2B5EF4-FFF2-40B4-BE49-F238E27FC236}">
                <a16:creationId xmlns:a16="http://schemas.microsoft.com/office/drawing/2014/main" id="{00000000-0008-0000-0600-00006A000000}"/>
              </a:ext>
            </a:extLst>
          </xdr:cNvPr>
          <xdr:cNvGrpSpPr>
            <a:grpSpLocks/>
          </xdr:cNvGrpSpPr>
        </xdr:nvGrpSpPr>
        <xdr:grpSpPr bwMode="auto">
          <a:xfrm>
            <a:off x="9332916" y="1860559"/>
            <a:ext cx="4351339" cy="787402"/>
            <a:chOff x="10211" y="5576"/>
            <a:chExt cx="6854" cy="1241"/>
          </a:xfrm>
        </xdr:grpSpPr>
        <xdr:sp macro="" textlink="">
          <xdr:nvSpPr>
            <xdr:cNvPr id="138" name="矩形 137">
              <a:extLst>
                <a:ext uri="{FF2B5EF4-FFF2-40B4-BE49-F238E27FC236}">
                  <a16:creationId xmlns:a16="http://schemas.microsoft.com/office/drawing/2014/main" id="{00000000-0008-0000-0600-00008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211" y="5576"/>
              <a:ext cx="1103" cy="337"/>
            </a:xfrm>
            <a:prstGeom prst="rect">
              <a:avLst/>
            </a:prstGeom>
            <a:noFill/>
            <a:ln w="12700" algn="ctr">
              <a:solidFill>
                <a:srgbClr val="FF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>
                <a:solidFill>
                  <a:srgbClr val="FFFFFF"/>
                </a:solidFill>
                <a:latin typeface="Calibri" panose="020F0502020204030204" pitchFamily="34" charset="0"/>
              </a:endParaRPr>
            </a:p>
          </xdr:txBody>
        </xdr:sp>
        <xdr:sp macro="" textlink="">
          <xdr:nvSpPr>
            <xdr:cNvPr id="139" name="文本框 15">
              <a:extLst>
                <a:ext uri="{FF2B5EF4-FFF2-40B4-BE49-F238E27FC236}">
                  <a16:creationId xmlns:a16="http://schemas.microsoft.com/office/drawing/2014/main" id="{00000000-0008-0000-0600-00008B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5352" y="6239"/>
              <a:ext cx="1713" cy="57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>
                  <a:solidFill>
                    <a:schemeClr val="bg1"/>
                  </a:solidFill>
                  <a:ea typeface="宋体" panose="02010600030101010101" pitchFamily="2" charset="-122"/>
                </a:rPr>
                <a:t>ITGBL1</a:t>
              </a:r>
            </a:p>
          </xdr:txBody>
        </xdr:sp>
      </xdr:grpSp>
      <xdr:sp macro="" textlink="">
        <xdr:nvSpPr>
          <xdr:cNvPr id="107" name="矩形 106">
            <a:extLst>
              <a:ext uri="{FF2B5EF4-FFF2-40B4-BE49-F238E27FC236}">
                <a16:creationId xmlns:a16="http://schemas.microsoft.com/office/drawing/2014/main" id="{00000000-0008-0000-0600-00006B000000}"/>
              </a:ext>
            </a:extLst>
          </xdr:cNvPr>
          <xdr:cNvSpPr>
            <a:spLocks noChangeArrowheads="1"/>
          </xdr:cNvSpPr>
        </xdr:nvSpPr>
        <xdr:spPr bwMode="auto">
          <a:xfrm>
            <a:off x="10447338" y="1860550"/>
            <a:ext cx="698500" cy="212725"/>
          </a:xfrm>
          <a:prstGeom prst="rect">
            <a:avLst/>
          </a:prstGeom>
          <a:noFill/>
          <a:ln w="12700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ctr"/>
            <a:endParaRPr lang="zh-CN" altLang="en-US">
              <a:solidFill>
                <a:srgbClr val="FFFFFF"/>
              </a:solidFill>
              <a:latin typeface="Calibri" panose="020F0502020204030204" pitchFamily="34" charset="0"/>
            </a:endParaRPr>
          </a:p>
        </xdr:txBody>
      </xdr:sp>
      <xdr:sp macro="" textlink="">
        <xdr:nvSpPr>
          <xdr:cNvPr id="108" name="矩形 107">
            <a:extLst>
              <a:ext uri="{FF2B5EF4-FFF2-40B4-BE49-F238E27FC236}">
                <a16:creationId xmlns:a16="http://schemas.microsoft.com/office/drawing/2014/main" id="{00000000-0008-0000-0600-00006C000000}"/>
              </a:ext>
            </a:extLst>
          </xdr:cNvPr>
          <xdr:cNvSpPr>
            <a:spLocks noChangeArrowheads="1"/>
          </xdr:cNvSpPr>
        </xdr:nvSpPr>
        <xdr:spPr bwMode="auto">
          <a:xfrm>
            <a:off x="11890375" y="1860550"/>
            <a:ext cx="700088" cy="212725"/>
          </a:xfrm>
          <a:prstGeom prst="rect">
            <a:avLst/>
          </a:prstGeom>
          <a:noFill/>
          <a:ln w="12700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ctr"/>
            <a:endParaRPr lang="zh-CN" altLang="en-US">
              <a:solidFill>
                <a:srgbClr val="FFFFFF"/>
              </a:solidFill>
              <a:latin typeface="Calibri" panose="020F0502020204030204" pitchFamily="34" charset="0"/>
            </a:endParaRPr>
          </a:p>
        </xdr:txBody>
      </xdr:sp>
      <xdr:grpSp>
        <xdr:nvGrpSpPr>
          <xdr:cNvPr id="109" name="组合 108">
            <a:extLst>
              <a:ext uri="{FF2B5EF4-FFF2-40B4-BE49-F238E27FC236}">
                <a16:creationId xmlns:a16="http://schemas.microsoft.com/office/drawing/2014/main" id="{00000000-0008-0000-0600-00006D000000}"/>
              </a:ext>
            </a:extLst>
          </xdr:cNvPr>
          <xdr:cNvGrpSpPr>
            <a:grpSpLocks/>
          </xdr:cNvGrpSpPr>
        </xdr:nvGrpSpPr>
        <xdr:grpSpPr bwMode="auto">
          <a:xfrm>
            <a:off x="3895726" y="2960694"/>
            <a:ext cx="1944689" cy="1395414"/>
            <a:chOff x="984978" y="3771059"/>
            <a:chExt cx="1945474" cy="1396013"/>
          </a:xfrm>
        </xdr:grpSpPr>
        <xdr:sp macro="" textlink="">
          <xdr:nvSpPr>
            <xdr:cNvPr id="135" name="矩形 134">
              <a:extLst>
                <a:ext uri="{FF2B5EF4-FFF2-40B4-BE49-F238E27FC236}">
                  <a16:creationId xmlns:a16="http://schemas.microsoft.com/office/drawing/2014/main" id="{00000000-0008-0000-0600-000087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63837" y="3771059"/>
              <a:ext cx="1275820" cy="186491"/>
            </a:xfrm>
            <a:prstGeom prst="rect">
              <a:avLst/>
            </a:prstGeom>
            <a:noFill/>
            <a:ln w="12700" algn="ctr">
              <a:solidFill>
                <a:srgbClr val="FF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>
                <a:solidFill>
                  <a:srgbClr val="FFFFFF"/>
                </a:solidFill>
                <a:latin typeface="Calibri" panose="020F0502020204030204" pitchFamily="34" charset="0"/>
              </a:endParaRPr>
            </a:p>
          </xdr:txBody>
        </xdr:sp>
        <xdr:sp macro="" textlink="">
          <xdr:nvSpPr>
            <xdr:cNvPr id="136" name="文本框 26">
              <a:extLst>
                <a:ext uri="{FF2B5EF4-FFF2-40B4-BE49-F238E27FC236}">
                  <a16:creationId xmlns:a16="http://schemas.microsoft.com/office/drawing/2014/main" id="{00000000-0008-0000-0600-00008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84978" y="3911570"/>
              <a:ext cx="1945474" cy="48184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     Vec FOXF2 siCon siFOXF2</a:t>
              </a:r>
            </a:p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                  MDA–MB–231</a:t>
              </a:r>
            </a:p>
          </xdr:txBody>
        </xdr:sp>
        <xdr:sp macro="" textlink="">
          <xdr:nvSpPr>
            <xdr:cNvPr id="137" name="文本框 22">
              <a:extLst>
                <a:ext uri="{FF2B5EF4-FFF2-40B4-BE49-F238E27FC236}">
                  <a16:creationId xmlns:a16="http://schemas.microsoft.com/office/drawing/2014/main" id="{00000000-0008-0000-0600-00008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573273" y="4800542"/>
              <a:ext cx="991001" cy="36653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>
                  <a:solidFill>
                    <a:schemeClr val="bg1"/>
                  </a:solidFill>
                  <a:ea typeface="宋体" panose="02010600030101010101" pitchFamily="2" charset="-122"/>
                </a:rPr>
                <a:t>CDH11</a:t>
              </a:r>
              <a:endParaRPr lang="en-US" altLang="zh-CN" sz="1600" b="1">
                <a:solidFill>
                  <a:schemeClr val="bg1"/>
                </a:solidFill>
                <a:ea typeface="宋体" panose="02010600030101010101" pitchFamily="2" charset="-122"/>
              </a:endParaRPr>
            </a:p>
          </xdr:txBody>
        </xdr:sp>
      </xdr:grpSp>
      <xdr:cxnSp macro="">
        <xdr:nvCxnSpPr>
          <xdr:cNvPr id="111" name="直接连接符 110">
            <a:extLst>
              <a:ext uri="{FF2B5EF4-FFF2-40B4-BE49-F238E27FC236}">
                <a16:creationId xmlns:a16="http://schemas.microsoft.com/office/drawing/2014/main" id="{00000000-0008-0000-0600-00006F000000}"/>
              </a:ext>
            </a:extLst>
          </xdr:cNvPr>
          <xdr:cNvCxnSpPr>
            <a:cxnSpLocks/>
          </xdr:cNvCxnSpPr>
        </xdr:nvCxnSpPr>
        <xdr:spPr bwMode="auto">
          <a:xfrm>
            <a:off x="869950" y="1911350"/>
            <a:ext cx="698500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2" name="直接连接符 111">
            <a:extLst>
              <a:ext uri="{FF2B5EF4-FFF2-40B4-BE49-F238E27FC236}">
                <a16:creationId xmlns:a16="http://schemas.microsoft.com/office/drawing/2014/main" id="{00000000-0008-0000-0600-000070000000}"/>
              </a:ext>
            </a:extLst>
          </xdr:cNvPr>
          <xdr:cNvCxnSpPr>
            <a:cxnSpLocks/>
          </xdr:cNvCxnSpPr>
        </xdr:nvCxnSpPr>
        <xdr:spPr bwMode="auto">
          <a:xfrm>
            <a:off x="1601788" y="1911350"/>
            <a:ext cx="1582737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3" name="直接连接符 112">
            <a:extLst>
              <a:ext uri="{FF2B5EF4-FFF2-40B4-BE49-F238E27FC236}">
                <a16:creationId xmlns:a16="http://schemas.microsoft.com/office/drawing/2014/main" id="{00000000-0008-0000-0600-000071000000}"/>
              </a:ext>
            </a:extLst>
          </xdr:cNvPr>
          <xdr:cNvCxnSpPr>
            <a:cxnSpLocks/>
          </xdr:cNvCxnSpPr>
        </xdr:nvCxnSpPr>
        <xdr:spPr bwMode="auto">
          <a:xfrm>
            <a:off x="6189663" y="1927225"/>
            <a:ext cx="1584325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直接连接符 113">
            <a:extLst>
              <a:ext uri="{FF2B5EF4-FFF2-40B4-BE49-F238E27FC236}">
                <a16:creationId xmlns:a16="http://schemas.microsoft.com/office/drawing/2014/main" id="{00000000-0008-0000-0600-000072000000}"/>
              </a:ext>
            </a:extLst>
          </xdr:cNvPr>
          <xdr:cNvCxnSpPr>
            <a:cxnSpLocks/>
          </xdr:cNvCxnSpPr>
        </xdr:nvCxnSpPr>
        <xdr:spPr bwMode="auto">
          <a:xfrm>
            <a:off x="5381625" y="1927225"/>
            <a:ext cx="755650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15" name="组合 114">
            <a:extLst>
              <a:ext uri="{FF2B5EF4-FFF2-40B4-BE49-F238E27FC236}">
                <a16:creationId xmlns:a16="http://schemas.microsoft.com/office/drawing/2014/main" id="{00000000-0008-0000-0600-000073000000}"/>
              </a:ext>
            </a:extLst>
          </xdr:cNvPr>
          <xdr:cNvGrpSpPr>
            <a:grpSpLocks/>
          </xdr:cNvGrpSpPr>
        </xdr:nvGrpSpPr>
        <xdr:grpSpPr bwMode="auto">
          <a:xfrm>
            <a:off x="9053513" y="1398588"/>
            <a:ext cx="2327275" cy="482600"/>
            <a:chOff x="9053512" y="1301848"/>
            <a:chExt cx="2327274" cy="482120"/>
          </a:xfrm>
        </xdr:grpSpPr>
        <xdr:sp macro="" textlink="">
          <xdr:nvSpPr>
            <xdr:cNvPr id="132" name="文本框 17">
              <a:extLst>
                <a:ext uri="{FF2B5EF4-FFF2-40B4-BE49-F238E27FC236}">
                  <a16:creationId xmlns:a16="http://schemas.microsoft.com/office/drawing/2014/main" id="{00000000-0008-0000-0600-00008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053512" y="1301848"/>
              <a:ext cx="2327274" cy="4821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     MDA–MB–231            MDA–MB–231</a:t>
              </a:r>
            </a:p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siControl siFOXF2         Vector FOXF2</a:t>
              </a:r>
            </a:p>
          </xdr:txBody>
        </xdr:sp>
        <xdr:cxnSp macro="">
          <xdr:nvCxnSpPr>
            <xdr:cNvPr id="133" name="直接连接符 132">
              <a:extLst>
                <a:ext uri="{FF2B5EF4-FFF2-40B4-BE49-F238E27FC236}">
                  <a16:creationId xmlns:a16="http://schemas.microsoft.com/office/drawing/2014/main" id="{00000000-0008-0000-0600-000085000000}"/>
                </a:ext>
              </a:extLst>
            </xdr:cNvPr>
            <xdr:cNvCxnSpPr>
              <a:cxnSpLocks/>
            </xdr:cNvCxnSpPr>
          </xdr:nvCxnSpPr>
          <xdr:spPr>
            <a:xfrm>
              <a:off x="9166224" y="1579384"/>
              <a:ext cx="971550" cy="0"/>
            </a:xfrm>
            <a:prstGeom prst="line">
              <a:avLst/>
            </a:prstGeom>
            <a:ln w="254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34" name="直接连接符 133">
              <a:extLst>
                <a:ext uri="{FF2B5EF4-FFF2-40B4-BE49-F238E27FC236}">
                  <a16:creationId xmlns:a16="http://schemas.microsoft.com/office/drawing/2014/main" id="{00000000-0008-0000-0600-000086000000}"/>
                </a:ext>
              </a:extLst>
            </xdr:cNvPr>
            <xdr:cNvCxnSpPr>
              <a:cxnSpLocks/>
            </xdr:cNvCxnSpPr>
          </xdr:nvCxnSpPr>
          <xdr:spPr>
            <a:xfrm>
              <a:off x="10423523" y="1579384"/>
              <a:ext cx="755650" cy="0"/>
            </a:xfrm>
            <a:prstGeom prst="line">
              <a:avLst/>
            </a:prstGeom>
            <a:ln w="254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6" name="组合 115">
            <a:extLst>
              <a:ext uri="{FF2B5EF4-FFF2-40B4-BE49-F238E27FC236}">
                <a16:creationId xmlns:a16="http://schemas.microsoft.com/office/drawing/2014/main" id="{00000000-0008-0000-0600-000074000000}"/>
              </a:ext>
            </a:extLst>
          </xdr:cNvPr>
          <xdr:cNvGrpSpPr>
            <a:grpSpLocks/>
          </xdr:cNvGrpSpPr>
        </xdr:nvGrpSpPr>
        <xdr:grpSpPr bwMode="auto">
          <a:xfrm>
            <a:off x="11757025" y="1404938"/>
            <a:ext cx="981075" cy="482600"/>
            <a:chOff x="11745912" y="1297365"/>
            <a:chExt cx="981074" cy="482120"/>
          </a:xfrm>
        </xdr:grpSpPr>
        <xdr:sp macro="" textlink="">
          <xdr:nvSpPr>
            <xdr:cNvPr id="130" name="文本框 17">
              <a:extLst>
                <a:ext uri="{FF2B5EF4-FFF2-40B4-BE49-F238E27FC236}">
                  <a16:creationId xmlns:a16="http://schemas.microsoft.com/office/drawing/2014/main" id="{00000000-0008-0000-0600-00008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745912" y="1297365"/>
              <a:ext cx="981074" cy="4821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       MCF7   </a:t>
              </a:r>
            </a:p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Vector FOXF2        </a:t>
              </a:r>
            </a:p>
          </xdr:txBody>
        </xdr:sp>
        <xdr:cxnSp macro="">
          <xdr:nvCxnSpPr>
            <xdr:cNvPr id="131" name="直接连接符 130">
              <a:extLst>
                <a:ext uri="{FF2B5EF4-FFF2-40B4-BE49-F238E27FC236}">
                  <a16:creationId xmlns:a16="http://schemas.microsoft.com/office/drawing/2014/main" id="{00000000-0008-0000-0600-000083000000}"/>
                </a:ext>
              </a:extLst>
            </xdr:cNvPr>
            <xdr:cNvCxnSpPr>
              <a:cxnSpLocks/>
            </xdr:cNvCxnSpPr>
          </xdr:nvCxnSpPr>
          <xdr:spPr>
            <a:xfrm>
              <a:off x="11834812" y="1579659"/>
              <a:ext cx="755649" cy="0"/>
            </a:xfrm>
            <a:prstGeom prst="line">
              <a:avLst/>
            </a:prstGeom>
            <a:ln w="254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117" name="直接连接符 116">
            <a:extLst>
              <a:ext uri="{FF2B5EF4-FFF2-40B4-BE49-F238E27FC236}">
                <a16:creationId xmlns:a16="http://schemas.microsoft.com/office/drawing/2014/main" id="{00000000-0008-0000-0600-000075000000}"/>
              </a:ext>
            </a:extLst>
          </xdr:cNvPr>
          <xdr:cNvCxnSpPr>
            <a:cxnSpLocks/>
          </xdr:cNvCxnSpPr>
        </xdr:nvCxnSpPr>
        <xdr:spPr bwMode="auto">
          <a:xfrm>
            <a:off x="763588" y="3440113"/>
            <a:ext cx="698500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8" name="直接连接符 117">
            <a:extLst>
              <a:ext uri="{FF2B5EF4-FFF2-40B4-BE49-F238E27FC236}">
                <a16:creationId xmlns:a16="http://schemas.microsoft.com/office/drawing/2014/main" id="{00000000-0008-0000-0600-000076000000}"/>
              </a:ext>
            </a:extLst>
          </xdr:cNvPr>
          <xdr:cNvCxnSpPr>
            <a:cxnSpLocks/>
          </xdr:cNvCxnSpPr>
        </xdr:nvCxnSpPr>
        <xdr:spPr bwMode="auto">
          <a:xfrm>
            <a:off x="1531938" y="3440113"/>
            <a:ext cx="1547812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9" name="直接连接符 118">
            <a:extLst>
              <a:ext uri="{FF2B5EF4-FFF2-40B4-BE49-F238E27FC236}">
                <a16:creationId xmlns:a16="http://schemas.microsoft.com/office/drawing/2014/main" id="{00000000-0008-0000-0600-000077000000}"/>
              </a:ext>
            </a:extLst>
          </xdr:cNvPr>
          <xdr:cNvCxnSpPr>
            <a:cxnSpLocks/>
          </xdr:cNvCxnSpPr>
        </xdr:nvCxnSpPr>
        <xdr:spPr bwMode="auto">
          <a:xfrm>
            <a:off x="4116388" y="3367088"/>
            <a:ext cx="1512887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0" name="直接连接符 119">
            <a:extLst>
              <a:ext uri="{FF2B5EF4-FFF2-40B4-BE49-F238E27FC236}">
                <a16:creationId xmlns:a16="http://schemas.microsoft.com/office/drawing/2014/main" id="{00000000-0008-0000-0600-000078000000}"/>
              </a:ext>
            </a:extLst>
          </xdr:cNvPr>
          <xdr:cNvCxnSpPr>
            <a:cxnSpLocks/>
          </xdr:cNvCxnSpPr>
        </xdr:nvCxnSpPr>
        <xdr:spPr bwMode="auto">
          <a:xfrm>
            <a:off x="6480175" y="3308350"/>
            <a:ext cx="863600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21" name="组合 120">
            <a:extLst>
              <a:ext uri="{FF2B5EF4-FFF2-40B4-BE49-F238E27FC236}">
                <a16:creationId xmlns:a16="http://schemas.microsoft.com/office/drawing/2014/main" id="{00000000-0008-0000-0600-000079000000}"/>
              </a:ext>
            </a:extLst>
          </xdr:cNvPr>
          <xdr:cNvGrpSpPr>
            <a:grpSpLocks/>
          </xdr:cNvGrpSpPr>
        </xdr:nvGrpSpPr>
        <xdr:grpSpPr bwMode="auto">
          <a:xfrm>
            <a:off x="8502650" y="3367088"/>
            <a:ext cx="3124200" cy="482600"/>
            <a:chOff x="8503341" y="3313614"/>
            <a:chExt cx="3123509" cy="481873"/>
          </a:xfrm>
        </xdr:grpSpPr>
        <xdr:sp macro="" textlink="">
          <xdr:nvSpPr>
            <xdr:cNvPr id="127" name="文本框 29">
              <a:extLst>
                <a:ext uri="{FF2B5EF4-FFF2-40B4-BE49-F238E27FC236}">
                  <a16:creationId xmlns:a16="http://schemas.microsoft.com/office/drawing/2014/main" id="{00000000-0008-0000-0600-00007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503341" y="3313614"/>
              <a:ext cx="3123509" cy="48187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                     MDA–MB–231                    MCF7</a:t>
              </a:r>
            </a:p>
            <a:p>
              <a:pPr>
                <a:lnSpc>
                  <a:spcPct val="150000"/>
                </a:lnSpc>
              </a:pPr>
              <a:r>
                <a:rPr lang="en-US" altLang="zh-CN" sz="900" b="1">
                  <a:solidFill>
                    <a:schemeClr val="bg1"/>
                  </a:solidFill>
                  <a:ea typeface="宋体" panose="02010600030101010101" pitchFamily="2" charset="-122"/>
                </a:rPr>
                <a:t>siControl siFOXF2  Vector FOXF2 Vector FOXF2</a:t>
              </a:r>
            </a:p>
          </xdr:txBody>
        </xdr:sp>
        <xdr:cxnSp macro="">
          <xdr:nvCxnSpPr>
            <xdr:cNvPr id="128" name="直接连接符 127">
              <a:extLst>
                <a:ext uri="{FF2B5EF4-FFF2-40B4-BE49-F238E27FC236}">
                  <a16:creationId xmlns:a16="http://schemas.microsoft.com/office/drawing/2014/main" id="{00000000-0008-0000-0600-000080000000}"/>
                </a:ext>
              </a:extLst>
            </xdr:cNvPr>
            <xdr:cNvCxnSpPr>
              <a:cxnSpLocks/>
            </xdr:cNvCxnSpPr>
          </xdr:nvCxnSpPr>
          <xdr:spPr>
            <a:xfrm>
              <a:off x="8593809" y="3594178"/>
              <a:ext cx="1799827" cy="0"/>
            </a:xfrm>
            <a:prstGeom prst="line">
              <a:avLst/>
            </a:prstGeom>
            <a:ln w="254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29" name="直接连接符 128">
              <a:extLst>
                <a:ext uri="{FF2B5EF4-FFF2-40B4-BE49-F238E27FC236}">
                  <a16:creationId xmlns:a16="http://schemas.microsoft.com/office/drawing/2014/main" id="{00000000-0008-0000-0600-000081000000}"/>
                </a:ext>
              </a:extLst>
            </xdr:cNvPr>
            <xdr:cNvCxnSpPr>
              <a:cxnSpLocks/>
            </xdr:cNvCxnSpPr>
          </xdr:nvCxnSpPr>
          <xdr:spPr>
            <a:xfrm>
              <a:off x="10436488" y="3594178"/>
              <a:ext cx="757071" cy="0"/>
            </a:xfrm>
            <a:prstGeom prst="line">
              <a:avLst/>
            </a:prstGeom>
            <a:ln w="254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122" name="直接连接符 121">
            <a:extLst>
              <a:ext uri="{FF2B5EF4-FFF2-40B4-BE49-F238E27FC236}">
                <a16:creationId xmlns:a16="http://schemas.microsoft.com/office/drawing/2014/main" id="{00000000-0008-0000-0600-00007A000000}"/>
              </a:ext>
            </a:extLst>
          </xdr:cNvPr>
          <xdr:cNvCxnSpPr>
            <a:cxnSpLocks/>
          </xdr:cNvCxnSpPr>
        </xdr:nvCxnSpPr>
        <xdr:spPr bwMode="auto">
          <a:xfrm>
            <a:off x="473075" y="5297488"/>
            <a:ext cx="1008063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3" name="直接连接符 122">
            <a:extLst>
              <a:ext uri="{FF2B5EF4-FFF2-40B4-BE49-F238E27FC236}">
                <a16:creationId xmlns:a16="http://schemas.microsoft.com/office/drawing/2014/main" id="{00000000-0008-0000-0600-00007B000000}"/>
              </a:ext>
            </a:extLst>
          </xdr:cNvPr>
          <xdr:cNvCxnSpPr>
            <a:cxnSpLocks/>
          </xdr:cNvCxnSpPr>
        </xdr:nvCxnSpPr>
        <xdr:spPr bwMode="auto">
          <a:xfrm>
            <a:off x="3203575" y="4887913"/>
            <a:ext cx="792163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4" name="直接连接符 123">
            <a:extLst>
              <a:ext uri="{FF2B5EF4-FFF2-40B4-BE49-F238E27FC236}">
                <a16:creationId xmlns:a16="http://schemas.microsoft.com/office/drawing/2014/main" id="{00000000-0008-0000-0600-00007C000000}"/>
              </a:ext>
            </a:extLst>
          </xdr:cNvPr>
          <xdr:cNvCxnSpPr>
            <a:cxnSpLocks/>
          </xdr:cNvCxnSpPr>
        </xdr:nvCxnSpPr>
        <xdr:spPr bwMode="auto">
          <a:xfrm>
            <a:off x="4622800" y="5610225"/>
            <a:ext cx="757238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5" name="直接连接符 124">
            <a:extLst>
              <a:ext uri="{FF2B5EF4-FFF2-40B4-BE49-F238E27FC236}">
                <a16:creationId xmlns:a16="http://schemas.microsoft.com/office/drawing/2014/main" id="{00000000-0008-0000-0600-00007D000000}"/>
              </a:ext>
            </a:extLst>
          </xdr:cNvPr>
          <xdr:cNvCxnSpPr>
            <a:cxnSpLocks/>
          </xdr:cNvCxnSpPr>
        </xdr:nvCxnSpPr>
        <xdr:spPr bwMode="auto">
          <a:xfrm>
            <a:off x="7459663" y="5159375"/>
            <a:ext cx="1800225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6" name="直接连接符 125">
            <a:extLst>
              <a:ext uri="{FF2B5EF4-FFF2-40B4-BE49-F238E27FC236}">
                <a16:creationId xmlns:a16="http://schemas.microsoft.com/office/drawing/2014/main" id="{00000000-0008-0000-0600-00007E000000}"/>
              </a:ext>
            </a:extLst>
          </xdr:cNvPr>
          <xdr:cNvCxnSpPr>
            <a:cxnSpLocks/>
          </xdr:cNvCxnSpPr>
        </xdr:nvCxnSpPr>
        <xdr:spPr bwMode="auto">
          <a:xfrm>
            <a:off x="9326563" y="5159375"/>
            <a:ext cx="755650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-1</xdr:colOff>
      <xdr:row>45</xdr:row>
      <xdr:rowOff>46944</xdr:rowOff>
    </xdr:from>
    <xdr:to>
      <xdr:col>23</xdr:col>
      <xdr:colOff>492784</xdr:colOff>
      <xdr:row>117</xdr:row>
      <xdr:rowOff>138112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-1" y="9552894"/>
          <a:ext cx="17494910" cy="13807168"/>
          <a:chOff x="-106364" y="881969"/>
          <a:chExt cx="17493877" cy="13807168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762"/>
          <a:stretch>
            <a:fillRect/>
          </a:stretch>
        </xdr:blipFill>
        <xdr:spPr bwMode="auto">
          <a:xfrm>
            <a:off x="3884613" y="1155700"/>
            <a:ext cx="1722437" cy="1439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2" r="751" b="3407"/>
          <a:stretch>
            <a:fillRect/>
          </a:stretch>
        </xdr:blipFill>
        <xdr:spPr bwMode="auto">
          <a:xfrm>
            <a:off x="6772275" y="1157288"/>
            <a:ext cx="3514725" cy="14414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文本框 5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255647" y="883556"/>
            <a:ext cx="294322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ITGBL1 (–1318/–1123)</a:t>
            </a:r>
            <a:endParaRPr lang="zh-CN" altLang="en-US" b="1"/>
          </a:p>
        </xdr:txBody>
      </xdr:sp>
      <xdr:sp macro="" textlink="">
        <xdr:nvSpPr>
          <xdr:cNvPr id="6" name="文本框 18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40613" y="1271588"/>
            <a:ext cx="1185862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sp macro="" textlink="">
        <xdr:nvSpPr>
          <xdr:cNvPr id="7" name="文本框 19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55075" y="1271588"/>
            <a:ext cx="1371600" cy="3063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MCF7–FOXF2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8" name="组合 7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GrpSpPr>
            <a:grpSpLocks/>
          </xdr:cNvGrpSpPr>
        </xdr:nvGrpSpPr>
        <xdr:grpSpPr bwMode="auto">
          <a:xfrm>
            <a:off x="7305673" y="1682750"/>
            <a:ext cx="1458912" cy="709613"/>
            <a:chOff x="2238739" y="2005093"/>
            <a:chExt cx="1458663" cy="709696"/>
          </a:xfrm>
        </xdr:grpSpPr>
        <xdr:sp macro="" textlink="">
          <xdr:nvSpPr>
            <xdr:cNvPr id="546" name="文本框 21">
              <a:extLst>
                <a:ext uri="{FF2B5EF4-FFF2-40B4-BE49-F238E27FC236}">
                  <a16:creationId xmlns:a16="http://schemas.microsoft.com/office/drawing/2014/main" id="{00000000-0008-0000-0700-00002202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547" name="文本框 22">
              <a:extLst>
                <a:ext uri="{FF2B5EF4-FFF2-40B4-BE49-F238E27FC236}">
                  <a16:creationId xmlns:a16="http://schemas.microsoft.com/office/drawing/2014/main" id="{00000000-0008-0000-0700-00002302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548" name="文本框 23">
              <a:extLst>
                <a:ext uri="{FF2B5EF4-FFF2-40B4-BE49-F238E27FC236}">
                  <a16:creationId xmlns:a16="http://schemas.microsoft.com/office/drawing/2014/main" id="{00000000-0008-0000-0700-00002402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143480" y="2028050"/>
              <a:ext cx="55392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grpSp>
        <xdr:nvGrpSpPr>
          <xdr:cNvPr id="9" name="组合 8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GrpSpPr>
            <a:grpSpLocks/>
          </xdr:cNvGrpSpPr>
        </xdr:nvGrpSpPr>
        <xdr:grpSpPr bwMode="auto">
          <a:xfrm>
            <a:off x="8783637" y="1681163"/>
            <a:ext cx="1425574" cy="711200"/>
            <a:chOff x="2238739" y="2005093"/>
            <a:chExt cx="1424694" cy="709696"/>
          </a:xfrm>
        </xdr:grpSpPr>
        <xdr:sp macro="" textlink="">
          <xdr:nvSpPr>
            <xdr:cNvPr id="543" name="文本框 28">
              <a:extLst>
                <a:ext uri="{FF2B5EF4-FFF2-40B4-BE49-F238E27FC236}">
                  <a16:creationId xmlns:a16="http://schemas.microsoft.com/office/drawing/2014/main" id="{00000000-0008-0000-0700-00001F02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544" name="文本框 29">
              <a:extLst>
                <a:ext uri="{FF2B5EF4-FFF2-40B4-BE49-F238E27FC236}">
                  <a16:creationId xmlns:a16="http://schemas.microsoft.com/office/drawing/2014/main" id="{00000000-0008-0000-0700-00002002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545" name="文本框 30">
              <a:extLst>
                <a:ext uri="{FF2B5EF4-FFF2-40B4-BE49-F238E27FC236}">
                  <a16:creationId xmlns:a16="http://schemas.microsoft.com/office/drawing/2014/main" id="{00000000-0008-0000-0700-00002102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109718" y="2028050"/>
              <a:ext cx="553715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pic>
        <xdr:nvPicPr>
          <xdr:cNvPr id="10" name="图片 9">
            <a:extLst>
              <a:ext uri="{FF2B5EF4-FFF2-40B4-BE49-F238E27FC236}">
                <a16:creationId xmlns:a16="http://schemas.microsoft.com/office/drawing/2014/main" id="{00000000-0008-0000-07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2" b="3136"/>
          <a:stretch>
            <a:fillRect/>
          </a:stretch>
        </xdr:blipFill>
        <xdr:spPr bwMode="auto">
          <a:xfrm>
            <a:off x="831850" y="1165225"/>
            <a:ext cx="1976438" cy="1439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1" name="矩形 10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/>
        </xdr:nvSpPr>
        <xdr:spPr bwMode="auto">
          <a:xfrm>
            <a:off x="7250113" y="1152525"/>
            <a:ext cx="3036887" cy="1439863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sp macro="" textlink="">
        <xdr:nvSpPr>
          <xdr:cNvPr id="12" name="文本框 35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97759" y="881969"/>
            <a:ext cx="2943225" cy="3698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ITGBL1 (–784/–619)</a:t>
            </a:r>
            <a:endParaRPr lang="zh-CN" altLang="en-US" b="1"/>
          </a:p>
        </xdr:txBody>
      </xdr:sp>
      <xdr:sp macro="" textlink="">
        <xdr:nvSpPr>
          <xdr:cNvPr id="13" name="文本框 48">
            <a:extLst>
              <a:ext uri="{FF2B5EF4-FFF2-40B4-BE49-F238E27FC236}">
                <a16:creationId xmlns:a16="http://schemas.microsoft.com/office/drawing/2014/main" id="{00000000-0008-0000-07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04950" y="1270000"/>
            <a:ext cx="1185863" cy="3063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14" name="组合 13">
            <a:extLst>
              <a:ext uri="{FF2B5EF4-FFF2-40B4-BE49-F238E27FC236}">
                <a16:creationId xmlns:a16="http://schemas.microsoft.com/office/drawing/2014/main" id="{00000000-0008-0000-0700-00000E000000}"/>
              </a:ext>
            </a:extLst>
          </xdr:cNvPr>
          <xdr:cNvGrpSpPr>
            <a:grpSpLocks/>
          </xdr:cNvGrpSpPr>
        </xdr:nvGrpSpPr>
        <xdr:grpSpPr bwMode="auto">
          <a:xfrm>
            <a:off x="1354137" y="1674813"/>
            <a:ext cx="1390649" cy="709612"/>
            <a:chOff x="2238739" y="2005093"/>
            <a:chExt cx="1391033" cy="709696"/>
          </a:xfrm>
        </xdr:grpSpPr>
        <xdr:sp macro="" textlink="">
          <xdr:nvSpPr>
            <xdr:cNvPr id="540" name="文本框 50">
              <a:extLst>
                <a:ext uri="{FF2B5EF4-FFF2-40B4-BE49-F238E27FC236}">
                  <a16:creationId xmlns:a16="http://schemas.microsoft.com/office/drawing/2014/main" id="{00000000-0008-0000-0700-00001C02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541" name="文本框 51">
              <a:extLst>
                <a:ext uri="{FF2B5EF4-FFF2-40B4-BE49-F238E27FC236}">
                  <a16:creationId xmlns:a16="http://schemas.microsoft.com/office/drawing/2014/main" id="{00000000-0008-0000-0700-00001D02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542" name="文本框 52">
              <a:extLst>
                <a:ext uri="{FF2B5EF4-FFF2-40B4-BE49-F238E27FC236}">
                  <a16:creationId xmlns:a16="http://schemas.microsoft.com/office/drawing/2014/main" id="{00000000-0008-0000-0700-00001E02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75643" y="2028050"/>
              <a:ext cx="554129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5" name="矩形 14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SpPr/>
        </xdr:nvSpPr>
        <xdr:spPr bwMode="auto">
          <a:xfrm>
            <a:off x="1300163" y="1171575"/>
            <a:ext cx="1508125" cy="1416050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pic>
        <xdr:nvPicPr>
          <xdr:cNvPr id="16" name="图片 15">
            <a:extLst>
              <a:ext uri="{FF2B5EF4-FFF2-40B4-BE49-F238E27FC236}">
                <a16:creationId xmlns:a16="http://schemas.microsoft.com/office/drawing/2014/main" id="{00000000-0008-0000-07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207750" y="1150938"/>
            <a:ext cx="1803400" cy="14398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17" name="组合 16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GrpSpPr>
            <a:grpSpLocks/>
          </xdr:cNvGrpSpPr>
        </xdr:nvGrpSpPr>
        <xdr:grpSpPr bwMode="auto">
          <a:xfrm>
            <a:off x="10290179" y="1296990"/>
            <a:ext cx="989012" cy="1336673"/>
            <a:chOff x="5883453" y="4808255"/>
            <a:chExt cx="988320" cy="1336301"/>
          </a:xfrm>
        </xdr:grpSpPr>
        <xdr:grpSp>
          <xdr:nvGrpSpPr>
            <xdr:cNvPr id="526" name="组合 525">
              <a:extLst>
                <a:ext uri="{FF2B5EF4-FFF2-40B4-BE49-F238E27FC236}">
                  <a16:creationId xmlns:a16="http://schemas.microsoft.com/office/drawing/2014/main" id="{00000000-0008-0000-0700-00000E02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883453" y="4808255"/>
              <a:ext cx="988320" cy="1042311"/>
              <a:chOff x="175652" y="3018200"/>
              <a:chExt cx="850949" cy="1211867"/>
            </a:xfrm>
          </xdr:grpSpPr>
          <xdr:grpSp>
            <xdr:nvGrpSpPr>
              <xdr:cNvPr id="529" name="组合 528">
                <a:extLst>
                  <a:ext uri="{FF2B5EF4-FFF2-40B4-BE49-F238E27FC236}">
                    <a16:creationId xmlns:a16="http://schemas.microsoft.com/office/drawing/2014/main" id="{00000000-0008-0000-0700-00001102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834010" y="3241472"/>
                <a:ext cx="125663" cy="924462"/>
                <a:chOff x="1560406" y="1925423"/>
                <a:chExt cx="125663" cy="924462"/>
              </a:xfrm>
            </xdr:grpSpPr>
            <xdr:cxnSp macro="">
              <xdr:nvCxnSpPr>
                <xdr:cNvPr id="535" name="直接连接符 534">
                  <a:extLst>
                    <a:ext uri="{FF2B5EF4-FFF2-40B4-BE49-F238E27FC236}">
                      <a16:creationId xmlns:a16="http://schemas.microsoft.com/office/drawing/2014/main" id="{00000000-0008-0000-0700-000017020000}"/>
                    </a:ext>
                  </a:extLst>
                </xdr:cNvPr>
                <xdr:cNvCxnSpPr/>
              </xdr:nvCxnSpPr>
              <xdr:spPr>
                <a:xfrm>
                  <a:off x="1560406" y="1925423"/>
                  <a:ext cx="124296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36" name="直接连接符 535">
                  <a:extLst>
                    <a:ext uri="{FF2B5EF4-FFF2-40B4-BE49-F238E27FC236}">
                      <a16:creationId xmlns:a16="http://schemas.microsoft.com/office/drawing/2014/main" id="{00000000-0008-0000-0700-000018020000}"/>
                    </a:ext>
                  </a:extLst>
                </xdr:cNvPr>
                <xdr:cNvCxnSpPr/>
              </xdr:nvCxnSpPr>
              <xdr:spPr>
                <a:xfrm>
                  <a:off x="1561773" y="2250183"/>
                  <a:ext cx="124296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37" name="直接连接符 536">
                  <a:extLst>
                    <a:ext uri="{FF2B5EF4-FFF2-40B4-BE49-F238E27FC236}">
                      <a16:creationId xmlns:a16="http://schemas.microsoft.com/office/drawing/2014/main" id="{00000000-0008-0000-0700-000019020000}"/>
                    </a:ext>
                  </a:extLst>
                </xdr:cNvPr>
                <xdr:cNvCxnSpPr/>
              </xdr:nvCxnSpPr>
              <xdr:spPr>
                <a:xfrm>
                  <a:off x="1561773" y="2392267"/>
                  <a:ext cx="124296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38" name="直接连接符 537">
                  <a:extLst>
                    <a:ext uri="{FF2B5EF4-FFF2-40B4-BE49-F238E27FC236}">
                      <a16:creationId xmlns:a16="http://schemas.microsoft.com/office/drawing/2014/main" id="{00000000-0008-0000-0700-00001A020000}"/>
                    </a:ext>
                  </a:extLst>
                </xdr:cNvPr>
                <xdr:cNvCxnSpPr/>
              </xdr:nvCxnSpPr>
              <xdr:spPr>
                <a:xfrm>
                  <a:off x="1561773" y="2849885"/>
                  <a:ext cx="124296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39" name="直接连接符 538">
                  <a:extLst>
                    <a:ext uri="{FF2B5EF4-FFF2-40B4-BE49-F238E27FC236}">
                      <a16:creationId xmlns:a16="http://schemas.microsoft.com/office/drawing/2014/main" id="{00000000-0008-0000-0700-00001B020000}"/>
                    </a:ext>
                  </a:extLst>
                </xdr:cNvPr>
                <xdr:cNvCxnSpPr/>
              </xdr:nvCxnSpPr>
              <xdr:spPr>
                <a:xfrm>
                  <a:off x="1561773" y="2550957"/>
                  <a:ext cx="124296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530" name="文本框 71">
                <a:extLst>
                  <a:ext uri="{FF2B5EF4-FFF2-40B4-BE49-F238E27FC236}">
                    <a16:creationId xmlns:a16="http://schemas.microsoft.com/office/drawing/2014/main" id="{00000000-0008-0000-0700-000012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7138" y="3018200"/>
                <a:ext cx="844081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2000 bp</a:t>
                </a:r>
                <a:endParaRPr lang="zh-CN" altLang="en-US" sz="1400" b="1"/>
              </a:p>
            </xdr:txBody>
          </xdr:sp>
          <xdr:sp macro="" textlink="">
            <xdr:nvSpPr>
              <xdr:cNvPr id="531" name="文本框 72">
                <a:extLst>
                  <a:ext uri="{FF2B5EF4-FFF2-40B4-BE49-F238E27FC236}">
                    <a16:creationId xmlns:a16="http://schemas.microsoft.com/office/drawing/2014/main" id="{00000000-0008-0000-0700-000013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5652" y="3343398"/>
                <a:ext cx="850949" cy="35784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1000 bp</a:t>
                </a:r>
                <a:endParaRPr lang="zh-CN" altLang="en-US" sz="1400" b="1"/>
              </a:p>
            </xdr:txBody>
          </xdr:sp>
          <xdr:sp macro="" textlink="">
            <xdr:nvSpPr>
              <xdr:cNvPr id="532" name="文本框 73">
                <a:extLst>
                  <a:ext uri="{FF2B5EF4-FFF2-40B4-BE49-F238E27FC236}">
                    <a16:creationId xmlns:a16="http://schemas.microsoft.com/office/drawing/2014/main" id="{00000000-0008-0000-0700-000014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59857" y="3516640"/>
                <a:ext cx="754762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750 bp</a:t>
                </a:r>
                <a:endParaRPr lang="zh-CN" altLang="en-US" sz="1400" b="1"/>
              </a:p>
            </xdr:txBody>
          </xdr:sp>
          <xdr:sp macro="" textlink="">
            <xdr:nvSpPr>
              <xdr:cNvPr id="533" name="文本框 74">
                <a:extLst>
                  <a:ext uri="{FF2B5EF4-FFF2-40B4-BE49-F238E27FC236}">
                    <a16:creationId xmlns:a16="http://schemas.microsoft.com/office/drawing/2014/main" id="{00000000-0008-0000-0700-000015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61749" y="3681588"/>
                <a:ext cx="763136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500 bp</a:t>
                </a:r>
                <a:endParaRPr lang="zh-CN" altLang="en-US" sz="1400" b="1"/>
              </a:p>
            </xdr:txBody>
          </xdr:sp>
          <xdr:sp macro="" textlink="">
            <xdr:nvSpPr>
              <xdr:cNvPr id="534" name="文本框 75">
                <a:extLst>
                  <a:ext uri="{FF2B5EF4-FFF2-40B4-BE49-F238E27FC236}">
                    <a16:creationId xmlns:a16="http://schemas.microsoft.com/office/drawing/2014/main" id="{00000000-0008-0000-0700-00001602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99829" y="3958001"/>
                <a:ext cx="763135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400" b="1"/>
                  <a:t>250 bp</a:t>
                </a:r>
                <a:endParaRPr lang="zh-CN" altLang="en-US" sz="1400" b="1"/>
              </a:p>
            </xdr:txBody>
          </xdr:sp>
        </xdr:grpSp>
        <xdr:sp macro="" textlink="">
          <xdr:nvSpPr>
            <xdr:cNvPr id="527" name="文本框 81">
              <a:extLst>
                <a:ext uri="{FF2B5EF4-FFF2-40B4-BE49-F238E27FC236}">
                  <a16:creationId xmlns:a16="http://schemas.microsoft.com/office/drawing/2014/main" id="{00000000-0008-0000-0700-00000F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911105" y="5836779"/>
              <a:ext cx="886334" cy="30777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100 bp</a:t>
              </a:r>
              <a:endParaRPr lang="zh-CN" altLang="en-US" sz="1400" b="1"/>
            </a:p>
          </xdr:txBody>
        </xdr:sp>
        <xdr:cxnSp macro="">
          <xdr:nvCxnSpPr>
            <xdr:cNvPr id="528" name="直接连接符 527">
              <a:extLst>
                <a:ext uri="{FF2B5EF4-FFF2-40B4-BE49-F238E27FC236}">
                  <a16:creationId xmlns:a16="http://schemas.microsoft.com/office/drawing/2014/main" id="{00000000-0008-0000-0700-000010020000}"/>
                </a:ext>
              </a:extLst>
            </xdr:cNvPr>
            <xdr:cNvCxnSpPr/>
          </xdr:nvCxnSpPr>
          <xdr:spPr>
            <a:xfrm>
              <a:off x="6649681" y="6016004"/>
              <a:ext cx="142775" cy="0"/>
            </a:xfrm>
            <a:prstGeom prst="line">
              <a:avLst/>
            </a:prstGeom>
            <a:ln w="254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8" name="组合 17">
            <a:extLst>
              <a:ext uri="{FF2B5EF4-FFF2-40B4-BE49-F238E27FC236}">
                <a16:creationId xmlns:a16="http://schemas.microsoft.com/office/drawing/2014/main" id="{00000000-0008-0000-0700-000012000000}"/>
              </a:ext>
            </a:extLst>
          </xdr:cNvPr>
          <xdr:cNvGrpSpPr>
            <a:grpSpLocks/>
          </xdr:cNvGrpSpPr>
        </xdr:nvGrpSpPr>
        <xdr:grpSpPr bwMode="auto">
          <a:xfrm>
            <a:off x="-106364" y="1389066"/>
            <a:ext cx="992185" cy="1093788"/>
            <a:chOff x="167805" y="2935079"/>
            <a:chExt cx="854272" cy="1331024"/>
          </a:xfrm>
        </xdr:grpSpPr>
        <xdr:grpSp>
          <xdr:nvGrpSpPr>
            <xdr:cNvPr id="515" name="组合 514">
              <a:extLst>
                <a:ext uri="{FF2B5EF4-FFF2-40B4-BE49-F238E27FC236}">
                  <a16:creationId xmlns:a16="http://schemas.microsoft.com/office/drawing/2014/main" id="{00000000-0008-0000-0700-00000302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34821" y="3143715"/>
              <a:ext cx="125749" cy="1047047"/>
              <a:chOff x="1561217" y="1827666"/>
              <a:chExt cx="125749" cy="1047047"/>
            </a:xfrm>
          </xdr:grpSpPr>
          <xdr:cxnSp macro="">
            <xdr:nvCxnSpPr>
              <xdr:cNvPr id="521" name="直接连接符 520">
                <a:extLst>
                  <a:ext uri="{FF2B5EF4-FFF2-40B4-BE49-F238E27FC236}">
                    <a16:creationId xmlns:a16="http://schemas.microsoft.com/office/drawing/2014/main" id="{00000000-0008-0000-0700-000009020000}"/>
                  </a:ext>
                </a:extLst>
              </xdr:cNvPr>
              <xdr:cNvCxnSpPr/>
            </xdr:nvCxnSpPr>
            <xdr:spPr>
              <a:xfrm>
                <a:off x="1561217" y="1827666"/>
                <a:ext cx="124382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522" name="直接连接符 521">
                <a:extLst>
                  <a:ext uri="{FF2B5EF4-FFF2-40B4-BE49-F238E27FC236}">
                    <a16:creationId xmlns:a16="http://schemas.microsoft.com/office/drawing/2014/main" id="{00000000-0008-0000-0700-00000A020000}"/>
                  </a:ext>
                </a:extLst>
              </xdr:cNvPr>
              <xdr:cNvCxnSpPr/>
            </xdr:nvCxnSpPr>
            <xdr:spPr>
              <a:xfrm>
                <a:off x="1562583" y="2194712"/>
                <a:ext cx="124383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523" name="直接连接符 522">
                <a:extLst>
                  <a:ext uri="{FF2B5EF4-FFF2-40B4-BE49-F238E27FC236}">
                    <a16:creationId xmlns:a16="http://schemas.microsoft.com/office/drawing/2014/main" id="{00000000-0008-0000-0700-00000B020000}"/>
                  </a:ext>
                </a:extLst>
              </xdr:cNvPr>
              <xdr:cNvCxnSpPr/>
            </xdr:nvCxnSpPr>
            <xdr:spPr>
              <a:xfrm>
                <a:off x="1562583" y="2343462"/>
                <a:ext cx="124383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524" name="直接连接符 523">
                <a:extLst>
                  <a:ext uri="{FF2B5EF4-FFF2-40B4-BE49-F238E27FC236}">
                    <a16:creationId xmlns:a16="http://schemas.microsoft.com/office/drawing/2014/main" id="{00000000-0008-0000-0700-00000C020000}"/>
                  </a:ext>
                </a:extLst>
              </xdr:cNvPr>
              <xdr:cNvCxnSpPr/>
            </xdr:nvCxnSpPr>
            <xdr:spPr>
              <a:xfrm>
                <a:off x="1562583" y="2874713"/>
                <a:ext cx="124383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525" name="直接连接符 524">
                <a:extLst>
                  <a:ext uri="{FF2B5EF4-FFF2-40B4-BE49-F238E27FC236}">
                    <a16:creationId xmlns:a16="http://schemas.microsoft.com/office/drawing/2014/main" id="{00000000-0008-0000-0700-00000D020000}"/>
                  </a:ext>
                </a:extLst>
              </xdr:cNvPr>
              <xdr:cNvCxnSpPr/>
            </xdr:nvCxnSpPr>
            <xdr:spPr>
              <a:xfrm>
                <a:off x="1562583" y="2528916"/>
                <a:ext cx="124383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516" name="文本框 98">
              <a:extLst>
                <a:ext uri="{FF2B5EF4-FFF2-40B4-BE49-F238E27FC236}">
                  <a16:creationId xmlns:a16="http://schemas.microsoft.com/office/drawing/2014/main" id="{00000000-0008-0000-0700-000004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7805" y="2935079"/>
              <a:ext cx="844081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517" name="文本框 99">
              <a:extLst>
                <a:ext uri="{FF2B5EF4-FFF2-40B4-BE49-F238E27FC236}">
                  <a16:creationId xmlns:a16="http://schemas.microsoft.com/office/drawing/2014/main" id="{00000000-0008-0000-0700-000005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1128" y="3312155"/>
              <a:ext cx="85094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518" name="文本框 100">
              <a:extLst>
                <a:ext uri="{FF2B5EF4-FFF2-40B4-BE49-F238E27FC236}">
                  <a16:creationId xmlns:a16="http://schemas.microsoft.com/office/drawing/2014/main" id="{00000000-0008-0000-0700-000006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2978" y="3476622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519" name="文本框 101">
              <a:extLst>
                <a:ext uri="{FF2B5EF4-FFF2-40B4-BE49-F238E27FC236}">
                  <a16:creationId xmlns:a16="http://schemas.microsoft.com/office/drawing/2014/main" id="{00000000-0008-0000-0700-000007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5890" y="3660670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520" name="文本框 102">
              <a:extLst>
                <a:ext uri="{FF2B5EF4-FFF2-40B4-BE49-F238E27FC236}">
                  <a16:creationId xmlns:a16="http://schemas.microsoft.com/office/drawing/2014/main" id="{00000000-0008-0000-0700-000008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8156" y="3994037"/>
              <a:ext cx="763135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sp macro="" textlink="">
        <xdr:nvSpPr>
          <xdr:cNvPr id="19" name="文本框 109">
            <a:extLst>
              <a:ext uri="{FF2B5EF4-FFF2-40B4-BE49-F238E27FC236}">
                <a16:creationId xmlns:a16="http://schemas.microsoft.com/office/drawing/2014/main" id="{00000000-0008-0000-07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755438" y="1271588"/>
            <a:ext cx="1185862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20" name="组合 19">
            <a:extLst>
              <a:ext uri="{FF2B5EF4-FFF2-40B4-BE49-F238E27FC236}">
                <a16:creationId xmlns:a16="http://schemas.microsoft.com/office/drawing/2014/main" id="{00000000-0008-0000-0700-000014000000}"/>
              </a:ext>
            </a:extLst>
          </xdr:cNvPr>
          <xdr:cNvGrpSpPr>
            <a:grpSpLocks/>
          </xdr:cNvGrpSpPr>
        </xdr:nvGrpSpPr>
        <xdr:grpSpPr bwMode="auto">
          <a:xfrm>
            <a:off x="5870575" y="1273178"/>
            <a:ext cx="993773" cy="1143001"/>
            <a:chOff x="166268" y="2992813"/>
            <a:chExt cx="855809" cy="1273290"/>
          </a:xfrm>
        </xdr:grpSpPr>
        <xdr:grpSp>
          <xdr:nvGrpSpPr>
            <xdr:cNvPr id="504" name="组合 503">
              <a:extLst>
                <a:ext uri="{FF2B5EF4-FFF2-40B4-BE49-F238E27FC236}">
                  <a16:creationId xmlns:a16="http://schemas.microsoft.com/office/drawing/2014/main" id="{00000000-0008-0000-0700-0000F8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34784" y="3180270"/>
              <a:ext cx="125774" cy="1011558"/>
              <a:chOff x="1561180" y="1864221"/>
              <a:chExt cx="125774" cy="1011558"/>
            </a:xfrm>
          </xdr:grpSpPr>
          <xdr:cxnSp macro="">
            <xdr:nvCxnSpPr>
              <xdr:cNvPr id="510" name="直接连接符 509">
                <a:extLst>
                  <a:ext uri="{FF2B5EF4-FFF2-40B4-BE49-F238E27FC236}">
                    <a16:creationId xmlns:a16="http://schemas.microsoft.com/office/drawing/2014/main" id="{00000000-0008-0000-0700-0000FE010000}"/>
                  </a:ext>
                </a:extLst>
              </xdr:cNvPr>
              <xdr:cNvCxnSpPr/>
            </xdr:nvCxnSpPr>
            <xdr:spPr>
              <a:xfrm>
                <a:off x="1561180" y="1864221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511" name="直接连接符 510">
                <a:extLst>
                  <a:ext uri="{FF2B5EF4-FFF2-40B4-BE49-F238E27FC236}">
                    <a16:creationId xmlns:a16="http://schemas.microsoft.com/office/drawing/2014/main" id="{00000000-0008-0000-0700-0000FF010000}"/>
                  </a:ext>
                </a:extLst>
              </xdr:cNvPr>
              <xdr:cNvCxnSpPr/>
            </xdr:nvCxnSpPr>
            <xdr:spPr>
              <a:xfrm>
                <a:off x="1562547" y="2194923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512" name="直接连接符 511">
                <a:extLst>
                  <a:ext uri="{FF2B5EF4-FFF2-40B4-BE49-F238E27FC236}">
                    <a16:creationId xmlns:a16="http://schemas.microsoft.com/office/drawing/2014/main" id="{00000000-0008-0000-0700-000000020000}"/>
                  </a:ext>
                </a:extLst>
              </xdr:cNvPr>
              <xdr:cNvCxnSpPr/>
            </xdr:nvCxnSpPr>
            <xdr:spPr>
              <a:xfrm>
                <a:off x="1562547" y="2345242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513" name="直接连接符 512">
                <a:extLst>
                  <a:ext uri="{FF2B5EF4-FFF2-40B4-BE49-F238E27FC236}">
                    <a16:creationId xmlns:a16="http://schemas.microsoft.com/office/drawing/2014/main" id="{00000000-0008-0000-0700-000001020000}"/>
                  </a:ext>
                </a:extLst>
              </xdr:cNvPr>
              <xdr:cNvCxnSpPr/>
            </xdr:nvCxnSpPr>
            <xdr:spPr>
              <a:xfrm>
                <a:off x="1562547" y="2875779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514" name="直接连接符 513">
                <a:extLst>
                  <a:ext uri="{FF2B5EF4-FFF2-40B4-BE49-F238E27FC236}">
                    <a16:creationId xmlns:a16="http://schemas.microsoft.com/office/drawing/2014/main" id="{00000000-0008-0000-0700-000002020000}"/>
                  </a:ext>
                </a:extLst>
              </xdr:cNvPr>
              <xdr:cNvCxnSpPr/>
            </xdr:nvCxnSpPr>
            <xdr:spPr>
              <a:xfrm>
                <a:off x="1562547" y="2552152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505" name="文本框 112">
              <a:extLst>
                <a:ext uri="{FF2B5EF4-FFF2-40B4-BE49-F238E27FC236}">
                  <a16:creationId xmlns:a16="http://schemas.microsoft.com/office/drawing/2014/main" id="{00000000-0008-0000-0700-0000F9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6268" y="2992813"/>
              <a:ext cx="844081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506" name="文本框 113">
              <a:extLst>
                <a:ext uri="{FF2B5EF4-FFF2-40B4-BE49-F238E27FC236}">
                  <a16:creationId xmlns:a16="http://schemas.microsoft.com/office/drawing/2014/main" id="{00000000-0008-0000-0700-0000FA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1128" y="3312155"/>
              <a:ext cx="85094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507" name="文本框 114">
              <a:extLst>
                <a:ext uri="{FF2B5EF4-FFF2-40B4-BE49-F238E27FC236}">
                  <a16:creationId xmlns:a16="http://schemas.microsoft.com/office/drawing/2014/main" id="{00000000-0008-0000-0700-0000FB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2978" y="3476622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508" name="文本框 115">
              <a:extLst>
                <a:ext uri="{FF2B5EF4-FFF2-40B4-BE49-F238E27FC236}">
                  <a16:creationId xmlns:a16="http://schemas.microsoft.com/office/drawing/2014/main" id="{00000000-0008-0000-0700-0000FC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5524" y="3659789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509" name="文本框 116">
              <a:extLst>
                <a:ext uri="{FF2B5EF4-FFF2-40B4-BE49-F238E27FC236}">
                  <a16:creationId xmlns:a16="http://schemas.microsoft.com/office/drawing/2014/main" id="{00000000-0008-0000-0700-0000F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8156" y="3994037"/>
              <a:ext cx="763135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sp macro="" textlink="">
        <xdr:nvSpPr>
          <xdr:cNvPr id="21" name="矩形 20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SpPr/>
        </xdr:nvSpPr>
        <xdr:spPr bwMode="auto">
          <a:xfrm>
            <a:off x="11637963" y="1150938"/>
            <a:ext cx="1381125" cy="1439862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00000000-0008-0000-0700-000016000000}"/>
              </a:ext>
            </a:extLst>
          </xdr:cNvPr>
          <xdr:cNvGrpSpPr>
            <a:grpSpLocks/>
          </xdr:cNvGrpSpPr>
        </xdr:nvGrpSpPr>
        <xdr:grpSpPr bwMode="auto">
          <a:xfrm>
            <a:off x="11644313" y="1604963"/>
            <a:ext cx="1270000" cy="709612"/>
            <a:chOff x="2238739" y="2005093"/>
            <a:chExt cx="1391845" cy="709696"/>
          </a:xfrm>
        </xdr:grpSpPr>
        <xdr:sp macro="" textlink="">
          <xdr:nvSpPr>
            <xdr:cNvPr id="501" name="文本框 124">
              <a:extLst>
                <a:ext uri="{FF2B5EF4-FFF2-40B4-BE49-F238E27FC236}">
                  <a16:creationId xmlns:a16="http://schemas.microsoft.com/office/drawing/2014/main" id="{00000000-0008-0000-0700-0000F5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502" name="文本框 125">
              <a:extLst>
                <a:ext uri="{FF2B5EF4-FFF2-40B4-BE49-F238E27FC236}">
                  <a16:creationId xmlns:a16="http://schemas.microsoft.com/office/drawing/2014/main" id="{00000000-0008-0000-0700-0000F6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503" name="文本框 126">
              <a:extLst>
                <a:ext uri="{FF2B5EF4-FFF2-40B4-BE49-F238E27FC236}">
                  <a16:creationId xmlns:a16="http://schemas.microsoft.com/office/drawing/2014/main" id="{00000000-0008-0000-0700-0000F7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23485" y="2028050"/>
              <a:ext cx="607099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23" name="文本框 127">
            <a:extLst>
              <a:ext uri="{FF2B5EF4-FFF2-40B4-BE49-F238E27FC236}">
                <a16:creationId xmlns:a16="http://schemas.microsoft.com/office/drawing/2014/main" id="{00000000-0008-0000-07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532411" y="883556"/>
            <a:ext cx="294322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CSPG2 (–1441/–1263)</a:t>
            </a:r>
            <a:endParaRPr lang="zh-CN" altLang="en-US" b="1"/>
          </a:p>
        </xdr:txBody>
      </xdr:sp>
      <xdr:pic>
        <xdr:nvPicPr>
          <xdr:cNvPr id="24" name="图片 23">
            <a:extLst>
              <a:ext uri="{FF2B5EF4-FFF2-40B4-BE49-F238E27FC236}">
                <a16:creationId xmlns:a16="http://schemas.microsoft.com/office/drawing/2014/main" id="{00000000-0008-0000-07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423" r="4765" b="5382"/>
          <a:stretch>
            <a:fillRect/>
          </a:stretch>
        </xdr:blipFill>
        <xdr:spPr bwMode="auto">
          <a:xfrm>
            <a:off x="14119225" y="1143000"/>
            <a:ext cx="2001838" cy="1439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25" name="组合 24">
            <a:extLst>
              <a:ext uri="{FF2B5EF4-FFF2-40B4-BE49-F238E27FC236}">
                <a16:creationId xmlns:a16="http://schemas.microsoft.com/office/drawing/2014/main" id="{00000000-0008-0000-0700-000019000000}"/>
              </a:ext>
            </a:extLst>
          </xdr:cNvPr>
          <xdr:cNvGrpSpPr>
            <a:grpSpLocks/>
          </xdr:cNvGrpSpPr>
        </xdr:nvGrpSpPr>
        <xdr:grpSpPr bwMode="auto">
          <a:xfrm>
            <a:off x="13141324" y="1252540"/>
            <a:ext cx="996948" cy="1122363"/>
            <a:chOff x="159094" y="2921678"/>
            <a:chExt cx="857372" cy="1303344"/>
          </a:xfrm>
        </xdr:grpSpPr>
        <xdr:grpSp>
          <xdr:nvGrpSpPr>
            <xdr:cNvPr id="490" name="组合 489">
              <a:extLst>
                <a:ext uri="{FF2B5EF4-FFF2-40B4-BE49-F238E27FC236}">
                  <a16:creationId xmlns:a16="http://schemas.microsoft.com/office/drawing/2014/main" id="{00000000-0008-0000-0700-0000EA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34889" y="3111556"/>
              <a:ext cx="125603" cy="1032352"/>
              <a:chOff x="1561285" y="1795507"/>
              <a:chExt cx="125603" cy="1032352"/>
            </a:xfrm>
          </xdr:grpSpPr>
          <xdr:cxnSp macro="">
            <xdr:nvCxnSpPr>
              <xdr:cNvPr id="496" name="直接连接符 495">
                <a:extLst>
                  <a:ext uri="{FF2B5EF4-FFF2-40B4-BE49-F238E27FC236}">
                    <a16:creationId xmlns:a16="http://schemas.microsoft.com/office/drawing/2014/main" id="{00000000-0008-0000-0700-0000F0010000}"/>
                  </a:ext>
                </a:extLst>
              </xdr:cNvPr>
              <xdr:cNvCxnSpPr/>
            </xdr:nvCxnSpPr>
            <xdr:spPr>
              <a:xfrm>
                <a:off x="1561285" y="1795507"/>
                <a:ext cx="12423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97" name="直接连接符 496">
                <a:extLst>
                  <a:ext uri="{FF2B5EF4-FFF2-40B4-BE49-F238E27FC236}">
                    <a16:creationId xmlns:a16="http://schemas.microsoft.com/office/drawing/2014/main" id="{00000000-0008-0000-0700-0000F1010000}"/>
                  </a:ext>
                </a:extLst>
              </xdr:cNvPr>
              <xdr:cNvCxnSpPr/>
            </xdr:nvCxnSpPr>
            <xdr:spPr>
              <a:xfrm>
                <a:off x="1562650" y="2188170"/>
                <a:ext cx="124238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98" name="直接连接符 497">
                <a:extLst>
                  <a:ext uri="{FF2B5EF4-FFF2-40B4-BE49-F238E27FC236}">
                    <a16:creationId xmlns:a16="http://schemas.microsoft.com/office/drawing/2014/main" id="{00000000-0008-0000-0700-0000F2010000}"/>
                  </a:ext>
                </a:extLst>
              </xdr:cNvPr>
              <xdr:cNvCxnSpPr/>
            </xdr:nvCxnSpPr>
            <xdr:spPr>
              <a:xfrm>
                <a:off x="1562650" y="2302466"/>
                <a:ext cx="124238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99" name="直接连接符 498">
                <a:extLst>
                  <a:ext uri="{FF2B5EF4-FFF2-40B4-BE49-F238E27FC236}">
                    <a16:creationId xmlns:a16="http://schemas.microsoft.com/office/drawing/2014/main" id="{00000000-0008-0000-0700-0000F3010000}"/>
                  </a:ext>
                </a:extLst>
              </xdr:cNvPr>
              <xdr:cNvCxnSpPr/>
            </xdr:nvCxnSpPr>
            <xdr:spPr>
              <a:xfrm>
                <a:off x="1562650" y="2827859"/>
                <a:ext cx="124238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500" name="直接连接符 499">
                <a:extLst>
                  <a:ext uri="{FF2B5EF4-FFF2-40B4-BE49-F238E27FC236}">
                    <a16:creationId xmlns:a16="http://schemas.microsoft.com/office/drawing/2014/main" id="{00000000-0008-0000-0700-0000F4010000}"/>
                  </a:ext>
                </a:extLst>
              </xdr:cNvPr>
              <xdr:cNvCxnSpPr/>
            </xdr:nvCxnSpPr>
            <xdr:spPr>
              <a:xfrm>
                <a:off x="1562650" y="2501563"/>
                <a:ext cx="124238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491" name="文本框 135">
              <a:extLst>
                <a:ext uri="{FF2B5EF4-FFF2-40B4-BE49-F238E27FC236}">
                  <a16:creationId xmlns:a16="http://schemas.microsoft.com/office/drawing/2014/main" id="{00000000-0008-0000-0700-0000EB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59094" y="2921678"/>
              <a:ext cx="844081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492" name="文本框 136">
              <a:extLst>
                <a:ext uri="{FF2B5EF4-FFF2-40B4-BE49-F238E27FC236}">
                  <a16:creationId xmlns:a16="http://schemas.microsoft.com/office/drawing/2014/main" id="{00000000-0008-0000-0700-0000EC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5517" y="3288973"/>
              <a:ext cx="850949" cy="35784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493" name="文本框 137">
              <a:extLst>
                <a:ext uri="{FF2B5EF4-FFF2-40B4-BE49-F238E27FC236}">
                  <a16:creationId xmlns:a16="http://schemas.microsoft.com/office/drawing/2014/main" id="{00000000-0008-0000-0700-0000E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3356" y="3438633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494" name="文本框 138">
              <a:extLst>
                <a:ext uri="{FF2B5EF4-FFF2-40B4-BE49-F238E27FC236}">
                  <a16:creationId xmlns:a16="http://schemas.microsoft.com/office/drawing/2014/main" id="{00000000-0008-0000-0700-0000EE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2331" y="3616694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495" name="文本框 139">
              <a:extLst>
                <a:ext uri="{FF2B5EF4-FFF2-40B4-BE49-F238E27FC236}">
                  <a16:creationId xmlns:a16="http://schemas.microsoft.com/office/drawing/2014/main" id="{00000000-0008-0000-0700-0000EF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1147" y="3952956"/>
              <a:ext cx="763135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00000000-0008-0000-0700-00001A000000}"/>
              </a:ext>
            </a:extLst>
          </xdr:cNvPr>
          <xdr:cNvGrpSpPr>
            <a:grpSpLocks/>
          </xdr:cNvGrpSpPr>
        </xdr:nvGrpSpPr>
        <xdr:grpSpPr bwMode="auto">
          <a:xfrm>
            <a:off x="14581189" y="1549400"/>
            <a:ext cx="1450976" cy="709613"/>
            <a:chOff x="2238739" y="2005093"/>
            <a:chExt cx="1449547" cy="709696"/>
          </a:xfrm>
        </xdr:grpSpPr>
        <xdr:sp macro="" textlink="">
          <xdr:nvSpPr>
            <xdr:cNvPr id="487" name="文本框 146">
              <a:extLst>
                <a:ext uri="{FF2B5EF4-FFF2-40B4-BE49-F238E27FC236}">
                  <a16:creationId xmlns:a16="http://schemas.microsoft.com/office/drawing/2014/main" id="{00000000-0008-0000-0700-0000E7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88" name="文本框 147">
              <a:extLst>
                <a:ext uri="{FF2B5EF4-FFF2-40B4-BE49-F238E27FC236}">
                  <a16:creationId xmlns:a16="http://schemas.microsoft.com/office/drawing/2014/main" id="{00000000-0008-0000-0700-0000E8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721249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89" name="文本框 148">
              <a:extLst>
                <a:ext uri="{FF2B5EF4-FFF2-40B4-BE49-F238E27FC236}">
                  <a16:creationId xmlns:a16="http://schemas.microsoft.com/office/drawing/2014/main" id="{00000000-0008-0000-0700-0000E9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134871" y="2028050"/>
              <a:ext cx="553415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27" name="文本框 149">
            <a:extLst>
              <a:ext uri="{FF2B5EF4-FFF2-40B4-BE49-F238E27FC236}">
                <a16:creationId xmlns:a16="http://schemas.microsoft.com/office/drawing/2014/main" id="{00000000-0008-0000-07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652625" y="1271588"/>
            <a:ext cx="1371600" cy="3063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MCF7–FOXF2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sp macro="" textlink="">
        <xdr:nvSpPr>
          <xdr:cNvPr id="28" name="文本框 150">
            <a:extLst>
              <a:ext uri="{FF2B5EF4-FFF2-40B4-BE49-F238E27FC236}">
                <a16:creationId xmlns:a16="http://schemas.microsoft.com/office/drawing/2014/main" id="{00000000-0008-0000-0700-00001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44288" y="883556"/>
            <a:ext cx="294322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CSPG2 (–1441/–1263)</a:t>
            </a:r>
            <a:endParaRPr lang="zh-CN" altLang="en-US" b="1"/>
          </a:p>
        </xdr:txBody>
      </xdr:sp>
      <xdr:sp macro="" textlink="">
        <xdr:nvSpPr>
          <xdr:cNvPr id="29" name="矩形 28">
            <a:extLst>
              <a:ext uri="{FF2B5EF4-FFF2-40B4-BE49-F238E27FC236}">
                <a16:creationId xmlns:a16="http://schemas.microsoft.com/office/drawing/2014/main" id="{00000000-0008-0000-0700-00001D000000}"/>
              </a:ext>
            </a:extLst>
          </xdr:cNvPr>
          <xdr:cNvSpPr/>
        </xdr:nvSpPr>
        <xdr:spPr bwMode="auto">
          <a:xfrm>
            <a:off x="14522450" y="1143000"/>
            <a:ext cx="1598613" cy="1435100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grpSp>
        <xdr:nvGrpSpPr>
          <xdr:cNvPr id="30" name="组合 29">
            <a:extLst>
              <a:ext uri="{FF2B5EF4-FFF2-40B4-BE49-F238E27FC236}">
                <a16:creationId xmlns:a16="http://schemas.microsoft.com/office/drawing/2014/main" id="{00000000-0008-0000-0700-00001E000000}"/>
              </a:ext>
            </a:extLst>
          </xdr:cNvPr>
          <xdr:cNvGrpSpPr>
            <a:grpSpLocks/>
          </xdr:cNvGrpSpPr>
        </xdr:nvGrpSpPr>
        <xdr:grpSpPr bwMode="auto">
          <a:xfrm>
            <a:off x="2968625" y="1250948"/>
            <a:ext cx="995363" cy="1243012"/>
            <a:chOff x="165457" y="2817393"/>
            <a:chExt cx="856620" cy="1448710"/>
          </a:xfrm>
        </xdr:grpSpPr>
        <xdr:grpSp>
          <xdr:nvGrpSpPr>
            <xdr:cNvPr id="476" name="组合 475">
              <a:extLst>
                <a:ext uri="{FF2B5EF4-FFF2-40B4-BE49-F238E27FC236}">
                  <a16:creationId xmlns:a16="http://schemas.microsoft.com/office/drawing/2014/main" id="{00000000-0008-0000-0700-0000DC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34904" y="3046818"/>
              <a:ext cx="125693" cy="1143426"/>
              <a:chOff x="1561300" y="1730769"/>
              <a:chExt cx="125693" cy="1143426"/>
            </a:xfrm>
          </xdr:grpSpPr>
          <xdr:cxnSp macro="">
            <xdr:nvCxnSpPr>
              <xdr:cNvPr id="482" name="直接连接符 481">
                <a:extLst>
                  <a:ext uri="{FF2B5EF4-FFF2-40B4-BE49-F238E27FC236}">
                    <a16:creationId xmlns:a16="http://schemas.microsoft.com/office/drawing/2014/main" id="{00000000-0008-0000-0700-0000E2010000}"/>
                  </a:ext>
                </a:extLst>
              </xdr:cNvPr>
              <xdr:cNvCxnSpPr/>
            </xdr:nvCxnSpPr>
            <xdr:spPr>
              <a:xfrm>
                <a:off x="1561300" y="1730769"/>
                <a:ext cx="124326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83" name="直接连接符 482">
                <a:extLst>
                  <a:ext uri="{FF2B5EF4-FFF2-40B4-BE49-F238E27FC236}">
                    <a16:creationId xmlns:a16="http://schemas.microsoft.com/office/drawing/2014/main" id="{00000000-0008-0000-0700-0000E3010000}"/>
                  </a:ext>
                </a:extLst>
              </xdr:cNvPr>
              <xdr:cNvCxnSpPr/>
            </xdr:nvCxnSpPr>
            <xdr:spPr>
              <a:xfrm>
                <a:off x="1562667" y="2197020"/>
                <a:ext cx="124326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84" name="直接连接符 483">
                <a:extLst>
                  <a:ext uri="{FF2B5EF4-FFF2-40B4-BE49-F238E27FC236}">
                    <a16:creationId xmlns:a16="http://schemas.microsoft.com/office/drawing/2014/main" id="{00000000-0008-0000-0700-0000E4010000}"/>
                  </a:ext>
                </a:extLst>
              </xdr:cNvPr>
              <xdr:cNvCxnSpPr/>
            </xdr:nvCxnSpPr>
            <xdr:spPr>
              <a:xfrm>
                <a:off x="1562667" y="2345036"/>
                <a:ext cx="124326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85" name="直接连接符 484">
                <a:extLst>
                  <a:ext uri="{FF2B5EF4-FFF2-40B4-BE49-F238E27FC236}">
                    <a16:creationId xmlns:a16="http://schemas.microsoft.com/office/drawing/2014/main" id="{00000000-0008-0000-0700-0000E5010000}"/>
                  </a:ext>
                </a:extLst>
              </xdr:cNvPr>
              <xdr:cNvCxnSpPr/>
            </xdr:nvCxnSpPr>
            <xdr:spPr>
              <a:xfrm>
                <a:off x="1562667" y="2874195"/>
                <a:ext cx="124326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86" name="直接连接符 485">
                <a:extLst>
                  <a:ext uri="{FF2B5EF4-FFF2-40B4-BE49-F238E27FC236}">
                    <a16:creationId xmlns:a16="http://schemas.microsoft.com/office/drawing/2014/main" id="{00000000-0008-0000-0700-0000E6010000}"/>
                  </a:ext>
                </a:extLst>
              </xdr:cNvPr>
              <xdr:cNvCxnSpPr/>
            </xdr:nvCxnSpPr>
            <xdr:spPr>
              <a:xfrm>
                <a:off x="1562667" y="2530057"/>
                <a:ext cx="124326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477" name="文本框 156">
              <a:extLst>
                <a:ext uri="{FF2B5EF4-FFF2-40B4-BE49-F238E27FC236}">
                  <a16:creationId xmlns:a16="http://schemas.microsoft.com/office/drawing/2014/main" id="{00000000-0008-0000-0700-0000D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5457" y="2817393"/>
              <a:ext cx="844081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478" name="文本框 157">
              <a:extLst>
                <a:ext uri="{FF2B5EF4-FFF2-40B4-BE49-F238E27FC236}">
                  <a16:creationId xmlns:a16="http://schemas.microsoft.com/office/drawing/2014/main" id="{00000000-0008-0000-0700-0000DE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1128" y="3312155"/>
              <a:ext cx="85094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479" name="文本框 158">
              <a:extLst>
                <a:ext uri="{FF2B5EF4-FFF2-40B4-BE49-F238E27FC236}">
                  <a16:creationId xmlns:a16="http://schemas.microsoft.com/office/drawing/2014/main" id="{00000000-0008-0000-0700-0000DF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2978" y="3476622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480" name="文本框 159">
              <a:extLst>
                <a:ext uri="{FF2B5EF4-FFF2-40B4-BE49-F238E27FC236}">
                  <a16:creationId xmlns:a16="http://schemas.microsoft.com/office/drawing/2014/main" id="{00000000-0008-0000-0700-0000E0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5890" y="3660670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481" name="文本框 160">
              <a:extLst>
                <a:ext uri="{FF2B5EF4-FFF2-40B4-BE49-F238E27FC236}">
                  <a16:creationId xmlns:a16="http://schemas.microsoft.com/office/drawing/2014/main" id="{00000000-0008-0000-0700-0000E1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8156" y="3994037"/>
              <a:ext cx="763135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grpSp>
        <xdr:nvGrpSpPr>
          <xdr:cNvPr id="31" name="组合 30">
            <a:extLst>
              <a:ext uri="{FF2B5EF4-FFF2-40B4-BE49-F238E27FC236}">
                <a16:creationId xmlns:a16="http://schemas.microsoft.com/office/drawing/2014/main" id="{00000000-0008-0000-0700-00001F000000}"/>
              </a:ext>
            </a:extLst>
          </xdr:cNvPr>
          <xdr:cNvGrpSpPr>
            <a:grpSpLocks/>
          </xdr:cNvGrpSpPr>
        </xdr:nvGrpSpPr>
        <xdr:grpSpPr bwMode="auto">
          <a:xfrm>
            <a:off x="4311650" y="1646238"/>
            <a:ext cx="1344613" cy="709612"/>
            <a:chOff x="2238739" y="2005093"/>
            <a:chExt cx="1381119" cy="709696"/>
          </a:xfrm>
        </xdr:grpSpPr>
        <xdr:sp macro="" textlink="">
          <xdr:nvSpPr>
            <xdr:cNvPr id="473" name="文本框 167">
              <a:extLst>
                <a:ext uri="{FF2B5EF4-FFF2-40B4-BE49-F238E27FC236}">
                  <a16:creationId xmlns:a16="http://schemas.microsoft.com/office/drawing/2014/main" id="{00000000-0008-0000-0700-0000D9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74" name="文本框 168">
              <a:extLst>
                <a:ext uri="{FF2B5EF4-FFF2-40B4-BE49-F238E27FC236}">
                  <a16:creationId xmlns:a16="http://schemas.microsoft.com/office/drawing/2014/main" id="{00000000-0008-0000-0700-0000DA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75" name="文本框 169">
              <a:extLst>
                <a:ext uri="{FF2B5EF4-FFF2-40B4-BE49-F238E27FC236}">
                  <a16:creationId xmlns:a16="http://schemas.microsoft.com/office/drawing/2014/main" id="{00000000-0008-0000-0700-0000DB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50743" y="2028050"/>
              <a:ext cx="569115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32" name="文本框 170">
            <a:extLst>
              <a:ext uri="{FF2B5EF4-FFF2-40B4-BE49-F238E27FC236}">
                <a16:creationId xmlns:a16="http://schemas.microsoft.com/office/drawing/2014/main" id="{00000000-0008-0000-0700-00002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13238" y="1271588"/>
            <a:ext cx="1370012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MCF7–FOXF2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sp macro="" textlink="">
        <xdr:nvSpPr>
          <xdr:cNvPr id="33" name="文本框 171">
            <a:extLst>
              <a:ext uri="{FF2B5EF4-FFF2-40B4-BE49-F238E27FC236}">
                <a16:creationId xmlns:a16="http://schemas.microsoft.com/office/drawing/2014/main" id="{00000000-0008-0000-0700-00002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67963" y="883556"/>
            <a:ext cx="2943225" cy="3698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ITGBL1 (–784/–619)</a:t>
            </a:r>
            <a:endParaRPr lang="zh-CN" altLang="en-US" b="1"/>
          </a:p>
        </xdr:txBody>
      </xdr:sp>
      <xdr:sp macro="" textlink="">
        <xdr:nvSpPr>
          <xdr:cNvPr id="34" name="矩形 33">
            <a:extLst>
              <a:ext uri="{FF2B5EF4-FFF2-40B4-BE49-F238E27FC236}">
                <a16:creationId xmlns:a16="http://schemas.microsoft.com/office/drawing/2014/main" id="{00000000-0008-0000-0700-000022000000}"/>
              </a:ext>
            </a:extLst>
          </xdr:cNvPr>
          <xdr:cNvSpPr/>
        </xdr:nvSpPr>
        <xdr:spPr bwMode="auto">
          <a:xfrm>
            <a:off x="4240213" y="1165225"/>
            <a:ext cx="1365250" cy="1433513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pic>
        <xdr:nvPicPr>
          <xdr:cNvPr id="35" name="图片 34">
            <a:extLst>
              <a:ext uri="{FF2B5EF4-FFF2-40B4-BE49-F238E27FC236}">
                <a16:creationId xmlns:a16="http://schemas.microsoft.com/office/drawing/2014/main" id="{00000000-0008-0000-0700-00002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2" r="1720" b="3601"/>
          <a:stretch>
            <a:fillRect/>
          </a:stretch>
        </xdr:blipFill>
        <xdr:spPr bwMode="auto">
          <a:xfrm>
            <a:off x="4956175" y="3221038"/>
            <a:ext cx="3468688" cy="14398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36" name="组合 35">
            <a:extLst>
              <a:ext uri="{FF2B5EF4-FFF2-40B4-BE49-F238E27FC236}">
                <a16:creationId xmlns:a16="http://schemas.microsoft.com/office/drawing/2014/main" id="{00000000-0008-0000-0700-000024000000}"/>
              </a:ext>
            </a:extLst>
          </xdr:cNvPr>
          <xdr:cNvGrpSpPr>
            <a:grpSpLocks/>
          </xdr:cNvGrpSpPr>
        </xdr:nvGrpSpPr>
        <xdr:grpSpPr bwMode="auto">
          <a:xfrm>
            <a:off x="4032249" y="3368676"/>
            <a:ext cx="992185" cy="1093788"/>
            <a:chOff x="167805" y="2935079"/>
            <a:chExt cx="854272" cy="1331024"/>
          </a:xfrm>
        </xdr:grpSpPr>
        <xdr:grpSp>
          <xdr:nvGrpSpPr>
            <xdr:cNvPr id="462" name="组合 461">
              <a:extLst>
                <a:ext uri="{FF2B5EF4-FFF2-40B4-BE49-F238E27FC236}">
                  <a16:creationId xmlns:a16="http://schemas.microsoft.com/office/drawing/2014/main" id="{00000000-0008-0000-0700-0000CE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34820" y="3143715"/>
              <a:ext cx="125749" cy="1047047"/>
              <a:chOff x="1561216" y="1827666"/>
              <a:chExt cx="125749" cy="1047047"/>
            </a:xfrm>
          </xdr:grpSpPr>
          <xdr:cxnSp macro="">
            <xdr:nvCxnSpPr>
              <xdr:cNvPr id="468" name="直接连接符 467">
                <a:extLst>
                  <a:ext uri="{FF2B5EF4-FFF2-40B4-BE49-F238E27FC236}">
                    <a16:creationId xmlns:a16="http://schemas.microsoft.com/office/drawing/2014/main" id="{00000000-0008-0000-0700-0000D4010000}"/>
                  </a:ext>
                </a:extLst>
              </xdr:cNvPr>
              <xdr:cNvCxnSpPr/>
            </xdr:nvCxnSpPr>
            <xdr:spPr>
              <a:xfrm>
                <a:off x="1561216" y="1827666"/>
                <a:ext cx="124383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69" name="直接连接符 468">
                <a:extLst>
                  <a:ext uri="{FF2B5EF4-FFF2-40B4-BE49-F238E27FC236}">
                    <a16:creationId xmlns:a16="http://schemas.microsoft.com/office/drawing/2014/main" id="{00000000-0008-0000-0700-0000D5010000}"/>
                  </a:ext>
                </a:extLst>
              </xdr:cNvPr>
              <xdr:cNvCxnSpPr/>
            </xdr:nvCxnSpPr>
            <xdr:spPr>
              <a:xfrm>
                <a:off x="1562583" y="2194712"/>
                <a:ext cx="124382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70" name="直接连接符 469">
                <a:extLst>
                  <a:ext uri="{FF2B5EF4-FFF2-40B4-BE49-F238E27FC236}">
                    <a16:creationId xmlns:a16="http://schemas.microsoft.com/office/drawing/2014/main" id="{00000000-0008-0000-0700-0000D6010000}"/>
                  </a:ext>
                </a:extLst>
              </xdr:cNvPr>
              <xdr:cNvCxnSpPr/>
            </xdr:nvCxnSpPr>
            <xdr:spPr>
              <a:xfrm>
                <a:off x="1562583" y="2343463"/>
                <a:ext cx="124382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71" name="直接连接符 470">
                <a:extLst>
                  <a:ext uri="{FF2B5EF4-FFF2-40B4-BE49-F238E27FC236}">
                    <a16:creationId xmlns:a16="http://schemas.microsoft.com/office/drawing/2014/main" id="{00000000-0008-0000-0700-0000D7010000}"/>
                  </a:ext>
                </a:extLst>
              </xdr:cNvPr>
              <xdr:cNvCxnSpPr/>
            </xdr:nvCxnSpPr>
            <xdr:spPr>
              <a:xfrm>
                <a:off x="1562583" y="2874713"/>
                <a:ext cx="124382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72" name="直接连接符 471">
                <a:extLst>
                  <a:ext uri="{FF2B5EF4-FFF2-40B4-BE49-F238E27FC236}">
                    <a16:creationId xmlns:a16="http://schemas.microsoft.com/office/drawing/2014/main" id="{00000000-0008-0000-0700-0000D8010000}"/>
                  </a:ext>
                </a:extLst>
              </xdr:cNvPr>
              <xdr:cNvCxnSpPr/>
            </xdr:nvCxnSpPr>
            <xdr:spPr>
              <a:xfrm>
                <a:off x="1562583" y="2528918"/>
                <a:ext cx="124382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463" name="文本框 177">
              <a:extLst>
                <a:ext uri="{FF2B5EF4-FFF2-40B4-BE49-F238E27FC236}">
                  <a16:creationId xmlns:a16="http://schemas.microsoft.com/office/drawing/2014/main" id="{00000000-0008-0000-0700-0000CF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7805" y="2935079"/>
              <a:ext cx="844081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464" name="文本框 178">
              <a:extLst>
                <a:ext uri="{FF2B5EF4-FFF2-40B4-BE49-F238E27FC236}">
                  <a16:creationId xmlns:a16="http://schemas.microsoft.com/office/drawing/2014/main" id="{00000000-0008-0000-0700-0000D0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1128" y="3312155"/>
              <a:ext cx="85094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465" name="文本框 179">
              <a:extLst>
                <a:ext uri="{FF2B5EF4-FFF2-40B4-BE49-F238E27FC236}">
                  <a16:creationId xmlns:a16="http://schemas.microsoft.com/office/drawing/2014/main" id="{00000000-0008-0000-0700-0000D1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2978" y="3476622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466" name="文本框 180">
              <a:extLst>
                <a:ext uri="{FF2B5EF4-FFF2-40B4-BE49-F238E27FC236}">
                  <a16:creationId xmlns:a16="http://schemas.microsoft.com/office/drawing/2014/main" id="{00000000-0008-0000-0700-0000D2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5890" y="3660670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467" name="文本框 181">
              <a:extLst>
                <a:ext uri="{FF2B5EF4-FFF2-40B4-BE49-F238E27FC236}">
                  <a16:creationId xmlns:a16="http://schemas.microsoft.com/office/drawing/2014/main" id="{00000000-0008-0000-0700-0000D3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8156" y="3994037"/>
              <a:ext cx="763135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sp macro="" textlink="">
        <xdr:nvSpPr>
          <xdr:cNvPr id="37" name="文本框 199">
            <a:extLst>
              <a:ext uri="{FF2B5EF4-FFF2-40B4-BE49-F238E27FC236}">
                <a16:creationId xmlns:a16="http://schemas.microsoft.com/office/drawing/2014/main" id="{00000000-0008-0000-0700-00002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33988" y="3344863"/>
            <a:ext cx="1185862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sp macro="" textlink="">
        <xdr:nvSpPr>
          <xdr:cNvPr id="38" name="文本框 201">
            <a:extLst>
              <a:ext uri="{FF2B5EF4-FFF2-40B4-BE49-F238E27FC236}">
                <a16:creationId xmlns:a16="http://schemas.microsoft.com/office/drawing/2014/main" id="{00000000-0008-0000-0700-00002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37388" y="3344863"/>
            <a:ext cx="1371600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MCF7–FOXF2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39" name="组合 38">
            <a:extLst>
              <a:ext uri="{FF2B5EF4-FFF2-40B4-BE49-F238E27FC236}">
                <a16:creationId xmlns:a16="http://schemas.microsoft.com/office/drawing/2014/main" id="{00000000-0008-0000-0700-000027000000}"/>
              </a:ext>
            </a:extLst>
          </xdr:cNvPr>
          <xdr:cNvGrpSpPr>
            <a:grpSpLocks/>
          </xdr:cNvGrpSpPr>
        </xdr:nvGrpSpPr>
        <xdr:grpSpPr bwMode="auto">
          <a:xfrm>
            <a:off x="5087939" y="3629025"/>
            <a:ext cx="1392238" cy="709613"/>
            <a:chOff x="2238739" y="2005093"/>
            <a:chExt cx="1390717" cy="709696"/>
          </a:xfrm>
        </xdr:grpSpPr>
        <xdr:sp macro="" textlink="">
          <xdr:nvSpPr>
            <xdr:cNvPr id="459" name="文本框 203">
              <a:extLst>
                <a:ext uri="{FF2B5EF4-FFF2-40B4-BE49-F238E27FC236}">
                  <a16:creationId xmlns:a16="http://schemas.microsoft.com/office/drawing/2014/main" id="{00000000-0008-0000-0700-0000CB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60" name="文本框 204">
              <a:extLst>
                <a:ext uri="{FF2B5EF4-FFF2-40B4-BE49-F238E27FC236}">
                  <a16:creationId xmlns:a16="http://schemas.microsoft.com/office/drawing/2014/main" id="{00000000-0008-0000-0700-0000CC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61" name="文本框 205">
              <a:extLst>
                <a:ext uri="{FF2B5EF4-FFF2-40B4-BE49-F238E27FC236}">
                  <a16:creationId xmlns:a16="http://schemas.microsoft.com/office/drawing/2014/main" id="{00000000-0008-0000-0700-0000CD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75958" y="2028050"/>
              <a:ext cx="553498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grpSp>
        <xdr:nvGrpSpPr>
          <xdr:cNvPr id="40" name="组合 39">
            <a:extLst>
              <a:ext uri="{FF2B5EF4-FFF2-40B4-BE49-F238E27FC236}">
                <a16:creationId xmlns:a16="http://schemas.microsoft.com/office/drawing/2014/main" id="{00000000-0008-0000-0700-000028000000}"/>
              </a:ext>
            </a:extLst>
          </xdr:cNvPr>
          <xdr:cNvGrpSpPr>
            <a:grpSpLocks/>
          </xdr:cNvGrpSpPr>
        </xdr:nvGrpSpPr>
        <xdr:grpSpPr bwMode="auto">
          <a:xfrm>
            <a:off x="7021514" y="3592513"/>
            <a:ext cx="1392238" cy="709612"/>
            <a:chOff x="2238739" y="2005093"/>
            <a:chExt cx="1390717" cy="709696"/>
          </a:xfrm>
        </xdr:grpSpPr>
        <xdr:sp macro="" textlink="">
          <xdr:nvSpPr>
            <xdr:cNvPr id="456" name="文本框 207">
              <a:extLst>
                <a:ext uri="{FF2B5EF4-FFF2-40B4-BE49-F238E27FC236}">
                  <a16:creationId xmlns:a16="http://schemas.microsoft.com/office/drawing/2014/main" id="{00000000-0008-0000-0700-0000C8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57" name="文本框 208">
              <a:extLst>
                <a:ext uri="{FF2B5EF4-FFF2-40B4-BE49-F238E27FC236}">
                  <a16:creationId xmlns:a16="http://schemas.microsoft.com/office/drawing/2014/main" id="{00000000-0008-0000-0700-0000C9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58" name="文本框 209">
              <a:extLst>
                <a:ext uri="{FF2B5EF4-FFF2-40B4-BE49-F238E27FC236}">
                  <a16:creationId xmlns:a16="http://schemas.microsoft.com/office/drawing/2014/main" id="{00000000-0008-0000-0700-0000CA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75958" y="2028050"/>
              <a:ext cx="553498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1" name="文本框 210">
            <a:extLst>
              <a:ext uri="{FF2B5EF4-FFF2-40B4-BE49-F238E27FC236}">
                <a16:creationId xmlns:a16="http://schemas.microsoft.com/office/drawing/2014/main" id="{00000000-0008-0000-0700-00002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81202" y="2957512"/>
            <a:ext cx="2943225" cy="3698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COMP (–184/–15)</a:t>
            </a:r>
            <a:endParaRPr lang="zh-CN" altLang="en-US" b="1"/>
          </a:p>
        </xdr:txBody>
      </xdr:sp>
      <xdr:sp macro="" textlink="">
        <xdr:nvSpPr>
          <xdr:cNvPr id="42" name="矩形 41">
            <a:extLst>
              <a:ext uri="{FF2B5EF4-FFF2-40B4-BE49-F238E27FC236}">
                <a16:creationId xmlns:a16="http://schemas.microsoft.com/office/drawing/2014/main" id="{00000000-0008-0000-0700-00002A000000}"/>
              </a:ext>
            </a:extLst>
          </xdr:cNvPr>
          <xdr:cNvSpPr/>
        </xdr:nvSpPr>
        <xdr:spPr bwMode="auto">
          <a:xfrm>
            <a:off x="4970463" y="3233738"/>
            <a:ext cx="3446462" cy="1439862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pic>
        <xdr:nvPicPr>
          <xdr:cNvPr id="43" name="图片 42">
            <a:extLst>
              <a:ext uri="{FF2B5EF4-FFF2-40B4-BE49-F238E27FC236}">
                <a16:creationId xmlns:a16="http://schemas.microsoft.com/office/drawing/2014/main" id="{00000000-0008-0000-0700-00002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871" b="8241"/>
          <a:stretch>
            <a:fillRect/>
          </a:stretch>
        </xdr:blipFill>
        <xdr:spPr bwMode="auto">
          <a:xfrm>
            <a:off x="9424988" y="3227388"/>
            <a:ext cx="3822700" cy="14398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44" name="组合 43">
            <a:extLst>
              <a:ext uri="{FF2B5EF4-FFF2-40B4-BE49-F238E27FC236}">
                <a16:creationId xmlns:a16="http://schemas.microsoft.com/office/drawing/2014/main" id="{00000000-0008-0000-0700-00002C000000}"/>
              </a:ext>
            </a:extLst>
          </xdr:cNvPr>
          <xdr:cNvGrpSpPr>
            <a:grpSpLocks/>
          </xdr:cNvGrpSpPr>
        </xdr:nvGrpSpPr>
        <xdr:grpSpPr bwMode="auto">
          <a:xfrm>
            <a:off x="8489954" y="3238500"/>
            <a:ext cx="989012" cy="1601785"/>
            <a:chOff x="5883453" y="4808255"/>
            <a:chExt cx="988320" cy="1364802"/>
          </a:xfrm>
        </xdr:grpSpPr>
        <xdr:grpSp>
          <xdr:nvGrpSpPr>
            <xdr:cNvPr id="442" name="组合 441">
              <a:extLst>
                <a:ext uri="{FF2B5EF4-FFF2-40B4-BE49-F238E27FC236}">
                  <a16:creationId xmlns:a16="http://schemas.microsoft.com/office/drawing/2014/main" id="{00000000-0008-0000-0700-0000BA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883453" y="4808255"/>
              <a:ext cx="988320" cy="1041440"/>
              <a:chOff x="175652" y="3018200"/>
              <a:chExt cx="850949" cy="1210854"/>
            </a:xfrm>
          </xdr:grpSpPr>
          <xdr:grpSp>
            <xdr:nvGrpSpPr>
              <xdr:cNvPr id="445" name="组合 444">
                <a:extLst>
                  <a:ext uri="{FF2B5EF4-FFF2-40B4-BE49-F238E27FC236}">
                    <a16:creationId xmlns:a16="http://schemas.microsoft.com/office/drawing/2014/main" id="{00000000-0008-0000-0700-0000BD01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834010" y="3219502"/>
                <a:ext cx="125663" cy="924728"/>
                <a:chOff x="1560406" y="1903453"/>
                <a:chExt cx="125663" cy="924728"/>
              </a:xfrm>
            </xdr:grpSpPr>
            <xdr:cxnSp macro="">
              <xdr:nvCxnSpPr>
                <xdr:cNvPr id="451" name="直接连接符 450">
                  <a:extLst>
                    <a:ext uri="{FF2B5EF4-FFF2-40B4-BE49-F238E27FC236}">
                      <a16:creationId xmlns:a16="http://schemas.microsoft.com/office/drawing/2014/main" id="{00000000-0008-0000-0700-0000C3010000}"/>
                    </a:ext>
                  </a:extLst>
                </xdr:cNvPr>
                <xdr:cNvCxnSpPr/>
              </xdr:nvCxnSpPr>
              <xdr:spPr>
                <a:xfrm>
                  <a:off x="1560406" y="1903453"/>
                  <a:ext cx="124296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52" name="直接连接符 451">
                  <a:extLst>
                    <a:ext uri="{FF2B5EF4-FFF2-40B4-BE49-F238E27FC236}">
                      <a16:creationId xmlns:a16="http://schemas.microsoft.com/office/drawing/2014/main" id="{00000000-0008-0000-0700-0000C4010000}"/>
                    </a:ext>
                  </a:extLst>
                </xdr:cNvPr>
                <xdr:cNvCxnSpPr/>
              </xdr:nvCxnSpPr>
              <xdr:spPr>
                <a:xfrm>
                  <a:off x="1561773" y="2228995"/>
                  <a:ext cx="124296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53" name="直接连接符 452">
                  <a:extLst>
                    <a:ext uri="{FF2B5EF4-FFF2-40B4-BE49-F238E27FC236}">
                      <a16:creationId xmlns:a16="http://schemas.microsoft.com/office/drawing/2014/main" id="{00000000-0008-0000-0700-0000C5010000}"/>
                    </a:ext>
                  </a:extLst>
                </xdr:cNvPr>
                <xdr:cNvCxnSpPr/>
              </xdr:nvCxnSpPr>
              <xdr:spPr>
                <a:xfrm>
                  <a:off x="1561773" y="2370536"/>
                  <a:ext cx="124296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54" name="直接连接符 453">
                  <a:extLst>
                    <a:ext uri="{FF2B5EF4-FFF2-40B4-BE49-F238E27FC236}">
                      <a16:creationId xmlns:a16="http://schemas.microsoft.com/office/drawing/2014/main" id="{00000000-0008-0000-0700-0000C6010000}"/>
                    </a:ext>
                  </a:extLst>
                </xdr:cNvPr>
                <xdr:cNvCxnSpPr/>
              </xdr:nvCxnSpPr>
              <xdr:spPr>
                <a:xfrm>
                  <a:off x="1561773" y="2828181"/>
                  <a:ext cx="124296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55" name="直接连接符 454">
                  <a:extLst>
                    <a:ext uri="{FF2B5EF4-FFF2-40B4-BE49-F238E27FC236}">
                      <a16:creationId xmlns:a16="http://schemas.microsoft.com/office/drawing/2014/main" id="{00000000-0008-0000-0700-0000C7010000}"/>
                    </a:ext>
                  </a:extLst>
                </xdr:cNvPr>
                <xdr:cNvCxnSpPr/>
              </xdr:nvCxnSpPr>
              <xdr:spPr>
                <a:xfrm>
                  <a:off x="1561773" y="2527802"/>
                  <a:ext cx="124296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446" name="文本框 232">
                <a:extLst>
                  <a:ext uri="{FF2B5EF4-FFF2-40B4-BE49-F238E27FC236}">
                    <a16:creationId xmlns:a16="http://schemas.microsoft.com/office/drawing/2014/main" id="{00000000-0008-0000-0700-0000BE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7138" y="3018200"/>
                <a:ext cx="844081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2000 bp</a:t>
                </a:r>
                <a:endParaRPr lang="zh-CN" altLang="en-US" sz="1400" b="1"/>
              </a:p>
            </xdr:txBody>
          </xdr:sp>
          <xdr:sp macro="" textlink="">
            <xdr:nvSpPr>
              <xdr:cNvPr id="447" name="文本框 233">
                <a:extLst>
                  <a:ext uri="{FF2B5EF4-FFF2-40B4-BE49-F238E27FC236}">
                    <a16:creationId xmlns:a16="http://schemas.microsoft.com/office/drawing/2014/main" id="{00000000-0008-0000-0700-0000BF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5652" y="3343398"/>
                <a:ext cx="850949" cy="35784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1000 bp</a:t>
                </a:r>
                <a:endParaRPr lang="zh-CN" altLang="en-US" sz="1400" b="1"/>
              </a:p>
            </xdr:txBody>
          </xdr:sp>
          <xdr:sp macro="" textlink="">
            <xdr:nvSpPr>
              <xdr:cNvPr id="448" name="文本框 234">
                <a:extLst>
                  <a:ext uri="{FF2B5EF4-FFF2-40B4-BE49-F238E27FC236}">
                    <a16:creationId xmlns:a16="http://schemas.microsoft.com/office/drawing/2014/main" id="{00000000-0008-0000-0700-0000C0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59857" y="3516640"/>
                <a:ext cx="754762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750 bp</a:t>
                </a:r>
                <a:endParaRPr lang="zh-CN" altLang="en-US" sz="1400" b="1"/>
              </a:p>
            </xdr:txBody>
          </xdr:sp>
          <xdr:sp macro="" textlink="">
            <xdr:nvSpPr>
              <xdr:cNvPr id="449" name="文本框 235">
                <a:extLst>
                  <a:ext uri="{FF2B5EF4-FFF2-40B4-BE49-F238E27FC236}">
                    <a16:creationId xmlns:a16="http://schemas.microsoft.com/office/drawing/2014/main" id="{00000000-0008-0000-0700-0000C1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61749" y="3681588"/>
                <a:ext cx="763136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500 bp</a:t>
                </a:r>
                <a:endParaRPr lang="zh-CN" altLang="en-US" sz="1400" b="1"/>
              </a:p>
            </xdr:txBody>
          </xdr:sp>
          <xdr:sp macro="" textlink="">
            <xdr:nvSpPr>
              <xdr:cNvPr id="450" name="文本框 236">
                <a:extLst>
                  <a:ext uri="{FF2B5EF4-FFF2-40B4-BE49-F238E27FC236}">
                    <a16:creationId xmlns:a16="http://schemas.microsoft.com/office/drawing/2014/main" id="{00000000-0008-0000-0700-0000C2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99829" y="3956988"/>
                <a:ext cx="763135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400" b="1"/>
                  <a:t>250 bp</a:t>
                </a:r>
                <a:endParaRPr lang="zh-CN" altLang="en-US" sz="1400" b="1"/>
              </a:p>
            </xdr:txBody>
          </xdr:sp>
        </xdr:grpSp>
        <xdr:sp macro="" textlink="">
          <xdr:nvSpPr>
            <xdr:cNvPr id="443" name="文本框 229">
              <a:extLst>
                <a:ext uri="{FF2B5EF4-FFF2-40B4-BE49-F238E27FC236}">
                  <a16:creationId xmlns:a16="http://schemas.microsoft.com/office/drawing/2014/main" id="{00000000-0008-0000-0700-0000BB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911105" y="5865280"/>
              <a:ext cx="886334" cy="30777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100 bp</a:t>
              </a:r>
              <a:endParaRPr lang="zh-CN" altLang="en-US" sz="1400" b="1"/>
            </a:p>
          </xdr:txBody>
        </xdr:sp>
        <xdr:cxnSp macro="">
          <xdr:nvCxnSpPr>
            <xdr:cNvPr id="444" name="直接连接符 443">
              <a:extLst>
                <a:ext uri="{FF2B5EF4-FFF2-40B4-BE49-F238E27FC236}">
                  <a16:creationId xmlns:a16="http://schemas.microsoft.com/office/drawing/2014/main" id="{00000000-0008-0000-0700-0000BC010000}"/>
                </a:ext>
              </a:extLst>
            </xdr:cNvPr>
            <xdr:cNvCxnSpPr/>
          </xdr:nvCxnSpPr>
          <xdr:spPr>
            <a:xfrm>
              <a:off x="6649681" y="6016152"/>
              <a:ext cx="142775" cy="0"/>
            </a:xfrm>
            <a:prstGeom prst="line">
              <a:avLst/>
            </a:prstGeom>
            <a:ln w="254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45" name="文本框 242">
            <a:extLst>
              <a:ext uri="{FF2B5EF4-FFF2-40B4-BE49-F238E27FC236}">
                <a16:creationId xmlns:a16="http://schemas.microsoft.com/office/drawing/2014/main" id="{00000000-0008-0000-0700-00002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1375" y="3344863"/>
            <a:ext cx="1185863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sp macro="" textlink="">
        <xdr:nvSpPr>
          <xdr:cNvPr id="46" name="文本框 243">
            <a:extLst>
              <a:ext uri="{FF2B5EF4-FFF2-40B4-BE49-F238E27FC236}">
                <a16:creationId xmlns:a16="http://schemas.microsoft.com/office/drawing/2014/main" id="{00000000-0008-0000-0700-00002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18938" y="3344863"/>
            <a:ext cx="1370012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MCF7–FOXF2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sp macro="" textlink="">
        <xdr:nvSpPr>
          <xdr:cNvPr id="47" name="矩形 46">
            <a:extLst>
              <a:ext uri="{FF2B5EF4-FFF2-40B4-BE49-F238E27FC236}">
                <a16:creationId xmlns:a16="http://schemas.microsoft.com/office/drawing/2014/main" id="{00000000-0008-0000-0700-00002F000000}"/>
              </a:ext>
            </a:extLst>
          </xdr:cNvPr>
          <xdr:cNvSpPr/>
        </xdr:nvSpPr>
        <xdr:spPr bwMode="auto">
          <a:xfrm>
            <a:off x="9426575" y="3238500"/>
            <a:ext cx="3816350" cy="1439863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grpSp>
        <xdr:nvGrpSpPr>
          <xdr:cNvPr id="48" name="组合 47">
            <a:extLst>
              <a:ext uri="{FF2B5EF4-FFF2-40B4-BE49-F238E27FC236}">
                <a16:creationId xmlns:a16="http://schemas.microsoft.com/office/drawing/2014/main" id="{00000000-0008-0000-0700-000030000000}"/>
              </a:ext>
            </a:extLst>
          </xdr:cNvPr>
          <xdr:cNvGrpSpPr>
            <a:grpSpLocks/>
          </xdr:cNvGrpSpPr>
        </xdr:nvGrpSpPr>
        <xdr:grpSpPr bwMode="auto">
          <a:xfrm>
            <a:off x="9647237" y="3633788"/>
            <a:ext cx="1390649" cy="709612"/>
            <a:chOff x="2238739" y="2005093"/>
            <a:chExt cx="1391033" cy="709696"/>
          </a:xfrm>
        </xdr:grpSpPr>
        <xdr:sp macro="" textlink="">
          <xdr:nvSpPr>
            <xdr:cNvPr id="439" name="文本框 247">
              <a:extLst>
                <a:ext uri="{FF2B5EF4-FFF2-40B4-BE49-F238E27FC236}">
                  <a16:creationId xmlns:a16="http://schemas.microsoft.com/office/drawing/2014/main" id="{00000000-0008-0000-0700-0000B7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40" name="文本框 248">
              <a:extLst>
                <a:ext uri="{FF2B5EF4-FFF2-40B4-BE49-F238E27FC236}">
                  <a16:creationId xmlns:a16="http://schemas.microsoft.com/office/drawing/2014/main" id="{00000000-0008-0000-0700-0000B8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41" name="文本框 249">
              <a:extLst>
                <a:ext uri="{FF2B5EF4-FFF2-40B4-BE49-F238E27FC236}">
                  <a16:creationId xmlns:a16="http://schemas.microsoft.com/office/drawing/2014/main" id="{00000000-0008-0000-0700-0000B9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75643" y="2028050"/>
              <a:ext cx="554129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grpSp>
        <xdr:nvGrpSpPr>
          <xdr:cNvPr id="49" name="组合 48">
            <a:extLst>
              <a:ext uri="{FF2B5EF4-FFF2-40B4-BE49-F238E27FC236}">
                <a16:creationId xmlns:a16="http://schemas.microsoft.com/office/drawing/2014/main" id="{00000000-0008-0000-0700-000031000000}"/>
              </a:ext>
            </a:extLst>
          </xdr:cNvPr>
          <xdr:cNvGrpSpPr>
            <a:grpSpLocks/>
          </xdr:cNvGrpSpPr>
        </xdr:nvGrpSpPr>
        <xdr:grpSpPr bwMode="auto">
          <a:xfrm>
            <a:off x="11803062" y="3675063"/>
            <a:ext cx="1390649" cy="709612"/>
            <a:chOff x="2238739" y="2005093"/>
            <a:chExt cx="1391033" cy="709696"/>
          </a:xfrm>
        </xdr:grpSpPr>
        <xdr:sp macro="" textlink="">
          <xdr:nvSpPr>
            <xdr:cNvPr id="436" name="文本框 251">
              <a:extLst>
                <a:ext uri="{FF2B5EF4-FFF2-40B4-BE49-F238E27FC236}">
                  <a16:creationId xmlns:a16="http://schemas.microsoft.com/office/drawing/2014/main" id="{00000000-0008-0000-0700-0000B4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37" name="文本框 252">
              <a:extLst>
                <a:ext uri="{FF2B5EF4-FFF2-40B4-BE49-F238E27FC236}">
                  <a16:creationId xmlns:a16="http://schemas.microsoft.com/office/drawing/2014/main" id="{00000000-0008-0000-0700-0000B5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38" name="文本框 253">
              <a:extLst>
                <a:ext uri="{FF2B5EF4-FFF2-40B4-BE49-F238E27FC236}">
                  <a16:creationId xmlns:a16="http://schemas.microsoft.com/office/drawing/2014/main" id="{00000000-0008-0000-0700-0000B6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75643" y="2028050"/>
              <a:ext cx="554129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50" name="文本框 254">
            <a:extLst>
              <a:ext uri="{FF2B5EF4-FFF2-40B4-BE49-F238E27FC236}">
                <a16:creationId xmlns:a16="http://schemas.microsoft.com/office/drawing/2014/main" id="{00000000-0008-0000-0700-00003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35493" y="2930298"/>
            <a:ext cx="2943225" cy="3698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DSPG3 (–568/–393)</a:t>
            </a:r>
            <a:endParaRPr lang="zh-CN" altLang="en-US" b="1"/>
          </a:p>
        </xdr:txBody>
      </xdr:sp>
      <xdr:pic>
        <xdr:nvPicPr>
          <xdr:cNvPr id="51" name="图片 50">
            <a:extLst>
              <a:ext uri="{FF2B5EF4-FFF2-40B4-BE49-F238E27FC236}">
                <a16:creationId xmlns:a16="http://schemas.microsoft.com/office/drawing/2014/main" id="{00000000-0008-0000-0700-00003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5760"/>
          <a:stretch>
            <a:fillRect/>
          </a:stretch>
        </xdr:blipFill>
        <xdr:spPr bwMode="auto">
          <a:xfrm>
            <a:off x="839788" y="5197475"/>
            <a:ext cx="2981325" cy="1439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52" name="组合 51">
            <a:extLst>
              <a:ext uri="{FF2B5EF4-FFF2-40B4-BE49-F238E27FC236}">
                <a16:creationId xmlns:a16="http://schemas.microsoft.com/office/drawing/2014/main" id="{00000000-0008-0000-0700-000034000000}"/>
              </a:ext>
            </a:extLst>
          </xdr:cNvPr>
          <xdr:cNvGrpSpPr>
            <a:grpSpLocks/>
          </xdr:cNvGrpSpPr>
        </xdr:nvGrpSpPr>
        <xdr:grpSpPr bwMode="auto">
          <a:xfrm>
            <a:off x="-85725" y="5403847"/>
            <a:ext cx="993773" cy="1101724"/>
            <a:chOff x="166268" y="2992813"/>
            <a:chExt cx="855809" cy="1273290"/>
          </a:xfrm>
        </xdr:grpSpPr>
        <xdr:grpSp>
          <xdr:nvGrpSpPr>
            <xdr:cNvPr id="425" name="组合 424">
              <a:extLst>
                <a:ext uri="{FF2B5EF4-FFF2-40B4-BE49-F238E27FC236}">
                  <a16:creationId xmlns:a16="http://schemas.microsoft.com/office/drawing/2014/main" id="{00000000-0008-0000-0700-0000A9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34784" y="3179953"/>
              <a:ext cx="125774" cy="1010927"/>
              <a:chOff x="1561180" y="1863904"/>
              <a:chExt cx="125774" cy="1010927"/>
            </a:xfrm>
          </xdr:grpSpPr>
          <xdr:cxnSp macro="">
            <xdr:nvCxnSpPr>
              <xdr:cNvPr id="431" name="直接连接符 430">
                <a:extLst>
                  <a:ext uri="{FF2B5EF4-FFF2-40B4-BE49-F238E27FC236}">
                    <a16:creationId xmlns:a16="http://schemas.microsoft.com/office/drawing/2014/main" id="{00000000-0008-0000-0700-0000AF010000}"/>
                  </a:ext>
                </a:extLst>
              </xdr:cNvPr>
              <xdr:cNvCxnSpPr/>
            </xdr:nvCxnSpPr>
            <xdr:spPr>
              <a:xfrm>
                <a:off x="1561180" y="1863904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32" name="直接连接符 431">
                <a:extLst>
                  <a:ext uri="{FF2B5EF4-FFF2-40B4-BE49-F238E27FC236}">
                    <a16:creationId xmlns:a16="http://schemas.microsoft.com/office/drawing/2014/main" id="{00000000-0008-0000-0700-0000B0010000}"/>
                  </a:ext>
                </a:extLst>
              </xdr:cNvPr>
              <xdr:cNvCxnSpPr/>
            </xdr:nvCxnSpPr>
            <xdr:spPr>
              <a:xfrm>
                <a:off x="1562547" y="2195987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33" name="直接连接符 432">
                <a:extLst>
                  <a:ext uri="{FF2B5EF4-FFF2-40B4-BE49-F238E27FC236}">
                    <a16:creationId xmlns:a16="http://schemas.microsoft.com/office/drawing/2014/main" id="{00000000-0008-0000-0700-0000B1010000}"/>
                  </a:ext>
                </a:extLst>
              </xdr:cNvPr>
              <xdr:cNvCxnSpPr/>
            </xdr:nvCxnSpPr>
            <xdr:spPr>
              <a:xfrm>
                <a:off x="1562547" y="2344599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34" name="直接连接符 433">
                <a:extLst>
                  <a:ext uri="{FF2B5EF4-FFF2-40B4-BE49-F238E27FC236}">
                    <a16:creationId xmlns:a16="http://schemas.microsoft.com/office/drawing/2014/main" id="{00000000-0008-0000-0700-0000B2010000}"/>
                  </a:ext>
                </a:extLst>
              </xdr:cNvPr>
              <xdr:cNvCxnSpPr/>
            </xdr:nvCxnSpPr>
            <xdr:spPr>
              <a:xfrm>
                <a:off x="1562547" y="2874831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35" name="直接连接符 434">
                <a:extLst>
                  <a:ext uri="{FF2B5EF4-FFF2-40B4-BE49-F238E27FC236}">
                    <a16:creationId xmlns:a16="http://schemas.microsoft.com/office/drawing/2014/main" id="{00000000-0008-0000-0700-0000B3010000}"/>
                  </a:ext>
                </a:extLst>
              </xdr:cNvPr>
              <xdr:cNvCxnSpPr/>
            </xdr:nvCxnSpPr>
            <xdr:spPr>
              <a:xfrm>
                <a:off x="1562547" y="2551922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426" name="文本框 259">
              <a:extLst>
                <a:ext uri="{FF2B5EF4-FFF2-40B4-BE49-F238E27FC236}">
                  <a16:creationId xmlns:a16="http://schemas.microsoft.com/office/drawing/2014/main" id="{00000000-0008-0000-0700-0000AA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6268" y="2992813"/>
              <a:ext cx="844081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427" name="文本框 260">
              <a:extLst>
                <a:ext uri="{FF2B5EF4-FFF2-40B4-BE49-F238E27FC236}">
                  <a16:creationId xmlns:a16="http://schemas.microsoft.com/office/drawing/2014/main" id="{00000000-0008-0000-0700-0000AB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1128" y="3312155"/>
              <a:ext cx="85094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428" name="文本框 261">
              <a:extLst>
                <a:ext uri="{FF2B5EF4-FFF2-40B4-BE49-F238E27FC236}">
                  <a16:creationId xmlns:a16="http://schemas.microsoft.com/office/drawing/2014/main" id="{00000000-0008-0000-0700-0000AC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2978" y="3476622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429" name="文本框 262">
              <a:extLst>
                <a:ext uri="{FF2B5EF4-FFF2-40B4-BE49-F238E27FC236}">
                  <a16:creationId xmlns:a16="http://schemas.microsoft.com/office/drawing/2014/main" id="{00000000-0008-0000-0700-0000A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5524" y="3659789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430" name="文本框 263">
              <a:extLst>
                <a:ext uri="{FF2B5EF4-FFF2-40B4-BE49-F238E27FC236}">
                  <a16:creationId xmlns:a16="http://schemas.microsoft.com/office/drawing/2014/main" id="{00000000-0008-0000-0700-0000AE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8156" y="3994037"/>
              <a:ext cx="763135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sp macro="" textlink="">
        <xdr:nvSpPr>
          <xdr:cNvPr id="53" name="文本框 269">
            <a:extLst>
              <a:ext uri="{FF2B5EF4-FFF2-40B4-BE49-F238E27FC236}">
                <a16:creationId xmlns:a16="http://schemas.microsoft.com/office/drawing/2014/main" id="{00000000-0008-0000-0700-00003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25663" y="5316538"/>
            <a:ext cx="1185862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54" name="组合 53">
            <a:extLst>
              <a:ext uri="{FF2B5EF4-FFF2-40B4-BE49-F238E27FC236}">
                <a16:creationId xmlns:a16="http://schemas.microsoft.com/office/drawing/2014/main" id="{00000000-0008-0000-0700-000036000000}"/>
              </a:ext>
            </a:extLst>
          </xdr:cNvPr>
          <xdr:cNvGrpSpPr>
            <a:grpSpLocks/>
          </xdr:cNvGrpSpPr>
        </xdr:nvGrpSpPr>
        <xdr:grpSpPr bwMode="auto">
          <a:xfrm>
            <a:off x="1706563" y="5718175"/>
            <a:ext cx="2003425" cy="709613"/>
            <a:chOff x="2238739" y="2005093"/>
            <a:chExt cx="1292696" cy="709696"/>
          </a:xfrm>
        </xdr:grpSpPr>
        <xdr:sp macro="" textlink="">
          <xdr:nvSpPr>
            <xdr:cNvPr id="422" name="文本框 271">
              <a:extLst>
                <a:ext uri="{FF2B5EF4-FFF2-40B4-BE49-F238E27FC236}">
                  <a16:creationId xmlns:a16="http://schemas.microsoft.com/office/drawing/2014/main" id="{00000000-0008-0000-0700-0000A6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23" name="文本框 272">
              <a:extLst>
                <a:ext uri="{FF2B5EF4-FFF2-40B4-BE49-F238E27FC236}">
                  <a16:creationId xmlns:a16="http://schemas.microsoft.com/office/drawing/2014/main" id="{00000000-0008-0000-0700-0000A7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24" name="文本框 273">
              <a:extLst>
                <a:ext uri="{FF2B5EF4-FFF2-40B4-BE49-F238E27FC236}">
                  <a16:creationId xmlns:a16="http://schemas.microsoft.com/office/drawing/2014/main" id="{00000000-0008-0000-0700-0000A8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173979" y="2028050"/>
              <a:ext cx="357456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55" name="矩形 54">
            <a:extLst>
              <a:ext uri="{FF2B5EF4-FFF2-40B4-BE49-F238E27FC236}">
                <a16:creationId xmlns:a16="http://schemas.microsoft.com/office/drawing/2014/main" id="{00000000-0008-0000-0700-000037000000}"/>
              </a:ext>
            </a:extLst>
          </xdr:cNvPr>
          <xdr:cNvSpPr/>
        </xdr:nvSpPr>
        <xdr:spPr bwMode="auto">
          <a:xfrm>
            <a:off x="1506538" y="5197475"/>
            <a:ext cx="2284412" cy="1439863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sp macro="" textlink="">
        <xdr:nvSpPr>
          <xdr:cNvPr id="56" name="文本框 275">
            <a:extLst>
              <a:ext uri="{FF2B5EF4-FFF2-40B4-BE49-F238E27FC236}">
                <a16:creationId xmlns:a16="http://schemas.microsoft.com/office/drawing/2014/main" id="{00000000-0008-0000-0700-00003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35543" y="4896077"/>
            <a:ext cx="2943225" cy="3698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DSPG3 (–1678/–1501)</a:t>
            </a:r>
            <a:endParaRPr lang="zh-CN" altLang="en-US" b="1"/>
          </a:p>
        </xdr:txBody>
      </xdr:sp>
      <xdr:sp macro="" textlink="">
        <xdr:nvSpPr>
          <xdr:cNvPr id="57" name="文本框 290">
            <a:extLst>
              <a:ext uri="{FF2B5EF4-FFF2-40B4-BE49-F238E27FC236}">
                <a16:creationId xmlns:a16="http://schemas.microsoft.com/office/drawing/2014/main" id="{00000000-0008-0000-0700-00003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92268" y="4908096"/>
            <a:ext cx="294322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DSPG3 (–1678/–1501)</a:t>
            </a:r>
            <a:endParaRPr lang="zh-CN" altLang="en-US" b="1"/>
          </a:p>
        </xdr:txBody>
      </xdr:sp>
      <xdr:pic>
        <xdr:nvPicPr>
          <xdr:cNvPr id="58" name="图片 57">
            <a:extLst>
              <a:ext uri="{FF2B5EF4-FFF2-40B4-BE49-F238E27FC236}">
                <a16:creationId xmlns:a16="http://schemas.microsoft.com/office/drawing/2014/main" id="{00000000-0008-0000-07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499" b="3690"/>
          <a:stretch>
            <a:fillRect/>
          </a:stretch>
        </xdr:blipFill>
        <xdr:spPr bwMode="auto">
          <a:xfrm>
            <a:off x="4854575" y="5216525"/>
            <a:ext cx="2254250" cy="1439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59" name="组合 58">
            <a:extLst>
              <a:ext uri="{FF2B5EF4-FFF2-40B4-BE49-F238E27FC236}">
                <a16:creationId xmlns:a16="http://schemas.microsoft.com/office/drawing/2014/main" id="{00000000-0008-0000-0700-00003B000000}"/>
              </a:ext>
            </a:extLst>
          </xdr:cNvPr>
          <xdr:cNvGrpSpPr>
            <a:grpSpLocks/>
          </xdr:cNvGrpSpPr>
        </xdr:nvGrpSpPr>
        <xdr:grpSpPr bwMode="auto">
          <a:xfrm>
            <a:off x="3908425" y="5280025"/>
            <a:ext cx="993773" cy="1119188"/>
            <a:chOff x="166268" y="2992813"/>
            <a:chExt cx="855809" cy="1284742"/>
          </a:xfrm>
        </xdr:grpSpPr>
        <xdr:grpSp>
          <xdr:nvGrpSpPr>
            <xdr:cNvPr id="411" name="组合 410">
              <a:extLst>
                <a:ext uri="{FF2B5EF4-FFF2-40B4-BE49-F238E27FC236}">
                  <a16:creationId xmlns:a16="http://schemas.microsoft.com/office/drawing/2014/main" id="{00000000-0008-0000-0700-00009B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34784" y="3180514"/>
              <a:ext cx="125774" cy="1047838"/>
              <a:chOff x="1561180" y="1864465"/>
              <a:chExt cx="125774" cy="1047838"/>
            </a:xfrm>
          </xdr:grpSpPr>
          <xdr:cxnSp macro="">
            <xdr:nvCxnSpPr>
              <xdr:cNvPr id="417" name="直接连接符 416">
                <a:extLst>
                  <a:ext uri="{FF2B5EF4-FFF2-40B4-BE49-F238E27FC236}">
                    <a16:creationId xmlns:a16="http://schemas.microsoft.com/office/drawing/2014/main" id="{00000000-0008-0000-0700-0000A1010000}"/>
                  </a:ext>
                </a:extLst>
              </xdr:cNvPr>
              <xdr:cNvCxnSpPr/>
            </xdr:nvCxnSpPr>
            <xdr:spPr>
              <a:xfrm>
                <a:off x="1561180" y="1864465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18" name="直接连接符 417">
                <a:extLst>
                  <a:ext uri="{FF2B5EF4-FFF2-40B4-BE49-F238E27FC236}">
                    <a16:creationId xmlns:a16="http://schemas.microsoft.com/office/drawing/2014/main" id="{00000000-0008-0000-0700-0000A2010000}"/>
                  </a:ext>
                </a:extLst>
              </xdr:cNvPr>
              <xdr:cNvCxnSpPr/>
            </xdr:nvCxnSpPr>
            <xdr:spPr>
              <a:xfrm>
                <a:off x="1562547" y="2196128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19" name="直接连接符 418">
                <a:extLst>
                  <a:ext uri="{FF2B5EF4-FFF2-40B4-BE49-F238E27FC236}">
                    <a16:creationId xmlns:a16="http://schemas.microsoft.com/office/drawing/2014/main" id="{00000000-0008-0000-0700-0000A3010000}"/>
                  </a:ext>
                </a:extLst>
              </xdr:cNvPr>
              <xdr:cNvCxnSpPr/>
            </xdr:nvCxnSpPr>
            <xdr:spPr>
              <a:xfrm>
                <a:off x="1562547" y="2343736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20" name="直接连接符 419">
                <a:extLst>
                  <a:ext uri="{FF2B5EF4-FFF2-40B4-BE49-F238E27FC236}">
                    <a16:creationId xmlns:a16="http://schemas.microsoft.com/office/drawing/2014/main" id="{00000000-0008-0000-0700-0000A4010000}"/>
                  </a:ext>
                </a:extLst>
              </xdr:cNvPr>
              <xdr:cNvCxnSpPr/>
            </xdr:nvCxnSpPr>
            <xdr:spPr>
              <a:xfrm>
                <a:off x="1562547" y="2912303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21" name="直接连接符 420">
                <a:extLst>
                  <a:ext uri="{FF2B5EF4-FFF2-40B4-BE49-F238E27FC236}">
                    <a16:creationId xmlns:a16="http://schemas.microsoft.com/office/drawing/2014/main" id="{00000000-0008-0000-0700-0000A5010000}"/>
                  </a:ext>
                </a:extLst>
              </xdr:cNvPr>
              <xdr:cNvCxnSpPr/>
            </xdr:nvCxnSpPr>
            <xdr:spPr>
              <a:xfrm>
                <a:off x="1562547" y="2551482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412" name="文本框 307">
              <a:extLst>
                <a:ext uri="{FF2B5EF4-FFF2-40B4-BE49-F238E27FC236}">
                  <a16:creationId xmlns:a16="http://schemas.microsoft.com/office/drawing/2014/main" id="{00000000-0008-0000-0700-00009C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6268" y="2992813"/>
              <a:ext cx="844081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413" name="文本框 308">
              <a:extLst>
                <a:ext uri="{FF2B5EF4-FFF2-40B4-BE49-F238E27FC236}">
                  <a16:creationId xmlns:a16="http://schemas.microsoft.com/office/drawing/2014/main" id="{00000000-0008-0000-0700-00009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1128" y="3312155"/>
              <a:ext cx="85094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414" name="文本框 309">
              <a:extLst>
                <a:ext uri="{FF2B5EF4-FFF2-40B4-BE49-F238E27FC236}">
                  <a16:creationId xmlns:a16="http://schemas.microsoft.com/office/drawing/2014/main" id="{00000000-0008-0000-0700-00009E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2978" y="3476622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415" name="文本框 310">
              <a:extLst>
                <a:ext uri="{FF2B5EF4-FFF2-40B4-BE49-F238E27FC236}">
                  <a16:creationId xmlns:a16="http://schemas.microsoft.com/office/drawing/2014/main" id="{00000000-0008-0000-0700-00009F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5524" y="3659789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416" name="文本框 311">
              <a:extLst>
                <a:ext uri="{FF2B5EF4-FFF2-40B4-BE49-F238E27FC236}">
                  <a16:creationId xmlns:a16="http://schemas.microsoft.com/office/drawing/2014/main" id="{00000000-0008-0000-0700-0000A0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9314" y="4005489"/>
              <a:ext cx="763135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grpSp>
        <xdr:nvGrpSpPr>
          <xdr:cNvPr id="60" name="组合 59">
            <a:extLst>
              <a:ext uri="{FF2B5EF4-FFF2-40B4-BE49-F238E27FC236}">
                <a16:creationId xmlns:a16="http://schemas.microsoft.com/office/drawing/2014/main" id="{00000000-0008-0000-0700-00003C000000}"/>
              </a:ext>
            </a:extLst>
          </xdr:cNvPr>
          <xdr:cNvGrpSpPr>
            <a:grpSpLocks/>
          </xdr:cNvGrpSpPr>
        </xdr:nvGrpSpPr>
        <xdr:grpSpPr bwMode="auto">
          <a:xfrm>
            <a:off x="5359396" y="5634038"/>
            <a:ext cx="1666873" cy="709612"/>
            <a:chOff x="2238739" y="2005093"/>
            <a:chExt cx="1404412" cy="709696"/>
          </a:xfrm>
        </xdr:grpSpPr>
        <xdr:sp macro="" textlink="">
          <xdr:nvSpPr>
            <xdr:cNvPr id="408" name="文本框 318">
              <a:extLst>
                <a:ext uri="{FF2B5EF4-FFF2-40B4-BE49-F238E27FC236}">
                  <a16:creationId xmlns:a16="http://schemas.microsoft.com/office/drawing/2014/main" id="{00000000-0008-0000-0700-000098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09" name="文本框 319">
              <a:extLst>
                <a:ext uri="{FF2B5EF4-FFF2-40B4-BE49-F238E27FC236}">
                  <a16:creationId xmlns:a16="http://schemas.microsoft.com/office/drawing/2014/main" id="{00000000-0008-0000-0700-000099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741849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10" name="文本框 320">
              <a:extLst>
                <a:ext uri="{FF2B5EF4-FFF2-40B4-BE49-F238E27FC236}">
                  <a16:creationId xmlns:a16="http://schemas.microsoft.com/office/drawing/2014/main" id="{00000000-0008-0000-0700-00009A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176390" y="2028050"/>
              <a:ext cx="466761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61" name="矩形 60">
            <a:extLst>
              <a:ext uri="{FF2B5EF4-FFF2-40B4-BE49-F238E27FC236}">
                <a16:creationId xmlns:a16="http://schemas.microsoft.com/office/drawing/2014/main" id="{00000000-0008-0000-0700-00003D000000}"/>
              </a:ext>
            </a:extLst>
          </xdr:cNvPr>
          <xdr:cNvSpPr/>
        </xdr:nvSpPr>
        <xdr:spPr bwMode="auto">
          <a:xfrm>
            <a:off x="5256213" y="5240338"/>
            <a:ext cx="1838325" cy="1398587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sp macro="" textlink="">
        <xdr:nvSpPr>
          <xdr:cNvPr id="62" name="文本框 322">
            <a:extLst>
              <a:ext uri="{FF2B5EF4-FFF2-40B4-BE49-F238E27FC236}">
                <a16:creationId xmlns:a16="http://schemas.microsoft.com/office/drawing/2014/main" id="{00000000-0008-0000-0700-00003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45138" y="5316538"/>
            <a:ext cx="1370012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MCF7–FOXF2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pic>
        <xdr:nvPicPr>
          <xdr:cNvPr id="63" name="图片 62">
            <a:extLst>
              <a:ext uri="{FF2B5EF4-FFF2-40B4-BE49-F238E27FC236}">
                <a16:creationId xmlns:a16="http://schemas.microsoft.com/office/drawing/2014/main" id="{00000000-0008-0000-0700-00003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788" y="3227388"/>
            <a:ext cx="3048000" cy="14398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64" name="文本框 127">
            <a:extLst>
              <a:ext uri="{FF2B5EF4-FFF2-40B4-BE49-F238E27FC236}">
                <a16:creationId xmlns:a16="http://schemas.microsoft.com/office/drawing/2014/main" id="{00000000-0008-0000-0700-00004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31861" y="2942317"/>
            <a:ext cx="2943225" cy="368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CSPG2 (–1652/–1485)</a:t>
            </a:r>
            <a:endParaRPr lang="zh-CN" altLang="en-US" b="1"/>
          </a:p>
        </xdr:txBody>
      </xdr:sp>
      <xdr:grpSp>
        <xdr:nvGrpSpPr>
          <xdr:cNvPr id="65" name="组合 64">
            <a:extLst>
              <a:ext uri="{FF2B5EF4-FFF2-40B4-BE49-F238E27FC236}">
                <a16:creationId xmlns:a16="http://schemas.microsoft.com/office/drawing/2014/main" id="{00000000-0008-0000-0700-000041000000}"/>
              </a:ext>
            </a:extLst>
          </xdr:cNvPr>
          <xdr:cNvGrpSpPr>
            <a:grpSpLocks/>
          </xdr:cNvGrpSpPr>
        </xdr:nvGrpSpPr>
        <xdr:grpSpPr bwMode="auto">
          <a:xfrm>
            <a:off x="-104775" y="3308351"/>
            <a:ext cx="992186" cy="1169988"/>
            <a:chOff x="167805" y="2935079"/>
            <a:chExt cx="854272" cy="1386060"/>
          </a:xfrm>
        </xdr:grpSpPr>
        <xdr:grpSp>
          <xdr:nvGrpSpPr>
            <xdr:cNvPr id="397" name="组合 396">
              <a:extLst>
                <a:ext uri="{FF2B5EF4-FFF2-40B4-BE49-F238E27FC236}">
                  <a16:creationId xmlns:a16="http://schemas.microsoft.com/office/drawing/2014/main" id="{00000000-0008-0000-0700-00008D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34820" y="3143835"/>
              <a:ext cx="125749" cy="1117123"/>
              <a:chOff x="1561216" y="1827786"/>
              <a:chExt cx="125749" cy="1117123"/>
            </a:xfrm>
          </xdr:grpSpPr>
          <xdr:cxnSp macro="">
            <xdr:nvCxnSpPr>
              <xdr:cNvPr id="403" name="直接连接符 402">
                <a:extLst>
                  <a:ext uri="{FF2B5EF4-FFF2-40B4-BE49-F238E27FC236}">
                    <a16:creationId xmlns:a16="http://schemas.microsoft.com/office/drawing/2014/main" id="{00000000-0008-0000-0700-000093010000}"/>
                  </a:ext>
                </a:extLst>
              </xdr:cNvPr>
              <xdr:cNvCxnSpPr/>
            </xdr:nvCxnSpPr>
            <xdr:spPr>
              <a:xfrm>
                <a:off x="1561216" y="1827786"/>
                <a:ext cx="124383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04" name="直接连接符 403">
                <a:extLst>
                  <a:ext uri="{FF2B5EF4-FFF2-40B4-BE49-F238E27FC236}">
                    <a16:creationId xmlns:a16="http://schemas.microsoft.com/office/drawing/2014/main" id="{00000000-0008-0000-0700-000094010000}"/>
                  </a:ext>
                </a:extLst>
              </xdr:cNvPr>
              <xdr:cNvCxnSpPr/>
            </xdr:nvCxnSpPr>
            <xdr:spPr>
              <a:xfrm>
                <a:off x="1562583" y="2194517"/>
                <a:ext cx="124382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05" name="直接连接符 404">
                <a:extLst>
                  <a:ext uri="{FF2B5EF4-FFF2-40B4-BE49-F238E27FC236}">
                    <a16:creationId xmlns:a16="http://schemas.microsoft.com/office/drawing/2014/main" id="{00000000-0008-0000-0700-000095010000}"/>
                  </a:ext>
                </a:extLst>
              </xdr:cNvPr>
              <xdr:cNvCxnSpPr/>
            </xdr:nvCxnSpPr>
            <xdr:spPr>
              <a:xfrm>
                <a:off x="1562583" y="2343092"/>
                <a:ext cx="124382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06" name="直接连接符 405">
                <a:extLst>
                  <a:ext uri="{FF2B5EF4-FFF2-40B4-BE49-F238E27FC236}">
                    <a16:creationId xmlns:a16="http://schemas.microsoft.com/office/drawing/2014/main" id="{00000000-0008-0000-0700-000096010000}"/>
                  </a:ext>
                </a:extLst>
              </xdr:cNvPr>
              <xdr:cNvCxnSpPr/>
            </xdr:nvCxnSpPr>
            <xdr:spPr>
              <a:xfrm>
                <a:off x="1562583" y="2944909"/>
                <a:ext cx="124382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07" name="直接连接符 406">
                <a:extLst>
                  <a:ext uri="{FF2B5EF4-FFF2-40B4-BE49-F238E27FC236}">
                    <a16:creationId xmlns:a16="http://schemas.microsoft.com/office/drawing/2014/main" id="{00000000-0008-0000-0700-000097010000}"/>
                  </a:ext>
                </a:extLst>
              </xdr:cNvPr>
              <xdr:cNvCxnSpPr/>
            </xdr:nvCxnSpPr>
            <xdr:spPr>
              <a:xfrm>
                <a:off x="1562583" y="2529278"/>
                <a:ext cx="124382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398" name="文本框 98">
              <a:extLst>
                <a:ext uri="{FF2B5EF4-FFF2-40B4-BE49-F238E27FC236}">
                  <a16:creationId xmlns:a16="http://schemas.microsoft.com/office/drawing/2014/main" id="{00000000-0008-0000-0700-00008E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7805" y="2935079"/>
              <a:ext cx="844081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399" name="文本框 99">
              <a:extLst>
                <a:ext uri="{FF2B5EF4-FFF2-40B4-BE49-F238E27FC236}">
                  <a16:creationId xmlns:a16="http://schemas.microsoft.com/office/drawing/2014/main" id="{00000000-0008-0000-0700-00008F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1128" y="3312155"/>
              <a:ext cx="85094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400" name="文本框 100">
              <a:extLst>
                <a:ext uri="{FF2B5EF4-FFF2-40B4-BE49-F238E27FC236}">
                  <a16:creationId xmlns:a16="http://schemas.microsoft.com/office/drawing/2014/main" id="{00000000-0008-0000-0700-000090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2978" y="3476622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401" name="文本框 101">
              <a:extLst>
                <a:ext uri="{FF2B5EF4-FFF2-40B4-BE49-F238E27FC236}">
                  <a16:creationId xmlns:a16="http://schemas.microsoft.com/office/drawing/2014/main" id="{00000000-0008-0000-0700-000091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5890" y="3660670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402" name="文本框 102">
              <a:extLst>
                <a:ext uri="{FF2B5EF4-FFF2-40B4-BE49-F238E27FC236}">
                  <a16:creationId xmlns:a16="http://schemas.microsoft.com/office/drawing/2014/main" id="{00000000-0008-0000-0700-000092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00908" y="4049074"/>
              <a:ext cx="763135" cy="27206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sp macro="" textlink="">
        <xdr:nvSpPr>
          <xdr:cNvPr id="66" name="文本框 48">
            <a:extLst>
              <a:ext uri="{FF2B5EF4-FFF2-40B4-BE49-F238E27FC236}">
                <a16:creationId xmlns:a16="http://schemas.microsoft.com/office/drawing/2014/main" id="{00000000-0008-0000-0700-00004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8588" y="3344863"/>
            <a:ext cx="1185862" cy="3063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sp macro="" textlink="">
        <xdr:nvSpPr>
          <xdr:cNvPr id="67" name="文本框 170">
            <a:extLst>
              <a:ext uri="{FF2B5EF4-FFF2-40B4-BE49-F238E27FC236}">
                <a16:creationId xmlns:a16="http://schemas.microsoft.com/office/drawing/2014/main" id="{00000000-0008-0000-0700-00004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78100" y="3344863"/>
            <a:ext cx="1370013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MCF7–FOXF2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68" name="组合 67">
            <a:extLst>
              <a:ext uri="{FF2B5EF4-FFF2-40B4-BE49-F238E27FC236}">
                <a16:creationId xmlns:a16="http://schemas.microsoft.com/office/drawing/2014/main" id="{00000000-0008-0000-0700-000044000000}"/>
              </a:ext>
            </a:extLst>
          </xdr:cNvPr>
          <xdr:cNvGrpSpPr>
            <a:grpSpLocks/>
          </xdr:cNvGrpSpPr>
        </xdr:nvGrpSpPr>
        <xdr:grpSpPr bwMode="auto">
          <a:xfrm>
            <a:off x="1333499" y="3721100"/>
            <a:ext cx="1293812" cy="709613"/>
            <a:chOff x="2238739" y="2005093"/>
            <a:chExt cx="1417408" cy="709696"/>
          </a:xfrm>
        </xdr:grpSpPr>
        <xdr:sp macro="" textlink="">
          <xdr:nvSpPr>
            <xdr:cNvPr id="394" name="文本框 50">
              <a:extLst>
                <a:ext uri="{FF2B5EF4-FFF2-40B4-BE49-F238E27FC236}">
                  <a16:creationId xmlns:a16="http://schemas.microsoft.com/office/drawing/2014/main" id="{00000000-0008-0000-0700-00008A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95" name="文本框 51">
              <a:extLst>
                <a:ext uri="{FF2B5EF4-FFF2-40B4-BE49-F238E27FC236}">
                  <a16:creationId xmlns:a16="http://schemas.microsoft.com/office/drawing/2014/main" id="{00000000-0008-0000-0700-00008B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96" name="文本框 52">
              <a:extLst>
                <a:ext uri="{FF2B5EF4-FFF2-40B4-BE49-F238E27FC236}">
                  <a16:creationId xmlns:a16="http://schemas.microsoft.com/office/drawing/2014/main" id="{00000000-0008-0000-0700-00008C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49269" y="2028050"/>
              <a:ext cx="606878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grpSp>
        <xdr:nvGrpSpPr>
          <xdr:cNvPr id="69" name="组合 68">
            <a:extLst>
              <a:ext uri="{FF2B5EF4-FFF2-40B4-BE49-F238E27FC236}">
                <a16:creationId xmlns:a16="http://schemas.microsoft.com/office/drawing/2014/main" id="{00000000-0008-0000-0700-000045000000}"/>
              </a:ext>
            </a:extLst>
          </xdr:cNvPr>
          <xdr:cNvGrpSpPr>
            <a:grpSpLocks/>
          </xdr:cNvGrpSpPr>
        </xdr:nvGrpSpPr>
        <xdr:grpSpPr bwMode="auto">
          <a:xfrm>
            <a:off x="2560635" y="3722688"/>
            <a:ext cx="1295398" cy="709612"/>
            <a:chOff x="2238739" y="2005093"/>
            <a:chExt cx="1417035" cy="709696"/>
          </a:xfrm>
        </xdr:grpSpPr>
        <xdr:sp macro="" textlink="">
          <xdr:nvSpPr>
            <xdr:cNvPr id="391" name="文本框 50">
              <a:extLst>
                <a:ext uri="{FF2B5EF4-FFF2-40B4-BE49-F238E27FC236}">
                  <a16:creationId xmlns:a16="http://schemas.microsoft.com/office/drawing/2014/main" id="{00000000-0008-0000-0700-000087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92" name="文本框 51">
              <a:extLst>
                <a:ext uri="{FF2B5EF4-FFF2-40B4-BE49-F238E27FC236}">
                  <a16:creationId xmlns:a16="http://schemas.microsoft.com/office/drawing/2014/main" id="{00000000-0008-0000-0700-000088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93" name="文本框 52">
              <a:extLst>
                <a:ext uri="{FF2B5EF4-FFF2-40B4-BE49-F238E27FC236}">
                  <a16:creationId xmlns:a16="http://schemas.microsoft.com/office/drawing/2014/main" id="{00000000-0008-0000-0700-000089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49640" y="2028050"/>
              <a:ext cx="606134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70" name="矩形 69">
            <a:extLst>
              <a:ext uri="{FF2B5EF4-FFF2-40B4-BE49-F238E27FC236}">
                <a16:creationId xmlns:a16="http://schemas.microsoft.com/office/drawing/2014/main" id="{00000000-0008-0000-0700-000046000000}"/>
              </a:ext>
            </a:extLst>
          </xdr:cNvPr>
          <xdr:cNvSpPr/>
        </xdr:nvSpPr>
        <xdr:spPr bwMode="auto">
          <a:xfrm>
            <a:off x="1312863" y="3230563"/>
            <a:ext cx="2555875" cy="1439862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pic>
        <xdr:nvPicPr>
          <xdr:cNvPr id="71" name="图片 70">
            <a:extLst>
              <a:ext uri="{FF2B5EF4-FFF2-40B4-BE49-F238E27FC236}">
                <a16:creationId xmlns:a16="http://schemas.microsoft.com/office/drawing/2014/main" id="{00000000-0008-0000-0700-00004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876"/>
          <a:stretch>
            <a:fillRect/>
          </a:stretch>
        </xdr:blipFill>
        <xdr:spPr bwMode="auto">
          <a:xfrm>
            <a:off x="8285163" y="5207000"/>
            <a:ext cx="2892425" cy="1439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72" name="组合 71">
            <a:extLst>
              <a:ext uri="{FF2B5EF4-FFF2-40B4-BE49-F238E27FC236}">
                <a16:creationId xmlns:a16="http://schemas.microsoft.com/office/drawing/2014/main" id="{00000000-0008-0000-0700-000048000000}"/>
              </a:ext>
            </a:extLst>
          </xdr:cNvPr>
          <xdr:cNvGrpSpPr>
            <a:grpSpLocks/>
          </xdr:cNvGrpSpPr>
        </xdr:nvGrpSpPr>
        <xdr:grpSpPr bwMode="auto">
          <a:xfrm>
            <a:off x="7359650" y="5373686"/>
            <a:ext cx="993773" cy="1093786"/>
            <a:chOff x="166268" y="2992813"/>
            <a:chExt cx="855809" cy="1273290"/>
          </a:xfrm>
        </xdr:grpSpPr>
        <xdr:grpSp>
          <xdr:nvGrpSpPr>
            <xdr:cNvPr id="380" name="组合 379">
              <a:extLst>
                <a:ext uri="{FF2B5EF4-FFF2-40B4-BE49-F238E27FC236}">
                  <a16:creationId xmlns:a16="http://schemas.microsoft.com/office/drawing/2014/main" id="{00000000-0008-0000-0700-00007C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34784" y="3179463"/>
              <a:ext cx="125774" cy="1012720"/>
              <a:chOff x="1561180" y="1863414"/>
              <a:chExt cx="125774" cy="1012720"/>
            </a:xfrm>
          </xdr:grpSpPr>
          <xdr:cxnSp macro="">
            <xdr:nvCxnSpPr>
              <xdr:cNvPr id="386" name="直接连接符 385">
                <a:extLst>
                  <a:ext uri="{FF2B5EF4-FFF2-40B4-BE49-F238E27FC236}">
                    <a16:creationId xmlns:a16="http://schemas.microsoft.com/office/drawing/2014/main" id="{00000000-0008-0000-0700-000082010000}"/>
                  </a:ext>
                </a:extLst>
              </xdr:cNvPr>
              <xdr:cNvCxnSpPr/>
            </xdr:nvCxnSpPr>
            <xdr:spPr>
              <a:xfrm>
                <a:off x="1561180" y="1863414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87" name="直接连接符 386">
                <a:extLst>
                  <a:ext uri="{FF2B5EF4-FFF2-40B4-BE49-F238E27FC236}">
                    <a16:creationId xmlns:a16="http://schemas.microsoft.com/office/drawing/2014/main" id="{00000000-0008-0000-0700-000083010000}"/>
                  </a:ext>
                </a:extLst>
              </xdr:cNvPr>
              <xdr:cNvCxnSpPr/>
            </xdr:nvCxnSpPr>
            <xdr:spPr>
              <a:xfrm>
                <a:off x="1562547" y="2196059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88" name="直接连接符 387">
                <a:extLst>
                  <a:ext uri="{FF2B5EF4-FFF2-40B4-BE49-F238E27FC236}">
                    <a16:creationId xmlns:a16="http://schemas.microsoft.com/office/drawing/2014/main" id="{00000000-0008-0000-0700-000084010000}"/>
                  </a:ext>
                </a:extLst>
              </xdr:cNvPr>
              <xdr:cNvCxnSpPr/>
            </xdr:nvCxnSpPr>
            <xdr:spPr>
              <a:xfrm>
                <a:off x="1562547" y="2343902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89" name="直接连接符 388">
                <a:extLst>
                  <a:ext uri="{FF2B5EF4-FFF2-40B4-BE49-F238E27FC236}">
                    <a16:creationId xmlns:a16="http://schemas.microsoft.com/office/drawing/2014/main" id="{00000000-0008-0000-0700-000085010000}"/>
                  </a:ext>
                </a:extLst>
              </xdr:cNvPr>
              <xdr:cNvCxnSpPr/>
            </xdr:nvCxnSpPr>
            <xdr:spPr>
              <a:xfrm>
                <a:off x="1562547" y="2876134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90" name="直接连接符 389">
                <a:extLst>
                  <a:ext uri="{FF2B5EF4-FFF2-40B4-BE49-F238E27FC236}">
                    <a16:creationId xmlns:a16="http://schemas.microsoft.com/office/drawing/2014/main" id="{00000000-0008-0000-0700-000086010000}"/>
                  </a:ext>
                </a:extLst>
              </xdr:cNvPr>
              <xdr:cNvCxnSpPr/>
            </xdr:nvCxnSpPr>
            <xdr:spPr>
              <a:xfrm>
                <a:off x="1562547" y="2552729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381" name="文本框 259">
              <a:extLst>
                <a:ext uri="{FF2B5EF4-FFF2-40B4-BE49-F238E27FC236}">
                  <a16:creationId xmlns:a16="http://schemas.microsoft.com/office/drawing/2014/main" id="{00000000-0008-0000-0700-00007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6268" y="2992813"/>
              <a:ext cx="844081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382" name="文本框 260">
              <a:extLst>
                <a:ext uri="{FF2B5EF4-FFF2-40B4-BE49-F238E27FC236}">
                  <a16:creationId xmlns:a16="http://schemas.microsoft.com/office/drawing/2014/main" id="{00000000-0008-0000-0700-00007E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1128" y="3312155"/>
              <a:ext cx="85094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383" name="文本框 261">
              <a:extLst>
                <a:ext uri="{FF2B5EF4-FFF2-40B4-BE49-F238E27FC236}">
                  <a16:creationId xmlns:a16="http://schemas.microsoft.com/office/drawing/2014/main" id="{00000000-0008-0000-0700-00007F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2978" y="3476622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384" name="文本框 262">
              <a:extLst>
                <a:ext uri="{FF2B5EF4-FFF2-40B4-BE49-F238E27FC236}">
                  <a16:creationId xmlns:a16="http://schemas.microsoft.com/office/drawing/2014/main" id="{00000000-0008-0000-0700-000080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5524" y="3659789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385" name="文本框 263">
              <a:extLst>
                <a:ext uri="{FF2B5EF4-FFF2-40B4-BE49-F238E27FC236}">
                  <a16:creationId xmlns:a16="http://schemas.microsoft.com/office/drawing/2014/main" id="{00000000-0008-0000-0700-000081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8156" y="3994037"/>
              <a:ext cx="763135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sp macro="" textlink="">
        <xdr:nvSpPr>
          <xdr:cNvPr id="73" name="文本框 269">
            <a:extLst>
              <a:ext uri="{FF2B5EF4-FFF2-40B4-BE49-F238E27FC236}">
                <a16:creationId xmlns:a16="http://schemas.microsoft.com/office/drawing/2014/main" id="{00000000-0008-0000-0700-00004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567863" y="5316538"/>
            <a:ext cx="1185862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74" name="组合 73">
            <a:extLst>
              <a:ext uri="{FF2B5EF4-FFF2-40B4-BE49-F238E27FC236}">
                <a16:creationId xmlns:a16="http://schemas.microsoft.com/office/drawing/2014/main" id="{00000000-0008-0000-0700-00004A000000}"/>
              </a:ext>
            </a:extLst>
          </xdr:cNvPr>
          <xdr:cNvGrpSpPr>
            <a:grpSpLocks/>
          </xdr:cNvGrpSpPr>
        </xdr:nvGrpSpPr>
        <xdr:grpSpPr bwMode="auto">
          <a:xfrm>
            <a:off x="9148765" y="5726113"/>
            <a:ext cx="1868488" cy="709612"/>
            <a:chOff x="2238739" y="2005093"/>
            <a:chExt cx="1205256" cy="709696"/>
          </a:xfrm>
        </xdr:grpSpPr>
        <xdr:sp macro="" textlink="">
          <xdr:nvSpPr>
            <xdr:cNvPr id="377" name="文本框 271">
              <a:extLst>
                <a:ext uri="{FF2B5EF4-FFF2-40B4-BE49-F238E27FC236}">
                  <a16:creationId xmlns:a16="http://schemas.microsoft.com/office/drawing/2014/main" id="{00000000-0008-0000-0700-000079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78" name="文本框 272">
              <a:extLst>
                <a:ext uri="{FF2B5EF4-FFF2-40B4-BE49-F238E27FC236}">
                  <a16:creationId xmlns:a16="http://schemas.microsoft.com/office/drawing/2014/main" id="{00000000-0008-0000-0700-00007A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79" name="文本框 273">
              <a:extLst>
                <a:ext uri="{FF2B5EF4-FFF2-40B4-BE49-F238E27FC236}">
                  <a16:creationId xmlns:a16="http://schemas.microsoft.com/office/drawing/2014/main" id="{00000000-0008-0000-0700-00007B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86635" y="2028050"/>
              <a:ext cx="357360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75" name="矩形 74">
            <a:extLst>
              <a:ext uri="{FF2B5EF4-FFF2-40B4-BE49-F238E27FC236}">
                <a16:creationId xmlns:a16="http://schemas.microsoft.com/office/drawing/2014/main" id="{00000000-0008-0000-0700-00004B000000}"/>
              </a:ext>
            </a:extLst>
          </xdr:cNvPr>
          <xdr:cNvSpPr/>
        </xdr:nvSpPr>
        <xdr:spPr bwMode="auto">
          <a:xfrm>
            <a:off x="8967788" y="5214938"/>
            <a:ext cx="2193925" cy="1439862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sp macro="" textlink="">
        <xdr:nvSpPr>
          <xdr:cNvPr id="76" name="文本框 275">
            <a:extLst>
              <a:ext uri="{FF2B5EF4-FFF2-40B4-BE49-F238E27FC236}">
                <a16:creationId xmlns:a16="http://schemas.microsoft.com/office/drawing/2014/main" id="{00000000-0008-0000-0700-00004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825318" y="4908096"/>
            <a:ext cx="2943225" cy="3698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DSPG3 (–2101/–1913)</a:t>
            </a:r>
            <a:endParaRPr lang="zh-CN" altLang="en-US" b="1"/>
          </a:p>
        </xdr:txBody>
      </xdr:sp>
      <xdr:pic>
        <xdr:nvPicPr>
          <xdr:cNvPr id="77" name="图片 76">
            <a:extLst>
              <a:ext uri="{FF2B5EF4-FFF2-40B4-BE49-F238E27FC236}">
                <a16:creationId xmlns:a16="http://schemas.microsoft.com/office/drawing/2014/main" id="{00000000-0008-0000-0700-00004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44"/>
          <a:stretch>
            <a:fillRect/>
          </a:stretch>
        </xdr:blipFill>
        <xdr:spPr bwMode="auto">
          <a:xfrm>
            <a:off x="11503025" y="5195888"/>
            <a:ext cx="2890838" cy="14398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8" name="文本框 269">
            <a:extLst>
              <a:ext uri="{FF2B5EF4-FFF2-40B4-BE49-F238E27FC236}">
                <a16:creationId xmlns:a16="http://schemas.microsoft.com/office/drawing/2014/main" id="{00000000-0008-0000-0700-00004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004675" y="5316538"/>
            <a:ext cx="1557338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MCF7–FOXF2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79" name="组合 78">
            <a:extLst>
              <a:ext uri="{FF2B5EF4-FFF2-40B4-BE49-F238E27FC236}">
                <a16:creationId xmlns:a16="http://schemas.microsoft.com/office/drawing/2014/main" id="{00000000-0008-0000-0700-00004F000000}"/>
              </a:ext>
            </a:extLst>
          </xdr:cNvPr>
          <xdr:cNvGrpSpPr>
            <a:grpSpLocks/>
          </xdr:cNvGrpSpPr>
        </xdr:nvGrpSpPr>
        <xdr:grpSpPr bwMode="auto">
          <a:xfrm>
            <a:off x="11693525" y="5697538"/>
            <a:ext cx="1868488" cy="709612"/>
            <a:chOff x="2238739" y="2005093"/>
            <a:chExt cx="1205256" cy="709696"/>
          </a:xfrm>
        </xdr:grpSpPr>
        <xdr:sp macro="" textlink="">
          <xdr:nvSpPr>
            <xdr:cNvPr id="374" name="文本框 271">
              <a:extLst>
                <a:ext uri="{FF2B5EF4-FFF2-40B4-BE49-F238E27FC236}">
                  <a16:creationId xmlns:a16="http://schemas.microsoft.com/office/drawing/2014/main" id="{00000000-0008-0000-0700-000076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75" name="文本框 272">
              <a:extLst>
                <a:ext uri="{FF2B5EF4-FFF2-40B4-BE49-F238E27FC236}">
                  <a16:creationId xmlns:a16="http://schemas.microsoft.com/office/drawing/2014/main" id="{00000000-0008-0000-0700-000077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76" name="文本框 273">
              <a:extLst>
                <a:ext uri="{FF2B5EF4-FFF2-40B4-BE49-F238E27FC236}">
                  <a16:creationId xmlns:a16="http://schemas.microsoft.com/office/drawing/2014/main" id="{00000000-0008-0000-0700-000078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86635" y="2028050"/>
              <a:ext cx="357360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80" name="矩形 79">
            <a:extLst>
              <a:ext uri="{FF2B5EF4-FFF2-40B4-BE49-F238E27FC236}">
                <a16:creationId xmlns:a16="http://schemas.microsoft.com/office/drawing/2014/main" id="{00000000-0008-0000-0700-000050000000}"/>
              </a:ext>
            </a:extLst>
          </xdr:cNvPr>
          <xdr:cNvSpPr/>
        </xdr:nvSpPr>
        <xdr:spPr bwMode="auto">
          <a:xfrm>
            <a:off x="11512550" y="5197475"/>
            <a:ext cx="2193925" cy="1439863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sp macro="" textlink="">
        <xdr:nvSpPr>
          <xdr:cNvPr id="81" name="文本框 275">
            <a:extLst>
              <a:ext uri="{FF2B5EF4-FFF2-40B4-BE49-F238E27FC236}">
                <a16:creationId xmlns:a16="http://schemas.microsoft.com/office/drawing/2014/main" id="{00000000-0008-0000-0700-00005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493131" y="4908096"/>
            <a:ext cx="2943225" cy="3698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DSPG3 (–2101/–1913)</a:t>
            </a:r>
            <a:endParaRPr lang="zh-CN" altLang="en-US" b="1"/>
          </a:p>
        </xdr:txBody>
      </xdr:sp>
      <xdr:grpSp>
        <xdr:nvGrpSpPr>
          <xdr:cNvPr id="82" name="组合 81">
            <a:extLst>
              <a:ext uri="{FF2B5EF4-FFF2-40B4-BE49-F238E27FC236}">
                <a16:creationId xmlns:a16="http://schemas.microsoft.com/office/drawing/2014/main" id="{00000000-0008-0000-0700-000052000000}"/>
              </a:ext>
            </a:extLst>
          </xdr:cNvPr>
          <xdr:cNvGrpSpPr>
            <a:grpSpLocks/>
          </xdr:cNvGrpSpPr>
        </xdr:nvGrpSpPr>
        <xdr:grpSpPr bwMode="auto">
          <a:xfrm flipH="1">
            <a:off x="14398629" y="5418138"/>
            <a:ext cx="1243010" cy="1060450"/>
            <a:chOff x="64499" y="3036941"/>
            <a:chExt cx="896058" cy="1234678"/>
          </a:xfrm>
        </xdr:grpSpPr>
        <xdr:grpSp>
          <xdr:nvGrpSpPr>
            <xdr:cNvPr id="363" name="组合 362">
              <a:extLst>
                <a:ext uri="{FF2B5EF4-FFF2-40B4-BE49-F238E27FC236}">
                  <a16:creationId xmlns:a16="http://schemas.microsoft.com/office/drawing/2014/main" id="{00000000-0008-0000-0700-00006B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55274" y="3223621"/>
              <a:ext cx="105283" cy="966672"/>
              <a:chOff x="1581670" y="1907572"/>
              <a:chExt cx="105283" cy="966672"/>
            </a:xfrm>
          </xdr:grpSpPr>
          <xdr:cxnSp macro="">
            <xdr:nvCxnSpPr>
              <xdr:cNvPr id="369" name="直接连接符 368">
                <a:extLst>
                  <a:ext uri="{FF2B5EF4-FFF2-40B4-BE49-F238E27FC236}">
                    <a16:creationId xmlns:a16="http://schemas.microsoft.com/office/drawing/2014/main" id="{00000000-0008-0000-0700-000071010000}"/>
                  </a:ext>
                </a:extLst>
              </xdr:cNvPr>
              <xdr:cNvCxnSpPr/>
            </xdr:nvCxnSpPr>
            <xdr:spPr>
              <a:xfrm>
                <a:off x="1581670" y="1907572"/>
                <a:ext cx="104139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70" name="直接连接符 369">
                <a:extLst>
                  <a:ext uri="{FF2B5EF4-FFF2-40B4-BE49-F238E27FC236}">
                    <a16:creationId xmlns:a16="http://schemas.microsoft.com/office/drawing/2014/main" id="{00000000-0008-0000-0700-000072010000}"/>
                  </a:ext>
                </a:extLst>
              </xdr:cNvPr>
              <xdr:cNvCxnSpPr/>
            </xdr:nvCxnSpPr>
            <xdr:spPr>
              <a:xfrm>
                <a:off x="1582813" y="2262449"/>
                <a:ext cx="104140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71" name="直接连接符 370">
                <a:extLst>
                  <a:ext uri="{FF2B5EF4-FFF2-40B4-BE49-F238E27FC236}">
                    <a16:creationId xmlns:a16="http://schemas.microsoft.com/office/drawing/2014/main" id="{00000000-0008-0000-0700-000073010000}"/>
                  </a:ext>
                </a:extLst>
              </xdr:cNvPr>
              <xdr:cNvCxnSpPr/>
            </xdr:nvCxnSpPr>
            <xdr:spPr>
              <a:xfrm>
                <a:off x="1582813" y="2388135"/>
                <a:ext cx="104140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72" name="直接连接符 371">
                <a:extLst>
                  <a:ext uri="{FF2B5EF4-FFF2-40B4-BE49-F238E27FC236}">
                    <a16:creationId xmlns:a16="http://schemas.microsoft.com/office/drawing/2014/main" id="{00000000-0008-0000-0700-000074010000}"/>
                  </a:ext>
                </a:extLst>
              </xdr:cNvPr>
              <xdr:cNvCxnSpPr/>
            </xdr:nvCxnSpPr>
            <xdr:spPr>
              <a:xfrm>
                <a:off x="1582813" y="2874244"/>
                <a:ext cx="104140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73" name="直接连接符 372">
                <a:extLst>
                  <a:ext uri="{FF2B5EF4-FFF2-40B4-BE49-F238E27FC236}">
                    <a16:creationId xmlns:a16="http://schemas.microsoft.com/office/drawing/2014/main" id="{00000000-0008-0000-0700-000075010000}"/>
                  </a:ext>
                </a:extLst>
              </xdr:cNvPr>
              <xdr:cNvCxnSpPr/>
            </xdr:nvCxnSpPr>
            <xdr:spPr>
              <a:xfrm>
                <a:off x="1582813" y="2550787"/>
                <a:ext cx="104140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364" name="文本框 259">
              <a:extLst>
                <a:ext uri="{FF2B5EF4-FFF2-40B4-BE49-F238E27FC236}">
                  <a16:creationId xmlns:a16="http://schemas.microsoft.com/office/drawing/2014/main" id="{00000000-0008-0000-0700-00006C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78951" y="3036941"/>
              <a:ext cx="623230" cy="27206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365" name="文本框 260">
              <a:extLst>
                <a:ext uri="{FF2B5EF4-FFF2-40B4-BE49-F238E27FC236}">
                  <a16:creationId xmlns:a16="http://schemas.microsoft.com/office/drawing/2014/main" id="{00000000-0008-0000-0700-00006D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2334" y="3361796"/>
              <a:ext cx="649198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366" name="文本框 261">
              <a:extLst>
                <a:ext uri="{FF2B5EF4-FFF2-40B4-BE49-F238E27FC236}">
                  <a16:creationId xmlns:a16="http://schemas.microsoft.com/office/drawing/2014/main" id="{00000000-0008-0000-0700-00006E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3569" y="3518296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367" name="文本框 262">
              <a:extLst>
                <a:ext uri="{FF2B5EF4-FFF2-40B4-BE49-F238E27FC236}">
                  <a16:creationId xmlns:a16="http://schemas.microsoft.com/office/drawing/2014/main" id="{00000000-0008-0000-0700-00006F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4499" y="3709429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368" name="文本框 263">
              <a:extLst>
                <a:ext uri="{FF2B5EF4-FFF2-40B4-BE49-F238E27FC236}">
                  <a16:creationId xmlns:a16="http://schemas.microsoft.com/office/drawing/2014/main" id="{00000000-0008-0000-0700-000070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3666" y="3999553"/>
              <a:ext cx="763135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pic>
        <xdr:nvPicPr>
          <xdr:cNvPr id="83" name="图片 82">
            <a:extLst>
              <a:ext uri="{FF2B5EF4-FFF2-40B4-BE49-F238E27FC236}">
                <a16:creationId xmlns:a16="http://schemas.microsoft.com/office/drawing/2014/main" id="{00000000-0008-0000-0700-00005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6613" y="7215188"/>
            <a:ext cx="2954337" cy="14398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84" name="组合 83">
            <a:extLst>
              <a:ext uri="{FF2B5EF4-FFF2-40B4-BE49-F238E27FC236}">
                <a16:creationId xmlns:a16="http://schemas.microsoft.com/office/drawing/2014/main" id="{00000000-0008-0000-0700-000054000000}"/>
              </a:ext>
            </a:extLst>
          </xdr:cNvPr>
          <xdr:cNvGrpSpPr>
            <a:grpSpLocks/>
          </xdr:cNvGrpSpPr>
        </xdr:nvGrpSpPr>
        <xdr:grpSpPr bwMode="auto">
          <a:xfrm flipH="1">
            <a:off x="3803653" y="7431085"/>
            <a:ext cx="1277935" cy="1046161"/>
            <a:chOff x="37597" y="3036941"/>
            <a:chExt cx="922960" cy="1218300"/>
          </a:xfrm>
        </xdr:grpSpPr>
        <xdr:grpSp>
          <xdr:nvGrpSpPr>
            <xdr:cNvPr id="352" name="组合 351">
              <a:extLst>
                <a:ext uri="{FF2B5EF4-FFF2-40B4-BE49-F238E27FC236}">
                  <a16:creationId xmlns:a16="http://schemas.microsoft.com/office/drawing/2014/main" id="{00000000-0008-0000-0700-000060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55076" y="3223661"/>
              <a:ext cx="105481" cy="966877"/>
              <a:chOff x="1581472" y="1907612"/>
              <a:chExt cx="105481" cy="966877"/>
            </a:xfrm>
          </xdr:grpSpPr>
          <xdr:cxnSp macro="">
            <xdr:nvCxnSpPr>
              <xdr:cNvPr id="358" name="直接连接符 357">
                <a:extLst>
                  <a:ext uri="{FF2B5EF4-FFF2-40B4-BE49-F238E27FC236}">
                    <a16:creationId xmlns:a16="http://schemas.microsoft.com/office/drawing/2014/main" id="{00000000-0008-0000-0700-000066010000}"/>
                  </a:ext>
                </a:extLst>
              </xdr:cNvPr>
              <xdr:cNvCxnSpPr/>
            </xdr:nvCxnSpPr>
            <xdr:spPr>
              <a:xfrm>
                <a:off x="1581472" y="1907612"/>
                <a:ext cx="104334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59" name="直接连接符 358">
                <a:extLst>
                  <a:ext uri="{FF2B5EF4-FFF2-40B4-BE49-F238E27FC236}">
                    <a16:creationId xmlns:a16="http://schemas.microsoft.com/office/drawing/2014/main" id="{00000000-0008-0000-0700-000067010000}"/>
                  </a:ext>
                </a:extLst>
              </xdr:cNvPr>
              <xdr:cNvCxnSpPr/>
            </xdr:nvCxnSpPr>
            <xdr:spPr>
              <a:xfrm>
                <a:off x="1582618" y="2262564"/>
                <a:ext cx="104335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60" name="直接连接符 359">
                <a:extLst>
                  <a:ext uri="{FF2B5EF4-FFF2-40B4-BE49-F238E27FC236}">
                    <a16:creationId xmlns:a16="http://schemas.microsoft.com/office/drawing/2014/main" id="{00000000-0008-0000-0700-000068010000}"/>
                  </a:ext>
                </a:extLst>
              </xdr:cNvPr>
              <xdr:cNvCxnSpPr/>
            </xdr:nvCxnSpPr>
            <xdr:spPr>
              <a:xfrm>
                <a:off x="1582618" y="2388277"/>
                <a:ext cx="104335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61" name="直接连接符 360">
                <a:extLst>
                  <a:ext uri="{FF2B5EF4-FFF2-40B4-BE49-F238E27FC236}">
                    <a16:creationId xmlns:a16="http://schemas.microsoft.com/office/drawing/2014/main" id="{00000000-0008-0000-0700-000069010000}"/>
                  </a:ext>
                </a:extLst>
              </xdr:cNvPr>
              <xdr:cNvCxnSpPr/>
            </xdr:nvCxnSpPr>
            <xdr:spPr>
              <a:xfrm>
                <a:off x="1582618" y="2874489"/>
                <a:ext cx="104335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62" name="直接连接符 361">
                <a:extLst>
                  <a:ext uri="{FF2B5EF4-FFF2-40B4-BE49-F238E27FC236}">
                    <a16:creationId xmlns:a16="http://schemas.microsoft.com/office/drawing/2014/main" id="{00000000-0008-0000-0700-00006A010000}"/>
                  </a:ext>
                </a:extLst>
              </xdr:cNvPr>
              <xdr:cNvCxnSpPr/>
            </xdr:nvCxnSpPr>
            <xdr:spPr>
              <a:xfrm>
                <a:off x="1582618" y="2550963"/>
                <a:ext cx="104335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353" name="文本框 259">
              <a:extLst>
                <a:ext uri="{FF2B5EF4-FFF2-40B4-BE49-F238E27FC236}">
                  <a16:creationId xmlns:a16="http://schemas.microsoft.com/office/drawing/2014/main" id="{00000000-0008-0000-0700-000061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7597" y="3036941"/>
              <a:ext cx="844081" cy="27206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354" name="文本框 260">
              <a:extLst>
                <a:ext uri="{FF2B5EF4-FFF2-40B4-BE49-F238E27FC236}">
                  <a16:creationId xmlns:a16="http://schemas.microsoft.com/office/drawing/2014/main" id="{00000000-0008-0000-0700-000062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3749" y="3356280"/>
              <a:ext cx="85094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355" name="文本框 261">
              <a:extLst>
                <a:ext uri="{FF2B5EF4-FFF2-40B4-BE49-F238E27FC236}">
                  <a16:creationId xmlns:a16="http://schemas.microsoft.com/office/drawing/2014/main" id="{00000000-0008-0000-0700-000063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3569" y="3518296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356" name="文本框 262">
              <a:extLst>
                <a:ext uri="{FF2B5EF4-FFF2-40B4-BE49-F238E27FC236}">
                  <a16:creationId xmlns:a16="http://schemas.microsoft.com/office/drawing/2014/main" id="{00000000-0008-0000-0700-000064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1081" y="3709429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357" name="文本框 263">
              <a:extLst>
                <a:ext uri="{FF2B5EF4-FFF2-40B4-BE49-F238E27FC236}">
                  <a16:creationId xmlns:a16="http://schemas.microsoft.com/office/drawing/2014/main" id="{00000000-0008-0000-0700-000065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6536" y="3983175"/>
              <a:ext cx="598004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sp macro="" textlink="">
        <xdr:nvSpPr>
          <xdr:cNvPr id="85" name="文本框 269">
            <a:extLst>
              <a:ext uri="{FF2B5EF4-FFF2-40B4-BE49-F238E27FC236}">
                <a16:creationId xmlns:a16="http://schemas.microsoft.com/office/drawing/2014/main" id="{00000000-0008-0000-0700-00005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14463" y="7300913"/>
            <a:ext cx="1185862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86" name="组合 85">
            <a:extLst>
              <a:ext uri="{FF2B5EF4-FFF2-40B4-BE49-F238E27FC236}">
                <a16:creationId xmlns:a16="http://schemas.microsoft.com/office/drawing/2014/main" id="{00000000-0008-0000-0700-000056000000}"/>
              </a:ext>
            </a:extLst>
          </xdr:cNvPr>
          <xdr:cNvGrpSpPr>
            <a:grpSpLocks/>
          </xdr:cNvGrpSpPr>
        </xdr:nvGrpSpPr>
        <xdr:grpSpPr bwMode="auto">
          <a:xfrm>
            <a:off x="1025526" y="7616825"/>
            <a:ext cx="1952626" cy="709613"/>
            <a:chOff x="2216891" y="2005093"/>
            <a:chExt cx="1259925" cy="709696"/>
          </a:xfrm>
        </xdr:grpSpPr>
        <xdr:sp macro="" textlink="">
          <xdr:nvSpPr>
            <xdr:cNvPr id="349" name="文本框 271">
              <a:extLst>
                <a:ext uri="{FF2B5EF4-FFF2-40B4-BE49-F238E27FC236}">
                  <a16:creationId xmlns:a16="http://schemas.microsoft.com/office/drawing/2014/main" id="{00000000-0008-0000-0700-00005D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16891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50" name="文本框 272">
              <a:extLst>
                <a:ext uri="{FF2B5EF4-FFF2-40B4-BE49-F238E27FC236}">
                  <a16:creationId xmlns:a16="http://schemas.microsoft.com/office/drawing/2014/main" id="{00000000-0008-0000-0700-00005E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51" name="文本框 273">
              <a:extLst>
                <a:ext uri="{FF2B5EF4-FFF2-40B4-BE49-F238E27FC236}">
                  <a16:creationId xmlns:a16="http://schemas.microsoft.com/office/drawing/2014/main" id="{00000000-0008-0000-0700-00005F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119358" y="2028050"/>
              <a:ext cx="357458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87" name="文本框 275">
            <a:extLst>
              <a:ext uri="{FF2B5EF4-FFF2-40B4-BE49-F238E27FC236}">
                <a16:creationId xmlns:a16="http://schemas.microsoft.com/office/drawing/2014/main" id="{00000000-0008-0000-0700-00005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65225" y="6890884"/>
            <a:ext cx="2943225" cy="3698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FST (–1149/–970)</a:t>
            </a:r>
            <a:endParaRPr lang="zh-CN" altLang="en-US" b="1"/>
          </a:p>
        </xdr:txBody>
      </xdr:sp>
      <xdr:sp macro="" textlink="">
        <xdr:nvSpPr>
          <xdr:cNvPr id="88" name="矩形 87">
            <a:extLst>
              <a:ext uri="{FF2B5EF4-FFF2-40B4-BE49-F238E27FC236}">
                <a16:creationId xmlns:a16="http://schemas.microsoft.com/office/drawing/2014/main" id="{00000000-0008-0000-0700-000058000000}"/>
              </a:ext>
            </a:extLst>
          </xdr:cNvPr>
          <xdr:cNvSpPr/>
        </xdr:nvSpPr>
        <xdr:spPr bwMode="auto">
          <a:xfrm>
            <a:off x="846138" y="7210425"/>
            <a:ext cx="2200275" cy="1439863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pic>
        <xdr:nvPicPr>
          <xdr:cNvPr id="89" name="图片 88">
            <a:extLst>
              <a:ext uri="{FF2B5EF4-FFF2-40B4-BE49-F238E27FC236}">
                <a16:creationId xmlns:a16="http://schemas.microsoft.com/office/drawing/2014/main" id="{00000000-0008-0000-0700-00005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273"/>
          <a:stretch>
            <a:fillRect/>
          </a:stretch>
        </xdr:blipFill>
        <xdr:spPr bwMode="auto">
          <a:xfrm>
            <a:off x="5778500" y="7213600"/>
            <a:ext cx="4313238" cy="1439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90" name="文本框 269">
            <a:extLst>
              <a:ext uri="{FF2B5EF4-FFF2-40B4-BE49-F238E27FC236}">
                <a16:creationId xmlns:a16="http://schemas.microsoft.com/office/drawing/2014/main" id="{00000000-0008-0000-0700-00005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72500" y="7300913"/>
            <a:ext cx="1473200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MCF7–FOXF2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91" name="组合 90">
            <a:extLst>
              <a:ext uri="{FF2B5EF4-FFF2-40B4-BE49-F238E27FC236}">
                <a16:creationId xmlns:a16="http://schemas.microsoft.com/office/drawing/2014/main" id="{00000000-0008-0000-0700-00005B000000}"/>
              </a:ext>
            </a:extLst>
          </xdr:cNvPr>
          <xdr:cNvGrpSpPr>
            <a:grpSpLocks/>
          </xdr:cNvGrpSpPr>
        </xdr:nvGrpSpPr>
        <xdr:grpSpPr bwMode="auto">
          <a:xfrm>
            <a:off x="8353424" y="7600950"/>
            <a:ext cx="1682749" cy="709613"/>
            <a:chOff x="2238739" y="2005093"/>
            <a:chExt cx="1257735" cy="709696"/>
          </a:xfrm>
        </xdr:grpSpPr>
        <xdr:sp macro="" textlink="">
          <xdr:nvSpPr>
            <xdr:cNvPr id="346" name="文本框 271">
              <a:extLst>
                <a:ext uri="{FF2B5EF4-FFF2-40B4-BE49-F238E27FC236}">
                  <a16:creationId xmlns:a16="http://schemas.microsoft.com/office/drawing/2014/main" id="{00000000-0008-0000-0700-00005A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47" name="文本框 272">
              <a:extLst>
                <a:ext uri="{FF2B5EF4-FFF2-40B4-BE49-F238E27FC236}">
                  <a16:creationId xmlns:a16="http://schemas.microsoft.com/office/drawing/2014/main" id="{00000000-0008-0000-0700-00005B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48" name="文本框 273">
              <a:extLst>
                <a:ext uri="{FF2B5EF4-FFF2-40B4-BE49-F238E27FC236}">
                  <a16:creationId xmlns:a16="http://schemas.microsoft.com/office/drawing/2014/main" id="{00000000-0008-0000-0700-00005C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82417" y="2028050"/>
              <a:ext cx="414057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92" name="文本框 275">
            <a:extLst>
              <a:ext uri="{FF2B5EF4-FFF2-40B4-BE49-F238E27FC236}">
                <a16:creationId xmlns:a16="http://schemas.microsoft.com/office/drawing/2014/main" id="{00000000-0008-0000-0700-00005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75625" y="6919685"/>
            <a:ext cx="2943225" cy="3698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FST (–1149/–970)</a:t>
            </a:r>
            <a:endParaRPr lang="zh-CN" altLang="en-US" b="1"/>
          </a:p>
        </xdr:txBody>
      </xdr:sp>
      <xdr:sp macro="" textlink="">
        <xdr:nvSpPr>
          <xdr:cNvPr id="93" name="矩形 92">
            <a:extLst>
              <a:ext uri="{FF2B5EF4-FFF2-40B4-BE49-F238E27FC236}">
                <a16:creationId xmlns:a16="http://schemas.microsoft.com/office/drawing/2014/main" id="{00000000-0008-0000-0700-00005D000000}"/>
              </a:ext>
            </a:extLst>
          </xdr:cNvPr>
          <xdr:cNvSpPr/>
        </xdr:nvSpPr>
        <xdr:spPr bwMode="auto">
          <a:xfrm>
            <a:off x="8212138" y="7232650"/>
            <a:ext cx="1879600" cy="1411288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grpSp>
        <xdr:nvGrpSpPr>
          <xdr:cNvPr id="94" name="组合 93">
            <a:extLst>
              <a:ext uri="{FF2B5EF4-FFF2-40B4-BE49-F238E27FC236}">
                <a16:creationId xmlns:a16="http://schemas.microsoft.com/office/drawing/2014/main" id="{00000000-0008-0000-0700-00005E000000}"/>
              </a:ext>
            </a:extLst>
          </xdr:cNvPr>
          <xdr:cNvGrpSpPr>
            <a:grpSpLocks/>
          </xdr:cNvGrpSpPr>
        </xdr:nvGrpSpPr>
        <xdr:grpSpPr bwMode="auto">
          <a:xfrm>
            <a:off x="4841875" y="7319963"/>
            <a:ext cx="993773" cy="1119187"/>
            <a:chOff x="166268" y="2992813"/>
            <a:chExt cx="855809" cy="1284742"/>
          </a:xfrm>
        </xdr:grpSpPr>
        <xdr:grpSp>
          <xdr:nvGrpSpPr>
            <xdr:cNvPr id="335" name="组合 334">
              <a:extLst>
                <a:ext uri="{FF2B5EF4-FFF2-40B4-BE49-F238E27FC236}">
                  <a16:creationId xmlns:a16="http://schemas.microsoft.com/office/drawing/2014/main" id="{00000000-0008-0000-0700-00004F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34784" y="3180513"/>
              <a:ext cx="125774" cy="1047840"/>
              <a:chOff x="1561180" y="1864464"/>
              <a:chExt cx="125774" cy="1047840"/>
            </a:xfrm>
          </xdr:grpSpPr>
          <xdr:cxnSp macro="">
            <xdr:nvCxnSpPr>
              <xdr:cNvPr id="341" name="直接连接符 340">
                <a:extLst>
                  <a:ext uri="{FF2B5EF4-FFF2-40B4-BE49-F238E27FC236}">
                    <a16:creationId xmlns:a16="http://schemas.microsoft.com/office/drawing/2014/main" id="{00000000-0008-0000-0700-000055010000}"/>
                  </a:ext>
                </a:extLst>
              </xdr:cNvPr>
              <xdr:cNvCxnSpPr/>
            </xdr:nvCxnSpPr>
            <xdr:spPr>
              <a:xfrm>
                <a:off x="1561180" y="1864464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42" name="直接连接符 341">
                <a:extLst>
                  <a:ext uri="{FF2B5EF4-FFF2-40B4-BE49-F238E27FC236}">
                    <a16:creationId xmlns:a16="http://schemas.microsoft.com/office/drawing/2014/main" id="{00000000-0008-0000-0700-000056010000}"/>
                  </a:ext>
                </a:extLst>
              </xdr:cNvPr>
              <xdr:cNvCxnSpPr/>
            </xdr:nvCxnSpPr>
            <xdr:spPr>
              <a:xfrm>
                <a:off x="1562547" y="2196128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43" name="直接连接符 342">
                <a:extLst>
                  <a:ext uri="{FF2B5EF4-FFF2-40B4-BE49-F238E27FC236}">
                    <a16:creationId xmlns:a16="http://schemas.microsoft.com/office/drawing/2014/main" id="{00000000-0008-0000-0700-000057010000}"/>
                  </a:ext>
                </a:extLst>
              </xdr:cNvPr>
              <xdr:cNvCxnSpPr/>
            </xdr:nvCxnSpPr>
            <xdr:spPr>
              <a:xfrm>
                <a:off x="1562547" y="2343737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44" name="直接连接符 343">
                <a:extLst>
                  <a:ext uri="{FF2B5EF4-FFF2-40B4-BE49-F238E27FC236}">
                    <a16:creationId xmlns:a16="http://schemas.microsoft.com/office/drawing/2014/main" id="{00000000-0008-0000-0700-000058010000}"/>
                  </a:ext>
                </a:extLst>
              </xdr:cNvPr>
              <xdr:cNvCxnSpPr/>
            </xdr:nvCxnSpPr>
            <xdr:spPr>
              <a:xfrm>
                <a:off x="1562547" y="2912304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45" name="直接连接符 344">
                <a:extLst>
                  <a:ext uri="{FF2B5EF4-FFF2-40B4-BE49-F238E27FC236}">
                    <a16:creationId xmlns:a16="http://schemas.microsoft.com/office/drawing/2014/main" id="{00000000-0008-0000-0700-000059010000}"/>
                  </a:ext>
                </a:extLst>
              </xdr:cNvPr>
              <xdr:cNvCxnSpPr/>
            </xdr:nvCxnSpPr>
            <xdr:spPr>
              <a:xfrm>
                <a:off x="1562547" y="2551483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336" name="文本框 307">
              <a:extLst>
                <a:ext uri="{FF2B5EF4-FFF2-40B4-BE49-F238E27FC236}">
                  <a16:creationId xmlns:a16="http://schemas.microsoft.com/office/drawing/2014/main" id="{00000000-0008-0000-0700-000050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6268" y="2992813"/>
              <a:ext cx="844081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337" name="文本框 308">
              <a:extLst>
                <a:ext uri="{FF2B5EF4-FFF2-40B4-BE49-F238E27FC236}">
                  <a16:creationId xmlns:a16="http://schemas.microsoft.com/office/drawing/2014/main" id="{00000000-0008-0000-0700-000051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1128" y="3312155"/>
              <a:ext cx="85094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338" name="文本框 309">
              <a:extLst>
                <a:ext uri="{FF2B5EF4-FFF2-40B4-BE49-F238E27FC236}">
                  <a16:creationId xmlns:a16="http://schemas.microsoft.com/office/drawing/2014/main" id="{00000000-0008-0000-0700-000052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2978" y="3476622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339" name="文本框 310">
              <a:extLst>
                <a:ext uri="{FF2B5EF4-FFF2-40B4-BE49-F238E27FC236}">
                  <a16:creationId xmlns:a16="http://schemas.microsoft.com/office/drawing/2014/main" id="{00000000-0008-0000-0700-000053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5524" y="3659789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340" name="文本框 311">
              <a:extLst>
                <a:ext uri="{FF2B5EF4-FFF2-40B4-BE49-F238E27FC236}">
                  <a16:creationId xmlns:a16="http://schemas.microsoft.com/office/drawing/2014/main" id="{00000000-0008-0000-0700-000054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9314" y="4005489"/>
              <a:ext cx="763135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pic>
        <xdr:nvPicPr>
          <xdr:cNvPr id="95" name="图片 94">
            <a:extLst>
              <a:ext uri="{FF2B5EF4-FFF2-40B4-BE49-F238E27FC236}">
                <a16:creationId xmlns:a16="http://schemas.microsoft.com/office/drawing/2014/main" id="{00000000-0008-0000-0700-00005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2" b="1265"/>
          <a:stretch>
            <a:fillRect/>
          </a:stretch>
        </xdr:blipFill>
        <xdr:spPr bwMode="auto">
          <a:xfrm>
            <a:off x="11320463" y="7239000"/>
            <a:ext cx="4348162" cy="1439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96" name="文本框 269">
            <a:extLst>
              <a:ext uri="{FF2B5EF4-FFF2-40B4-BE49-F238E27FC236}">
                <a16:creationId xmlns:a16="http://schemas.microsoft.com/office/drawing/2014/main" id="{00000000-0008-0000-0700-00006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14475" y="7300913"/>
            <a:ext cx="1473200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MCF7–FOXF2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97" name="组合 96">
            <a:extLst>
              <a:ext uri="{FF2B5EF4-FFF2-40B4-BE49-F238E27FC236}">
                <a16:creationId xmlns:a16="http://schemas.microsoft.com/office/drawing/2014/main" id="{00000000-0008-0000-0700-000061000000}"/>
              </a:ext>
            </a:extLst>
          </xdr:cNvPr>
          <xdr:cNvGrpSpPr>
            <a:grpSpLocks/>
          </xdr:cNvGrpSpPr>
        </xdr:nvGrpSpPr>
        <xdr:grpSpPr bwMode="auto">
          <a:xfrm>
            <a:off x="14068423" y="7642225"/>
            <a:ext cx="1598612" cy="709613"/>
            <a:chOff x="2238739" y="2005093"/>
            <a:chExt cx="1194408" cy="709696"/>
          </a:xfrm>
        </xdr:grpSpPr>
        <xdr:sp macro="" textlink="">
          <xdr:nvSpPr>
            <xdr:cNvPr id="332" name="文本框 271">
              <a:extLst>
                <a:ext uri="{FF2B5EF4-FFF2-40B4-BE49-F238E27FC236}">
                  <a16:creationId xmlns:a16="http://schemas.microsoft.com/office/drawing/2014/main" id="{00000000-0008-0000-0700-00004C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33" name="文本框 272">
              <a:extLst>
                <a:ext uri="{FF2B5EF4-FFF2-40B4-BE49-F238E27FC236}">
                  <a16:creationId xmlns:a16="http://schemas.microsoft.com/office/drawing/2014/main" id="{00000000-0008-0000-0700-00004D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34" name="文本框 273">
              <a:extLst>
                <a:ext uri="{FF2B5EF4-FFF2-40B4-BE49-F238E27FC236}">
                  <a16:creationId xmlns:a16="http://schemas.microsoft.com/office/drawing/2014/main" id="{00000000-0008-0000-0700-00004E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19221" y="2028050"/>
              <a:ext cx="413926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98" name="文本框 269">
            <a:extLst>
              <a:ext uri="{FF2B5EF4-FFF2-40B4-BE49-F238E27FC236}">
                <a16:creationId xmlns:a16="http://schemas.microsoft.com/office/drawing/2014/main" id="{00000000-0008-0000-0700-00006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174538" y="7300913"/>
            <a:ext cx="1473200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99" name="组合 98">
            <a:extLst>
              <a:ext uri="{FF2B5EF4-FFF2-40B4-BE49-F238E27FC236}">
                <a16:creationId xmlns:a16="http://schemas.microsoft.com/office/drawing/2014/main" id="{00000000-0008-0000-0700-000063000000}"/>
              </a:ext>
            </a:extLst>
          </xdr:cNvPr>
          <xdr:cNvGrpSpPr>
            <a:grpSpLocks/>
          </xdr:cNvGrpSpPr>
        </xdr:nvGrpSpPr>
        <xdr:grpSpPr bwMode="auto">
          <a:xfrm>
            <a:off x="11918949" y="7650163"/>
            <a:ext cx="1649412" cy="709612"/>
            <a:chOff x="2264045" y="2005093"/>
            <a:chExt cx="1232364" cy="709696"/>
          </a:xfrm>
        </xdr:grpSpPr>
        <xdr:sp macro="" textlink="">
          <xdr:nvSpPr>
            <xdr:cNvPr id="329" name="文本框 271">
              <a:extLst>
                <a:ext uri="{FF2B5EF4-FFF2-40B4-BE49-F238E27FC236}">
                  <a16:creationId xmlns:a16="http://schemas.microsoft.com/office/drawing/2014/main" id="{00000000-0008-0000-0700-000049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64045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30" name="文本框 272">
              <a:extLst>
                <a:ext uri="{FF2B5EF4-FFF2-40B4-BE49-F238E27FC236}">
                  <a16:creationId xmlns:a16="http://schemas.microsoft.com/office/drawing/2014/main" id="{00000000-0008-0000-0700-00004A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31" name="文本框 273">
              <a:extLst>
                <a:ext uri="{FF2B5EF4-FFF2-40B4-BE49-F238E27FC236}">
                  <a16:creationId xmlns:a16="http://schemas.microsoft.com/office/drawing/2014/main" id="{00000000-0008-0000-0700-00004B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82483" y="2028050"/>
              <a:ext cx="413926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00" name="矩形 99">
            <a:extLst>
              <a:ext uri="{FF2B5EF4-FFF2-40B4-BE49-F238E27FC236}">
                <a16:creationId xmlns:a16="http://schemas.microsoft.com/office/drawing/2014/main" id="{00000000-0008-0000-0700-000064000000}"/>
              </a:ext>
            </a:extLst>
          </xdr:cNvPr>
          <xdr:cNvSpPr/>
        </xdr:nvSpPr>
        <xdr:spPr bwMode="auto">
          <a:xfrm>
            <a:off x="11866563" y="7254875"/>
            <a:ext cx="3802062" cy="1412875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sp macro="" textlink="">
        <xdr:nvSpPr>
          <xdr:cNvPr id="101" name="文本框 275">
            <a:extLst>
              <a:ext uri="{FF2B5EF4-FFF2-40B4-BE49-F238E27FC236}">
                <a16:creationId xmlns:a16="http://schemas.microsoft.com/office/drawing/2014/main" id="{00000000-0008-0000-0700-00006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775266" y="6931705"/>
            <a:ext cx="2943225" cy="3698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OGN (–209/–45)</a:t>
            </a:r>
            <a:endParaRPr lang="zh-CN" altLang="en-US" b="1"/>
          </a:p>
        </xdr:txBody>
      </xdr:sp>
      <xdr:grpSp>
        <xdr:nvGrpSpPr>
          <xdr:cNvPr id="102" name="组合 101">
            <a:extLst>
              <a:ext uri="{FF2B5EF4-FFF2-40B4-BE49-F238E27FC236}">
                <a16:creationId xmlns:a16="http://schemas.microsoft.com/office/drawing/2014/main" id="{00000000-0008-0000-0700-000066000000}"/>
              </a:ext>
            </a:extLst>
          </xdr:cNvPr>
          <xdr:cNvGrpSpPr>
            <a:grpSpLocks/>
          </xdr:cNvGrpSpPr>
        </xdr:nvGrpSpPr>
        <xdr:grpSpPr bwMode="auto">
          <a:xfrm>
            <a:off x="10388599" y="7507288"/>
            <a:ext cx="993774" cy="985837"/>
            <a:chOff x="166267" y="2992813"/>
            <a:chExt cx="855810" cy="1284742"/>
          </a:xfrm>
        </xdr:grpSpPr>
        <xdr:grpSp>
          <xdr:nvGrpSpPr>
            <xdr:cNvPr id="318" name="组合 317">
              <a:extLst>
                <a:ext uri="{FF2B5EF4-FFF2-40B4-BE49-F238E27FC236}">
                  <a16:creationId xmlns:a16="http://schemas.microsoft.com/office/drawing/2014/main" id="{00000000-0008-0000-0700-00003E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34784" y="3181076"/>
              <a:ext cx="125774" cy="1048897"/>
              <a:chOff x="1561180" y="1865027"/>
              <a:chExt cx="125774" cy="1048897"/>
            </a:xfrm>
          </xdr:grpSpPr>
          <xdr:cxnSp macro="">
            <xdr:nvCxnSpPr>
              <xdr:cNvPr id="324" name="直接连接符 323">
                <a:extLst>
                  <a:ext uri="{FF2B5EF4-FFF2-40B4-BE49-F238E27FC236}">
                    <a16:creationId xmlns:a16="http://schemas.microsoft.com/office/drawing/2014/main" id="{00000000-0008-0000-0700-000044010000}"/>
                  </a:ext>
                </a:extLst>
              </xdr:cNvPr>
              <xdr:cNvCxnSpPr/>
            </xdr:nvCxnSpPr>
            <xdr:spPr>
              <a:xfrm>
                <a:off x="1561180" y="1865027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25" name="直接连接符 324">
                <a:extLst>
                  <a:ext uri="{FF2B5EF4-FFF2-40B4-BE49-F238E27FC236}">
                    <a16:creationId xmlns:a16="http://schemas.microsoft.com/office/drawing/2014/main" id="{00000000-0008-0000-0700-000045010000}"/>
                  </a:ext>
                </a:extLst>
              </xdr:cNvPr>
              <xdr:cNvCxnSpPr/>
            </xdr:nvCxnSpPr>
            <xdr:spPr>
              <a:xfrm>
                <a:off x="1562547" y="2196040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26" name="直接连接符 325">
                <a:extLst>
                  <a:ext uri="{FF2B5EF4-FFF2-40B4-BE49-F238E27FC236}">
                    <a16:creationId xmlns:a16="http://schemas.microsoft.com/office/drawing/2014/main" id="{00000000-0008-0000-0700-000046010000}"/>
                  </a:ext>
                </a:extLst>
              </xdr:cNvPr>
              <xdr:cNvCxnSpPr/>
            </xdr:nvCxnSpPr>
            <xdr:spPr>
              <a:xfrm>
                <a:off x="1562547" y="2344995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27" name="直接连接符 326">
                <a:extLst>
                  <a:ext uri="{FF2B5EF4-FFF2-40B4-BE49-F238E27FC236}">
                    <a16:creationId xmlns:a16="http://schemas.microsoft.com/office/drawing/2014/main" id="{00000000-0008-0000-0700-000047010000}"/>
                  </a:ext>
                </a:extLst>
              </xdr:cNvPr>
              <xdr:cNvCxnSpPr/>
            </xdr:nvCxnSpPr>
            <xdr:spPr>
              <a:xfrm>
                <a:off x="1562547" y="2913924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28" name="直接连接符 327">
                <a:extLst>
                  <a:ext uri="{FF2B5EF4-FFF2-40B4-BE49-F238E27FC236}">
                    <a16:creationId xmlns:a16="http://schemas.microsoft.com/office/drawing/2014/main" id="{00000000-0008-0000-0700-000048010000}"/>
                  </a:ext>
                </a:extLst>
              </xdr:cNvPr>
              <xdr:cNvCxnSpPr/>
            </xdr:nvCxnSpPr>
            <xdr:spPr>
              <a:xfrm>
                <a:off x="1562547" y="2551878"/>
                <a:ext cx="12440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319" name="文本框 307">
              <a:extLst>
                <a:ext uri="{FF2B5EF4-FFF2-40B4-BE49-F238E27FC236}">
                  <a16:creationId xmlns:a16="http://schemas.microsoft.com/office/drawing/2014/main" id="{00000000-0008-0000-0700-00003F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6267" y="2992813"/>
              <a:ext cx="744051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320" name="文本框 308">
              <a:extLst>
                <a:ext uri="{FF2B5EF4-FFF2-40B4-BE49-F238E27FC236}">
                  <a16:creationId xmlns:a16="http://schemas.microsoft.com/office/drawing/2014/main" id="{00000000-0008-0000-0700-000040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1128" y="3312155"/>
              <a:ext cx="85094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321" name="文本框 309">
              <a:extLst>
                <a:ext uri="{FF2B5EF4-FFF2-40B4-BE49-F238E27FC236}">
                  <a16:creationId xmlns:a16="http://schemas.microsoft.com/office/drawing/2014/main" id="{00000000-0008-0000-0700-000041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2978" y="3476622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322" name="文本框 310">
              <a:extLst>
                <a:ext uri="{FF2B5EF4-FFF2-40B4-BE49-F238E27FC236}">
                  <a16:creationId xmlns:a16="http://schemas.microsoft.com/office/drawing/2014/main" id="{00000000-0008-0000-0700-000042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5524" y="3659789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323" name="文本框 311">
              <a:extLst>
                <a:ext uri="{FF2B5EF4-FFF2-40B4-BE49-F238E27FC236}">
                  <a16:creationId xmlns:a16="http://schemas.microsoft.com/office/drawing/2014/main" id="{00000000-0008-0000-0700-000043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9314" y="4005489"/>
              <a:ext cx="763135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grpSp>
        <xdr:nvGrpSpPr>
          <xdr:cNvPr id="103" name="组合 102">
            <a:extLst>
              <a:ext uri="{FF2B5EF4-FFF2-40B4-BE49-F238E27FC236}">
                <a16:creationId xmlns:a16="http://schemas.microsoft.com/office/drawing/2014/main" id="{00000000-0008-0000-0700-000067000000}"/>
              </a:ext>
            </a:extLst>
          </xdr:cNvPr>
          <xdr:cNvGrpSpPr>
            <a:grpSpLocks/>
          </xdr:cNvGrpSpPr>
        </xdr:nvGrpSpPr>
        <xdr:grpSpPr bwMode="auto">
          <a:xfrm>
            <a:off x="7138987" y="9002258"/>
            <a:ext cx="5510212" cy="1873704"/>
            <a:chOff x="-118546" y="11041953"/>
            <a:chExt cx="5510239" cy="1874263"/>
          </a:xfrm>
        </xdr:grpSpPr>
        <xdr:pic>
          <xdr:nvPicPr>
            <xdr:cNvPr id="289" name="图片 288">
              <a:extLst>
                <a:ext uri="{FF2B5EF4-FFF2-40B4-BE49-F238E27FC236}">
                  <a16:creationId xmlns:a16="http://schemas.microsoft.com/office/drawing/2014/main" id="{00000000-0008-0000-0700-00002101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28001" y="11362441"/>
              <a:ext cx="4563692" cy="1440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290" name="文本框 269">
              <a:extLst>
                <a:ext uri="{FF2B5EF4-FFF2-40B4-BE49-F238E27FC236}">
                  <a16:creationId xmlns:a16="http://schemas.microsoft.com/office/drawing/2014/main" id="{00000000-0008-0000-0700-000022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27389" y="11493429"/>
              <a:ext cx="1185862" cy="307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>
                  <a:solidFill>
                    <a:schemeClr val="bg1"/>
                  </a:solidFill>
                </a:rPr>
                <a:t>231–FOXF2</a:t>
              </a:r>
              <a:endParaRPr lang="zh-CN" altLang="en-US" sz="1400" b="1">
                <a:solidFill>
                  <a:schemeClr val="bg1"/>
                </a:solidFill>
              </a:endParaRPr>
            </a:p>
          </xdr:txBody>
        </xdr:sp>
        <xdr:grpSp>
          <xdr:nvGrpSpPr>
            <xdr:cNvPr id="291" name="组合 290">
              <a:extLst>
                <a:ext uri="{FF2B5EF4-FFF2-40B4-BE49-F238E27FC236}">
                  <a16:creationId xmlns:a16="http://schemas.microsoft.com/office/drawing/2014/main" id="{00000000-0008-0000-0700-000023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69214" y="11893966"/>
              <a:ext cx="1749777" cy="709612"/>
              <a:chOff x="2226628" y="2005093"/>
              <a:chExt cx="1251534" cy="709696"/>
            </a:xfrm>
          </xdr:grpSpPr>
          <xdr:sp macro="" textlink="">
            <xdr:nvSpPr>
              <xdr:cNvPr id="315" name="文本框 271">
                <a:extLst>
                  <a:ext uri="{FF2B5EF4-FFF2-40B4-BE49-F238E27FC236}">
                    <a16:creationId xmlns:a16="http://schemas.microsoft.com/office/drawing/2014/main" id="{00000000-0008-0000-0700-00003B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226628" y="2005093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Input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316" name="文本框 272">
                <a:extLst>
                  <a:ext uri="{FF2B5EF4-FFF2-40B4-BE49-F238E27FC236}">
                    <a16:creationId xmlns:a16="http://schemas.microsoft.com/office/drawing/2014/main" id="{00000000-0008-0000-0700-00003C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670522" y="2056369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IgG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317" name="文本框 273">
                <a:extLst>
                  <a:ext uri="{FF2B5EF4-FFF2-40B4-BE49-F238E27FC236}">
                    <a16:creationId xmlns:a16="http://schemas.microsoft.com/office/drawing/2014/main" id="{00000000-0008-0000-0700-00003D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3081911" y="2028050"/>
                <a:ext cx="396251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Anti-Flag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</xdr:grpSp>
        <xdr:grpSp>
          <xdr:nvGrpSpPr>
            <xdr:cNvPr id="292" name="组合 291">
              <a:extLst>
                <a:ext uri="{FF2B5EF4-FFF2-40B4-BE49-F238E27FC236}">
                  <a16:creationId xmlns:a16="http://schemas.microsoft.com/office/drawing/2014/main" id="{00000000-0008-0000-0700-000024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508338" y="11894602"/>
              <a:ext cx="1817510" cy="709612"/>
              <a:chOff x="2190295" y="2005093"/>
              <a:chExt cx="1299981" cy="709696"/>
            </a:xfrm>
          </xdr:grpSpPr>
          <xdr:sp macro="" textlink="">
            <xdr:nvSpPr>
              <xdr:cNvPr id="312" name="文本框 271">
                <a:extLst>
                  <a:ext uri="{FF2B5EF4-FFF2-40B4-BE49-F238E27FC236}">
                    <a16:creationId xmlns:a16="http://schemas.microsoft.com/office/drawing/2014/main" id="{00000000-0008-0000-0700-000038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190295" y="2005093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Input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313" name="文本框 272">
                <a:extLst>
                  <a:ext uri="{FF2B5EF4-FFF2-40B4-BE49-F238E27FC236}">
                    <a16:creationId xmlns:a16="http://schemas.microsoft.com/office/drawing/2014/main" id="{00000000-0008-0000-0700-000039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646298" y="2056369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IgG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314" name="文本框 273">
                <a:extLst>
                  <a:ext uri="{FF2B5EF4-FFF2-40B4-BE49-F238E27FC236}">
                    <a16:creationId xmlns:a16="http://schemas.microsoft.com/office/drawing/2014/main" id="{00000000-0008-0000-0700-00003A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3094025" y="2028050"/>
                <a:ext cx="396251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Anti-Flag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</xdr:grpSp>
        <xdr:sp macro="" textlink="">
          <xdr:nvSpPr>
            <xdr:cNvPr id="293" name="文本框 322">
              <a:extLst>
                <a:ext uri="{FF2B5EF4-FFF2-40B4-BE49-F238E27FC236}">
                  <a16:creationId xmlns:a16="http://schemas.microsoft.com/office/drawing/2014/main" id="{00000000-0008-0000-0700-000025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747102" y="11493429"/>
              <a:ext cx="1370012" cy="307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>
                  <a:solidFill>
                    <a:schemeClr val="bg1"/>
                  </a:solidFill>
                </a:rPr>
                <a:t>MCF7–FOXF2</a:t>
              </a:r>
              <a:endParaRPr lang="zh-CN" altLang="en-US" sz="14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294" name="文本框 275">
              <a:extLst>
                <a:ext uri="{FF2B5EF4-FFF2-40B4-BE49-F238E27FC236}">
                  <a16:creationId xmlns:a16="http://schemas.microsoft.com/office/drawing/2014/main" id="{00000000-0008-0000-0700-000026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47340" y="11041953"/>
              <a:ext cx="2943225" cy="3698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/>
                <a:t>SPARC (–856/–697)</a:t>
              </a:r>
              <a:endParaRPr lang="zh-CN" altLang="en-US" b="1"/>
            </a:p>
          </xdr:txBody>
        </xdr:sp>
        <xdr:sp macro="" textlink="">
          <xdr:nvSpPr>
            <xdr:cNvPr id="295" name="矩形 294">
              <a:extLst>
                <a:ext uri="{FF2B5EF4-FFF2-40B4-BE49-F238E27FC236}">
                  <a16:creationId xmlns:a16="http://schemas.microsoft.com/office/drawing/2014/main" id="{00000000-0008-0000-0700-000027010000}"/>
                </a:ext>
              </a:extLst>
            </xdr:cNvPr>
            <xdr:cNvSpPr/>
          </xdr:nvSpPr>
          <xdr:spPr>
            <a:xfrm>
              <a:off x="840309" y="11372706"/>
              <a:ext cx="4551384" cy="1438704"/>
            </a:xfrm>
            <a:prstGeom prst="rect">
              <a:avLst/>
            </a:prstGeom>
            <a:noFill/>
            <a:ln w="254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/>
              </a:pPr>
              <a:endParaRPr lang="zh-CN" altLang="en-US"/>
            </a:p>
          </xdr:txBody>
        </xdr:sp>
        <xdr:grpSp>
          <xdr:nvGrpSpPr>
            <xdr:cNvPr id="296" name="组合 295">
              <a:extLst>
                <a:ext uri="{FF2B5EF4-FFF2-40B4-BE49-F238E27FC236}">
                  <a16:creationId xmlns:a16="http://schemas.microsoft.com/office/drawing/2014/main" id="{00000000-0008-0000-0700-000028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118546" y="11640896"/>
              <a:ext cx="993773" cy="1275320"/>
              <a:chOff x="-118546" y="9499303"/>
              <a:chExt cx="993773" cy="1275320"/>
            </a:xfrm>
          </xdr:grpSpPr>
          <xdr:grpSp>
            <xdr:nvGrpSpPr>
              <xdr:cNvPr id="297" name="组合 296">
                <a:extLst>
                  <a:ext uri="{FF2B5EF4-FFF2-40B4-BE49-F238E27FC236}">
                    <a16:creationId xmlns:a16="http://schemas.microsoft.com/office/drawing/2014/main" id="{00000000-0008-0000-0700-00002901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-118546" y="9499303"/>
                <a:ext cx="993773" cy="962679"/>
                <a:chOff x="166268" y="2992813"/>
                <a:chExt cx="855809" cy="1273290"/>
              </a:xfrm>
            </xdr:grpSpPr>
            <xdr:grpSp>
              <xdr:nvGrpSpPr>
                <xdr:cNvPr id="301" name="组合 300">
                  <a:extLst>
                    <a:ext uri="{FF2B5EF4-FFF2-40B4-BE49-F238E27FC236}">
                      <a16:creationId xmlns:a16="http://schemas.microsoft.com/office/drawing/2014/main" id="{00000000-0008-0000-0700-00002D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834787" y="3179975"/>
                  <a:ext cx="125774" cy="949352"/>
                  <a:chOff x="1561183" y="1863926"/>
                  <a:chExt cx="125774" cy="949352"/>
                </a:xfrm>
              </xdr:grpSpPr>
              <xdr:cxnSp macro="">
                <xdr:nvCxnSpPr>
                  <xdr:cNvPr id="307" name="直接连接符 306">
                    <a:extLst>
                      <a:ext uri="{FF2B5EF4-FFF2-40B4-BE49-F238E27FC236}">
                        <a16:creationId xmlns:a16="http://schemas.microsoft.com/office/drawing/2014/main" id="{00000000-0008-0000-0700-000033010000}"/>
                      </a:ext>
                    </a:extLst>
                  </xdr:cNvPr>
                  <xdr:cNvCxnSpPr/>
                </xdr:nvCxnSpPr>
                <xdr:spPr>
                  <a:xfrm>
                    <a:off x="1561183" y="1863926"/>
                    <a:ext cx="124407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08" name="直接连接符 307">
                    <a:extLst>
                      <a:ext uri="{FF2B5EF4-FFF2-40B4-BE49-F238E27FC236}">
                        <a16:creationId xmlns:a16="http://schemas.microsoft.com/office/drawing/2014/main" id="{00000000-0008-0000-0700-000034010000}"/>
                      </a:ext>
                    </a:extLst>
                  </xdr:cNvPr>
                  <xdr:cNvCxnSpPr/>
                </xdr:nvCxnSpPr>
                <xdr:spPr>
                  <a:xfrm>
                    <a:off x="1562550" y="2195779"/>
                    <a:ext cx="124407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09" name="直接连接符 308">
                    <a:extLst>
                      <a:ext uri="{FF2B5EF4-FFF2-40B4-BE49-F238E27FC236}">
                        <a16:creationId xmlns:a16="http://schemas.microsoft.com/office/drawing/2014/main" id="{00000000-0008-0000-0700-000035010000}"/>
                      </a:ext>
                    </a:extLst>
                  </xdr:cNvPr>
                  <xdr:cNvCxnSpPr/>
                </xdr:nvCxnSpPr>
                <xdr:spPr>
                  <a:xfrm>
                    <a:off x="1562550" y="2344902"/>
                    <a:ext cx="124407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10" name="直接连接符 309">
                    <a:extLst>
                      <a:ext uri="{FF2B5EF4-FFF2-40B4-BE49-F238E27FC236}">
                        <a16:creationId xmlns:a16="http://schemas.microsoft.com/office/drawing/2014/main" id="{00000000-0008-0000-0700-000036010000}"/>
                      </a:ext>
                    </a:extLst>
                  </xdr:cNvPr>
                  <xdr:cNvCxnSpPr/>
                </xdr:nvCxnSpPr>
                <xdr:spPr>
                  <a:xfrm>
                    <a:off x="1562550" y="2813278"/>
                    <a:ext cx="124407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11" name="直接连接符 310">
                    <a:extLst>
                      <a:ext uri="{FF2B5EF4-FFF2-40B4-BE49-F238E27FC236}">
                        <a16:creationId xmlns:a16="http://schemas.microsoft.com/office/drawing/2014/main" id="{00000000-0008-0000-0700-000037010000}"/>
                      </a:ext>
                    </a:extLst>
                  </xdr:cNvPr>
                  <xdr:cNvCxnSpPr/>
                </xdr:nvCxnSpPr>
                <xdr:spPr>
                  <a:xfrm>
                    <a:off x="1562550" y="2550735"/>
                    <a:ext cx="124407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302" name="文本框 259">
                  <a:extLst>
                    <a:ext uri="{FF2B5EF4-FFF2-40B4-BE49-F238E27FC236}">
                      <a16:creationId xmlns:a16="http://schemas.microsoft.com/office/drawing/2014/main" id="{00000000-0008-0000-0700-00002E01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66268" y="2992813"/>
                  <a:ext cx="844081" cy="27206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400" b="1"/>
                    <a:t>2000 bp</a:t>
                  </a:r>
                  <a:endParaRPr lang="zh-CN" altLang="en-US" sz="1400" b="1"/>
                </a:p>
              </xdr:txBody>
            </xdr:sp>
            <xdr:sp macro="" textlink="">
              <xdr:nvSpPr>
                <xdr:cNvPr id="303" name="文本框 260">
                  <a:extLst>
                    <a:ext uri="{FF2B5EF4-FFF2-40B4-BE49-F238E27FC236}">
                      <a16:creationId xmlns:a16="http://schemas.microsoft.com/office/drawing/2014/main" id="{00000000-0008-0000-0700-00002F01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71128" y="3312155"/>
                  <a:ext cx="850949" cy="35784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400" b="1"/>
                    <a:t>1000 bp</a:t>
                  </a:r>
                  <a:endParaRPr lang="zh-CN" altLang="en-US" sz="1400" b="1"/>
                </a:p>
              </xdr:txBody>
            </xdr:sp>
            <xdr:sp macro="" textlink="">
              <xdr:nvSpPr>
                <xdr:cNvPr id="304" name="文本框 261">
                  <a:extLst>
                    <a:ext uri="{FF2B5EF4-FFF2-40B4-BE49-F238E27FC236}">
                      <a16:creationId xmlns:a16="http://schemas.microsoft.com/office/drawing/2014/main" id="{00000000-0008-0000-0700-00003001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2978" y="3476622"/>
                  <a:ext cx="754762" cy="27206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400" b="1"/>
                    <a:t>750 bp</a:t>
                  </a:r>
                  <a:endParaRPr lang="zh-CN" altLang="en-US" sz="1400" b="1"/>
                </a:p>
              </xdr:txBody>
            </xdr:sp>
            <xdr:sp macro="" textlink="">
              <xdr:nvSpPr>
                <xdr:cNvPr id="305" name="文本框 262">
                  <a:extLst>
                    <a:ext uri="{FF2B5EF4-FFF2-40B4-BE49-F238E27FC236}">
                      <a16:creationId xmlns:a16="http://schemas.microsoft.com/office/drawing/2014/main" id="{00000000-0008-0000-0700-00003101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5524" y="3659789"/>
                  <a:ext cx="763136" cy="27206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400" b="1"/>
                    <a:t>500 bp</a:t>
                  </a:r>
                  <a:endParaRPr lang="zh-CN" altLang="en-US" sz="1400" b="1"/>
                </a:p>
              </xdr:txBody>
            </xdr:sp>
            <xdr:sp macro="" textlink="">
              <xdr:nvSpPr>
                <xdr:cNvPr id="306" name="文本框 263">
                  <a:extLst>
                    <a:ext uri="{FF2B5EF4-FFF2-40B4-BE49-F238E27FC236}">
                      <a16:creationId xmlns:a16="http://schemas.microsoft.com/office/drawing/2014/main" id="{00000000-0008-0000-0700-00003201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88156" y="3994037"/>
                  <a:ext cx="763135" cy="27206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zh-CN" sz="1400" b="1"/>
                    <a:t>250 bp</a:t>
                  </a:r>
                  <a:endParaRPr lang="zh-CN" altLang="en-US" sz="1400" b="1"/>
                </a:p>
              </xdr:txBody>
            </xdr:sp>
          </xdr:grpSp>
          <xdr:grpSp>
            <xdr:nvGrpSpPr>
              <xdr:cNvPr id="298" name="组合 297">
                <a:extLst>
                  <a:ext uri="{FF2B5EF4-FFF2-40B4-BE49-F238E27FC236}">
                    <a16:creationId xmlns:a16="http://schemas.microsoft.com/office/drawing/2014/main" id="{00000000-0008-0000-0700-00002A01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-88254" y="10466846"/>
                <a:ext cx="895225" cy="307777"/>
                <a:chOff x="5743773" y="10454002"/>
                <a:chExt cx="895225" cy="307777"/>
              </a:xfrm>
            </xdr:grpSpPr>
            <xdr:cxnSp macro="">
              <xdr:nvCxnSpPr>
                <xdr:cNvPr id="299" name="直接连接符 298">
                  <a:extLst>
                    <a:ext uri="{FF2B5EF4-FFF2-40B4-BE49-F238E27FC236}">
                      <a16:creationId xmlns:a16="http://schemas.microsoft.com/office/drawing/2014/main" id="{00000000-0008-0000-0700-00002B010000}"/>
                    </a:ext>
                  </a:extLst>
                </xdr:cNvPr>
                <xdr:cNvCxnSpPr/>
              </xdr:nvCxnSpPr>
              <xdr:spPr>
                <a:xfrm>
                  <a:off x="6494535" y="10620449"/>
                  <a:ext cx="144463" cy="0"/>
                </a:xfrm>
                <a:prstGeom prst="line">
                  <a:avLst/>
                </a:prstGeom>
                <a:ln w="254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300" name="文本框 263">
                  <a:extLst>
                    <a:ext uri="{FF2B5EF4-FFF2-40B4-BE49-F238E27FC236}">
                      <a16:creationId xmlns:a16="http://schemas.microsoft.com/office/drawing/2014/main" id="{00000000-0008-0000-0700-00002C01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5743773" y="10454002"/>
                  <a:ext cx="886162" cy="30777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zh-CN" sz="1400" b="1"/>
                    <a:t>100 bp</a:t>
                  </a:r>
                  <a:endParaRPr lang="zh-CN" altLang="en-US" sz="1400" b="1"/>
                </a:p>
              </xdr:txBody>
            </xdr:sp>
          </xdr:grpSp>
        </xdr:grpSp>
      </xdr:grpSp>
      <xdr:pic>
        <xdr:nvPicPr>
          <xdr:cNvPr id="104" name="图片 103">
            <a:extLst>
              <a:ext uri="{FF2B5EF4-FFF2-40B4-BE49-F238E27FC236}">
                <a16:creationId xmlns:a16="http://schemas.microsoft.com/office/drawing/2014/main" id="{00000000-0008-0000-0700-00006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7573"/>
          <a:stretch>
            <a:fillRect/>
          </a:stretch>
        </xdr:blipFill>
        <xdr:spPr bwMode="auto">
          <a:xfrm>
            <a:off x="839788" y="9304338"/>
            <a:ext cx="2279650" cy="14398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5" name="文本框 275">
            <a:extLst>
              <a:ext uri="{FF2B5EF4-FFF2-40B4-BE49-F238E27FC236}">
                <a16:creationId xmlns:a16="http://schemas.microsoft.com/office/drawing/2014/main" id="{00000000-0008-0000-0700-00006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70985" y="9006568"/>
            <a:ext cx="2943225" cy="3667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POSTN (–1057/–868)</a:t>
            </a:r>
            <a:endParaRPr lang="zh-CN" altLang="en-US" b="1"/>
          </a:p>
        </xdr:txBody>
      </xdr:sp>
      <xdr:grpSp>
        <xdr:nvGrpSpPr>
          <xdr:cNvPr id="106" name="组合 105">
            <a:extLst>
              <a:ext uri="{FF2B5EF4-FFF2-40B4-BE49-F238E27FC236}">
                <a16:creationId xmlns:a16="http://schemas.microsoft.com/office/drawing/2014/main" id="{00000000-0008-0000-0700-00006A000000}"/>
              </a:ext>
            </a:extLst>
          </xdr:cNvPr>
          <xdr:cNvGrpSpPr>
            <a:grpSpLocks/>
          </xdr:cNvGrpSpPr>
        </xdr:nvGrpSpPr>
        <xdr:grpSpPr bwMode="auto">
          <a:xfrm flipH="1">
            <a:off x="3121025" y="9475788"/>
            <a:ext cx="1222375" cy="1119187"/>
            <a:chOff x="61082" y="3022057"/>
            <a:chExt cx="882160" cy="1278316"/>
          </a:xfrm>
        </xdr:grpSpPr>
        <xdr:grpSp>
          <xdr:nvGrpSpPr>
            <xdr:cNvPr id="278" name="组合 277">
              <a:extLst>
                <a:ext uri="{FF2B5EF4-FFF2-40B4-BE49-F238E27FC236}">
                  <a16:creationId xmlns:a16="http://schemas.microsoft.com/office/drawing/2014/main" id="{00000000-0008-0000-0700-00001601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28676" y="3190686"/>
              <a:ext cx="114566" cy="1038973"/>
              <a:chOff x="1555072" y="1874637"/>
              <a:chExt cx="114566" cy="1038973"/>
            </a:xfrm>
          </xdr:grpSpPr>
          <xdr:cxnSp macro="">
            <xdr:nvCxnSpPr>
              <xdr:cNvPr id="284" name="直接连接符 283">
                <a:extLst>
                  <a:ext uri="{FF2B5EF4-FFF2-40B4-BE49-F238E27FC236}">
                    <a16:creationId xmlns:a16="http://schemas.microsoft.com/office/drawing/2014/main" id="{00000000-0008-0000-0700-00001C010000}"/>
                  </a:ext>
                </a:extLst>
              </xdr:cNvPr>
              <xdr:cNvCxnSpPr/>
            </xdr:nvCxnSpPr>
            <xdr:spPr>
              <a:xfrm>
                <a:off x="1564237" y="1874637"/>
                <a:ext cx="104255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85" name="直接连接符 284">
                <a:extLst>
                  <a:ext uri="{FF2B5EF4-FFF2-40B4-BE49-F238E27FC236}">
                    <a16:creationId xmlns:a16="http://schemas.microsoft.com/office/drawing/2014/main" id="{00000000-0008-0000-0700-00001D010000}"/>
                  </a:ext>
                </a:extLst>
              </xdr:cNvPr>
              <xdr:cNvCxnSpPr/>
            </xdr:nvCxnSpPr>
            <xdr:spPr>
              <a:xfrm>
                <a:off x="1565382" y="2244533"/>
                <a:ext cx="104256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86" name="直接连接符 285">
                <a:extLst>
                  <a:ext uri="{FF2B5EF4-FFF2-40B4-BE49-F238E27FC236}">
                    <a16:creationId xmlns:a16="http://schemas.microsoft.com/office/drawing/2014/main" id="{00000000-0008-0000-0700-00001E010000}"/>
                  </a:ext>
                </a:extLst>
              </xdr:cNvPr>
              <xdr:cNvCxnSpPr/>
            </xdr:nvCxnSpPr>
            <xdr:spPr>
              <a:xfrm>
                <a:off x="1565382" y="2387778"/>
                <a:ext cx="104256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87" name="直接连接符 286">
                <a:extLst>
                  <a:ext uri="{FF2B5EF4-FFF2-40B4-BE49-F238E27FC236}">
                    <a16:creationId xmlns:a16="http://schemas.microsoft.com/office/drawing/2014/main" id="{00000000-0008-0000-0700-00001F010000}"/>
                  </a:ext>
                </a:extLst>
              </xdr:cNvPr>
              <xdr:cNvCxnSpPr/>
            </xdr:nvCxnSpPr>
            <xdr:spPr>
              <a:xfrm>
                <a:off x="1565382" y="2913610"/>
                <a:ext cx="104256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88" name="直接连接符 287">
                <a:extLst>
                  <a:ext uri="{FF2B5EF4-FFF2-40B4-BE49-F238E27FC236}">
                    <a16:creationId xmlns:a16="http://schemas.microsoft.com/office/drawing/2014/main" id="{00000000-0008-0000-0700-000020010000}"/>
                  </a:ext>
                </a:extLst>
              </xdr:cNvPr>
              <xdr:cNvCxnSpPr/>
            </xdr:nvCxnSpPr>
            <xdr:spPr>
              <a:xfrm>
                <a:off x="1555072" y="2574538"/>
                <a:ext cx="114566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79" name="文本框 259">
              <a:extLst>
                <a:ext uri="{FF2B5EF4-FFF2-40B4-BE49-F238E27FC236}">
                  <a16:creationId xmlns:a16="http://schemas.microsoft.com/office/drawing/2014/main" id="{00000000-0008-0000-0700-000017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67896" y="3022057"/>
              <a:ext cx="623719" cy="27206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280" name="文本框 260">
              <a:extLst>
                <a:ext uri="{FF2B5EF4-FFF2-40B4-BE49-F238E27FC236}">
                  <a16:creationId xmlns:a16="http://schemas.microsoft.com/office/drawing/2014/main" id="{00000000-0008-0000-0700-000018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70979" y="3367374"/>
              <a:ext cx="62371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281" name="文本框 261">
              <a:extLst>
                <a:ext uri="{FF2B5EF4-FFF2-40B4-BE49-F238E27FC236}">
                  <a16:creationId xmlns:a16="http://schemas.microsoft.com/office/drawing/2014/main" id="{00000000-0008-0000-0700-000019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3569" y="3540483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282" name="文本框 262">
              <a:extLst>
                <a:ext uri="{FF2B5EF4-FFF2-40B4-BE49-F238E27FC236}">
                  <a16:creationId xmlns:a16="http://schemas.microsoft.com/office/drawing/2014/main" id="{00000000-0008-0000-0700-00001A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1082" y="3726070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283" name="文本框 263">
              <a:extLst>
                <a:ext uri="{FF2B5EF4-FFF2-40B4-BE49-F238E27FC236}">
                  <a16:creationId xmlns:a16="http://schemas.microsoft.com/office/drawing/2014/main" id="{00000000-0008-0000-0700-00001B01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43795" y="4028306"/>
              <a:ext cx="623719" cy="27206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sp macro="" textlink="">
        <xdr:nvSpPr>
          <xdr:cNvPr id="107" name="文本框 269">
            <a:extLst>
              <a:ext uri="{FF2B5EF4-FFF2-40B4-BE49-F238E27FC236}">
                <a16:creationId xmlns:a16="http://schemas.microsoft.com/office/drawing/2014/main" id="{00000000-0008-0000-0700-00006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77925" y="9453563"/>
            <a:ext cx="1258888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108" name="组合 107">
            <a:extLst>
              <a:ext uri="{FF2B5EF4-FFF2-40B4-BE49-F238E27FC236}">
                <a16:creationId xmlns:a16="http://schemas.microsoft.com/office/drawing/2014/main" id="{00000000-0008-0000-0700-00006C000000}"/>
              </a:ext>
            </a:extLst>
          </xdr:cNvPr>
          <xdr:cNvGrpSpPr>
            <a:grpSpLocks/>
          </xdr:cNvGrpSpPr>
        </xdr:nvGrpSpPr>
        <xdr:grpSpPr bwMode="auto">
          <a:xfrm>
            <a:off x="985837" y="9801225"/>
            <a:ext cx="1590674" cy="709613"/>
            <a:chOff x="2161944" y="2005093"/>
            <a:chExt cx="1441876" cy="709696"/>
          </a:xfrm>
        </xdr:grpSpPr>
        <xdr:sp macro="" textlink="">
          <xdr:nvSpPr>
            <xdr:cNvPr id="275" name="文本框 271">
              <a:extLst>
                <a:ext uri="{FF2B5EF4-FFF2-40B4-BE49-F238E27FC236}">
                  <a16:creationId xmlns:a16="http://schemas.microsoft.com/office/drawing/2014/main" id="{00000000-0008-0000-0700-000013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161944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276" name="文本框 272">
              <a:extLst>
                <a:ext uri="{FF2B5EF4-FFF2-40B4-BE49-F238E27FC236}">
                  <a16:creationId xmlns:a16="http://schemas.microsoft.com/office/drawing/2014/main" id="{00000000-0008-0000-0700-000014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277" name="文本框 273">
              <a:extLst>
                <a:ext uri="{FF2B5EF4-FFF2-40B4-BE49-F238E27FC236}">
                  <a16:creationId xmlns:a16="http://schemas.microsoft.com/office/drawing/2014/main" id="{00000000-0008-0000-0700-00001501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101595" y="2028050"/>
              <a:ext cx="502225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09" name="矩形 108">
            <a:extLst>
              <a:ext uri="{FF2B5EF4-FFF2-40B4-BE49-F238E27FC236}">
                <a16:creationId xmlns:a16="http://schemas.microsoft.com/office/drawing/2014/main" id="{00000000-0008-0000-0700-00006D000000}"/>
              </a:ext>
            </a:extLst>
          </xdr:cNvPr>
          <xdr:cNvSpPr/>
        </xdr:nvSpPr>
        <xdr:spPr bwMode="auto">
          <a:xfrm>
            <a:off x="850900" y="9305925"/>
            <a:ext cx="1816100" cy="1439863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grpSp>
        <xdr:nvGrpSpPr>
          <xdr:cNvPr id="110" name="组合 109">
            <a:extLst>
              <a:ext uri="{FF2B5EF4-FFF2-40B4-BE49-F238E27FC236}">
                <a16:creationId xmlns:a16="http://schemas.microsoft.com/office/drawing/2014/main" id="{00000000-0008-0000-0700-00006E000000}"/>
              </a:ext>
            </a:extLst>
          </xdr:cNvPr>
          <xdr:cNvGrpSpPr>
            <a:grpSpLocks/>
          </xdr:cNvGrpSpPr>
        </xdr:nvGrpSpPr>
        <xdr:grpSpPr bwMode="auto">
          <a:xfrm>
            <a:off x="9750426" y="10936738"/>
            <a:ext cx="7372726" cy="1758497"/>
            <a:chOff x="4199196" y="13170123"/>
            <a:chExt cx="7372240" cy="1758252"/>
          </a:xfrm>
        </xdr:grpSpPr>
        <xdr:pic>
          <xdr:nvPicPr>
            <xdr:cNvPr id="235" name="图片 234">
              <a:extLst>
                <a:ext uri="{FF2B5EF4-FFF2-40B4-BE49-F238E27FC236}">
                  <a16:creationId xmlns:a16="http://schemas.microsoft.com/office/drawing/2014/main" id="{00000000-0008-0000-0700-0000E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218314" y="13488375"/>
              <a:ext cx="2035200" cy="1440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236" name="文本框 275">
              <a:extLst>
                <a:ext uri="{FF2B5EF4-FFF2-40B4-BE49-F238E27FC236}">
                  <a16:creationId xmlns:a16="http://schemas.microsoft.com/office/drawing/2014/main" id="{00000000-0008-0000-0700-0000E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628211" y="13170123"/>
              <a:ext cx="2943225" cy="3698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/>
                <a:t>PLAU (–1240/–991)</a:t>
              </a:r>
              <a:endParaRPr lang="zh-CN" altLang="en-US" b="1"/>
            </a:p>
          </xdr:txBody>
        </xdr:sp>
        <xdr:grpSp>
          <xdr:nvGrpSpPr>
            <xdr:cNvPr id="237" name="组合 236">
              <a:extLst>
                <a:ext uri="{FF2B5EF4-FFF2-40B4-BE49-F238E27FC236}">
                  <a16:creationId xmlns:a16="http://schemas.microsoft.com/office/drawing/2014/main" id="{00000000-0008-0000-0700-0000ED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276060" y="13650394"/>
              <a:ext cx="995627" cy="1156235"/>
              <a:chOff x="171128" y="2843304"/>
              <a:chExt cx="857405" cy="1434251"/>
            </a:xfrm>
          </xdr:grpSpPr>
          <xdr:grpSp>
            <xdr:nvGrpSpPr>
              <xdr:cNvPr id="264" name="组合 263">
                <a:extLst>
                  <a:ext uri="{FF2B5EF4-FFF2-40B4-BE49-F238E27FC236}">
                    <a16:creationId xmlns:a16="http://schemas.microsoft.com/office/drawing/2014/main" id="{00000000-0008-0000-0700-00000801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835079" y="3044410"/>
                <a:ext cx="125766" cy="1183333"/>
                <a:chOff x="1561475" y="1728361"/>
                <a:chExt cx="125766" cy="1183333"/>
              </a:xfrm>
            </xdr:grpSpPr>
            <xdr:cxnSp macro="">
              <xdr:nvCxnSpPr>
                <xdr:cNvPr id="270" name="直接连接符 269">
                  <a:extLst>
                    <a:ext uri="{FF2B5EF4-FFF2-40B4-BE49-F238E27FC236}">
                      <a16:creationId xmlns:a16="http://schemas.microsoft.com/office/drawing/2014/main" id="{00000000-0008-0000-0700-00000E010000}"/>
                    </a:ext>
                  </a:extLst>
                </xdr:cNvPr>
                <xdr:cNvCxnSpPr/>
              </xdr:nvCxnSpPr>
              <xdr:spPr>
                <a:xfrm>
                  <a:off x="1561475" y="1728361"/>
                  <a:ext cx="124400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71" name="直接连接符 270">
                  <a:extLst>
                    <a:ext uri="{FF2B5EF4-FFF2-40B4-BE49-F238E27FC236}">
                      <a16:creationId xmlns:a16="http://schemas.microsoft.com/office/drawing/2014/main" id="{00000000-0008-0000-0700-00000F010000}"/>
                    </a:ext>
                  </a:extLst>
                </xdr:cNvPr>
                <xdr:cNvCxnSpPr/>
              </xdr:nvCxnSpPr>
              <xdr:spPr>
                <a:xfrm>
                  <a:off x="1562842" y="2196968"/>
                  <a:ext cx="124399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72" name="直接连接符 271">
                  <a:extLst>
                    <a:ext uri="{FF2B5EF4-FFF2-40B4-BE49-F238E27FC236}">
                      <a16:creationId xmlns:a16="http://schemas.microsoft.com/office/drawing/2014/main" id="{00000000-0008-0000-0700-000010010000}"/>
                    </a:ext>
                  </a:extLst>
                </xdr:cNvPr>
                <xdr:cNvCxnSpPr/>
              </xdr:nvCxnSpPr>
              <xdr:spPr>
                <a:xfrm>
                  <a:off x="1562842" y="2344640"/>
                  <a:ext cx="124399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73" name="直接连接符 272">
                  <a:extLst>
                    <a:ext uri="{FF2B5EF4-FFF2-40B4-BE49-F238E27FC236}">
                      <a16:creationId xmlns:a16="http://schemas.microsoft.com/office/drawing/2014/main" id="{00000000-0008-0000-0700-000011010000}"/>
                    </a:ext>
                  </a:extLst>
                </xdr:cNvPr>
                <xdr:cNvCxnSpPr/>
              </xdr:nvCxnSpPr>
              <xdr:spPr>
                <a:xfrm>
                  <a:off x="1562842" y="2911694"/>
                  <a:ext cx="124399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74" name="直接连接符 273">
                  <a:extLst>
                    <a:ext uri="{FF2B5EF4-FFF2-40B4-BE49-F238E27FC236}">
                      <a16:creationId xmlns:a16="http://schemas.microsoft.com/office/drawing/2014/main" id="{00000000-0008-0000-0700-000012010000}"/>
                    </a:ext>
                  </a:extLst>
                </xdr:cNvPr>
                <xdr:cNvCxnSpPr/>
              </xdr:nvCxnSpPr>
              <xdr:spPr>
                <a:xfrm>
                  <a:off x="1562842" y="2551378"/>
                  <a:ext cx="124399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265" name="文本框 307">
                <a:extLst>
                  <a:ext uri="{FF2B5EF4-FFF2-40B4-BE49-F238E27FC236}">
                    <a16:creationId xmlns:a16="http://schemas.microsoft.com/office/drawing/2014/main" id="{00000000-0008-0000-0700-000009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4452" y="2843304"/>
                <a:ext cx="844081" cy="27206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2000 bp</a:t>
                </a:r>
                <a:endParaRPr lang="zh-CN" altLang="en-US" sz="1400" b="1"/>
              </a:p>
            </xdr:txBody>
          </xdr:sp>
          <xdr:sp macro="" textlink="">
            <xdr:nvSpPr>
              <xdr:cNvPr id="266" name="文本框 308">
                <a:extLst>
                  <a:ext uri="{FF2B5EF4-FFF2-40B4-BE49-F238E27FC236}">
                    <a16:creationId xmlns:a16="http://schemas.microsoft.com/office/drawing/2014/main" id="{00000000-0008-0000-0700-00000A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1128" y="3312155"/>
                <a:ext cx="850949" cy="35784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1000 bp</a:t>
                </a:r>
                <a:endParaRPr lang="zh-CN" altLang="en-US" sz="1400" b="1"/>
              </a:p>
            </xdr:txBody>
          </xdr:sp>
          <xdr:sp macro="" textlink="">
            <xdr:nvSpPr>
              <xdr:cNvPr id="267" name="文本框 309">
                <a:extLst>
                  <a:ext uri="{FF2B5EF4-FFF2-40B4-BE49-F238E27FC236}">
                    <a16:creationId xmlns:a16="http://schemas.microsoft.com/office/drawing/2014/main" id="{00000000-0008-0000-0700-00000B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52978" y="3476622"/>
                <a:ext cx="754762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750 bp</a:t>
                </a:r>
                <a:endParaRPr lang="zh-CN" altLang="en-US" sz="1400" b="1"/>
              </a:p>
            </xdr:txBody>
          </xdr:sp>
          <xdr:sp macro="" textlink="">
            <xdr:nvSpPr>
              <xdr:cNvPr id="268" name="文本框 310">
                <a:extLst>
                  <a:ext uri="{FF2B5EF4-FFF2-40B4-BE49-F238E27FC236}">
                    <a16:creationId xmlns:a16="http://schemas.microsoft.com/office/drawing/2014/main" id="{00000000-0008-0000-0700-00000C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55524" y="3659789"/>
                <a:ext cx="763136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500 bp</a:t>
                </a:r>
                <a:endParaRPr lang="zh-CN" altLang="en-US" sz="1400" b="1"/>
              </a:p>
            </xdr:txBody>
          </xdr:sp>
          <xdr:sp macro="" textlink="">
            <xdr:nvSpPr>
              <xdr:cNvPr id="269" name="文本框 311">
                <a:extLst>
                  <a:ext uri="{FF2B5EF4-FFF2-40B4-BE49-F238E27FC236}">
                    <a16:creationId xmlns:a16="http://schemas.microsoft.com/office/drawing/2014/main" id="{00000000-0008-0000-0700-00000D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9314" y="4005489"/>
                <a:ext cx="763135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400" b="1"/>
                  <a:t>250 bp</a:t>
                </a:r>
                <a:endParaRPr lang="zh-CN" altLang="en-US" sz="1400" b="1"/>
              </a:p>
            </xdr:txBody>
          </xdr:sp>
        </xdr:grpSp>
        <xdr:sp macro="" textlink="">
          <xdr:nvSpPr>
            <xdr:cNvPr id="238" name="文本框 322">
              <a:extLst>
                <a:ext uri="{FF2B5EF4-FFF2-40B4-BE49-F238E27FC236}">
                  <a16:creationId xmlns:a16="http://schemas.microsoft.com/office/drawing/2014/main" id="{00000000-0008-0000-0700-0000E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871826" y="13571476"/>
              <a:ext cx="1370012" cy="307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>
                  <a:solidFill>
                    <a:schemeClr val="bg1"/>
                  </a:solidFill>
                </a:rPr>
                <a:t>MCF7–FOXF2</a:t>
              </a:r>
              <a:endParaRPr lang="zh-CN" altLang="en-US" sz="1400" b="1">
                <a:solidFill>
                  <a:schemeClr val="bg1"/>
                </a:solidFill>
              </a:endParaRPr>
            </a:p>
          </xdr:txBody>
        </xdr:sp>
        <xdr:grpSp>
          <xdr:nvGrpSpPr>
            <xdr:cNvPr id="239" name="组合 238">
              <a:extLst>
                <a:ext uri="{FF2B5EF4-FFF2-40B4-BE49-F238E27FC236}">
                  <a16:creationId xmlns:a16="http://schemas.microsoft.com/office/drawing/2014/main" id="{00000000-0008-0000-0700-0000EF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769762" y="13967966"/>
              <a:ext cx="1501316" cy="709612"/>
              <a:chOff x="2129456" y="2005093"/>
              <a:chExt cx="1440230" cy="709696"/>
            </a:xfrm>
          </xdr:grpSpPr>
          <xdr:sp macro="" textlink="">
            <xdr:nvSpPr>
              <xdr:cNvPr id="261" name="文本框 271">
                <a:extLst>
                  <a:ext uri="{FF2B5EF4-FFF2-40B4-BE49-F238E27FC236}">
                    <a16:creationId xmlns:a16="http://schemas.microsoft.com/office/drawing/2014/main" id="{00000000-0008-0000-0700-000005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129456" y="2005093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Input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262" name="文本框 272">
                <a:extLst>
                  <a:ext uri="{FF2B5EF4-FFF2-40B4-BE49-F238E27FC236}">
                    <a16:creationId xmlns:a16="http://schemas.microsoft.com/office/drawing/2014/main" id="{00000000-0008-0000-0700-000006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638034" y="2056369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IgG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263" name="文本框 273">
                <a:extLst>
                  <a:ext uri="{FF2B5EF4-FFF2-40B4-BE49-F238E27FC236}">
                    <a16:creationId xmlns:a16="http://schemas.microsoft.com/office/drawing/2014/main" id="{00000000-0008-0000-0700-000007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3038264" y="2028050"/>
                <a:ext cx="53142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Anti-Flag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</xdr:grpSp>
        <xdr:sp macro="" textlink="">
          <xdr:nvSpPr>
            <xdr:cNvPr id="240" name="矩形 239">
              <a:extLst>
                <a:ext uri="{FF2B5EF4-FFF2-40B4-BE49-F238E27FC236}">
                  <a16:creationId xmlns:a16="http://schemas.microsoft.com/office/drawing/2014/main" id="{00000000-0008-0000-0700-0000F0000000}"/>
                </a:ext>
              </a:extLst>
            </xdr:cNvPr>
            <xdr:cNvSpPr/>
          </xdr:nvSpPr>
          <xdr:spPr>
            <a:xfrm>
              <a:off x="8737561" y="13488713"/>
              <a:ext cx="1515962" cy="1439662"/>
            </a:xfrm>
            <a:prstGeom prst="rect">
              <a:avLst/>
            </a:prstGeom>
            <a:noFill/>
            <a:ln w="254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/>
              </a:pPr>
              <a:endParaRPr lang="zh-CN" altLang="en-US"/>
            </a:p>
          </xdr:txBody>
        </xdr:sp>
        <xdr:pic>
          <xdr:nvPicPr>
            <xdr:cNvPr id="241" name="图片 240">
              <a:extLst>
                <a:ext uri="{FF2B5EF4-FFF2-40B4-BE49-F238E27FC236}">
                  <a16:creationId xmlns:a16="http://schemas.microsoft.com/office/drawing/2014/main" id="{00000000-0008-0000-0700-0000F1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18282" y="13466341"/>
              <a:ext cx="2150886" cy="1440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242" name="文本框 275">
              <a:extLst>
                <a:ext uri="{FF2B5EF4-FFF2-40B4-BE49-F238E27FC236}">
                  <a16:creationId xmlns:a16="http://schemas.microsoft.com/office/drawing/2014/main" id="{00000000-0008-0000-0700-0000F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592860" y="13176603"/>
              <a:ext cx="2943225" cy="3698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/>
                <a:t>PLAU (–1240/–991)</a:t>
              </a:r>
              <a:endParaRPr lang="zh-CN" altLang="en-US" b="1"/>
            </a:p>
          </xdr:txBody>
        </xdr:sp>
        <xdr:sp macro="" textlink="">
          <xdr:nvSpPr>
            <xdr:cNvPr id="243" name="文本框 322">
              <a:extLst>
                <a:ext uri="{FF2B5EF4-FFF2-40B4-BE49-F238E27FC236}">
                  <a16:creationId xmlns:a16="http://schemas.microsoft.com/office/drawing/2014/main" id="{00000000-0008-0000-0700-0000F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932976" y="13572951"/>
              <a:ext cx="1370012" cy="307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>
                  <a:solidFill>
                    <a:schemeClr val="bg1"/>
                  </a:solidFill>
                </a:rPr>
                <a:t>231–FOXF2</a:t>
              </a:r>
              <a:endParaRPr lang="zh-CN" altLang="en-US" sz="1400" b="1">
                <a:solidFill>
                  <a:schemeClr val="bg1"/>
                </a:solidFill>
              </a:endParaRPr>
            </a:p>
          </xdr:txBody>
        </xdr:sp>
        <xdr:grpSp>
          <xdr:nvGrpSpPr>
            <xdr:cNvPr id="244" name="组合 243">
              <a:extLst>
                <a:ext uri="{FF2B5EF4-FFF2-40B4-BE49-F238E27FC236}">
                  <a16:creationId xmlns:a16="http://schemas.microsoft.com/office/drawing/2014/main" id="{00000000-0008-0000-0700-0000F4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747649" y="13943079"/>
              <a:ext cx="1434399" cy="709612"/>
              <a:chOff x="2161944" y="2005093"/>
              <a:chExt cx="1376035" cy="709696"/>
            </a:xfrm>
          </xdr:grpSpPr>
          <xdr:sp macro="" textlink="">
            <xdr:nvSpPr>
              <xdr:cNvPr id="258" name="文本框 271">
                <a:extLst>
                  <a:ext uri="{FF2B5EF4-FFF2-40B4-BE49-F238E27FC236}">
                    <a16:creationId xmlns:a16="http://schemas.microsoft.com/office/drawing/2014/main" id="{00000000-0008-0000-0700-000002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161944" y="2005093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Input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259" name="文本框 272">
                <a:extLst>
                  <a:ext uri="{FF2B5EF4-FFF2-40B4-BE49-F238E27FC236}">
                    <a16:creationId xmlns:a16="http://schemas.microsoft.com/office/drawing/2014/main" id="{00000000-0008-0000-0700-000003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621790" y="2056369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IgG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260" name="文本框 273">
                <a:extLst>
                  <a:ext uri="{FF2B5EF4-FFF2-40B4-BE49-F238E27FC236}">
                    <a16:creationId xmlns:a16="http://schemas.microsoft.com/office/drawing/2014/main" id="{00000000-0008-0000-0700-000004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3006557" y="2028050"/>
                <a:ext cx="53142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Anti-Flag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</xdr:grpSp>
        <xdr:sp macro="" textlink="">
          <xdr:nvSpPr>
            <xdr:cNvPr id="245" name="矩形 244">
              <a:extLst>
                <a:ext uri="{FF2B5EF4-FFF2-40B4-BE49-F238E27FC236}">
                  <a16:creationId xmlns:a16="http://schemas.microsoft.com/office/drawing/2014/main" id="{00000000-0008-0000-0700-0000F5000000}"/>
                </a:ext>
              </a:extLst>
            </xdr:cNvPr>
            <xdr:cNvSpPr/>
          </xdr:nvSpPr>
          <xdr:spPr>
            <a:xfrm>
              <a:off x="5681824" y="13485538"/>
              <a:ext cx="1587396" cy="1403154"/>
            </a:xfrm>
            <a:prstGeom prst="rect">
              <a:avLst/>
            </a:prstGeom>
            <a:noFill/>
            <a:ln w="254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/>
              </a:pPr>
              <a:endParaRPr lang="zh-CN" altLang="en-US"/>
            </a:p>
          </xdr:txBody>
        </xdr:sp>
        <xdr:grpSp>
          <xdr:nvGrpSpPr>
            <xdr:cNvPr id="246" name="组合 245">
              <a:extLst>
                <a:ext uri="{FF2B5EF4-FFF2-40B4-BE49-F238E27FC236}">
                  <a16:creationId xmlns:a16="http://schemas.microsoft.com/office/drawing/2014/main" id="{00000000-0008-0000-0700-0000F6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199196" y="13580829"/>
              <a:ext cx="994108" cy="1156235"/>
              <a:chOff x="172430" y="2843304"/>
              <a:chExt cx="856103" cy="1434251"/>
            </a:xfrm>
          </xdr:grpSpPr>
          <xdr:grpSp>
            <xdr:nvGrpSpPr>
              <xdr:cNvPr id="247" name="组合 246">
                <a:extLst>
                  <a:ext uri="{FF2B5EF4-FFF2-40B4-BE49-F238E27FC236}">
                    <a16:creationId xmlns:a16="http://schemas.microsoft.com/office/drawing/2014/main" id="{00000000-0008-0000-0700-0000F7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794429" y="3044069"/>
                <a:ext cx="125766" cy="1183333"/>
                <a:chOff x="1520825" y="1728020"/>
                <a:chExt cx="125766" cy="1183333"/>
              </a:xfrm>
            </xdr:grpSpPr>
            <xdr:cxnSp macro="">
              <xdr:nvCxnSpPr>
                <xdr:cNvPr id="253" name="直接连接符 252">
                  <a:extLst>
                    <a:ext uri="{FF2B5EF4-FFF2-40B4-BE49-F238E27FC236}">
                      <a16:creationId xmlns:a16="http://schemas.microsoft.com/office/drawing/2014/main" id="{00000000-0008-0000-0700-0000FD000000}"/>
                    </a:ext>
                  </a:extLst>
                </xdr:cNvPr>
                <xdr:cNvCxnSpPr/>
              </xdr:nvCxnSpPr>
              <xdr:spPr>
                <a:xfrm>
                  <a:off x="1520825" y="1728020"/>
                  <a:ext cx="124399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4" name="直接连接符 253">
                  <a:extLst>
                    <a:ext uri="{FF2B5EF4-FFF2-40B4-BE49-F238E27FC236}">
                      <a16:creationId xmlns:a16="http://schemas.microsoft.com/office/drawing/2014/main" id="{00000000-0008-0000-0700-0000FE000000}"/>
                    </a:ext>
                  </a:extLst>
                </xdr:cNvPr>
                <xdr:cNvCxnSpPr/>
              </xdr:nvCxnSpPr>
              <xdr:spPr>
                <a:xfrm>
                  <a:off x="1522191" y="2131653"/>
                  <a:ext cx="124400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5" name="直接连接符 254">
                  <a:extLst>
                    <a:ext uri="{FF2B5EF4-FFF2-40B4-BE49-F238E27FC236}">
                      <a16:creationId xmlns:a16="http://schemas.microsoft.com/office/drawing/2014/main" id="{00000000-0008-0000-0700-0000FF000000}"/>
                    </a:ext>
                  </a:extLst>
                </xdr:cNvPr>
                <xdr:cNvCxnSpPr/>
              </xdr:nvCxnSpPr>
              <xdr:spPr>
                <a:xfrm>
                  <a:off x="1522191" y="2300982"/>
                  <a:ext cx="124400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6" name="直接连接符 255">
                  <a:extLst>
                    <a:ext uri="{FF2B5EF4-FFF2-40B4-BE49-F238E27FC236}">
                      <a16:creationId xmlns:a16="http://schemas.microsoft.com/office/drawing/2014/main" id="{00000000-0008-0000-0700-000000010000}"/>
                    </a:ext>
                  </a:extLst>
                </xdr:cNvPr>
                <xdr:cNvCxnSpPr/>
              </xdr:nvCxnSpPr>
              <xdr:spPr>
                <a:xfrm>
                  <a:off x="1522191" y="2911353"/>
                  <a:ext cx="124400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7" name="直接连接符 256">
                  <a:extLst>
                    <a:ext uri="{FF2B5EF4-FFF2-40B4-BE49-F238E27FC236}">
                      <a16:creationId xmlns:a16="http://schemas.microsoft.com/office/drawing/2014/main" id="{00000000-0008-0000-0700-000001010000}"/>
                    </a:ext>
                  </a:extLst>
                </xdr:cNvPr>
                <xdr:cNvCxnSpPr/>
              </xdr:nvCxnSpPr>
              <xdr:spPr>
                <a:xfrm>
                  <a:off x="1522191" y="2551037"/>
                  <a:ext cx="124400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248" name="文本框 307">
                <a:extLst>
                  <a:ext uri="{FF2B5EF4-FFF2-40B4-BE49-F238E27FC236}">
                    <a16:creationId xmlns:a16="http://schemas.microsoft.com/office/drawing/2014/main" id="{00000000-0008-0000-0700-0000F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4452" y="2843304"/>
                <a:ext cx="844081" cy="27206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2000 bp</a:t>
                </a:r>
                <a:endParaRPr lang="zh-CN" altLang="en-US" sz="1400" b="1"/>
              </a:p>
            </xdr:txBody>
          </xdr:sp>
          <xdr:sp macro="" textlink="">
            <xdr:nvSpPr>
              <xdr:cNvPr id="249" name="文本框 308">
                <a:extLst>
                  <a:ext uri="{FF2B5EF4-FFF2-40B4-BE49-F238E27FC236}">
                    <a16:creationId xmlns:a16="http://schemas.microsoft.com/office/drawing/2014/main" id="{00000000-0008-0000-0700-0000F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2430" y="3230525"/>
                <a:ext cx="850949" cy="35784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1000 bp</a:t>
                </a:r>
                <a:endParaRPr lang="zh-CN" altLang="en-US" sz="1400" b="1"/>
              </a:p>
            </xdr:txBody>
          </xdr:sp>
          <xdr:sp macro="" textlink="">
            <xdr:nvSpPr>
              <xdr:cNvPr id="250" name="文本框 309">
                <a:extLst>
                  <a:ext uri="{FF2B5EF4-FFF2-40B4-BE49-F238E27FC236}">
                    <a16:creationId xmlns:a16="http://schemas.microsoft.com/office/drawing/2014/main" id="{00000000-0008-0000-0700-0000F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60166" y="3409446"/>
                <a:ext cx="754762" cy="27206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750 bp</a:t>
                </a:r>
                <a:endParaRPr lang="zh-CN" altLang="en-US" sz="1400" b="1"/>
              </a:p>
            </xdr:txBody>
          </xdr:sp>
          <xdr:sp macro="" textlink="">
            <xdr:nvSpPr>
              <xdr:cNvPr id="251" name="文本框 310">
                <a:extLst>
                  <a:ext uri="{FF2B5EF4-FFF2-40B4-BE49-F238E27FC236}">
                    <a16:creationId xmlns:a16="http://schemas.microsoft.com/office/drawing/2014/main" id="{00000000-0008-0000-0700-0000F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55524" y="3659789"/>
                <a:ext cx="763136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500 bp</a:t>
                </a:r>
                <a:endParaRPr lang="zh-CN" altLang="en-US" sz="1400" b="1"/>
              </a:p>
            </xdr:txBody>
          </xdr:sp>
          <xdr:sp macro="" textlink="">
            <xdr:nvSpPr>
              <xdr:cNvPr id="252" name="文本框 311">
                <a:extLst>
                  <a:ext uri="{FF2B5EF4-FFF2-40B4-BE49-F238E27FC236}">
                    <a16:creationId xmlns:a16="http://schemas.microsoft.com/office/drawing/2014/main" id="{00000000-0008-0000-0700-0000F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9314" y="4005489"/>
                <a:ext cx="763135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400" b="1"/>
                  <a:t>250 bp</a:t>
                </a:r>
                <a:endParaRPr lang="zh-CN" altLang="en-US" sz="1400" b="1"/>
              </a:p>
            </xdr:txBody>
          </xdr:sp>
        </xdr:grpSp>
      </xdr:grpSp>
      <xdr:grpSp>
        <xdr:nvGrpSpPr>
          <xdr:cNvPr id="111" name="组合 110">
            <a:extLst>
              <a:ext uri="{FF2B5EF4-FFF2-40B4-BE49-F238E27FC236}">
                <a16:creationId xmlns:a16="http://schemas.microsoft.com/office/drawing/2014/main" id="{00000000-0008-0000-0700-00006F000000}"/>
              </a:ext>
            </a:extLst>
          </xdr:cNvPr>
          <xdr:cNvGrpSpPr>
            <a:grpSpLocks/>
          </xdr:cNvGrpSpPr>
        </xdr:nvGrpSpPr>
        <xdr:grpSpPr bwMode="auto">
          <a:xfrm>
            <a:off x="-95250" y="12955133"/>
            <a:ext cx="4159679" cy="1734004"/>
            <a:chOff x="-57943" y="13182108"/>
            <a:chExt cx="4160139" cy="1732907"/>
          </a:xfrm>
        </xdr:grpSpPr>
        <xdr:pic>
          <xdr:nvPicPr>
            <xdr:cNvPr id="210" name="图片 209">
              <a:extLst>
                <a:ext uri="{FF2B5EF4-FFF2-40B4-BE49-F238E27FC236}">
                  <a16:creationId xmlns:a16="http://schemas.microsoft.com/office/drawing/2014/main" id="{00000000-0008-0000-0700-0000D2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2934" y="13475015"/>
              <a:ext cx="3181395" cy="1440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211" name="组合 210">
              <a:extLst>
                <a:ext uri="{FF2B5EF4-FFF2-40B4-BE49-F238E27FC236}">
                  <a16:creationId xmlns:a16="http://schemas.microsoft.com/office/drawing/2014/main" id="{00000000-0008-0000-0700-0000D3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-57943" y="13622258"/>
              <a:ext cx="994108" cy="1092112"/>
              <a:chOff x="172430" y="2843304"/>
              <a:chExt cx="856103" cy="1434251"/>
            </a:xfrm>
          </xdr:grpSpPr>
          <xdr:grpSp>
            <xdr:nvGrpSpPr>
              <xdr:cNvPr id="224" name="组合 223">
                <a:extLst>
                  <a:ext uri="{FF2B5EF4-FFF2-40B4-BE49-F238E27FC236}">
                    <a16:creationId xmlns:a16="http://schemas.microsoft.com/office/drawing/2014/main" id="{00000000-0008-0000-0700-0000E0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834188" y="3043009"/>
                <a:ext cx="125789" cy="1185521"/>
                <a:chOff x="1560584" y="1726960"/>
                <a:chExt cx="125789" cy="1185521"/>
              </a:xfrm>
            </xdr:grpSpPr>
            <xdr:cxnSp macro="">
              <xdr:nvCxnSpPr>
                <xdr:cNvPr id="230" name="直接连接符 229">
                  <a:extLst>
                    <a:ext uri="{FF2B5EF4-FFF2-40B4-BE49-F238E27FC236}">
                      <a16:creationId xmlns:a16="http://schemas.microsoft.com/office/drawing/2014/main" id="{00000000-0008-0000-0700-0000E6000000}"/>
                    </a:ext>
                  </a:extLst>
                </xdr:cNvPr>
                <xdr:cNvCxnSpPr/>
              </xdr:nvCxnSpPr>
              <xdr:spPr>
                <a:xfrm>
                  <a:off x="1560584" y="1726960"/>
                  <a:ext cx="124422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31" name="直接连接符 230">
                  <a:extLst>
                    <a:ext uri="{FF2B5EF4-FFF2-40B4-BE49-F238E27FC236}">
                      <a16:creationId xmlns:a16="http://schemas.microsoft.com/office/drawing/2014/main" id="{00000000-0008-0000-0700-0000E7000000}"/>
                    </a:ext>
                  </a:extLst>
                </xdr:cNvPr>
                <xdr:cNvCxnSpPr/>
              </xdr:nvCxnSpPr>
              <xdr:spPr>
                <a:xfrm>
                  <a:off x="1561952" y="2131162"/>
                  <a:ext cx="124421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32" name="直接连接符 231">
                  <a:extLst>
                    <a:ext uri="{FF2B5EF4-FFF2-40B4-BE49-F238E27FC236}">
                      <a16:creationId xmlns:a16="http://schemas.microsoft.com/office/drawing/2014/main" id="{00000000-0008-0000-0700-0000E8000000}"/>
                    </a:ext>
                  </a:extLst>
                </xdr:cNvPr>
                <xdr:cNvCxnSpPr/>
              </xdr:nvCxnSpPr>
              <xdr:spPr>
                <a:xfrm>
                  <a:off x="1561952" y="2299928"/>
                  <a:ext cx="124421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33" name="直接连接符 232">
                  <a:extLst>
                    <a:ext uri="{FF2B5EF4-FFF2-40B4-BE49-F238E27FC236}">
                      <a16:creationId xmlns:a16="http://schemas.microsoft.com/office/drawing/2014/main" id="{00000000-0008-0000-0700-0000E9000000}"/>
                    </a:ext>
                  </a:extLst>
                </xdr:cNvPr>
                <xdr:cNvCxnSpPr/>
              </xdr:nvCxnSpPr>
              <xdr:spPr>
                <a:xfrm>
                  <a:off x="1561952" y="2912481"/>
                  <a:ext cx="124421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34" name="直接连接符 233">
                  <a:extLst>
                    <a:ext uri="{FF2B5EF4-FFF2-40B4-BE49-F238E27FC236}">
                      <a16:creationId xmlns:a16="http://schemas.microsoft.com/office/drawing/2014/main" id="{00000000-0008-0000-0700-0000EA000000}"/>
                    </a:ext>
                  </a:extLst>
                </xdr:cNvPr>
                <xdr:cNvCxnSpPr/>
              </xdr:nvCxnSpPr>
              <xdr:spPr>
                <a:xfrm>
                  <a:off x="1561952" y="2552032"/>
                  <a:ext cx="124421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225" name="文本框 307">
                <a:extLst>
                  <a:ext uri="{FF2B5EF4-FFF2-40B4-BE49-F238E27FC236}">
                    <a16:creationId xmlns:a16="http://schemas.microsoft.com/office/drawing/2014/main" id="{00000000-0008-0000-0700-0000E1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4452" y="2843304"/>
                <a:ext cx="844081" cy="27206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2000 bp</a:t>
                </a:r>
                <a:endParaRPr lang="zh-CN" altLang="en-US" sz="1400" b="1"/>
              </a:p>
            </xdr:txBody>
          </xdr:sp>
          <xdr:sp macro="" textlink="">
            <xdr:nvSpPr>
              <xdr:cNvPr id="226" name="文本框 308">
                <a:extLst>
                  <a:ext uri="{FF2B5EF4-FFF2-40B4-BE49-F238E27FC236}">
                    <a16:creationId xmlns:a16="http://schemas.microsoft.com/office/drawing/2014/main" id="{00000000-0008-0000-0700-0000E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2430" y="3230525"/>
                <a:ext cx="850949" cy="35784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1000 bp</a:t>
                </a:r>
                <a:endParaRPr lang="zh-CN" altLang="en-US" sz="1400" b="1"/>
              </a:p>
            </xdr:txBody>
          </xdr:sp>
          <xdr:sp macro="" textlink="">
            <xdr:nvSpPr>
              <xdr:cNvPr id="227" name="文本框 309">
                <a:extLst>
                  <a:ext uri="{FF2B5EF4-FFF2-40B4-BE49-F238E27FC236}">
                    <a16:creationId xmlns:a16="http://schemas.microsoft.com/office/drawing/2014/main" id="{00000000-0008-0000-0700-0000E3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60166" y="3409446"/>
                <a:ext cx="754762" cy="27206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750 bp</a:t>
                </a:r>
                <a:endParaRPr lang="zh-CN" altLang="en-US" sz="1400" b="1"/>
              </a:p>
            </xdr:txBody>
          </xdr:sp>
          <xdr:sp macro="" textlink="">
            <xdr:nvSpPr>
              <xdr:cNvPr id="228" name="文本框 310">
                <a:extLst>
                  <a:ext uri="{FF2B5EF4-FFF2-40B4-BE49-F238E27FC236}">
                    <a16:creationId xmlns:a16="http://schemas.microsoft.com/office/drawing/2014/main" id="{00000000-0008-0000-0700-0000E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55524" y="3659789"/>
                <a:ext cx="763136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500 bp</a:t>
                </a:r>
                <a:endParaRPr lang="zh-CN" altLang="en-US" sz="1400" b="1"/>
              </a:p>
            </xdr:txBody>
          </xdr:sp>
          <xdr:sp macro="" textlink="">
            <xdr:nvSpPr>
              <xdr:cNvPr id="229" name="文本框 311">
                <a:extLst>
                  <a:ext uri="{FF2B5EF4-FFF2-40B4-BE49-F238E27FC236}">
                    <a16:creationId xmlns:a16="http://schemas.microsoft.com/office/drawing/2014/main" id="{00000000-0008-0000-0700-0000E5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89314" y="4005489"/>
                <a:ext cx="763135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400" b="1"/>
                  <a:t>250 bp</a:t>
                </a:r>
                <a:endParaRPr lang="zh-CN" altLang="en-US" sz="1400" b="1"/>
              </a:p>
            </xdr:txBody>
          </xdr:sp>
        </xdr:grpSp>
        <xdr:sp macro="" textlink="">
          <xdr:nvSpPr>
            <xdr:cNvPr id="212" name="文本框 275">
              <a:extLst>
                <a:ext uri="{FF2B5EF4-FFF2-40B4-BE49-F238E27FC236}">
                  <a16:creationId xmlns:a16="http://schemas.microsoft.com/office/drawing/2014/main" id="{00000000-0008-0000-0700-0000D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58971" y="13182108"/>
              <a:ext cx="2943225" cy="3698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/>
                <a:t>PLAU (–1860/–1681)</a:t>
              </a:r>
              <a:endParaRPr lang="zh-CN" altLang="en-US" b="1"/>
            </a:p>
          </xdr:txBody>
        </xdr:sp>
        <xdr:sp macro="" textlink="">
          <xdr:nvSpPr>
            <xdr:cNvPr id="213" name="文本框 322">
              <a:extLst>
                <a:ext uri="{FF2B5EF4-FFF2-40B4-BE49-F238E27FC236}">
                  <a16:creationId xmlns:a16="http://schemas.microsoft.com/office/drawing/2014/main" id="{00000000-0008-0000-0700-0000D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00707" y="13647205"/>
              <a:ext cx="1370012" cy="307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>
                  <a:solidFill>
                    <a:schemeClr val="bg1"/>
                  </a:solidFill>
                </a:rPr>
                <a:t>231–FOXF2</a:t>
              </a:r>
              <a:endParaRPr lang="zh-CN" altLang="en-US" sz="1400" b="1">
                <a:solidFill>
                  <a:schemeClr val="bg1"/>
                </a:solidFill>
              </a:endParaRPr>
            </a:p>
          </xdr:txBody>
        </xdr:sp>
        <xdr:grpSp>
          <xdr:nvGrpSpPr>
            <xdr:cNvPr id="214" name="组合 213">
              <a:extLst>
                <a:ext uri="{FF2B5EF4-FFF2-40B4-BE49-F238E27FC236}">
                  <a16:creationId xmlns:a16="http://schemas.microsoft.com/office/drawing/2014/main" id="{00000000-0008-0000-0700-0000D6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87574" y="13974909"/>
              <a:ext cx="1322054" cy="709612"/>
              <a:chOff x="2161944" y="2005093"/>
              <a:chExt cx="1466314" cy="709696"/>
            </a:xfrm>
          </xdr:grpSpPr>
          <xdr:sp macro="" textlink="">
            <xdr:nvSpPr>
              <xdr:cNvPr id="221" name="文本框 271">
                <a:extLst>
                  <a:ext uri="{FF2B5EF4-FFF2-40B4-BE49-F238E27FC236}">
                    <a16:creationId xmlns:a16="http://schemas.microsoft.com/office/drawing/2014/main" id="{00000000-0008-0000-0700-0000D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161944" y="2005093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Input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222" name="文本框 272">
                <a:extLst>
                  <a:ext uri="{FF2B5EF4-FFF2-40B4-BE49-F238E27FC236}">
                    <a16:creationId xmlns:a16="http://schemas.microsoft.com/office/drawing/2014/main" id="{00000000-0008-0000-0700-0000D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670522" y="2056369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IgG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223" name="文本框 273">
                <a:extLst>
                  <a:ext uri="{FF2B5EF4-FFF2-40B4-BE49-F238E27FC236}">
                    <a16:creationId xmlns:a16="http://schemas.microsoft.com/office/drawing/2014/main" id="{00000000-0008-0000-0700-0000D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3013741" y="2028050"/>
                <a:ext cx="614517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Anti-Flag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</xdr:grpSp>
        <xdr:sp macro="" textlink="">
          <xdr:nvSpPr>
            <xdr:cNvPr id="215" name="矩形 214">
              <a:extLst>
                <a:ext uri="{FF2B5EF4-FFF2-40B4-BE49-F238E27FC236}">
                  <a16:creationId xmlns:a16="http://schemas.microsoft.com/office/drawing/2014/main" id="{00000000-0008-0000-0700-0000D7000000}"/>
                </a:ext>
              </a:extLst>
            </xdr:cNvPr>
            <xdr:cNvSpPr/>
          </xdr:nvSpPr>
          <xdr:spPr>
            <a:xfrm>
              <a:off x="1221724" y="13483996"/>
              <a:ext cx="2795898" cy="1427846"/>
            </a:xfrm>
            <a:prstGeom prst="rect">
              <a:avLst/>
            </a:prstGeom>
            <a:noFill/>
            <a:ln w="254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/>
              </a:pPr>
              <a:endParaRPr lang="zh-CN" altLang="en-US"/>
            </a:p>
          </xdr:txBody>
        </xdr:sp>
        <xdr:grpSp>
          <xdr:nvGrpSpPr>
            <xdr:cNvPr id="216" name="组合 215">
              <a:extLst>
                <a:ext uri="{FF2B5EF4-FFF2-40B4-BE49-F238E27FC236}">
                  <a16:creationId xmlns:a16="http://schemas.microsoft.com/office/drawing/2014/main" id="{00000000-0008-0000-0700-0000D8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625507" y="13975200"/>
              <a:ext cx="1372855" cy="709612"/>
              <a:chOff x="2086820" y="2005093"/>
              <a:chExt cx="1522658" cy="709696"/>
            </a:xfrm>
          </xdr:grpSpPr>
          <xdr:sp macro="" textlink="">
            <xdr:nvSpPr>
              <xdr:cNvPr id="218" name="文本框 271">
                <a:extLst>
                  <a:ext uri="{FF2B5EF4-FFF2-40B4-BE49-F238E27FC236}">
                    <a16:creationId xmlns:a16="http://schemas.microsoft.com/office/drawing/2014/main" id="{00000000-0008-0000-0700-0000D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086820" y="2005093"/>
                <a:ext cx="369333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Input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219" name="文本框 272">
                <a:extLst>
                  <a:ext uri="{FF2B5EF4-FFF2-40B4-BE49-F238E27FC236}">
                    <a16:creationId xmlns:a16="http://schemas.microsoft.com/office/drawing/2014/main" id="{00000000-0008-0000-0700-0000D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595399" y="2056369"/>
                <a:ext cx="369333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IgG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220" name="文本框 273">
                <a:extLst>
                  <a:ext uri="{FF2B5EF4-FFF2-40B4-BE49-F238E27FC236}">
                    <a16:creationId xmlns:a16="http://schemas.microsoft.com/office/drawing/2014/main" id="{00000000-0008-0000-0700-0000D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994960" y="2028050"/>
                <a:ext cx="614518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Anti-Flag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</xdr:grpSp>
        <xdr:sp macro="" textlink="">
          <xdr:nvSpPr>
            <xdr:cNvPr id="217" name="文本框 322">
              <a:extLst>
                <a:ext uri="{FF2B5EF4-FFF2-40B4-BE49-F238E27FC236}">
                  <a16:creationId xmlns:a16="http://schemas.microsoft.com/office/drawing/2014/main" id="{00000000-0008-0000-0700-0000D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696827" y="13647205"/>
              <a:ext cx="1370012" cy="307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>
                  <a:solidFill>
                    <a:schemeClr val="bg1"/>
                  </a:solidFill>
                </a:rPr>
                <a:t>MCF7–FOXF2</a:t>
              </a:r>
              <a:endParaRPr lang="zh-CN" altLang="en-US" sz="1400" b="1">
                <a:solidFill>
                  <a:schemeClr val="bg1"/>
                </a:solidFill>
              </a:endParaRPr>
            </a:p>
          </xdr:txBody>
        </xdr:sp>
      </xdr:grpSp>
      <xdr:grpSp>
        <xdr:nvGrpSpPr>
          <xdr:cNvPr id="112" name="组合 111">
            <a:extLst>
              <a:ext uri="{FF2B5EF4-FFF2-40B4-BE49-F238E27FC236}">
                <a16:creationId xmlns:a16="http://schemas.microsoft.com/office/drawing/2014/main" id="{00000000-0008-0000-0700-000070000000}"/>
              </a:ext>
            </a:extLst>
          </xdr:cNvPr>
          <xdr:cNvGrpSpPr>
            <a:grpSpLocks/>
          </xdr:cNvGrpSpPr>
        </xdr:nvGrpSpPr>
        <xdr:grpSpPr bwMode="auto">
          <a:xfrm>
            <a:off x="-104777" y="10934932"/>
            <a:ext cx="9977589" cy="1973033"/>
            <a:chOff x="5723999" y="11028808"/>
            <a:chExt cx="9978158" cy="1972538"/>
          </a:xfrm>
        </xdr:grpSpPr>
        <xdr:pic>
          <xdr:nvPicPr>
            <xdr:cNvPr id="152" name="图片 151">
              <a:extLst>
                <a:ext uri="{FF2B5EF4-FFF2-40B4-BE49-F238E27FC236}">
                  <a16:creationId xmlns:a16="http://schemas.microsoft.com/office/drawing/2014/main" id="{00000000-0008-0000-0700-00009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647297" y="11352916"/>
              <a:ext cx="4668387" cy="1440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53" name="文本框 269">
              <a:extLst>
                <a:ext uri="{FF2B5EF4-FFF2-40B4-BE49-F238E27FC236}">
                  <a16:creationId xmlns:a16="http://schemas.microsoft.com/office/drawing/2014/main" id="{00000000-0008-0000-0700-00009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071080" y="11547619"/>
              <a:ext cx="1185862" cy="307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>
                  <a:solidFill>
                    <a:schemeClr val="bg1"/>
                  </a:solidFill>
                </a:rPr>
                <a:t>231–FOXF2</a:t>
              </a:r>
              <a:endParaRPr lang="zh-CN" altLang="en-US" sz="1400" b="1">
                <a:solidFill>
                  <a:schemeClr val="bg1"/>
                </a:solidFill>
              </a:endParaRPr>
            </a:p>
          </xdr:txBody>
        </xdr:sp>
        <xdr:grpSp>
          <xdr:nvGrpSpPr>
            <xdr:cNvPr id="154" name="组合 153">
              <a:extLst>
                <a:ext uri="{FF2B5EF4-FFF2-40B4-BE49-F238E27FC236}">
                  <a16:creationId xmlns:a16="http://schemas.microsoft.com/office/drawing/2014/main" id="{00000000-0008-0000-0700-00009A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829836" y="11867721"/>
              <a:ext cx="1749790" cy="709612"/>
              <a:chOff x="2238739" y="2005093"/>
              <a:chExt cx="1251544" cy="709696"/>
            </a:xfrm>
          </xdr:grpSpPr>
          <xdr:sp macro="" textlink="">
            <xdr:nvSpPr>
              <xdr:cNvPr id="207" name="文本框 271">
                <a:extLst>
                  <a:ext uri="{FF2B5EF4-FFF2-40B4-BE49-F238E27FC236}">
                    <a16:creationId xmlns:a16="http://schemas.microsoft.com/office/drawing/2014/main" id="{00000000-0008-0000-0700-0000C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238739" y="2005093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Input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208" name="文本框 272">
                <a:extLst>
                  <a:ext uri="{FF2B5EF4-FFF2-40B4-BE49-F238E27FC236}">
                    <a16:creationId xmlns:a16="http://schemas.microsoft.com/office/drawing/2014/main" id="{00000000-0008-0000-0700-0000D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670522" y="2056369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IgG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209" name="文本框 273">
                <a:extLst>
                  <a:ext uri="{FF2B5EF4-FFF2-40B4-BE49-F238E27FC236}">
                    <a16:creationId xmlns:a16="http://schemas.microsoft.com/office/drawing/2014/main" id="{00000000-0008-0000-0700-0000D1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3094011" y="2028050"/>
                <a:ext cx="39627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Anti-Flag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</xdr:grpSp>
        <xdr:grpSp>
          <xdr:nvGrpSpPr>
            <xdr:cNvPr id="155" name="组合 154">
              <a:extLst>
                <a:ext uri="{FF2B5EF4-FFF2-40B4-BE49-F238E27FC236}">
                  <a16:creationId xmlns:a16="http://schemas.microsoft.com/office/drawing/2014/main" id="{00000000-0008-0000-0700-00009B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419758" y="11868357"/>
              <a:ext cx="1766724" cy="709612"/>
              <a:chOff x="2238739" y="2005093"/>
              <a:chExt cx="1263656" cy="709696"/>
            </a:xfrm>
          </xdr:grpSpPr>
          <xdr:sp macro="" textlink="">
            <xdr:nvSpPr>
              <xdr:cNvPr id="204" name="文本框 271">
                <a:extLst>
                  <a:ext uri="{FF2B5EF4-FFF2-40B4-BE49-F238E27FC236}">
                    <a16:creationId xmlns:a16="http://schemas.microsoft.com/office/drawing/2014/main" id="{00000000-0008-0000-0700-0000C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238739" y="2005093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Input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205" name="文本框 272">
                <a:extLst>
                  <a:ext uri="{FF2B5EF4-FFF2-40B4-BE49-F238E27FC236}">
                    <a16:creationId xmlns:a16="http://schemas.microsoft.com/office/drawing/2014/main" id="{00000000-0008-0000-0700-0000C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670522" y="2056369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IgG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206" name="文本框 273">
                <a:extLst>
                  <a:ext uri="{FF2B5EF4-FFF2-40B4-BE49-F238E27FC236}">
                    <a16:creationId xmlns:a16="http://schemas.microsoft.com/office/drawing/2014/main" id="{00000000-0008-0000-0700-0000C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3106123" y="2028050"/>
                <a:ext cx="39627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Anti-Flag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</xdr:grpSp>
        <xdr:sp macro="" textlink="">
          <xdr:nvSpPr>
            <xdr:cNvPr id="156" name="文本框 322">
              <a:extLst>
                <a:ext uri="{FF2B5EF4-FFF2-40B4-BE49-F238E27FC236}">
                  <a16:creationId xmlns:a16="http://schemas.microsoft.com/office/drawing/2014/main" id="{00000000-0008-0000-0700-00009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9590793" y="11547957"/>
              <a:ext cx="1370012" cy="307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>
                  <a:solidFill>
                    <a:schemeClr val="bg1"/>
                  </a:solidFill>
                </a:rPr>
                <a:t>MCF7–FOXF2</a:t>
              </a:r>
              <a:endParaRPr lang="zh-CN" altLang="en-US" sz="14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57" name="文本框 275">
              <a:extLst>
                <a:ext uri="{FF2B5EF4-FFF2-40B4-BE49-F238E27FC236}">
                  <a16:creationId xmlns:a16="http://schemas.microsoft.com/office/drawing/2014/main" id="{00000000-0008-0000-0700-00009D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671986" y="11028808"/>
              <a:ext cx="2943225" cy="36988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/>
                <a:t>SPON1 (–188/–29)</a:t>
              </a:r>
              <a:endParaRPr lang="zh-CN" altLang="en-US" b="1"/>
            </a:p>
          </xdr:txBody>
        </xdr:sp>
        <xdr:sp macro="" textlink="">
          <xdr:nvSpPr>
            <xdr:cNvPr id="158" name="矩形 157">
              <a:extLst>
                <a:ext uri="{FF2B5EF4-FFF2-40B4-BE49-F238E27FC236}">
                  <a16:creationId xmlns:a16="http://schemas.microsoft.com/office/drawing/2014/main" id="{00000000-0008-0000-0700-00009E000000}"/>
                </a:ext>
              </a:extLst>
            </xdr:cNvPr>
            <xdr:cNvSpPr/>
          </xdr:nvSpPr>
          <xdr:spPr>
            <a:xfrm>
              <a:off x="6670204" y="11352349"/>
              <a:ext cx="4629414" cy="1433154"/>
            </a:xfrm>
            <a:prstGeom prst="rect">
              <a:avLst/>
            </a:prstGeom>
            <a:noFill/>
            <a:ln w="254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/>
              </a:pPr>
              <a:endParaRPr lang="zh-CN" altLang="en-US"/>
            </a:p>
          </xdr:txBody>
        </xdr:sp>
        <xdr:grpSp>
          <xdr:nvGrpSpPr>
            <xdr:cNvPr id="159" name="组合 158">
              <a:extLst>
                <a:ext uri="{FF2B5EF4-FFF2-40B4-BE49-F238E27FC236}">
                  <a16:creationId xmlns:a16="http://schemas.microsoft.com/office/drawing/2014/main" id="{00000000-0008-0000-0700-00009F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723999" y="11644303"/>
              <a:ext cx="988280" cy="1259069"/>
              <a:chOff x="5723999" y="9502710"/>
              <a:chExt cx="988280" cy="1259069"/>
            </a:xfrm>
          </xdr:grpSpPr>
          <xdr:grpSp>
            <xdr:nvGrpSpPr>
              <xdr:cNvPr id="189" name="组合 188">
                <a:extLst>
                  <a:ext uri="{FF2B5EF4-FFF2-40B4-BE49-F238E27FC236}">
                    <a16:creationId xmlns:a16="http://schemas.microsoft.com/office/drawing/2014/main" id="{00000000-0008-0000-0700-0000BD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723999" y="9502710"/>
                <a:ext cx="988280" cy="960328"/>
                <a:chOff x="171128" y="2879458"/>
                <a:chExt cx="851078" cy="1386645"/>
              </a:xfrm>
            </xdr:grpSpPr>
            <xdr:grpSp>
              <xdr:nvGrpSpPr>
                <xdr:cNvPr id="193" name="组合 192">
                  <a:extLst>
                    <a:ext uri="{FF2B5EF4-FFF2-40B4-BE49-F238E27FC236}">
                      <a16:creationId xmlns:a16="http://schemas.microsoft.com/office/drawing/2014/main" id="{00000000-0008-0000-0700-0000C1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875228" y="3111027"/>
                  <a:ext cx="125780" cy="1079374"/>
                  <a:chOff x="1601624" y="1794978"/>
                  <a:chExt cx="125780" cy="1079374"/>
                </a:xfrm>
              </xdr:grpSpPr>
              <xdr:cxnSp macro="">
                <xdr:nvCxnSpPr>
                  <xdr:cNvPr id="199" name="直接连接符 198">
                    <a:extLst>
                      <a:ext uri="{FF2B5EF4-FFF2-40B4-BE49-F238E27FC236}">
                        <a16:creationId xmlns:a16="http://schemas.microsoft.com/office/drawing/2014/main" id="{00000000-0008-0000-0700-0000C7000000}"/>
                      </a:ext>
                    </a:extLst>
                  </xdr:cNvPr>
                  <xdr:cNvCxnSpPr/>
                </xdr:nvCxnSpPr>
                <xdr:spPr>
                  <a:xfrm>
                    <a:off x="1601624" y="1794978"/>
                    <a:ext cx="124413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00" name="直接连接符 199">
                    <a:extLst>
                      <a:ext uri="{FF2B5EF4-FFF2-40B4-BE49-F238E27FC236}">
                        <a16:creationId xmlns:a16="http://schemas.microsoft.com/office/drawing/2014/main" id="{00000000-0008-0000-0700-0000C8000000}"/>
                      </a:ext>
                    </a:extLst>
                  </xdr:cNvPr>
                  <xdr:cNvCxnSpPr/>
                </xdr:nvCxnSpPr>
                <xdr:spPr>
                  <a:xfrm>
                    <a:off x="1602990" y="2196019"/>
                    <a:ext cx="124414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01" name="直接连接符 200">
                    <a:extLst>
                      <a:ext uri="{FF2B5EF4-FFF2-40B4-BE49-F238E27FC236}">
                        <a16:creationId xmlns:a16="http://schemas.microsoft.com/office/drawing/2014/main" id="{00000000-0008-0000-0700-0000C9000000}"/>
                      </a:ext>
                    </a:extLst>
                  </xdr:cNvPr>
                  <xdr:cNvCxnSpPr/>
                </xdr:nvCxnSpPr>
                <xdr:spPr>
                  <a:xfrm>
                    <a:off x="1602990" y="2344978"/>
                    <a:ext cx="124414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02" name="直接连接符 201">
                    <a:extLst>
                      <a:ext uri="{FF2B5EF4-FFF2-40B4-BE49-F238E27FC236}">
                        <a16:creationId xmlns:a16="http://schemas.microsoft.com/office/drawing/2014/main" id="{00000000-0008-0000-0700-0000CA000000}"/>
                      </a:ext>
                    </a:extLst>
                  </xdr:cNvPr>
                  <xdr:cNvCxnSpPr/>
                </xdr:nvCxnSpPr>
                <xdr:spPr>
                  <a:xfrm>
                    <a:off x="1602990" y="2874352"/>
                    <a:ext cx="124414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03" name="直接连接符 202">
                    <a:extLst>
                      <a:ext uri="{FF2B5EF4-FFF2-40B4-BE49-F238E27FC236}">
                        <a16:creationId xmlns:a16="http://schemas.microsoft.com/office/drawing/2014/main" id="{00000000-0008-0000-0700-0000CB000000}"/>
                      </a:ext>
                    </a:extLst>
                  </xdr:cNvPr>
                  <xdr:cNvCxnSpPr/>
                </xdr:nvCxnSpPr>
                <xdr:spPr>
                  <a:xfrm>
                    <a:off x="1602990" y="2551229"/>
                    <a:ext cx="124414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194" name="文本框 259">
                  <a:extLst>
                    <a:ext uri="{FF2B5EF4-FFF2-40B4-BE49-F238E27FC236}">
                      <a16:creationId xmlns:a16="http://schemas.microsoft.com/office/drawing/2014/main" id="{00000000-0008-0000-0700-0000C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78125" y="2879458"/>
                  <a:ext cx="844081" cy="27206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400" b="1"/>
                    <a:t>2000 bp</a:t>
                  </a:r>
                  <a:endParaRPr lang="zh-CN" altLang="en-US" sz="1400" b="1"/>
                </a:p>
              </xdr:txBody>
            </xdr:sp>
            <xdr:sp macro="" textlink="">
              <xdr:nvSpPr>
                <xdr:cNvPr id="195" name="文本框 260">
                  <a:extLst>
                    <a:ext uri="{FF2B5EF4-FFF2-40B4-BE49-F238E27FC236}">
                      <a16:creationId xmlns:a16="http://schemas.microsoft.com/office/drawing/2014/main" id="{00000000-0008-0000-0700-0000C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71128" y="3312155"/>
                  <a:ext cx="850949" cy="35784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400" b="1"/>
                    <a:t>1000 bp</a:t>
                  </a:r>
                  <a:endParaRPr lang="zh-CN" altLang="en-US" sz="1400" b="1"/>
                </a:p>
              </xdr:txBody>
            </xdr:sp>
            <xdr:sp macro="" textlink="">
              <xdr:nvSpPr>
                <xdr:cNvPr id="196" name="文本框 261">
                  <a:extLst>
                    <a:ext uri="{FF2B5EF4-FFF2-40B4-BE49-F238E27FC236}">
                      <a16:creationId xmlns:a16="http://schemas.microsoft.com/office/drawing/2014/main" id="{00000000-0008-0000-0700-0000C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2978" y="3476622"/>
                  <a:ext cx="754762" cy="27206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400" b="1"/>
                    <a:t>750 bp</a:t>
                  </a:r>
                  <a:endParaRPr lang="zh-CN" altLang="en-US" sz="1400" b="1"/>
                </a:p>
              </xdr:txBody>
            </xdr:sp>
            <xdr:sp macro="" textlink="">
              <xdr:nvSpPr>
                <xdr:cNvPr id="197" name="文本框 262">
                  <a:extLst>
                    <a:ext uri="{FF2B5EF4-FFF2-40B4-BE49-F238E27FC236}">
                      <a16:creationId xmlns:a16="http://schemas.microsoft.com/office/drawing/2014/main" id="{00000000-0008-0000-0700-0000C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5524" y="3659789"/>
                  <a:ext cx="763136" cy="27206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400" b="1"/>
                    <a:t>500 bp</a:t>
                  </a:r>
                  <a:endParaRPr lang="zh-CN" altLang="en-US" sz="1400" b="1"/>
                </a:p>
              </xdr:txBody>
            </xdr:sp>
            <xdr:sp macro="" textlink="">
              <xdr:nvSpPr>
                <xdr:cNvPr id="198" name="文本框 263">
                  <a:extLst>
                    <a:ext uri="{FF2B5EF4-FFF2-40B4-BE49-F238E27FC236}">
                      <a16:creationId xmlns:a16="http://schemas.microsoft.com/office/drawing/2014/main" id="{00000000-0008-0000-0700-0000C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88156" y="3994037"/>
                  <a:ext cx="763135" cy="27206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zh-CN" sz="1400" b="1"/>
                    <a:t>250 bp</a:t>
                  </a:r>
                  <a:endParaRPr lang="zh-CN" altLang="en-US" sz="1400" b="1"/>
                </a:p>
              </xdr:txBody>
            </xdr:sp>
          </xdr:grpSp>
          <xdr:grpSp>
            <xdr:nvGrpSpPr>
              <xdr:cNvPr id="190" name="组合 189">
                <a:extLst>
                  <a:ext uri="{FF2B5EF4-FFF2-40B4-BE49-F238E27FC236}">
                    <a16:creationId xmlns:a16="http://schemas.microsoft.com/office/drawing/2014/main" id="{00000000-0008-0000-0700-0000BE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743773" y="10454002"/>
                <a:ext cx="942306" cy="307777"/>
                <a:chOff x="5743773" y="10454002"/>
                <a:chExt cx="942306" cy="307777"/>
              </a:xfrm>
            </xdr:grpSpPr>
            <xdr:cxnSp macro="">
              <xdr:nvCxnSpPr>
                <xdr:cNvPr id="191" name="直接连接符 190">
                  <a:extLst>
                    <a:ext uri="{FF2B5EF4-FFF2-40B4-BE49-F238E27FC236}">
                      <a16:creationId xmlns:a16="http://schemas.microsoft.com/office/drawing/2014/main" id="{00000000-0008-0000-0700-0000BF000000}"/>
                    </a:ext>
                  </a:extLst>
                </xdr:cNvPr>
                <xdr:cNvCxnSpPr/>
              </xdr:nvCxnSpPr>
              <xdr:spPr>
                <a:xfrm>
                  <a:off x="6541609" y="10620103"/>
                  <a:ext cx="144470" cy="0"/>
                </a:xfrm>
                <a:prstGeom prst="line">
                  <a:avLst/>
                </a:prstGeom>
                <a:ln w="254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92" name="文本框 263">
                  <a:extLst>
                    <a:ext uri="{FF2B5EF4-FFF2-40B4-BE49-F238E27FC236}">
                      <a16:creationId xmlns:a16="http://schemas.microsoft.com/office/drawing/2014/main" id="{00000000-0008-0000-0700-0000C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5743773" y="10454002"/>
                  <a:ext cx="886162" cy="30777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zh-CN" sz="1400" b="1"/>
                    <a:t>100 bp</a:t>
                  </a:r>
                  <a:endParaRPr lang="zh-CN" altLang="en-US" sz="1400" b="1"/>
                </a:p>
              </xdr:txBody>
            </xdr:sp>
          </xdr:grpSp>
        </xdr:grpSp>
        <xdr:pic>
          <xdr:nvPicPr>
            <xdr:cNvPr id="160" name="图片 159">
              <a:extLst>
                <a:ext uri="{FF2B5EF4-FFF2-40B4-BE49-F238E27FC236}">
                  <a16:creationId xmlns:a16="http://schemas.microsoft.com/office/drawing/2014/main" id="{00000000-0008-0000-0700-0000A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2396745" y="11371800"/>
              <a:ext cx="3060942" cy="1440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161" name="组合 160">
              <a:extLst>
                <a:ext uri="{FF2B5EF4-FFF2-40B4-BE49-F238E27FC236}">
                  <a16:creationId xmlns:a16="http://schemas.microsoft.com/office/drawing/2014/main" id="{00000000-0008-0000-0700-0000A1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487603" y="11352645"/>
              <a:ext cx="988130" cy="1648701"/>
              <a:chOff x="5734307" y="9574920"/>
              <a:chExt cx="988130" cy="1257498"/>
            </a:xfrm>
          </xdr:grpSpPr>
          <xdr:grpSp>
            <xdr:nvGrpSpPr>
              <xdr:cNvPr id="174" name="组合 173">
                <a:extLst>
                  <a:ext uri="{FF2B5EF4-FFF2-40B4-BE49-F238E27FC236}">
                    <a16:creationId xmlns:a16="http://schemas.microsoft.com/office/drawing/2014/main" id="{00000000-0008-0000-0700-0000AE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734307" y="9574920"/>
                <a:ext cx="988130" cy="910792"/>
                <a:chOff x="180002" y="2983733"/>
                <a:chExt cx="850949" cy="1315121"/>
              </a:xfrm>
            </xdr:grpSpPr>
            <xdr:grpSp>
              <xdr:nvGrpSpPr>
                <xdr:cNvPr id="178" name="组合 177">
                  <a:extLst>
                    <a:ext uri="{FF2B5EF4-FFF2-40B4-BE49-F238E27FC236}">
                      <a16:creationId xmlns:a16="http://schemas.microsoft.com/office/drawing/2014/main" id="{00000000-0008-0000-0700-0000B2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834324" y="3166933"/>
                  <a:ext cx="125781" cy="1048742"/>
                  <a:chOff x="1560720" y="1850884"/>
                  <a:chExt cx="125781" cy="1048742"/>
                </a:xfrm>
              </xdr:grpSpPr>
              <xdr:cxnSp macro="">
                <xdr:nvCxnSpPr>
                  <xdr:cNvPr id="184" name="直接连接符 183">
                    <a:extLst>
                      <a:ext uri="{FF2B5EF4-FFF2-40B4-BE49-F238E27FC236}">
                        <a16:creationId xmlns:a16="http://schemas.microsoft.com/office/drawing/2014/main" id="{00000000-0008-0000-0700-0000B8000000}"/>
                      </a:ext>
                    </a:extLst>
                  </xdr:cNvPr>
                  <xdr:cNvCxnSpPr/>
                </xdr:nvCxnSpPr>
                <xdr:spPr>
                  <a:xfrm>
                    <a:off x="1560720" y="1850884"/>
                    <a:ext cx="124413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85" name="直接连接符 184">
                    <a:extLst>
                      <a:ext uri="{FF2B5EF4-FFF2-40B4-BE49-F238E27FC236}">
                        <a16:creationId xmlns:a16="http://schemas.microsoft.com/office/drawing/2014/main" id="{00000000-0008-0000-0700-0000B9000000}"/>
                      </a:ext>
                    </a:extLst>
                  </xdr:cNvPr>
                  <xdr:cNvCxnSpPr/>
                </xdr:nvCxnSpPr>
                <xdr:spPr>
                  <a:xfrm>
                    <a:off x="1562087" y="2148028"/>
                    <a:ext cx="124414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86" name="直接连接符 185">
                    <a:extLst>
                      <a:ext uri="{FF2B5EF4-FFF2-40B4-BE49-F238E27FC236}">
                        <a16:creationId xmlns:a16="http://schemas.microsoft.com/office/drawing/2014/main" id="{00000000-0008-0000-0700-0000BA000000}"/>
                      </a:ext>
                    </a:extLst>
                  </xdr:cNvPr>
                  <xdr:cNvCxnSpPr/>
                </xdr:nvCxnSpPr>
                <xdr:spPr>
                  <a:xfrm>
                    <a:off x="1562087" y="2296599"/>
                    <a:ext cx="124414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87" name="直接连接符 186">
                    <a:extLst>
                      <a:ext uri="{FF2B5EF4-FFF2-40B4-BE49-F238E27FC236}">
                        <a16:creationId xmlns:a16="http://schemas.microsoft.com/office/drawing/2014/main" id="{00000000-0008-0000-0700-0000BB000000}"/>
                      </a:ext>
                    </a:extLst>
                  </xdr:cNvPr>
                  <xdr:cNvCxnSpPr/>
                </xdr:nvCxnSpPr>
                <xdr:spPr>
                  <a:xfrm>
                    <a:off x="1562087" y="2899626"/>
                    <a:ext cx="124414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88" name="直接连接符 187">
                    <a:extLst>
                      <a:ext uri="{FF2B5EF4-FFF2-40B4-BE49-F238E27FC236}">
                        <a16:creationId xmlns:a16="http://schemas.microsoft.com/office/drawing/2014/main" id="{00000000-0008-0000-0700-0000BC000000}"/>
                      </a:ext>
                    </a:extLst>
                  </xdr:cNvPr>
                  <xdr:cNvCxnSpPr/>
                </xdr:nvCxnSpPr>
                <xdr:spPr>
                  <a:xfrm>
                    <a:off x="1562087" y="2520330"/>
                    <a:ext cx="124414" cy="0"/>
                  </a:xfrm>
                  <a:prstGeom prst="line">
                    <a:avLst/>
                  </a:prstGeom>
                  <a:ln w="25400"/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179" name="文本框 259">
                  <a:extLst>
                    <a:ext uri="{FF2B5EF4-FFF2-40B4-BE49-F238E27FC236}">
                      <a16:creationId xmlns:a16="http://schemas.microsoft.com/office/drawing/2014/main" id="{00000000-0008-0000-0700-0000B3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84673" y="2983733"/>
                  <a:ext cx="844081" cy="27206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400" b="1"/>
                    <a:t>2000 bp</a:t>
                  </a:r>
                  <a:endParaRPr lang="zh-CN" altLang="en-US" sz="1400" b="1"/>
                </a:p>
              </xdr:txBody>
            </xdr:sp>
            <xdr:sp macro="" textlink="">
              <xdr:nvSpPr>
                <xdr:cNvPr id="180" name="文本框 260">
                  <a:extLst>
                    <a:ext uri="{FF2B5EF4-FFF2-40B4-BE49-F238E27FC236}">
                      <a16:creationId xmlns:a16="http://schemas.microsoft.com/office/drawing/2014/main" id="{00000000-0008-0000-0700-0000B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80002" y="3251004"/>
                  <a:ext cx="850949" cy="35784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400" b="1"/>
                    <a:t>1000 bp</a:t>
                  </a:r>
                  <a:endParaRPr lang="zh-CN" altLang="en-US" sz="1400" b="1"/>
                </a:p>
              </xdr:txBody>
            </xdr:sp>
            <xdr:sp macro="" textlink="">
              <xdr:nvSpPr>
                <xdr:cNvPr id="181" name="文本框 261">
                  <a:extLst>
                    <a:ext uri="{FF2B5EF4-FFF2-40B4-BE49-F238E27FC236}">
                      <a16:creationId xmlns:a16="http://schemas.microsoft.com/office/drawing/2014/main" id="{00000000-0008-0000-0700-0000B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6256" y="3450913"/>
                  <a:ext cx="754762" cy="27206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400" b="1"/>
                    <a:t>750 bp</a:t>
                  </a:r>
                  <a:endParaRPr lang="zh-CN" altLang="en-US" sz="1400" b="1"/>
                </a:p>
              </xdr:txBody>
            </xdr:sp>
            <xdr:sp macro="" textlink="">
              <xdr:nvSpPr>
                <xdr:cNvPr id="182" name="文本框 262">
                  <a:extLst>
                    <a:ext uri="{FF2B5EF4-FFF2-40B4-BE49-F238E27FC236}">
                      <a16:creationId xmlns:a16="http://schemas.microsoft.com/office/drawing/2014/main" id="{00000000-0008-0000-0700-0000B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7288" y="3668412"/>
                  <a:ext cx="763136" cy="27206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400" b="1"/>
                    <a:t>500 bp</a:t>
                  </a:r>
                  <a:endParaRPr lang="zh-CN" altLang="en-US" sz="1400" b="1"/>
                </a:p>
              </xdr:txBody>
            </xdr:sp>
            <xdr:sp macro="" textlink="">
              <xdr:nvSpPr>
                <xdr:cNvPr id="183" name="文本框 263">
                  <a:extLst>
                    <a:ext uri="{FF2B5EF4-FFF2-40B4-BE49-F238E27FC236}">
                      <a16:creationId xmlns:a16="http://schemas.microsoft.com/office/drawing/2014/main" id="{00000000-0008-0000-0700-0000B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05613" y="4026789"/>
                  <a:ext cx="763135" cy="27206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zh-CN" sz="1400" b="1"/>
                    <a:t>250 bp</a:t>
                  </a:r>
                  <a:endParaRPr lang="zh-CN" altLang="en-US" sz="1400" b="1"/>
                </a:p>
              </xdr:txBody>
            </xdr:sp>
          </xdr:grpSp>
          <xdr:grpSp>
            <xdr:nvGrpSpPr>
              <xdr:cNvPr id="175" name="组合 174">
                <a:extLst>
                  <a:ext uri="{FF2B5EF4-FFF2-40B4-BE49-F238E27FC236}">
                    <a16:creationId xmlns:a16="http://schemas.microsoft.com/office/drawing/2014/main" id="{00000000-0008-0000-0700-0000AF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775061" y="10524641"/>
                <a:ext cx="886162" cy="307777"/>
                <a:chOff x="5775061" y="10524641"/>
                <a:chExt cx="886162" cy="307777"/>
              </a:xfrm>
            </xdr:grpSpPr>
            <xdr:cxnSp macro="">
              <xdr:nvCxnSpPr>
                <xdr:cNvPr id="176" name="直接连接符 175">
                  <a:extLst>
                    <a:ext uri="{FF2B5EF4-FFF2-40B4-BE49-F238E27FC236}">
                      <a16:creationId xmlns:a16="http://schemas.microsoft.com/office/drawing/2014/main" id="{00000000-0008-0000-0700-0000B0000000}"/>
                    </a:ext>
                  </a:extLst>
                </xdr:cNvPr>
                <xdr:cNvCxnSpPr/>
              </xdr:nvCxnSpPr>
              <xdr:spPr>
                <a:xfrm>
                  <a:off x="6494113" y="10665367"/>
                  <a:ext cx="144470" cy="0"/>
                </a:xfrm>
                <a:prstGeom prst="line">
                  <a:avLst/>
                </a:prstGeom>
                <a:ln w="254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77" name="文本框 263">
                  <a:extLst>
                    <a:ext uri="{FF2B5EF4-FFF2-40B4-BE49-F238E27FC236}">
                      <a16:creationId xmlns:a16="http://schemas.microsoft.com/office/drawing/2014/main" id="{00000000-0008-0000-0700-0000B1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5775061" y="10524641"/>
                  <a:ext cx="886162" cy="30777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zh-CN" sz="1400" b="1"/>
                    <a:t>100 bp</a:t>
                  </a:r>
                  <a:endParaRPr lang="zh-CN" altLang="en-US" sz="1400" b="1"/>
                </a:p>
              </xdr:txBody>
            </xdr:sp>
          </xdr:grpSp>
        </xdr:grpSp>
        <xdr:sp macro="" textlink="">
          <xdr:nvSpPr>
            <xdr:cNvPr id="162" name="文本框 275">
              <a:extLst>
                <a:ext uri="{FF2B5EF4-FFF2-40B4-BE49-F238E27FC236}">
                  <a16:creationId xmlns:a16="http://schemas.microsoft.com/office/drawing/2014/main" id="{00000000-0008-0000-0700-0000A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58764" y="11056015"/>
              <a:ext cx="2943393" cy="36662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/>
                <a:t>LOXL2 (–520/–384)</a:t>
              </a:r>
              <a:endParaRPr lang="zh-CN" altLang="en-US" b="1"/>
            </a:p>
          </xdr:txBody>
        </xdr:sp>
        <xdr:grpSp>
          <xdr:nvGrpSpPr>
            <xdr:cNvPr id="163" name="组合 162">
              <a:extLst>
                <a:ext uri="{FF2B5EF4-FFF2-40B4-BE49-F238E27FC236}">
                  <a16:creationId xmlns:a16="http://schemas.microsoft.com/office/drawing/2014/main" id="{00000000-0008-0000-0700-0000A3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854130" y="11922512"/>
              <a:ext cx="1335573" cy="709612"/>
              <a:chOff x="2184412" y="2005093"/>
              <a:chExt cx="1428332" cy="709696"/>
            </a:xfrm>
          </xdr:grpSpPr>
          <xdr:sp macro="" textlink="">
            <xdr:nvSpPr>
              <xdr:cNvPr id="171" name="文本框 271">
                <a:extLst>
                  <a:ext uri="{FF2B5EF4-FFF2-40B4-BE49-F238E27FC236}">
                    <a16:creationId xmlns:a16="http://schemas.microsoft.com/office/drawing/2014/main" id="{00000000-0008-0000-0700-0000A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184412" y="2005093"/>
                <a:ext cx="369331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Input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172" name="文本框 272">
                <a:extLst>
                  <a:ext uri="{FF2B5EF4-FFF2-40B4-BE49-F238E27FC236}">
                    <a16:creationId xmlns:a16="http://schemas.microsoft.com/office/drawing/2014/main" id="{00000000-0008-0000-0700-0000A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670522" y="2056369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IgG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173" name="文本框 273">
                <a:extLst>
                  <a:ext uri="{FF2B5EF4-FFF2-40B4-BE49-F238E27FC236}">
                    <a16:creationId xmlns:a16="http://schemas.microsoft.com/office/drawing/2014/main" id="{00000000-0008-0000-0700-0000A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3020235" y="2028050"/>
                <a:ext cx="592509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Anti-Flag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</xdr:grpSp>
        <xdr:sp macro="" textlink="">
          <xdr:nvSpPr>
            <xdr:cNvPr id="164" name="文本框 322">
              <a:extLst>
                <a:ext uri="{FF2B5EF4-FFF2-40B4-BE49-F238E27FC236}">
                  <a16:creationId xmlns:a16="http://schemas.microsoft.com/office/drawing/2014/main" id="{00000000-0008-0000-0700-0000A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3021648" y="11548950"/>
              <a:ext cx="1370012" cy="307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>
                  <a:solidFill>
                    <a:schemeClr val="bg1"/>
                  </a:solidFill>
                </a:rPr>
                <a:t>231–FOXF2</a:t>
              </a:r>
              <a:endParaRPr lang="zh-CN" altLang="en-US" sz="14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65" name="矩形 164">
              <a:extLst>
                <a:ext uri="{FF2B5EF4-FFF2-40B4-BE49-F238E27FC236}">
                  <a16:creationId xmlns:a16="http://schemas.microsoft.com/office/drawing/2014/main" id="{00000000-0008-0000-0700-0000A5000000}"/>
                </a:ext>
              </a:extLst>
            </xdr:cNvPr>
            <xdr:cNvSpPr/>
          </xdr:nvSpPr>
          <xdr:spPr>
            <a:xfrm>
              <a:off x="12847519" y="11371394"/>
              <a:ext cx="2609999" cy="1431566"/>
            </a:xfrm>
            <a:prstGeom prst="rect">
              <a:avLst/>
            </a:prstGeom>
            <a:noFill/>
            <a:ln w="254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/>
              </a:pPr>
              <a:endParaRPr lang="zh-CN" altLang="en-US"/>
            </a:p>
          </xdr:txBody>
        </xdr:sp>
        <xdr:grpSp>
          <xdr:nvGrpSpPr>
            <xdr:cNvPr id="166" name="组合 165">
              <a:extLst>
                <a:ext uri="{FF2B5EF4-FFF2-40B4-BE49-F238E27FC236}">
                  <a16:creationId xmlns:a16="http://schemas.microsoft.com/office/drawing/2014/main" id="{00000000-0008-0000-0700-0000A6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4143755" y="11906880"/>
              <a:ext cx="1335573" cy="709612"/>
              <a:chOff x="2202521" y="2005093"/>
              <a:chExt cx="1428332" cy="709696"/>
            </a:xfrm>
          </xdr:grpSpPr>
          <xdr:sp macro="" textlink="">
            <xdr:nvSpPr>
              <xdr:cNvPr id="168" name="文本框 271">
                <a:extLst>
                  <a:ext uri="{FF2B5EF4-FFF2-40B4-BE49-F238E27FC236}">
                    <a16:creationId xmlns:a16="http://schemas.microsoft.com/office/drawing/2014/main" id="{00000000-0008-0000-0700-0000A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202521" y="2005093"/>
                <a:ext cx="369331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Input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169" name="文本框 272">
                <a:extLst>
                  <a:ext uri="{FF2B5EF4-FFF2-40B4-BE49-F238E27FC236}">
                    <a16:creationId xmlns:a16="http://schemas.microsoft.com/office/drawing/2014/main" id="{00000000-0008-0000-0700-0000A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670522" y="2056369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IgG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170" name="文本框 273">
                <a:extLst>
                  <a:ext uri="{FF2B5EF4-FFF2-40B4-BE49-F238E27FC236}">
                    <a16:creationId xmlns:a16="http://schemas.microsoft.com/office/drawing/2014/main" id="{00000000-0008-0000-0700-0000A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3038344" y="2028050"/>
                <a:ext cx="592509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Anti-Flag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</xdr:grpSp>
        <xdr:sp macro="" textlink="">
          <xdr:nvSpPr>
            <xdr:cNvPr id="167" name="文本框 322">
              <a:extLst>
                <a:ext uri="{FF2B5EF4-FFF2-40B4-BE49-F238E27FC236}">
                  <a16:creationId xmlns:a16="http://schemas.microsoft.com/office/drawing/2014/main" id="{00000000-0008-0000-0700-0000A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208162" y="11548950"/>
              <a:ext cx="1370012" cy="307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>
                  <a:solidFill>
                    <a:schemeClr val="bg1"/>
                  </a:solidFill>
                </a:rPr>
                <a:t>MCF7–FOXF2</a:t>
              </a:r>
              <a:endParaRPr lang="zh-CN" altLang="en-US" sz="1400" b="1">
                <a:solidFill>
                  <a:schemeClr val="bg1"/>
                </a:solidFill>
              </a:endParaRPr>
            </a:p>
          </xdr:txBody>
        </xdr:sp>
      </xdr:grpSp>
      <xdr:pic>
        <xdr:nvPicPr>
          <xdr:cNvPr id="113" name="图片 112">
            <a:extLst>
              <a:ext uri="{FF2B5EF4-FFF2-40B4-BE49-F238E27FC236}">
                <a16:creationId xmlns:a16="http://schemas.microsoft.com/office/drawing/2014/main" id="{00000000-0008-0000-0700-00007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775"/>
          <a:stretch>
            <a:fillRect/>
          </a:stretch>
        </xdr:blipFill>
        <xdr:spPr bwMode="auto">
          <a:xfrm>
            <a:off x="4976813" y="9302750"/>
            <a:ext cx="2041525" cy="1439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114" name="组合 113">
            <a:extLst>
              <a:ext uri="{FF2B5EF4-FFF2-40B4-BE49-F238E27FC236}">
                <a16:creationId xmlns:a16="http://schemas.microsoft.com/office/drawing/2014/main" id="{00000000-0008-0000-0700-000072000000}"/>
              </a:ext>
            </a:extLst>
          </xdr:cNvPr>
          <xdr:cNvGrpSpPr>
            <a:grpSpLocks/>
          </xdr:cNvGrpSpPr>
        </xdr:nvGrpSpPr>
        <xdr:grpSpPr bwMode="auto">
          <a:xfrm>
            <a:off x="4049713" y="9445628"/>
            <a:ext cx="987427" cy="1204914"/>
            <a:chOff x="171128" y="2917430"/>
            <a:chExt cx="850949" cy="1384028"/>
          </a:xfrm>
        </xdr:grpSpPr>
        <xdr:grpSp>
          <xdr:nvGrpSpPr>
            <xdr:cNvPr id="141" name="组合 140">
              <a:extLst>
                <a:ext uri="{FF2B5EF4-FFF2-40B4-BE49-F238E27FC236}">
                  <a16:creationId xmlns:a16="http://schemas.microsoft.com/office/drawing/2014/main" id="{00000000-0008-0000-0700-00008D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34649" y="3116190"/>
              <a:ext cx="125863" cy="1088622"/>
              <a:chOff x="1561045" y="1800141"/>
              <a:chExt cx="125863" cy="1088622"/>
            </a:xfrm>
          </xdr:grpSpPr>
          <xdr:cxnSp macro="">
            <xdr:nvCxnSpPr>
              <xdr:cNvPr id="147" name="直接连接符 146">
                <a:extLst>
                  <a:ext uri="{FF2B5EF4-FFF2-40B4-BE49-F238E27FC236}">
                    <a16:creationId xmlns:a16="http://schemas.microsoft.com/office/drawing/2014/main" id="{00000000-0008-0000-0700-000093000000}"/>
                  </a:ext>
                </a:extLst>
              </xdr:cNvPr>
              <xdr:cNvCxnSpPr/>
            </xdr:nvCxnSpPr>
            <xdr:spPr>
              <a:xfrm>
                <a:off x="1561045" y="1800141"/>
                <a:ext cx="124496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8" name="直接连接符 147">
                <a:extLst>
                  <a:ext uri="{FF2B5EF4-FFF2-40B4-BE49-F238E27FC236}">
                    <a16:creationId xmlns:a16="http://schemas.microsoft.com/office/drawing/2014/main" id="{00000000-0008-0000-0700-000094000000}"/>
                  </a:ext>
                </a:extLst>
              </xdr:cNvPr>
              <xdr:cNvCxnSpPr/>
            </xdr:nvCxnSpPr>
            <xdr:spPr>
              <a:xfrm>
                <a:off x="1562413" y="2195838"/>
                <a:ext cx="124495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9" name="直接连接符 148">
                <a:extLst>
                  <a:ext uri="{FF2B5EF4-FFF2-40B4-BE49-F238E27FC236}">
                    <a16:creationId xmlns:a16="http://schemas.microsoft.com/office/drawing/2014/main" id="{00000000-0008-0000-0700-000095000000}"/>
                  </a:ext>
                </a:extLst>
              </xdr:cNvPr>
              <xdr:cNvCxnSpPr/>
            </xdr:nvCxnSpPr>
            <xdr:spPr>
              <a:xfrm>
                <a:off x="1562413" y="2343541"/>
                <a:ext cx="124495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50" name="直接连接符 149">
                <a:extLst>
                  <a:ext uri="{FF2B5EF4-FFF2-40B4-BE49-F238E27FC236}">
                    <a16:creationId xmlns:a16="http://schemas.microsoft.com/office/drawing/2014/main" id="{00000000-0008-0000-0700-000096000000}"/>
                  </a:ext>
                </a:extLst>
              </xdr:cNvPr>
              <xdr:cNvCxnSpPr/>
            </xdr:nvCxnSpPr>
            <xdr:spPr>
              <a:xfrm>
                <a:off x="1562413" y="2888763"/>
                <a:ext cx="124495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51" name="直接连接符 150">
                <a:extLst>
                  <a:ext uri="{FF2B5EF4-FFF2-40B4-BE49-F238E27FC236}">
                    <a16:creationId xmlns:a16="http://schemas.microsoft.com/office/drawing/2014/main" id="{00000000-0008-0000-0700-000097000000}"/>
                  </a:ext>
                </a:extLst>
              </xdr:cNvPr>
              <xdr:cNvCxnSpPr/>
            </xdr:nvCxnSpPr>
            <xdr:spPr>
              <a:xfrm>
                <a:off x="1562413" y="2551417"/>
                <a:ext cx="124495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42" name="文本框 307">
              <a:extLst>
                <a:ext uri="{FF2B5EF4-FFF2-40B4-BE49-F238E27FC236}">
                  <a16:creationId xmlns:a16="http://schemas.microsoft.com/office/drawing/2014/main" id="{00000000-0008-0000-0700-00008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2858" y="2917430"/>
              <a:ext cx="744583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143" name="文本框 308">
              <a:extLst>
                <a:ext uri="{FF2B5EF4-FFF2-40B4-BE49-F238E27FC236}">
                  <a16:creationId xmlns:a16="http://schemas.microsoft.com/office/drawing/2014/main" id="{00000000-0008-0000-0700-00008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71128" y="3312155"/>
              <a:ext cx="85094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144" name="文本框 309">
              <a:extLst>
                <a:ext uri="{FF2B5EF4-FFF2-40B4-BE49-F238E27FC236}">
                  <a16:creationId xmlns:a16="http://schemas.microsoft.com/office/drawing/2014/main" id="{00000000-0008-0000-0700-00009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2978" y="3476622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145" name="文本框 310">
              <a:extLst>
                <a:ext uri="{FF2B5EF4-FFF2-40B4-BE49-F238E27FC236}">
                  <a16:creationId xmlns:a16="http://schemas.microsoft.com/office/drawing/2014/main" id="{00000000-0008-0000-0700-00009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5524" y="3659789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146" name="文本框 311">
              <a:extLst>
                <a:ext uri="{FF2B5EF4-FFF2-40B4-BE49-F238E27FC236}">
                  <a16:creationId xmlns:a16="http://schemas.microsoft.com/office/drawing/2014/main" id="{00000000-0008-0000-0700-00009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3979" y="4029392"/>
              <a:ext cx="763135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sp macro="" textlink="">
        <xdr:nvSpPr>
          <xdr:cNvPr id="115" name="文本框 275">
            <a:extLst>
              <a:ext uri="{FF2B5EF4-FFF2-40B4-BE49-F238E27FC236}">
                <a16:creationId xmlns:a16="http://schemas.microsoft.com/office/drawing/2014/main" id="{00000000-0008-0000-0700-00007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87118" y="9006568"/>
            <a:ext cx="2943225" cy="3667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POSTN (–1057/–868)</a:t>
            </a:r>
            <a:endParaRPr lang="zh-CN" altLang="en-US" b="1"/>
          </a:p>
        </xdr:txBody>
      </xdr:sp>
      <xdr:sp macro="" textlink="">
        <xdr:nvSpPr>
          <xdr:cNvPr id="116" name="文本框 269">
            <a:extLst>
              <a:ext uri="{FF2B5EF4-FFF2-40B4-BE49-F238E27FC236}">
                <a16:creationId xmlns:a16="http://schemas.microsoft.com/office/drawing/2014/main" id="{00000000-0008-0000-0700-00007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21350" y="9453563"/>
            <a:ext cx="1257300" cy="307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117" name="组合 116">
            <a:extLst>
              <a:ext uri="{FF2B5EF4-FFF2-40B4-BE49-F238E27FC236}">
                <a16:creationId xmlns:a16="http://schemas.microsoft.com/office/drawing/2014/main" id="{00000000-0008-0000-0700-000075000000}"/>
              </a:ext>
            </a:extLst>
          </xdr:cNvPr>
          <xdr:cNvGrpSpPr>
            <a:grpSpLocks/>
          </xdr:cNvGrpSpPr>
        </xdr:nvGrpSpPr>
        <xdr:grpSpPr bwMode="auto">
          <a:xfrm>
            <a:off x="5484812" y="9791700"/>
            <a:ext cx="1549400" cy="709613"/>
            <a:chOff x="2097732" y="2005093"/>
            <a:chExt cx="1469516" cy="709696"/>
          </a:xfrm>
        </xdr:grpSpPr>
        <xdr:sp macro="" textlink="">
          <xdr:nvSpPr>
            <xdr:cNvPr id="138" name="文本框 271">
              <a:extLst>
                <a:ext uri="{FF2B5EF4-FFF2-40B4-BE49-F238E27FC236}">
                  <a16:creationId xmlns:a16="http://schemas.microsoft.com/office/drawing/2014/main" id="{00000000-0008-0000-0700-00008A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097732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39" name="文本框 272">
              <a:extLst>
                <a:ext uri="{FF2B5EF4-FFF2-40B4-BE49-F238E27FC236}">
                  <a16:creationId xmlns:a16="http://schemas.microsoft.com/office/drawing/2014/main" id="{00000000-0008-0000-0700-00008B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38417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40" name="文本框 273">
              <a:extLst>
                <a:ext uri="{FF2B5EF4-FFF2-40B4-BE49-F238E27FC236}">
                  <a16:creationId xmlns:a16="http://schemas.microsoft.com/office/drawing/2014/main" id="{00000000-0008-0000-0700-00008C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41850" y="2028050"/>
              <a:ext cx="525398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18" name="矩形 117">
            <a:extLst>
              <a:ext uri="{FF2B5EF4-FFF2-40B4-BE49-F238E27FC236}">
                <a16:creationId xmlns:a16="http://schemas.microsoft.com/office/drawing/2014/main" id="{00000000-0008-0000-0700-000076000000}"/>
              </a:ext>
            </a:extLst>
          </xdr:cNvPr>
          <xdr:cNvSpPr/>
        </xdr:nvSpPr>
        <xdr:spPr bwMode="auto">
          <a:xfrm>
            <a:off x="5375275" y="9318625"/>
            <a:ext cx="1627188" cy="1406525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grpSp>
        <xdr:nvGrpSpPr>
          <xdr:cNvPr id="120" name="组合 119">
            <a:extLst>
              <a:ext uri="{FF2B5EF4-FFF2-40B4-BE49-F238E27FC236}">
                <a16:creationId xmlns:a16="http://schemas.microsoft.com/office/drawing/2014/main" id="{00000000-0008-0000-0700-000078000000}"/>
              </a:ext>
            </a:extLst>
          </xdr:cNvPr>
          <xdr:cNvGrpSpPr>
            <a:grpSpLocks/>
          </xdr:cNvGrpSpPr>
        </xdr:nvGrpSpPr>
        <xdr:grpSpPr bwMode="auto">
          <a:xfrm>
            <a:off x="13185775" y="2386013"/>
            <a:ext cx="887413" cy="307975"/>
            <a:chOff x="11634822" y="2676347"/>
            <a:chExt cx="886954" cy="307862"/>
          </a:xfrm>
        </xdr:grpSpPr>
        <xdr:sp macro="" textlink="">
          <xdr:nvSpPr>
            <xdr:cNvPr id="136" name="文本框 81">
              <a:extLst>
                <a:ext uri="{FF2B5EF4-FFF2-40B4-BE49-F238E27FC236}">
                  <a16:creationId xmlns:a16="http://schemas.microsoft.com/office/drawing/2014/main" id="{00000000-0008-0000-0700-00008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634822" y="2676347"/>
              <a:ext cx="886954" cy="30786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100 bp</a:t>
              </a:r>
              <a:endParaRPr lang="zh-CN" altLang="en-US" sz="1400" b="1"/>
            </a:p>
          </xdr:txBody>
        </xdr:sp>
        <xdr:cxnSp macro="">
          <xdr:nvCxnSpPr>
            <xdr:cNvPr id="137" name="直接连接符 136">
              <a:extLst>
                <a:ext uri="{FF2B5EF4-FFF2-40B4-BE49-F238E27FC236}">
                  <a16:creationId xmlns:a16="http://schemas.microsoft.com/office/drawing/2014/main" id="{00000000-0008-0000-0700-000089000000}"/>
                </a:ext>
              </a:extLst>
            </xdr:cNvPr>
            <xdr:cNvCxnSpPr/>
          </xdr:nvCxnSpPr>
          <xdr:spPr bwMode="auto">
            <a:xfrm>
              <a:off x="12374214" y="2855668"/>
              <a:ext cx="142801" cy="0"/>
            </a:xfrm>
            <a:prstGeom prst="line">
              <a:avLst/>
            </a:prstGeom>
            <a:ln w="254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1" name="组合 120">
            <a:extLst>
              <a:ext uri="{FF2B5EF4-FFF2-40B4-BE49-F238E27FC236}">
                <a16:creationId xmlns:a16="http://schemas.microsoft.com/office/drawing/2014/main" id="{00000000-0008-0000-0700-000079000000}"/>
              </a:ext>
            </a:extLst>
          </xdr:cNvPr>
          <xdr:cNvGrpSpPr>
            <a:grpSpLocks/>
          </xdr:cNvGrpSpPr>
        </xdr:nvGrpSpPr>
        <xdr:grpSpPr bwMode="auto">
          <a:xfrm>
            <a:off x="4071938" y="4468813"/>
            <a:ext cx="887412" cy="307975"/>
            <a:chOff x="11634822" y="2676347"/>
            <a:chExt cx="886954" cy="307862"/>
          </a:xfrm>
        </xdr:grpSpPr>
        <xdr:sp macro="" textlink="">
          <xdr:nvSpPr>
            <xdr:cNvPr id="134" name="文本框 81">
              <a:extLst>
                <a:ext uri="{FF2B5EF4-FFF2-40B4-BE49-F238E27FC236}">
                  <a16:creationId xmlns:a16="http://schemas.microsoft.com/office/drawing/2014/main" id="{00000000-0008-0000-0700-00008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634822" y="2676347"/>
              <a:ext cx="886954" cy="30786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100 bp</a:t>
              </a:r>
              <a:endParaRPr lang="zh-CN" altLang="en-US" sz="1400" b="1"/>
            </a:p>
          </xdr:txBody>
        </xdr:sp>
        <xdr:cxnSp macro="">
          <xdr:nvCxnSpPr>
            <xdr:cNvPr id="135" name="直接连接符 134">
              <a:extLst>
                <a:ext uri="{FF2B5EF4-FFF2-40B4-BE49-F238E27FC236}">
                  <a16:creationId xmlns:a16="http://schemas.microsoft.com/office/drawing/2014/main" id="{00000000-0008-0000-0700-000087000000}"/>
                </a:ext>
              </a:extLst>
            </xdr:cNvPr>
            <xdr:cNvCxnSpPr/>
          </xdr:nvCxnSpPr>
          <xdr:spPr bwMode="auto">
            <a:xfrm>
              <a:off x="12374215" y="2855668"/>
              <a:ext cx="142801" cy="0"/>
            </a:xfrm>
            <a:prstGeom prst="line">
              <a:avLst/>
            </a:prstGeom>
            <a:ln w="254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2" name="组合 121">
            <a:extLst>
              <a:ext uri="{FF2B5EF4-FFF2-40B4-BE49-F238E27FC236}">
                <a16:creationId xmlns:a16="http://schemas.microsoft.com/office/drawing/2014/main" id="{00000000-0008-0000-0700-00007A000000}"/>
              </a:ext>
            </a:extLst>
          </xdr:cNvPr>
          <xdr:cNvGrpSpPr>
            <a:grpSpLocks/>
          </xdr:cNvGrpSpPr>
        </xdr:nvGrpSpPr>
        <xdr:grpSpPr bwMode="auto">
          <a:xfrm>
            <a:off x="3957638" y="6459538"/>
            <a:ext cx="887412" cy="307975"/>
            <a:chOff x="11634822" y="2676347"/>
            <a:chExt cx="886954" cy="307862"/>
          </a:xfrm>
        </xdr:grpSpPr>
        <xdr:sp macro="" textlink="">
          <xdr:nvSpPr>
            <xdr:cNvPr id="132" name="文本框 81">
              <a:extLst>
                <a:ext uri="{FF2B5EF4-FFF2-40B4-BE49-F238E27FC236}">
                  <a16:creationId xmlns:a16="http://schemas.microsoft.com/office/drawing/2014/main" id="{00000000-0008-0000-0700-00008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634822" y="2676347"/>
              <a:ext cx="886954" cy="30786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100 bp</a:t>
              </a:r>
              <a:endParaRPr lang="zh-CN" altLang="en-US" sz="1400" b="1"/>
            </a:p>
          </xdr:txBody>
        </xdr:sp>
        <xdr:cxnSp macro="">
          <xdr:nvCxnSpPr>
            <xdr:cNvPr id="133" name="直接连接符 132">
              <a:extLst>
                <a:ext uri="{FF2B5EF4-FFF2-40B4-BE49-F238E27FC236}">
                  <a16:creationId xmlns:a16="http://schemas.microsoft.com/office/drawing/2014/main" id="{00000000-0008-0000-0700-000085000000}"/>
                </a:ext>
              </a:extLst>
            </xdr:cNvPr>
            <xdr:cNvCxnSpPr/>
          </xdr:nvCxnSpPr>
          <xdr:spPr bwMode="auto">
            <a:xfrm>
              <a:off x="12374215" y="2855668"/>
              <a:ext cx="142801" cy="0"/>
            </a:xfrm>
            <a:prstGeom prst="line">
              <a:avLst/>
            </a:prstGeom>
            <a:ln w="254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3" name="组合 122">
            <a:extLst>
              <a:ext uri="{FF2B5EF4-FFF2-40B4-BE49-F238E27FC236}">
                <a16:creationId xmlns:a16="http://schemas.microsoft.com/office/drawing/2014/main" id="{00000000-0008-0000-0700-00007B000000}"/>
              </a:ext>
            </a:extLst>
          </xdr:cNvPr>
          <xdr:cNvGrpSpPr>
            <a:grpSpLocks/>
          </xdr:cNvGrpSpPr>
        </xdr:nvGrpSpPr>
        <xdr:grpSpPr bwMode="auto">
          <a:xfrm flipH="1">
            <a:off x="14403389" y="6440488"/>
            <a:ext cx="985836" cy="307975"/>
            <a:chOff x="11530586" y="2676347"/>
            <a:chExt cx="986203" cy="307862"/>
          </a:xfrm>
        </xdr:grpSpPr>
        <xdr:sp macro="" textlink="">
          <xdr:nvSpPr>
            <xdr:cNvPr id="130" name="文本框 81">
              <a:extLst>
                <a:ext uri="{FF2B5EF4-FFF2-40B4-BE49-F238E27FC236}">
                  <a16:creationId xmlns:a16="http://schemas.microsoft.com/office/drawing/2014/main" id="{00000000-0008-0000-0700-00008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530586" y="2676347"/>
              <a:ext cx="886954" cy="30786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100 bp</a:t>
              </a:r>
              <a:endParaRPr lang="zh-CN" altLang="en-US" sz="1400" b="1"/>
            </a:p>
          </xdr:txBody>
        </xdr:sp>
        <xdr:cxnSp macro="">
          <xdr:nvCxnSpPr>
            <xdr:cNvPr id="131" name="直接连接符 130">
              <a:extLst>
                <a:ext uri="{FF2B5EF4-FFF2-40B4-BE49-F238E27FC236}">
                  <a16:creationId xmlns:a16="http://schemas.microsoft.com/office/drawing/2014/main" id="{00000000-0008-0000-0700-000083000000}"/>
                </a:ext>
              </a:extLst>
            </xdr:cNvPr>
            <xdr:cNvCxnSpPr/>
          </xdr:nvCxnSpPr>
          <xdr:spPr bwMode="auto">
            <a:xfrm>
              <a:off x="12373861" y="2855668"/>
              <a:ext cx="142928" cy="0"/>
            </a:xfrm>
            <a:prstGeom prst="line">
              <a:avLst/>
            </a:prstGeom>
            <a:ln w="254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4" name="组合 123">
            <a:extLst>
              <a:ext uri="{FF2B5EF4-FFF2-40B4-BE49-F238E27FC236}">
                <a16:creationId xmlns:a16="http://schemas.microsoft.com/office/drawing/2014/main" id="{00000000-0008-0000-0700-00007C000000}"/>
              </a:ext>
            </a:extLst>
          </xdr:cNvPr>
          <xdr:cNvGrpSpPr>
            <a:grpSpLocks/>
          </xdr:cNvGrpSpPr>
        </xdr:nvGrpSpPr>
        <xdr:grpSpPr bwMode="auto">
          <a:xfrm flipH="1">
            <a:off x="3810001" y="8434388"/>
            <a:ext cx="985837" cy="307975"/>
            <a:chOff x="11530586" y="2676347"/>
            <a:chExt cx="986203" cy="307862"/>
          </a:xfrm>
        </xdr:grpSpPr>
        <xdr:sp macro="" textlink="">
          <xdr:nvSpPr>
            <xdr:cNvPr id="128" name="文本框 81">
              <a:extLst>
                <a:ext uri="{FF2B5EF4-FFF2-40B4-BE49-F238E27FC236}">
                  <a16:creationId xmlns:a16="http://schemas.microsoft.com/office/drawing/2014/main" id="{00000000-0008-0000-0700-00008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530586" y="2676347"/>
              <a:ext cx="886954" cy="30786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100 bp</a:t>
              </a:r>
              <a:endParaRPr lang="zh-CN" altLang="en-US" sz="1400" b="1"/>
            </a:p>
          </xdr:txBody>
        </xdr:sp>
        <xdr:cxnSp macro="">
          <xdr:nvCxnSpPr>
            <xdr:cNvPr id="129" name="直接连接符 128">
              <a:extLst>
                <a:ext uri="{FF2B5EF4-FFF2-40B4-BE49-F238E27FC236}">
                  <a16:creationId xmlns:a16="http://schemas.microsoft.com/office/drawing/2014/main" id="{00000000-0008-0000-0700-000081000000}"/>
                </a:ext>
              </a:extLst>
            </xdr:cNvPr>
            <xdr:cNvCxnSpPr/>
          </xdr:nvCxnSpPr>
          <xdr:spPr bwMode="auto">
            <a:xfrm>
              <a:off x="12373861" y="2855668"/>
              <a:ext cx="142928" cy="0"/>
            </a:xfrm>
            <a:prstGeom prst="line">
              <a:avLst/>
            </a:prstGeom>
            <a:ln w="254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5" name="组合 124">
            <a:extLst>
              <a:ext uri="{FF2B5EF4-FFF2-40B4-BE49-F238E27FC236}">
                <a16:creationId xmlns:a16="http://schemas.microsoft.com/office/drawing/2014/main" id="{00000000-0008-0000-0700-00007D000000}"/>
              </a:ext>
            </a:extLst>
          </xdr:cNvPr>
          <xdr:cNvGrpSpPr>
            <a:grpSpLocks/>
          </xdr:cNvGrpSpPr>
        </xdr:nvGrpSpPr>
        <xdr:grpSpPr bwMode="auto">
          <a:xfrm flipH="1">
            <a:off x="3119439" y="10545763"/>
            <a:ext cx="985836" cy="306387"/>
            <a:chOff x="11530586" y="2676347"/>
            <a:chExt cx="986203" cy="307862"/>
          </a:xfrm>
        </xdr:grpSpPr>
        <xdr:sp macro="" textlink="">
          <xdr:nvSpPr>
            <xdr:cNvPr id="126" name="文本框 81">
              <a:extLst>
                <a:ext uri="{FF2B5EF4-FFF2-40B4-BE49-F238E27FC236}">
                  <a16:creationId xmlns:a16="http://schemas.microsoft.com/office/drawing/2014/main" id="{00000000-0008-0000-0700-00007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530586" y="2676347"/>
              <a:ext cx="886954" cy="30786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100 bp</a:t>
              </a:r>
              <a:endParaRPr lang="zh-CN" altLang="en-US" sz="1400" b="1"/>
            </a:p>
          </xdr:txBody>
        </xdr:sp>
        <xdr:cxnSp macro="">
          <xdr:nvCxnSpPr>
            <xdr:cNvPr id="127" name="直接连接符 126">
              <a:extLst>
                <a:ext uri="{FF2B5EF4-FFF2-40B4-BE49-F238E27FC236}">
                  <a16:creationId xmlns:a16="http://schemas.microsoft.com/office/drawing/2014/main" id="{00000000-0008-0000-0700-00007F000000}"/>
                </a:ext>
              </a:extLst>
            </xdr:cNvPr>
            <xdr:cNvCxnSpPr/>
          </xdr:nvCxnSpPr>
          <xdr:spPr bwMode="auto">
            <a:xfrm>
              <a:off x="12373861" y="2855003"/>
              <a:ext cx="142928" cy="0"/>
            </a:xfrm>
            <a:prstGeom prst="line">
              <a:avLst/>
            </a:prstGeom>
            <a:ln w="254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575346</xdr:colOff>
      <xdr:row>6</xdr:row>
      <xdr:rowOff>39326</xdr:rowOff>
    </xdr:from>
    <xdr:to>
      <xdr:col>5</xdr:col>
      <xdr:colOff>614238</xdr:colOff>
      <xdr:row>7</xdr:row>
      <xdr:rowOff>75302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 bwMode="auto">
        <a:xfrm>
          <a:off x="4474246" y="1245826"/>
          <a:ext cx="711992" cy="226476"/>
        </a:xfrm>
        <a:prstGeom prst="rect">
          <a:avLst/>
        </a:prstGeom>
        <a:noFill/>
        <a:ln w="12700" cmpd="sng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algn="l" defTabSz="457200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 sz="100">
            <a:solidFill>
              <a:schemeClr val="bg1"/>
            </a:solidFill>
            <a:latin typeface="Calibri" panose="020F0502020204030204" pitchFamily="34" charset="0"/>
          </a:endParaRPr>
        </a:p>
      </xdr:txBody>
    </xdr:sp>
    <xdr:clientData/>
  </xdr:twoCellAnchor>
  <xdr:twoCellAnchor>
    <xdr:from>
      <xdr:col>4</xdr:col>
      <xdr:colOff>486347</xdr:colOff>
      <xdr:row>3</xdr:row>
      <xdr:rowOff>149218</xdr:rowOff>
    </xdr:from>
    <xdr:to>
      <xdr:col>6</xdr:col>
      <xdr:colOff>206631</xdr:colOff>
      <xdr:row>6</xdr:row>
      <xdr:rowOff>55193</xdr:rowOff>
    </xdr:to>
    <xdr:grpSp>
      <xdr:nvGrpSpPr>
        <xdr:cNvPr id="60" name="组合 59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GrpSpPr>
          <a:grpSpLocks/>
        </xdr:cNvGrpSpPr>
      </xdr:nvGrpSpPr>
      <xdr:grpSpPr bwMode="auto">
        <a:xfrm>
          <a:off x="4372547" y="787393"/>
          <a:ext cx="1149034" cy="477475"/>
          <a:chOff x="4067175" y="1639297"/>
          <a:chExt cx="1140744" cy="525465"/>
        </a:xfrm>
      </xdr:grpSpPr>
      <xdr:sp macro="" textlink="">
        <xdr:nvSpPr>
          <xdr:cNvPr id="195" name="文本框 68">
            <a:extLst>
              <a:ext uri="{FF2B5EF4-FFF2-40B4-BE49-F238E27FC236}">
                <a16:creationId xmlns:a16="http://schemas.microsoft.com/office/drawing/2014/main" id="{00000000-0008-0000-0800-0000C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67175" y="1639297"/>
            <a:ext cx="1140744" cy="5254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>
              <a:lnSpc>
                <a:spcPct val="150000"/>
              </a:lnSpc>
            </a:pPr>
            <a:r>
              <a:rPr lang="en-US" altLang="zh-CN" sz="1000" b="1">
                <a:solidFill>
                  <a:schemeClr val="bg1"/>
                </a:solidFill>
                <a:ea typeface="宋体" panose="02010600030101010101" pitchFamily="2" charset="-122"/>
                <a:sym typeface="等线" panose="02010600030101010101" pitchFamily="2" charset="-122"/>
              </a:rPr>
              <a:t> MDA-MB-231 </a:t>
            </a:r>
            <a:r>
              <a:rPr lang="en-US" altLang="zh-CN" sz="1000" b="1">
                <a:solidFill>
                  <a:schemeClr val="bg1"/>
                </a:solidFill>
                <a:ea typeface="宋体" panose="02010600030101010101" pitchFamily="2" charset="-122"/>
              </a:rPr>
              <a:t>siCon siFOXF2</a:t>
            </a:r>
          </a:p>
        </xdr:txBody>
      </xdr:sp>
      <xdr:cxnSp macro="">
        <xdr:nvCxnSpPr>
          <xdr:cNvPr id="196" name="直接连接符 195">
            <a:extLst>
              <a:ext uri="{FF2B5EF4-FFF2-40B4-BE49-F238E27FC236}">
                <a16:creationId xmlns:a16="http://schemas.microsoft.com/office/drawing/2014/main" id="{00000000-0008-0000-0800-0000C4000000}"/>
              </a:ext>
            </a:extLst>
          </xdr:cNvPr>
          <xdr:cNvCxnSpPr>
            <a:cxnSpLocks/>
          </xdr:cNvCxnSpPr>
        </xdr:nvCxnSpPr>
        <xdr:spPr>
          <a:xfrm>
            <a:off x="4146503" y="1910761"/>
            <a:ext cx="863094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8658</xdr:colOff>
      <xdr:row>72</xdr:row>
      <xdr:rowOff>76696</xdr:rowOff>
    </xdr:from>
    <xdr:to>
      <xdr:col>20</xdr:col>
      <xdr:colOff>207967</xdr:colOff>
      <xdr:row>82</xdr:row>
      <xdr:rowOff>169862</xdr:rowOff>
    </xdr:to>
    <xdr:grpSp>
      <xdr:nvGrpSpPr>
        <xdr:cNvPr id="96" name="组合 95">
          <a:extLst>
            <a:ext uri="{FF2B5EF4-FFF2-40B4-BE49-F238E27FC236}">
              <a16:creationId xmlns:a16="http://schemas.microsoft.com/office/drawing/2014/main" id="{00000000-0008-0000-0800-000060000000}"/>
            </a:ext>
          </a:extLst>
        </xdr:cNvPr>
        <xdr:cNvGrpSpPr>
          <a:grpSpLocks/>
        </xdr:cNvGrpSpPr>
      </xdr:nvGrpSpPr>
      <xdr:grpSpPr bwMode="auto">
        <a:xfrm>
          <a:off x="8658" y="13926046"/>
          <a:ext cx="16458484" cy="1998166"/>
          <a:chOff x="-76200" y="933307"/>
          <a:chExt cx="16462030" cy="2199474"/>
        </a:xfrm>
      </xdr:grpSpPr>
      <xdr:pic>
        <xdr:nvPicPr>
          <xdr:cNvPr id="97" name="图片 96">
            <a:extLst>
              <a:ext uri="{FF2B5EF4-FFF2-40B4-BE49-F238E27FC236}">
                <a16:creationId xmlns:a16="http://schemas.microsoft.com/office/drawing/2014/main" id="{00000000-0008-0000-0800-00006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8331"/>
          <a:stretch>
            <a:fillRect/>
          </a:stretch>
        </xdr:blipFill>
        <xdr:spPr bwMode="auto">
          <a:xfrm>
            <a:off x="872416" y="1217069"/>
            <a:ext cx="2847107" cy="17991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98" name="组合 97">
            <a:extLst>
              <a:ext uri="{FF2B5EF4-FFF2-40B4-BE49-F238E27FC236}">
                <a16:creationId xmlns:a16="http://schemas.microsoft.com/office/drawing/2014/main" id="{00000000-0008-0000-0800-000062000000}"/>
              </a:ext>
            </a:extLst>
          </xdr:cNvPr>
          <xdr:cNvGrpSpPr>
            <a:grpSpLocks/>
          </xdr:cNvGrpSpPr>
        </xdr:nvGrpSpPr>
        <xdr:grpSpPr bwMode="auto">
          <a:xfrm>
            <a:off x="-76200" y="1471597"/>
            <a:ext cx="989918" cy="1277261"/>
            <a:chOff x="165533" y="2984347"/>
            <a:chExt cx="853127" cy="1317111"/>
          </a:xfrm>
        </xdr:grpSpPr>
        <xdr:grpSp>
          <xdr:nvGrpSpPr>
            <xdr:cNvPr id="175" name="组合 174">
              <a:extLst>
                <a:ext uri="{FF2B5EF4-FFF2-40B4-BE49-F238E27FC236}">
                  <a16:creationId xmlns:a16="http://schemas.microsoft.com/office/drawing/2014/main" id="{00000000-0008-0000-0800-0000AF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34538" y="3153302"/>
              <a:ext cx="125866" cy="1051206"/>
              <a:chOff x="1560934" y="1837253"/>
              <a:chExt cx="125866" cy="1051206"/>
            </a:xfrm>
          </xdr:grpSpPr>
          <xdr:cxnSp macro="">
            <xdr:nvCxnSpPr>
              <xdr:cNvPr id="181" name="直接连接符 180">
                <a:extLst>
                  <a:ext uri="{FF2B5EF4-FFF2-40B4-BE49-F238E27FC236}">
                    <a16:creationId xmlns:a16="http://schemas.microsoft.com/office/drawing/2014/main" id="{00000000-0008-0000-0800-0000B5000000}"/>
                  </a:ext>
                </a:extLst>
              </xdr:cNvPr>
              <xdr:cNvCxnSpPr/>
            </xdr:nvCxnSpPr>
            <xdr:spPr>
              <a:xfrm>
                <a:off x="1560934" y="1837253"/>
                <a:ext cx="12449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82" name="直接连接符 181">
                <a:extLst>
                  <a:ext uri="{FF2B5EF4-FFF2-40B4-BE49-F238E27FC236}">
                    <a16:creationId xmlns:a16="http://schemas.microsoft.com/office/drawing/2014/main" id="{00000000-0008-0000-0800-0000B6000000}"/>
                  </a:ext>
                </a:extLst>
              </xdr:cNvPr>
              <xdr:cNvCxnSpPr/>
            </xdr:nvCxnSpPr>
            <xdr:spPr>
              <a:xfrm>
                <a:off x="1562302" y="2168006"/>
                <a:ext cx="124498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83" name="直接连接符 182">
                <a:extLst>
                  <a:ext uri="{FF2B5EF4-FFF2-40B4-BE49-F238E27FC236}">
                    <a16:creationId xmlns:a16="http://schemas.microsoft.com/office/drawing/2014/main" id="{00000000-0008-0000-0800-0000B7000000}"/>
                  </a:ext>
                </a:extLst>
              </xdr:cNvPr>
              <xdr:cNvCxnSpPr/>
            </xdr:nvCxnSpPr>
            <xdr:spPr>
              <a:xfrm>
                <a:off x="1562302" y="2344844"/>
                <a:ext cx="124498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84" name="直接连接符 183">
                <a:extLst>
                  <a:ext uri="{FF2B5EF4-FFF2-40B4-BE49-F238E27FC236}">
                    <a16:creationId xmlns:a16="http://schemas.microsoft.com/office/drawing/2014/main" id="{00000000-0008-0000-0800-0000B8000000}"/>
                  </a:ext>
                </a:extLst>
              </xdr:cNvPr>
              <xdr:cNvCxnSpPr/>
            </xdr:nvCxnSpPr>
            <xdr:spPr>
              <a:xfrm>
                <a:off x="1562302" y="2888459"/>
                <a:ext cx="124498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85" name="直接连接符 184">
                <a:extLst>
                  <a:ext uri="{FF2B5EF4-FFF2-40B4-BE49-F238E27FC236}">
                    <a16:creationId xmlns:a16="http://schemas.microsoft.com/office/drawing/2014/main" id="{00000000-0008-0000-0800-0000B9000000}"/>
                  </a:ext>
                </a:extLst>
              </xdr:cNvPr>
              <xdr:cNvCxnSpPr/>
            </xdr:nvCxnSpPr>
            <xdr:spPr>
              <a:xfrm>
                <a:off x="1562302" y="2552794"/>
                <a:ext cx="124498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76" name="文本框 307">
              <a:extLst>
                <a:ext uri="{FF2B5EF4-FFF2-40B4-BE49-F238E27FC236}">
                  <a16:creationId xmlns:a16="http://schemas.microsoft.com/office/drawing/2014/main" id="{00000000-0008-0000-0800-0000B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8919" y="2984347"/>
              <a:ext cx="844081" cy="27206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177" name="文本框 308">
              <a:extLst>
                <a:ext uri="{FF2B5EF4-FFF2-40B4-BE49-F238E27FC236}">
                  <a16:creationId xmlns:a16="http://schemas.microsoft.com/office/drawing/2014/main" id="{00000000-0008-0000-0800-0000B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5533" y="3292661"/>
              <a:ext cx="85094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178" name="文本框 309">
              <a:extLst>
                <a:ext uri="{FF2B5EF4-FFF2-40B4-BE49-F238E27FC236}">
                  <a16:creationId xmlns:a16="http://schemas.microsoft.com/office/drawing/2014/main" id="{00000000-0008-0000-0800-0000B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5046" y="3496288"/>
              <a:ext cx="754762" cy="27206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179" name="文本框 310">
              <a:extLst>
                <a:ext uri="{FF2B5EF4-FFF2-40B4-BE49-F238E27FC236}">
                  <a16:creationId xmlns:a16="http://schemas.microsoft.com/office/drawing/2014/main" id="{00000000-0008-0000-0800-0000B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5524" y="3697114"/>
              <a:ext cx="763136" cy="27206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180" name="文本框 311">
              <a:extLst>
                <a:ext uri="{FF2B5EF4-FFF2-40B4-BE49-F238E27FC236}">
                  <a16:creationId xmlns:a16="http://schemas.microsoft.com/office/drawing/2014/main" id="{00000000-0008-0000-0800-0000B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3979" y="4029392"/>
              <a:ext cx="763135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sp macro="" textlink="">
        <xdr:nvSpPr>
          <xdr:cNvPr id="99" name="文本框 269">
            <a:extLst>
              <a:ext uri="{FF2B5EF4-FFF2-40B4-BE49-F238E27FC236}">
                <a16:creationId xmlns:a16="http://schemas.microsoft.com/office/drawing/2014/main" id="{00000000-0008-0000-0800-00006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07673" y="1380111"/>
            <a:ext cx="1257248" cy="3078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100" name="组合 99">
            <a:extLst>
              <a:ext uri="{FF2B5EF4-FFF2-40B4-BE49-F238E27FC236}">
                <a16:creationId xmlns:a16="http://schemas.microsoft.com/office/drawing/2014/main" id="{00000000-0008-0000-0800-000064000000}"/>
              </a:ext>
            </a:extLst>
          </xdr:cNvPr>
          <xdr:cNvGrpSpPr>
            <a:grpSpLocks/>
          </xdr:cNvGrpSpPr>
        </xdr:nvGrpSpPr>
        <xdr:grpSpPr bwMode="auto">
          <a:xfrm>
            <a:off x="1707790" y="1857683"/>
            <a:ext cx="1778674" cy="699454"/>
            <a:chOff x="2097732" y="2005093"/>
            <a:chExt cx="1686923" cy="699855"/>
          </a:xfrm>
        </xdr:grpSpPr>
        <xdr:sp macro="" textlink="">
          <xdr:nvSpPr>
            <xdr:cNvPr id="172" name="文本框 271">
              <a:extLst>
                <a:ext uri="{FF2B5EF4-FFF2-40B4-BE49-F238E27FC236}">
                  <a16:creationId xmlns:a16="http://schemas.microsoft.com/office/drawing/2014/main" id="{00000000-0008-0000-0800-0000AC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097732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73" name="文本框 272">
              <a:extLst>
                <a:ext uri="{FF2B5EF4-FFF2-40B4-BE49-F238E27FC236}">
                  <a16:creationId xmlns:a16="http://schemas.microsoft.com/office/drawing/2014/main" id="{00000000-0008-0000-0800-0000AD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97463" y="2046528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74" name="文本框 273">
              <a:extLst>
                <a:ext uri="{FF2B5EF4-FFF2-40B4-BE49-F238E27FC236}">
                  <a16:creationId xmlns:a16="http://schemas.microsoft.com/office/drawing/2014/main" id="{00000000-0008-0000-0800-0000AE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259235" y="2032279"/>
              <a:ext cx="525420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01" name="矩形 100">
            <a:extLst>
              <a:ext uri="{FF2B5EF4-FFF2-40B4-BE49-F238E27FC236}">
                <a16:creationId xmlns:a16="http://schemas.microsoft.com/office/drawing/2014/main" id="{00000000-0008-0000-0800-000065000000}"/>
              </a:ext>
            </a:extLst>
          </xdr:cNvPr>
          <xdr:cNvSpPr/>
        </xdr:nvSpPr>
        <xdr:spPr bwMode="auto">
          <a:xfrm>
            <a:off x="1568416" y="1214657"/>
            <a:ext cx="2151018" cy="1800623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sp macro="" textlink="">
        <xdr:nvSpPr>
          <xdr:cNvPr id="102" name="文本框 269">
            <a:extLst>
              <a:ext uri="{FF2B5EF4-FFF2-40B4-BE49-F238E27FC236}">
                <a16:creationId xmlns:a16="http://schemas.microsoft.com/office/drawing/2014/main" id="{00000000-0008-0000-0800-00006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70140" y="933307"/>
            <a:ext cx="2299569" cy="3691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BMP4 (–901/–720)</a:t>
            </a:r>
            <a:endParaRPr lang="zh-CN" altLang="en-US" b="1"/>
          </a:p>
        </xdr:txBody>
      </xdr:sp>
      <xdr:grpSp>
        <xdr:nvGrpSpPr>
          <xdr:cNvPr id="103" name="组合 102">
            <a:extLst>
              <a:ext uri="{FF2B5EF4-FFF2-40B4-BE49-F238E27FC236}">
                <a16:creationId xmlns:a16="http://schemas.microsoft.com/office/drawing/2014/main" id="{00000000-0008-0000-0800-000067000000}"/>
              </a:ext>
            </a:extLst>
          </xdr:cNvPr>
          <xdr:cNvGrpSpPr>
            <a:grpSpLocks/>
          </xdr:cNvGrpSpPr>
        </xdr:nvGrpSpPr>
        <xdr:grpSpPr bwMode="auto">
          <a:xfrm>
            <a:off x="3857841" y="948035"/>
            <a:ext cx="4922436" cy="2051511"/>
            <a:chOff x="3725237" y="17311344"/>
            <a:chExt cx="4922639" cy="2052446"/>
          </a:xfrm>
        </xdr:grpSpPr>
        <xdr:pic>
          <xdr:nvPicPr>
            <xdr:cNvPr id="152" name="图片 151">
              <a:extLst>
                <a:ext uri="{FF2B5EF4-FFF2-40B4-BE49-F238E27FC236}">
                  <a16:creationId xmlns:a16="http://schemas.microsoft.com/office/drawing/2014/main" id="{00000000-0008-0000-0800-00009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-2" b="13579"/>
            <a:stretch>
              <a:fillRect/>
            </a:stretch>
          </xdr:blipFill>
          <xdr:spPr bwMode="auto">
            <a:xfrm>
              <a:off x="4655591" y="17563790"/>
              <a:ext cx="3992094" cy="1800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153" name="组合 152">
              <a:extLst>
                <a:ext uri="{FF2B5EF4-FFF2-40B4-BE49-F238E27FC236}">
                  <a16:creationId xmlns:a16="http://schemas.microsoft.com/office/drawing/2014/main" id="{00000000-0008-0000-0800-000099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725237" y="17835138"/>
              <a:ext cx="995072" cy="1363877"/>
              <a:chOff x="168919" y="2984347"/>
              <a:chExt cx="857533" cy="1334831"/>
            </a:xfrm>
          </xdr:grpSpPr>
          <xdr:grpSp>
            <xdr:nvGrpSpPr>
              <xdr:cNvPr id="161" name="组合 160">
                <a:extLst>
                  <a:ext uri="{FF2B5EF4-FFF2-40B4-BE49-F238E27FC236}">
                    <a16:creationId xmlns:a16="http://schemas.microsoft.com/office/drawing/2014/main" id="{00000000-0008-0000-0800-0000A1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834927" y="3154105"/>
                <a:ext cx="125866" cy="1032350"/>
                <a:chOff x="1561323" y="1838056"/>
                <a:chExt cx="125866" cy="1032350"/>
              </a:xfrm>
            </xdr:grpSpPr>
            <xdr:cxnSp macro="">
              <xdr:nvCxnSpPr>
                <xdr:cNvPr id="167" name="直接连接符 166">
                  <a:extLst>
                    <a:ext uri="{FF2B5EF4-FFF2-40B4-BE49-F238E27FC236}">
                      <a16:creationId xmlns:a16="http://schemas.microsoft.com/office/drawing/2014/main" id="{00000000-0008-0000-0800-0000A7000000}"/>
                    </a:ext>
                  </a:extLst>
                </xdr:cNvPr>
                <xdr:cNvCxnSpPr/>
              </xdr:nvCxnSpPr>
              <xdr:spPr>
                <a:xfrm>
                  <a:off x="1561323" y="1838056"/>
                  <a:ext cx="124497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68" name="直接连接符 167">
                  <a:extLst>
                    <a:ext uri="{FF2B5EF4-FFF2-40B4-BE49-F238E27FC236}">
                      <a16:creationId xmlns:a16="http://schemas.microsoft.com/office/drawing/2014/main" id="{00000000-0008-0000-0800-0000A8000000}"/>
                    </a:ext>
                  </a:extLst>
                </xdr:cNvPr>
                <xdr:cNvCxnSpPr/>
              </xdr:nvCxnSpPr>
              <xdr:spPr>
                <a:xfrm>
                  <a:off x="1562691" y="2256282"/>
                  <a:ext cx="124498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69" name="直接连接符 168">
                  <a:extLst>
                    <a:ext uri="{FF2B5EF4-FFF2-40B4-BE49-F238E27FC236}">
                      <a16:creationId xmlns:a16="http://schemas.microsoft.com/office/drawing/2014/main" id="{00000000-0008-0000-0800-0000A9000000}"/>
                    </a:ext>
                  </a:extLst>
                </xdr:cNvPr>
                <xdr:cNvCxnSpPr/>
              </xdr:nvCxnSpPr>
              <xdr:spPr>
                <a:xfrm>
                  <a:off x="1562691" y="2422639"/>
                  <a:ext cx="124498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70" name="直接连接符 169">
                  <a:extLst>
                    <a:ext uri="{FF2B5EF4-FFF2-40B4-BE49-F238E27FC236}">
                      <a16:creationId xmlns:a16="http://schemas.microsoft.com/office/drawing/2014/main" id="{00000000-0008-0000-0800-0000AA000000}"/>
                    </a:ext>
                  </a:extLst>
                </xdr:cNvPr>
                <xdr:cNvCxnSpPr/>
              </xdr:nvCxnSpPr>
              <xdr:spPr>
                <a:xfrm>
                  <a:off x="1562691" y="2870406"/>
                  <a:ext cx="124498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71" name="直接连接符 170">
                  <a:extLst>
                    <a:ext uri="{FF2B5EF4-FFF2-40B4-BE49-F238E27FC236}">
                      <a16:creationId xmlns:a16="http://schemas.microsoft.com/office/drawing/2014/main" id="{00000000-0008-0000-0800-0000AB000000}"/>
                    </a:ext>
                  </a:extLst>
                </xdr:cNvPr>
                <xdr:cNvCxnSpPr/>
              </xdr:nvCxnSpPr>
              <xdr:spPr>
                <a:xfrm>
                  <a:off x="1562691" y="2595217"/>
                  <a:ext cx="124498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162" name="文本框 307">
                <a:extLst>
                  <a:ext uri="{FF2B5EF4-FFF2-40B4-BE49-F238E27FC236}">
                    <a16:creationId xmlns:a16="http://schemas.microsoft.com/office/drawing/2014/main" id="{00000000-0008-0000-0800-0000A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68919" y="2984347"/>
                <a:ext cx="844081" cy="27206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2000 bp</a:t>
                </a:r>
                <a:endParaRPr lang="zh-CN" altLang="en-US" sz="1400" b="1"/>
              </a:p>
            </xdr:txBody>
          </xdr:sp>
          <xdr:sp macro="" textlink="">
            <xdr:nvSpPr>
              <xdr:cNvPr id="163" name="文本框 308">
                <a:extLst>
                  <a:ext uri="{FF2B5EF4-FFF2-40B4-BE49-F238E27FC236}">
                    <a16:creationId xmlns:a16="http://schemas.microsoft.com/office/drawing/2014/main" id="{00000000-0008-0000-0800-0000A3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5503" y="3391720"/>
                <a:ext cx="850949" cy="35784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1000 bp</a:t>
                </a:r>
                <a:endParaRPr lang="zh-CN" altLang="en-US" sz="1400" b="1"/>
              </a:p>
            </xdr:txBody>
          </xdr:sp>
          <xdr:sp macro="" textlink="">
            <xdr:nvSpPr>
              <xdr:cNvPr id="164" name="文本框 309">
                <a:extLst>
                  <a:ext uri="{FF2B5EF4-FFF2-40B4-BE49-F238E27FC236}">
                    <a16:creationId xmlns:a16="http://schemas.microsoft.com/office/drawing/2014/main" id="{00000000-0008-0000-0800-0000A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59338" y="3578758"/>
                <a:ext cx="754762" cy="27206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750 bp</a:t>
                </a:r>
                <a:endParaRPr lang="zh-CN" altLang="en-US" sz="1400" b="1"/>
              </a:p>
            </xdr:txBody>
          </xdr:sp>
          <xdr:sp macro="" textlink="">
            <xdr:nvSpPr>
              <xdr:cNvPr id="165" name="文本框 310">
                <a:extLst>
                  <a:ext uri="{FF2B5EF4-FFF2-40B4-BE49-F238E27FC236}">
                    <a16:creationId xmlns:a16="http://schemas.microsoft.com/office/drawing/2014/main" id="{00000000-0008-0000-0800-0000A5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52325" y="3769810"/>
                <a:ext cx="763136" cy="27206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500 bp</a:t>
                </a:r>
                <a:endParaRPr lang="zh-CN" altLang="en-US" sz="1400" b="1"/>
              </a:p>
            </xdr:txBody>
          </xdr:sp>
          <xdr:sp macro="" textlink="">
            <xdr:nvSpPr>
              <xdr:cNvPr id="166" name="文本框 311">
                <a:extLst>
                  <a:ext uri="{FF2B5EF4-FFF2-40B4-BE49-F238E27FC236}">
                    <a16:creationId xmlns:a16="http://schemas.microsoft.com/office/drawing/2014/main" id="{00000000-0008-0000-0800-0000A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93979" y="4047112"/>
                <a:ext cx="763135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400" b="1"/>
                  <a:t>250 bp</a:t>
                </a:r>
                <a:endParaRPr lang="zh-CN" altLang="en-US" sz="1400" b="1"/>
              </a:p>
            </xdr:txBody>
          </xdr:sp>
        </xdr:grpSp>
        <xdr:sp macro="" textlink="">
          <xdr:nvSpPr>
            <xdr:cNvPr id="154" name="文本框 269">
              <a:extLst>
                <a:ext uri="{FF2B5EF4-FFF2-40B4-BE49-F238E27FC236}">
                  <a16:creationId xmlns:a16="http://schemas.microsoft.com/office/drawing/2014/main" id="{00000000-0008-0000-0800-00009A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466072" y="17743352"/>
              <a:ext cx="1912335" cy="307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>
                  <a:solidFill>
                    <a:schemeClr val="bg1"/>
                  </a:solidFill>
                </a:rPr>
                <a:t>MCF7–FOXF2</a:t>
              </a:r>
              <a:endParaRPr lang="zh-CN" altLang="en-US" sz="1400" b="1">
                <a:solidFill>
                  <a:schemeClr val="bg1"/>
                </a:solidFill>
              </a:endParaRPr>
            </a:p>
          </xdr:txBody>
        </xdr:sp>
        <xdr:grpSp>
          <xdr:nvGrpSpPr>
            <xdr:cNvPr id="155" name="组合 154">
              <a:extLst>
                <a:ext uri="{FF2B5EF4-FFF2-40B4-BE49-F238E27FC236}">
                  <a16:creationId xmlns:a16="http://schemas.microsoft.com/office/drawing/2014/main" id="{00000000-0008-0000-0800-00009B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849658" y="18267275"/>
              <a:ext cx="2561133" cy="699773"/>
              <a:chOff x="2097732" y="2005093"/>
              <a:chExt cx="1596936" cy="699855"/>
            </a:xfrm>
          </xdr:grpSpPr>
          <xdr:sp macro="" textlink="">
            <xdr:nvSpPr>
              <xdr:cNvPr id="158" name="文本框 271">
                <a:extLst>
                  <a:ext uri="{FF2B5EF4-FFF2-40B4-BE49-F238E27FC236}">
                    <a16:creationId xmlns:a16="http://schemas.microsoft.com/office/drawing/2014/main" id="{00000000-0008-0000-0800-00009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097732" y="2005093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Input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159" name="文本框 272">
                <a:extLst>
                  <a:ext uri="{FF2B5EF4-FFF2-40B4-BE49-F238E27FC236}">
                    <a16:creationId xmlns:a16="http://schemas.microsoft.com/office/drawing/2014/main" id="{00000000-0008-0000-0800-00009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2697463" y="2046528"/>
                <a:ext cx="369332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IgG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  <xdr:sp macro="" textlink="">
            <xdr:nvSpPr>
              <xdr:cNvPr id="160" name="文本框 273">
                <a:extLst>
                  <a:ext uri="{FF2B5EF4-FFF2-40B4-BE49-F238E27FC236}">
                    <a16:creationId xmlns:a16="http://schemas.microsoft.com/office/drawing/2014/main" id="{00000000-0008-0000-0800-0000A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10800000">
                <a:off x="3349221" y="2032279"/>
                <a:ext cx="345447" cy="6584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="eaVert"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200" b="1">
                    <a:solidFill>
                      <a:schemeClr val="bg1"/>
                    </a:solidFill>
                  </a:rPr>
                  <a:t>Anti-Flag</a:t>
                </a:r>
                <a:endParaRPr lang="zh-CN" altLang="en-US" sz="1200" b="1">
                  <a:solidFill>
                    <a:schemeClr val="bg1"/>
                  </a:solidFill>
                </a:endParaRPr>
              </a:p>
            </xdr:txBody>
          </xdr:sp>
        </xdr:grpSp>
        <xdr:sp macro="" textlink="">
          <xdr:nvSpPr>
            <xdr:cNvPr id="156" name="文本框 269">
              <a:extLst>
                <a:ext uri="{FF2B5EF4-FFF2-40B4-BE49-F238E27FC236}">
                  <a16:creationId xmlns:a16="http://schemas.microsoft.com/office/drawing/2014/main" id="{00000000-0008-0000-0800-00009C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429045" y="17311344"/>
              <a:ext cx="2527523" cy="36933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/>
                <a:t>BMP4 (–901/–720)</a:t>
              </a:r>
              <a:endParaRPr lang="zh-CN" altLang="en-US" b="1"/>
            </a:p>
          </xdr:txBody>
        </xdr:sp>
        <xdr:sp macro="" textlink="">
          <xdr:nvSpPr>
            <xdr:cNvPr id="157" name="矩形 156">
              <a:extLst>
                <a:ext uri="{FF2B5EF4-FFF2-40B4-BE49-F238E27FC236}">
                  <a16:creationId xmlns:a16="http://schemas.microsoft.com/office/drawing/2014/main" id="{00000000-0008-0000-0800-00009D000000}"/>
                </a:ext>
              </a:extLst>
            </xdr:cNvPr>
            <xdr:cNvSpPr/>
          </xdr:nvSpPr>
          <xdr:spPr>
            <a:xfrm>
              <a:off x="5522025" y="17570141"/>
              <a:ext cx="3125851" cy="1774438"/>
            </a:xfrm>
            <a:prstGeom prst="rect">
              <a:avLst/>
            </a:prstGeom>
            <a:noFill/>
            <a:ln w="254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/>
              </a:pPr>
              <a:endParaRPr lang="zh-CN" altLang="en-US"/>
            </a:p>
          </xdr:txBody>
        </xdr:sp>
      </xdr:grpSp>
      <xdr:pic>
        <xdr:nvPicPr>
          <xdr:cNvPr id="104" name="图片 103">
            <a:extLst>
              <a:ext uri="{FF2B5EF4-FFF2-40B4-BE49-F238E27FC236}">
                <a16:creationId xmlns:a16="http://schemas.microsoft.com/office/drawing/2014/main" id="{00000000-0008-0000-0800-00006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/>
          <a:stretch>
            <a:fillRect/>
          </a:stretch>
        </xdr:blipFill>
        <xdr:spPr bwMode="auto">
          <a:xfrm>
            <a:off x="9162131" y="1193135"/>
            <a:ext cx="1927269" cy="17991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105" name="组合 104">
            <a:extLst>
              <a:ext uri="{FF2B5EF4-FFF2-40B4-BE49-F238E27FC236}">
                <a16:creationId xmlns:a16="http://schemas.microsoft.com/office/drawing/2014/main" id="{00000000-0008-0000-0800-000069000000}"/>
              </a:ext>
            </a:extLst>
          </xdr:cNvPr>
          <xdr:cNvGrpSpPr>
            <a:grpSpLocks/>
          </xdr:cNvGrpSpPr>
        </xdr:nvGrpSpPr>
        <xdr:grpSpPr bwMode="auto">
          <a:xfrm flipH="1">
            <a:off x="11085282" y="1536074"/>
            <a:ext cx="1264875" cy="1248537"/>
            <a:chOff x="46610" y="3103722"/>
            <a:chExt cx="913565" cy="1203786"/>
          </a:xfrm>
        </xdr:grpSpPr>
        <xdr:grpSp>
          <xdr:nvGrpSpPr>
            <xdr:cNvPr id="141" name="组合 140">
              <a:extLst>
                <a:ext uri="{FF2B5EF4-FFF2-40B4-BE49-F238E27FC236}">
                  <a16:creationId xmlns:a16="http://schemas.microsoft.com/office/drawing/2014/main" id="{00000000-0008-0000-0800-00008D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54691" y="3245449"/>
              <a:ext cx="105484" cy="946119"/>
              <a:chOff x="1581087" y="1929400"/>
              <a:chExt cx="105484" cy="946119"/>
            </a:xfrm>
          </xdr:grpSpPr>
          <xdr:cxnSp macro="">
            <xdr:nvCxnSpPr>
              <xdr:cNvPr id="147" name="直接连接符 146">
                <a:extLst>
                  <a:ext uri="{FF2B5EF4-FFF2-40B4-BE49-F238E27FC236}">
                    <a16:creationId xmlns:a16="http://schemas.microsoft.com/office/drawing/2014/main" id="{00000000-0008-0000-0800-000093000000}"/>
                  </a:ext>
                </a:extLst>
              </xdr:cNvPr>
              <xdr:cNvCxnSpPr/>
            </xdr:nvCxnSpPr>
            <xdr:spPr>
              <a:xfrm>
                <a:off x="1581087" y="1929400"/>
                <a:ext cx="10433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8" name="直接连接符 147">
                <a:extLst>
                  <a:ext uri="{FF2B5EF4-FFF2-40B4-BE49-F238E27FC236}">
                    <a16:creationId xmlns:a16="http://schemas.microsoft.com/office/drawing/2014/main" id="{00000000-0008-0000-0800-000094000000}"/>
                  </a:ext>
                </a:extLst>
              </xdr:cNvPr>
              <xdr:cNvCxnSpPr/>
            </xdr:nvCxnSpPr>
            <xdr:spPr>
              <a:xfrm>
                <a:off x="1582234" y="2235587"/>
                <a:ext cx="10433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9" name="直接连接符 148">
                <a:extLst>
                  <a:ext uri="{FF2B5EF4-FFF2-40B4-BE49-F238E27FC236}">
                    <a16:creationId xmlns:a16="http://schemas.microsoft.com/office/drawing/2014/main" id="{00000000-0008-0000-0800-000095000000}"/>
                  </a:ext>
                </a:extLst>
              </xdr:cNvPr>
              <xdr:cNvCxnSpPr/>
            </xdr:nvCxnSpPr>
            <xdr:spPr>
              <a:xfrm>
                <a:off x="1582234" y="2387151"/>
                <a:ext cx="10433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50" name="直接连接符 149">
                <a:extLst>
                  <a:ext uri="{FF2B5EF4-FFF2-40B4-BE49-F238E27FC236}">
                    <a16:creationId xmlns:a16="http://schemas.microsoft.com/office/drawing/2014/main" id="{00000000-0008-0000-0800-000096000000}"/>
                  </a:ext>
                </a:extLst>
              </xdr:cNvPr>
              <xdr:cNvCxnSpPr/>
            </xdr:nvCxnSpPr>
            <xdr:spPr>
              <a:xfrm>
                <a:off x="1582234" y="2875519"/>
                <a:ext cx="10433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51" name="直接连接符 150">
                <a:extLst>
                  <a:ext uri="{FF2B5EF4-FFF2-40B4-BE49-F238E27FC236}">
                    <a16:creationId xmlns:a16="http://schemas.microsoft.com/office/drawing/2014/main" id="{00000000-0008-0000-0800-000097000000}"/>
                  </a:ext>
                </a:extLst>
              </xdr:cNvPr>
              <xdr:cNvCxnSpPr/>
            </xdr:nvCxnSpPr>
            <xdr:spPr>
              <a:xfrm>
                <a:off x="1582234" y="2552492"/>
                <a:ext cx="104337" cy="0"/>
              </a:xfrm>
              <a:prstGeom prst="line">
                <a:avLst/>
              </a:prstGeom>
              <a:ln w="25400"/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42" name="文本框 259">
              <a:extLst>
                <a:ext uri="{FF2B5EF4-FFF2-40B4-BE49-F238E27FC236}">
                  <a16:creationId xmlns:a16="http://schemas.microsoft.com/office/drawing/2014/main" id="{00000000-0008-0000-0800-00008E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4291" y="3103722"/>
              <a:ext cx="844081" cy="27206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2000 bp</a:t>
              </a:r>
              <a:endParaRPr lang="zh-CN" altLang="en-US" sz="1400" b="1"/>
            </a:p>
          </xdr:txBody>
        </xdr:sp>
        <xdr:sp macro="" textlink="">
          <xdr:nvSpPr>
            <xdr:cNvPr id="143" name="文本框 260">
              <a:extLst>
                <a:ext uri="{FF2B5EF4-FFF2-40B4-BE49-F238E27FC236}">
                  <a16:creationId xmlns:a16="http://schemas.microsoft.com/office/drawing/2014/main" id="{00000000-0008-0000-0800-00008F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6610" y="3355995"/>
              <a:ext cx="850949" cy="3578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1000 bp</a:t>
              </a:r>
              <a:endParaRPr lang="zh-CN" altLang="en-US" sz="1400" b="1"/>
            </a:p>
          </xdr:txBody>
        </xdr:sp>
        <xdr:sp macro="" textlink="">
          <xdr:nvSpPr>
            <xdr:cNvPr id="144" name="文本框 261">
              <a:extLst>
                <a:ext uri="{FF2B5EF4-FFF2-40B4-BE49-F238E27FC236}">
                  <a16:creationId xmlns:a16="http://schemas.microsoft.com/office/drawing/2014/main" id="{00000000-0008-0000-0800-000090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5390" y="3544601"/>
              <a:ext cx="754762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750 bp</a:t>
              </a:r>
              <a:endParaRPr lang="zh-CN" altLang="en-US" sz="1400" b="1"/>
            </a:p>
          </xdr:txBody>
        </xdr:sp>
        <xdr:sp macro="" textlink="">
          <xdr:nvSpPr>
            <xdr:cNvPr id="145" name="文本框 262">
              <a:extLst>
                <a:ext uri="{FF2B5EF4-FFF2-40B4-BE49-F238E27FC236}">
                  <a16:creationId xmlns:a16="http://schemas.microsoft.com/office/drawing/2014/main" id="{00000000-0008-0000-0800-00009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2902" y="3722582"/>
              <a:ext cx="763136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400" b="1"/>
                <a:t>500 bp</a:t>
              </a:r>
              <a:endParaRPr lang="zh-CN" altLang="en-US" sz="1400" b="1"/>
            </a:p>
          </xdr:txBody>
        </xdr:sp>
        <xdr:sp macro="" textlink="">
          <xdr:nvSpPr>
            <xdr:cNvPr id="146" name="文本框 263">
              <a:extLst>
                <a:ext uri="{FF2B5EF4-FFF2-40B4-BE49-F238E27FC236}">
                  <a16:creationId xmlns:a16="http://schemas.microsoft.com/office/drawing/2014/main" id="{00000000-0008-0000-0800-000092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31164" y="4035442"/>
              <a:ext cx="650030" cy="27206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250 bp</a:t>
              </a:r>
              <a:endParaRPr lang="zh-CN" altLang="en-US" sz="1400" b="1"/>
            </a:p>
          </xdr:txBody>
        </xdr:sp>
      </xdr:grpSp>
      <xdr:sp macro="" textlink="">
        <xdr:nvSpPr>
          <xdr:cNvPr id="106" name="文本框 269">
            <a:extLst>
              <a:ext uri="{FF2B5EF4-FFF2-40B4-BE49-F238E27FC236}">
                <a16:creationId xmlns:a16="http://schemas.microsoft.com/office/drawing/2014/main" id="{00000000-0008-0000-0800-00006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75410" y="1379850"/>
            <a:ext cx="1185813" cy="3078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107" name="组合 106">
            <a:extLst>
              <a:ext uri="{FF2B5EF4-FFF2-40B4-BE49-F238E27FC236}">
                <a16:creationId xmlns:a16="http://schemas.microsoft.com/office/drawing/2014/main" id="{00000000-0008-0000-0800-00006B000000}"/>
              </a:ext>
            </a:extLst>
          </xdr:cNvPr>
          <xdr:cNvGrpSpPr>
            <a:grpSpLocks/>
          </xdr:cNvGrpSpPr>
        </xdr:nvGrpSpPr>
        <xdr:grpSpPr bwMode="auto">
          <a:xfrm>
            <a:off x="9288108" y="1768029"/>
            <a:ext cx="1226377" cy="709290"/>
            <a:chOff x="2216891" y="2005093"/>
            <a:chExt cx="1302998" cy="709696"/>
          </a:xfrm>
        </xdr:grpSpPr>
        <xdr:sp macro="" textlink="">
          <xdr:nvSpPr>
            <xdr:cNvPr id="138" name="文本框 271">
              <a:extLst>
                <a:ext uri="{FF2B5EF4-FFF2-40B4-BE49-F238E27FC236}">
                  <a16:creationId xmlns:a16="http://schemas.microsoft.com/office/drawing/2014/main" id="{00000000-0008-0000-0800-00008A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16891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39" name="文本框 272">
              <a:extLst>
                <a:ext uri="{FF2B5EF4-FFF2-40B4-BE49-F238E27FC236}">
                  <a16:creationId xmlns:a16="http://schemas.microsoft.com/office/drawing/2014/main" id="{00000000-0008-0000-0800-00008B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40" name="文本框 273">
              <a:extLst>
                <a:ext uri="{FF2B5EF4-FFF2-40B4-BE49-F238E27FC236}">
                  <a16:creationId xmlns:a16="http://schemas.microsoft.com/office/drawing/2014/main" id="{00000000-0008-0000-0800-00008C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931280" y="2028050"/>
              <a:ext cx="588609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08" name="文本框 275">
            <a:extLst>
              <a:ext uri="{FF2B5EF4-FFF2-40B4-BE49-F238E27FC236}">
                <a16:creationId xmlns:a16="http://schemas.microsoft.com/office/drawing/2014/main" id="{00000000-0008-0000-0800-00006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12162" y="950278"/>
            <a:ext cx="2943104" cy="3697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SMAD1 (–400/–230)</a:t>
            </a:r>
            <a:endParaRPr lang="zh-CN" altLang="en-US" b="1"/>
          </a:p>
        </xdr:txBody>
      </xdr:sp>
      <xdr:sp macro="" textlink="">
        <xdr:nvSpPr>
          <xdr:cNvPr id="109" name="矩形 108">
            <a:extLst>
              <a:ext uri="{FF2B5EF4-FFF2-40B4-BE49-F238E27FC236}">
                <a16:creationId xmlns:a16="http://schemas.microsoft.com/office/drawing/2014/main" id="{00000000-0008-0000-0800-00006D000000}"/>
              </a:ext>
            </a:extLst>
          </xdr:cNvPr>
          <xdr:cNvSpPr/>
        </xdr:nvSpPr>
        <xdr:spPr bwMode="auto">
          <a:xfrm>
            <a:off x="9161269" y="1194014"/>
            <a:ext cx="1522380" cy="1799036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pic>
        <xdr:nvPicPr>
          <xdr:cNvPr id="110" name="图片 109">
            <a:extLst>
              <a:ext uri="{FF2B5EF4-FFF2-40B4-BE49-F238E27FC236}">
                <a16:creationId xmlns:a16="http://schemas.microsoft.com/office/drawing/2014/main" id="{00000000-0008-0000-0800-00006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148749" y="1214546"/>
            <a:ext cx="2972616" cy="17991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11" name="文本框 269">
            <a:extLst>
              <a:ext uri="{FF2B5EF4-FFF2-40B4-BE49-F238E27FC236}">
                <a16:creationId xmlns:a16="http://schemas.microsoft.com/office/drawing/2014/main" id="{00000000-0008-0000-0800-00006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678754" y="1379850"/>
            <a:ext cx="1472944" cy="3076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MCF7–FOXF2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grpSp>
        <xdr:nvGrpSpPr>
          <xdr:cNvPr id="112" name="组合 111">
            <a:extLst>
              <a:ext uri="{FF2B5EF4-FFF2-40B4-BE49-F238E27FC236}">
                <a16:creationId xmlns:a16="http://schemas.microsoft.com/office/drawing/2014/main" id="{00000000-0008-0000-0800-000070000000}"/>
              </a:ext>
            </a:extLst>
          </xdr:cNvPr>
          <xdr:cNvGrpSpPr>
            <a:grpSpLocks/>
          </xdr:cNvGrpSpPr>
        </xdr:nvGrpSpPr>
        <xdr:grpSpPr bwMode="auto">
          <a:xfrm>
            <a:off x="12379543" y="1790031"/>
            <a:ext cx="1982194" cy="709290"/>
            <a:chOff x="2262761" y="2005093"/>
            <a:chExt cx="1110341" cy="709696"/>
          </a:xfrm>
        </xdr:grpSpPr>
        <xdr:sp macro="" textlink="">
          <xdr:nvSpPr>
            <xdr:cNvPr id="135" name="文本框 271">
              <a:extLst>
                <a:ext uri="{FF2B5EF4-FFF2-40B4-BE49-F238E27FC236}">
                  <a16:creationId xmlns:a16="http://schemas.microsoft.com/office/drawing/2014/main" id="{00000000-0008-0000-0800-000087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62761" y="2005093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36" name="文本框 272">
              <a:extLst>
                <a:ext uri="{FF2B5EF4-FFF2-40B4-BE49-F238E27FC236}">
                  <a16:creationId xmlns:a16="http://schemas.microsoft.com/office/drawing/2014/main" id="{00000000-0008-0000-0800-000088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670522" y="2056369"/>
              <a:ext cx="369332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37" name="文本框 273">
              <a:extLst>
                <a:ext uri="{FF2B5EF4-FFF2-40B4-BE49-F238E27FC236}">
                  <a16:creationId xmlns:a16="http://schemas.microsoft.com/office/drawing/2014/main" id="{00000000-0008-0000-0800-000089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062776" y="2028050"/>
              <a:ext cx="310326" cy="65842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13" name="文本框 275">
            <a:extLst>
              <a:ext uri="{FF2B5EF4-FFF2-40B4-BE49-F238E27FC236}">
                <a16:creationId xmlns:a16="http://schemas.microsoft.com/office/drawing/2014/main" id="{00000000-0008-0000-0800-00007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133621" y="947373"/>
            <a:ext cx="2943103" cy="3697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SMAD1 (–400/–230)</a:t>
            </a:r>
            <a:endParaRPr lang="zh-CN" altLang="en-US" b="1"/>
          </a:p>
        </xdr:txBody>
      </xdr:sp>
      <xdr:sp macro="" textlink="">
        <xdr:nvSpPr>
          <xdr:cNvPr id="114" name="矩形 113">
            <a:extLst>
              <a:ext uri="{FF2B5EF4-FFF2-40B4-BE49-F238E27FC236}">
                <a16:creationId xmlns:a16="http://schemas.microsoft.com/office/drawing/2014/main" id="{00000000-0008-0000-0800-000072000000}"/>
              </a:ext>
            </a:extLst>
          </xdr:cNvPr>
          <xdr:cNvSpPr/>
        </xdr:nvSpPr>
        <xdr:spPr bwMode="auto">
          <a:xfrm>
            <a:off x="12171106" y="1216244"/>
            <a:ext cx="2343101" cy="1799036"/>
          </a:xfrm>
          <a:prstGeom prst="rect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grpSp>
        <xdr:nvGrpSpPr>
          <xdr:cNvPr id="116" name="组合 115">
            <a:extLst>
              <a:ext uri="{FF2B5EF4-FFF2-40B4-BE49-F238E27FC236}">
                <a16:creationId xmlns:a16="http://schemas.microsoft.com/office/drawing/2014/main" id="{00000000-0008-0000-0800-000074000000}"/>
              </a:ext>
            </a:extLst>
          </xdr:cNvPr>
          <xdr:cNvGrpSpPr>
            <a:grpSpLocks/>
          </xdr:cNvGrpSpPr>
        </xdr:nvGrpSpPr>
        <xdr:grpSpPr bwMode="auto">
          <a:xfrm>
            <a:off x="-41275" y="2819400"/>
            <a:ext cx="884238" cy="307975"/>
            <a:chOff x="-41927" y="2820125"/>
            <a:chExt cx="885494" cy="307777"/>
          </a:xfrm>
        </xdr:grpSpPr>
        <xdr:sp macro="" textlink="">
          <xdr:nvSpPr>
            <xdr:cNvPr id="133" name="文本框 311">
              <a:extLst>
                <a:ext uri="{FF2B5EF4-FFF2-40B4-BE49-F238E27FC236}">
                  <a16:creationId xmlns:a16="http://schemas.microsoft.com/office/drawing/2014/main" id="{00000000-0008-0000-0800-00008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-41927" y="2820125"/>
              <a:ext cx="885494" cy="30777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100 bp</a:t>
              </a:r>
              <a:endParaRPr lang="zh-CN" altLang="en-US" sz="1400" b="1"/>
            </a:p>
          </xdr:txBody>
        </xdr:sp>
        <xdr:cxnSp macro="">
          <xdr:nvCxnSpPr>
            <xdr:cNvPr id="134" name="直接连接符 133">
              <a:extLst>
                <a:ext uri="{FF2B5EF4-FFF2-40B4-BE49-F238E27FC236}">
                  <a16:creationId xmlns:a16="http://schemas.microsoft.com/office/drawing/2014/main" id="{00000000-0008-0000-0800-000086000000}"/>
                </a:ext>
              </a:extLst>
            </xdr:cNvPr>
            <xdr:cNvCxnSpPr/>
          </xdr:nvCxnSpPr>
          <xdr:spPr>
            <a:xfrm>
              <a:off x="694113" y="2993664"/>
              <a:ext cx="144664" cy="0"/>
            </a:xfrm>
            <a:prstGeom prst="line">
              <a:avLst/>
            </a:prstGeom>
            <a:ln w="254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17" name="组合 116">
            <a:extLst>
              <a:ext uri="{FF2B5EF4-FFF2-40B4-BE49-F238E27FC236}">
                <a16:creationId xmlns:a16="http://schemas.microsoft.com/office/drawing/2014/main" id="{00000000-0008-0000-0800-000075000000}"/>
              </a:ext>
            </a:extLst>
          </xdr:cNvPr>
          <xdr:cNvGrpSpPr>
            <a:grpSpLocks/>
          </xdr:cNvGrpSpPr>
        </xdr:nvGrpSpPr>
        <xdr:grpSpPr bwMode="auto">
          <a:xfrm>
            <a:off x="15105834" y="1744641"/>
            <a:ext cx="1279996" cy="1388140"/>
            <a:chOff x="15105834" y="1744641"/>
            <a:chExt cx="1279996" cy="1388140"/>
          </a:xfrm>
        </xdr:grpSpPr>
        <xdr:grpSp>
          <xdr:nvGrpSpPr>
            <xdr:cNvPr id="118" name="组合 117">
              <a:extLst>
                <a:ext uri="{FF2B5EF4-FFF2-40B4-BE49-F238E27FC236}">
                  <a16:creationId xmlns:a16="http://schemas.microsoft.com/office/drawing/2014/main" id="{00000000-0008-0000-0800-000076000000}"/>
                </a:ext>
              </a:extLst>
            </xdr:cNvPr>
            <xdr:cNvGrpSpPr>
              <a:grpSpLocks/>
            </xdr:cNvGrpSpPr>
          </xdr:nvGrpSpPr>
          <xdr:grpSpPr bwMode="auto">
            <a:xfrm flipH="1">
              <a:off x="15126972" y="1744641"/>
              <a:ext cx="1258858" cy="1087582"/>
              <a:chOff x="38153" y="3083332"/>
              <a:chExt cx="909219" cy="1224788"/>
            </a:xfrm>
          </xdr:grpSpPr>
          <xdr:grpSp>
            <xdr:nvGrpSpPr>
              <xdr:cNvPr id="122" name="组合 121">
                <a:extLst>
                  <a:ext uri="{FF2B5EF4-FFF2-40B4-BE49-F238E27FC236}">
                    <a16:creationId xmlns:a16="http://schemas.microsoft.com/office/drawing/2014/main" id="{00000000-0008-0000-0800-00007A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841888" y="3262552"/>
                <a:ext cx="105484" cy="953095"/>
                <a:chOff x="1568284" y="1946503"/>
                <a:chExt cx="105484" cy="953095"/>
              </a:xfrm>
            </xdr:grpSpPr>
            <xdr:cxnSp macro="">
              <xdr:nvCxnSpPr>
                <xdr:cNvPr id="128" name="直接连接符 127">
                  <a:extLst>
                    <a:ext uri="{FF2B5EF4-FFF2-40B4-BE49-F238E27FC236}">
                      <a16:creationId xmlns:a16="http://schemas.microsoft.com/office/drawing/2014/main" id="{00000000-0008-0000-0800-000080000000}"/>
                    </a:ext>
                  </a:extLst>
                </xdr:cNvPr>
                <xdr:cNvCxnSpPr/>
              </xdr:nvCxnSpPr>
              <xdr:spPr>
                <a:xfrm>
                  <a:off x="1568284" y="1946503"/>
                  <a:ext cx="104337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29" name="直接连接符 128">
                  <a:extLst>
                    <a:ext uri="{FF2B5EF4-FFF2-40B4-BE49-F238E27FC236}">
                      <a16:creationId xmlns:a16="http://schemas.microsoft.com/office/drawing/2014/main" id="{00000000-0008-0000-0800-000081000000}"/>
                    </a:ext>
                  </a:extLst>
                </xdr:cNvPr>
                <xdr:cNvCxnSpPr/>
              </xdr:nvCxnSpPr>
              <xdr:spPr>
                <a:xfrm>
                  <a:off x="1569431" y="2261221"/>
                  <a:ext cx="104337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0" name="直接连接符 129">
                  <a:extLst>
                    <a:ext uri="{FF2B5EF4-FFF2-40B4-BE49-F238E27FC236}">
                      <a16:creationId xmlns:a16="http://schemas.microsoft.com/office/drawing/2014/main" id="{00000000-0008-0000-0800-000082000000}"/>
                    </a:ext>
                  </a:extLst>
                </xdr:cNvPr>
                <xdr:cNvCxnSpPr/>
              </xdr:nvCxnSpPr>
              <xdr:spPr>
                <a:xfrm>
                  <a:off x="1569431" y="2413215"/>
                  <a:ext cx="104337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1" name="直接连接符 130">
                  <a:extLst>
                    <a:ext uri="{FF2B5EF4-FFF2-40B4-BE49-F238E27FC236}">
                      <a16:creationId xmlns:a16="http://schemas.microsoft.com/office/drawing/2014/main" id="{00000000-0008-0000-0800-000083000000}"/>
                    </a:ext>
                  </a:extLst>
                </xdr:cNvPr>
                <xdr:cNvCxnSpPr/>
              </xdr:nvCxnSpPr>
              <xdr:spPr>
                <a:xfrm>
                  <a:off x="1569431" y="2899598"/>
                  <a:ext cx="104337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2" name="直接连接符 131">
                  <a:extLst>
                    <a:ext uri="{FF2B5EF4-FFF2-40B4-BE49-F238E27FC236}">
                      <a16:creationId xmlns:a16="http://schemas.microsoft.com/office/drawing/2014/main" id="{00000000-0008-0000-0800-000084000000}"/>
                    </a:ext>
                  </a:extLst>
                </xdr:cNvPr>
                <xdr:cNvCxnSpPr/>
              </xdr:nvCxnSpPr>
              <xdr:spPr>
                <a:xfrm>
                  <a:off x="1569431" y="2575939"/>
                  <a:ext cx="104337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123" name="文本框 259">
                <a:extLst>
                  <a:ext uri="{FF2B5EF4-FFF2-40B4-BE49-F238E27FC236}">
                    <a16:creationId xmlns:a16="http://schemas.microsoft.com/office/drawing/2014/main" id="{00000000-0008-0000-0800-00007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1732" y="3083332"/>
                <a:ext cx="844081" cy="27206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2000 bp</a:t>
                </a:r>
                <a:endParaRPr lang="zh-CN" altLang="en-US" sz="1400" b="1"/>
              </a:p>
            </xdr:txBody>
          </xdr:sp>
          <xdr:sp macro="" textlink="">
            <xdr:nvSpPr>
              <xdr:cNvPr id="124" name="文本框 260">
                <a:extLst>
                  <a:ext uri="{FF2B5EF4-FFF2-40B4-BE49-F238E27FC236}">
                    <a16:creationId xmlns:a16="http://schemas.microsoft.com/office/drawing/2014/main" id="{00000000-0008-0000-0800-00007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8153" y="3386580"/>
                <a:ext cx="850949" cy="35784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1000 bp</a:t>
                </a:r>
                <a:endParaRPr lang="zh-CN" altLang="en-US" sz="1400" b="1"/>
              </a:p>
            </xdr:txBody>
          </xdr:sp>
          <xdr:sp macro="" textlink="">
            <xdr:nvSpPr>
              <xdr:cNvPr id="125" name="文本框 261">
                <a:extLst>
                  <a:ext uri="{FF2B5EF4-FFF2-40B4-BE49-F238E27FC236}">
                    <a16:creationId xmlns:a16="http://schemas.microsoft.com/office/drawing/2014/main" id="{00000000-0008-0000-0800-00007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66935" y="3554797"/>
                <a:ext cx="754762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750 bp</a:t>
                </a:r>
                <a:endParaRPr lang="zh-CN" altLang="en-US" sz="1400" b="1"/>
              </a:p>
            </xdr:txBody>
          </xdr:sp>
          <xdr:sp macro="" textlink="">
            <xdr:nvSpPr>
              <xdr:cNvPr id="126" name="文本框 262">
                <a:extLst>
                  <a:ext uri="{FF2B5EF4-FFF2-40B4-BE49-F238E27FC236}">
                    <a16:creationId xmlns:a16="http://schemas.microsoft.com/office/drawing/2014/main" id="{00000000-0008-0000-0800-00007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54445" y="3742972"/>
                <a:ext cx="763136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500 bp</a:t>
                </a:r>
                <a:endParaRPr lang="zh-CN" altLang="en-US" sz="1400" b="1"/>
              </a:p>
            </xdr:txBody>
          </xdr:sp>
          <xdr:sp macro="" textlink="">
            <xdr:nvSpPr>
              <xdr:cNvPr id="127" name="文本框 263">
                <a:extLst>
                  <a:ext uri="{FF2B5EF4-FFF2-40B4-BE49-F238E27FC236}">
                    <a16:creationId xmlns:a16="http://schemas.microsoft.com/office/drawing/2014/main" id="{00000000-0008-0000-0800-00007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4207" y="4036054"/>
                <a:ext cx="624029" cy="2720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400" b="1"/>
                  <a:t>250 bp</a:t>
                </a:r>
                <a:endParaRPr lang="zh-CN" altLang="en-US" sz="1400" b="1"/>
              </a:p>
            </xdr:txBody>
          </xdr:sp>
        </xdr:grpSp>
        <xdr:grpSp>
          <xdr:nvGrpSpPr>
            <xdr:cNvPr id="119" name="组合 118">
              <a:extLst>
                <a:ext uri="{FF2B5EF4-FFF2-40B4-BE49-F238E27FC236}">
                  <a16:creationId xmlns:a16="http://schemas.microsoft.com/office/drawing/2014/main" id="{00000000-0008-0000-0800-000077000000}"/>
                </a:ext>
              </a:extLst>
            </xdr:cNvPr>
            <xdr:cNvGrpSpPr>
              <a:grpSpLocks/>
            </xdr:cNvGrpSpPr>
          </xdr:nvGrpSpPr>
          <xdr:grpSpPr bwMode="auto">
            <a:xfrm flipH="1">
              <a:off x="15105834" y="2824806"/>
              <a:ext cx="1055688" cy="307975"/>
              <a:chOff x="-34333" y="2838219"/>
              <a:chExt cx="885494" cy="307777"/>
            </a:xfrm>
          </xdr:grpSpPr>
          <xdr:sp macro="" textlink="">
            <xdr:nvSpPr>
              <xdr:cNvPr id="120" name="文本框 311">
                <a:extLst>
                  <a:ext uri="{FF2B5EF4-FFF2-40B4-BE49-F238E27FC236}">
                    <a16:creationId xmlns:a16="http://schemas.microsoft.com/office/drawing/2014/main" id="{00000000-0008-0000-0800-00007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-34333" y="2838219"/>
                <a:ext cx="885494" cy="30777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400" b="1"/>
                  <a:t>  100 bp</a:t>
                </a:r>
                <a:endParaRPr lang="zh-CN" altLang="en-US" sz="1400" b="1"/>
              </a:p>
            </xdr:txBody>
          </xdr:sp>
          <xdr:cxnSp macro="">
            <xdr:nvCxnSpPr>
              <xdr:cNvPr id="121" name="直接连接符 120">
                <a:extLst>
                  <a:ext uri="{FF2B5EF4-FFF2-40B4-BE49-F238E27FC236}">
                    <a16:creationId xmlns:a16="http://schemas.microsoft.com/office/drawing/2014/main" id="{00000000-0008-0000-0800-000079000000}"/>
                  </a:ext>
                </a:extLst>
              </xdr:cNvPr>
              <xdr:cNvCxnSpPr/>
            </xdr:nvCxnSpPr>
            <xdr:spPr>
              <a:xfrm>
                <a:off x="717588" y="2993660"/>
                <a:ext cx="119839" cy="0"/>
              </a:xfrm>
              <a:prstGeom prst="line">
                <a:avLst/>
              </a:prstGeom>
              <a:ln w="254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0</xdr:col>
      <xdr:colOff>7193</xdr:colOff>
      <xdr:row>2</xdr:row>
      <xdr:rowOff>7938</xdr:rowOff>
    </xdr:from>
    <xdr:to>
      <xdr:col>19</xdr:col>
      <xdr:colOff>394953</xdr:colOff>
      <xdr:row>68</xdr:row>
      <xdr:rowOff>144246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7193" y="455613"/>
          <a:ext cx="16046860" cy="12709308"/>
          <a:chOff x="283418" y="455613"/>
          <a:chExt cx="16046860" cy="12709308"/>
        </a:xfrm>
      </xdr:grpSpPr>
      <xdr:grpSp>
        <xdr:nvGrpSpPr>
          <xdr:cNvPr id="4111" name="组合 4110">
            <a:extLst>
              <a:ext uri="{FF2B5EF4-FFF2-40B4-BE49-F238E27FC236}">
                <a16:creationId xmlns:a16="http://schemas.microsoft.com/office/drawing/2014/main" id="{00000000-0008-0000-0800-00000F100000}"/>
              </a:ext>
            </a:extLst>
          </xdr:cNvPr>
          <xdr:cNvGrpSpPr/>
        </xdr:nvGrpSpPr>
        <xdr:grpSpPr>
          <a:xfrm>
            <a:off x="283418" y="2268761"/>
            <a:ext cx="16046860" cy="1728172"/>
            <a:chOff x="346918" y="2487836"/>
            <a:chExt cx="16064852" cy="1728172"/>
          </a:xfrm>
        </xdr:grpSpPr>
        <xdr:grpSp>
          <xdr:nvGrpSpPr>
            <xdr:cNvPr id="4110" name="组合 4109">
              <a:extLst>
                <a:ext uri="{FF2B5EF4-FFF2-40B4-BE49-F238E27FC236}">
                  <a16:creationId xmlns:a16="http://schemas.microsoft.com/office/drawing/2014/main" id="{00000000-0008-0000-0800-00000E100000}"/>
                </a:ext>
              </a:extLst>
            </xdr:cNvPr>
            <xdr:cNvGrpSpPr/>
          </xdr:nvGrpSpPr>
          <xdr:grpSpPr>
            <a:xfrm>
              <a:off x="346918" y="2525343"/>
              <a:ext cx="2164583" cy="1635821"/>
              <a:chOff x="346918" y="2525343"/>
              <a:chExt cx="2164583" cy="1635821"/>
            </a:xfrm>
          </xdr:grpSpPr>
          <xdr:grpSp>
            <xdr:nvGrpSpPr>
              <xdr:cNvPr id="41" name="组合 40">
                <a:extLst>
                  <a:ext uri="{FF2B5EF4-FFF2-40B4-BE49-F238E27FC236}">
                    <a16:creationId xmlns:a16="http://schemas.microsoft.com/office/drawing/2014/main" id="{00000000-0008-0000-0800-000029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346918" y="2525343"/>
                <a:ext cx="2164583" cy="1635821"/>
                <a:chOff x="71438" y="3613150"/>
                <a:chExt cx="2162175" cy="1800225"/>
              </a:xfrm>
            </xdr:grpSpPr>
            <xdr:pic>
              <xdr:nvPicPr>
                <xdr:cNvPr id="239" name="图片 238">
                  <a:extLst>
                    <a:ext uri="{FF2B5EF4-FFF2-40B4-BE49-F238E27FC236}">
                      <a16:creationId xmlns:a16="http://schemas.microsoft.com/office/drawing/2014/main" id="{00000000-0008-0000-0800-0000EF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5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1438" y="3613150"/>
                  <a:ext cx="1785937" cy="1800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240" name="文本框 42">
                  <a:extLst>
                    <a:ext uri="{FF2B5EF4-FFF2-40B4-BE49-F238E27FC236}">
                      <a16:creationId xmlns:a16="http://schemas.microsoft.com/office/drawing/2014/main" id="{00000000-0008-0000-0800-0000F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565150" y="4051631"/>
                  <a:ext cx="1668463" cy="52546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 siControl  siFOXF2</a:t>
                  </a:r>
                </a:p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  <a:sym typeface="等线" panose="02010600030101010101" pitchFamily="2" charset="-122"/>
                    </a:rPr>
                    <a:t>     MDA-MB-231</a:t>
                  </a:r>
                  <a:endPara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</a:endParaRPr>
                </a:p>
              </xdr:txBody>
            </xdr:sp>
            <xdr:sp macro="" textlink="">
              <xdr:nvSpPr>
                <xdr:cNvPr id="241" name="矩形 240">
                  <a:extLst>
                    <a:ext uri="{FF2B5EF4-FFF2-40B4-BE49-F238E27FC236}">
                      <a16:creationId xmlns:a16="http://schemas.microsoft.com/office/drawing/2014/main" id="{00000000-0008-0000-0800-0000F1000000}"/>
                    </a:ext>
                  </a:extLst>
                </xdr:cNvPr>
                <xdr:cNvSpPr/>
              </xdr:nvSpPr>
              <xdr:spPr bwMode="auto">
                <a:xfrm>
                  <a:off x="700088" y="3713163"/>
                  <a:ext cx="1039812" cy="365125"/>
                </a:xfrm>
                <a:prstGeom prst="rect">
                  <a:avLst/>
                </a:prstGeom>
                <a:noFill/>
                <a:ln w="12700" cmpd="sng">
                  <a:solidFill>
                    <a:srgbClr val="FF0000"/>
                  </a:solidFill>
                  <a:prstDash val="solid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defRPr/>
                  </a:pPr>
                  <a:endParaRPr lang="zh-CN" altLang="en-US" sz="100">
                    <a:solidFill>
                      <a:schemeClr val="bg1"/>
                    </a:solidFill>
                    <a:latin typeface="Calibri" panose="020F0502020204030204" pitchFamily="34" charset="0"/>
                  </a:endParaRPr>
                </a:p>
              </xdr:txBody>
            </xdr:sp>
            <xdr:sp macro="" textlink="">
              <xdr:nvSpPr>
                <xdr:cNvPr id="242" name="文本框 39">
                  <a:extLst>
                    <a:ext uri="{FF2B5EF4-FFF2-40B4-BE49-F238E27FC236}">
                      <a16:creationId xmlns:a16="http://schemas.microsoft.com/office/drawing/2014/main" id="{00000000-0008-0000-0800-0000F2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907256" y="5001959"/>
                  <a:ext cx="1046163" cy="36887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6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SMAD1</a:t>
                  </a:r>
                </a:p>
              </xdr:txBody>
            </xdr:sp>
          </xdr:grpSp>
          <xdr:cxnSp macro="">
            <xdr:nvCxnSpPr>
              <xdr:cNvPr id="63" name="直接连接符 62">
                <a:extLst>
                  <a:ext uri="{FF2B5EF4-FFF2-40B4-BE49-F238E27FC236}">
                    <a16:creationId xmlns:a16="http://schemas.microsoft.com/office/drawing/2014/main" id="{00000000-0008-0000-0800-00003F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971500" y="3190346"/>
                <a:ext cx="1119373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109" name="组合 4108">
              <a:extLst>
                <a:ext uri="{FF2B5EF4-FFF2-40B4-BE49-F238E27FC236}">
                  <a16:creationId xmlns:a16="http://schemas.microsoft.com/office/drawing/2014/main" id="{00000000-0008-0000-0800-00000D100000}"/>
                </a:ext>
              </a:extLst>
            </xdr:cNvPr>
            <xdr:cNvGrpSpPr/>
          </xdr:nvGrpSpPr>
          <xdr:grpSpPr>
            <a:xfrm>
              <a:off x="2451829" y="2531834"/>
              <a:ext cx="2459466" cy="1635821"/>
              <a:chOff x="2451829" y="2531834"/>
              <a:chExt cx="2459466" cy="1635821"/>
            </a:xfrm>
          </xdr:grpSpPr>
          <xdr:grpSp>
            <xdr:nvGrpSpPr>
              <xdr:cNvPr id="13" name="组合 12">
                <a:extLst>
                  <a:ext uri="{FF2B5EF4-FFF2-40B4-BE49-F238E27FC236}">
                    <a16:creationId xmlns:a16="http://schemas.microsoft.com/office/drawing/2014/main" id="{00000000-0008-0000-0800-00000D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451829" y="2531834"/>
                <a:ext cx="2459466" cy="1635821"/>
                <a:chOff x="4575902" y="3639344"/>
                <a:chExt cx="2455930" cy="1800225"/>
              </a:xfrm>
            </xdr:grpSpPr>
            <xdr:pic>
              <xdr:nvPicPr>
                <xdr:cNvPr id="277" name="图片 276">
                  <a:extLst>
                    <a:ext uri="{FF2B5EF4-FFF2-40B4-BE49-F238E27FC236}">
                      <a16:creationId xmlns:a16="http://schemas.microsoft.com/office/drawing/2014/main" id="{00000000-0008-0000-0800-00001501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6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4575902" y="3639344"/>
                  <a:ext cx="2339150" cy="1800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38100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278" name="文本框 39">
                  <a:extLst>
                    <a:ext uri="{FF2B5EF4-FFF2-40B4-BE49-F238E27FC236}">
                      <a16:creationId xmlns:a16="http://schemas.microsoft.com/office/drawing/2014/main" id="{00000000-0008-0000-0800-00001601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5985669" y="5013612"/>
                  <a:ext cx="1046163" cy="36887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6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SMAD1</a:t>
                  </a:r>
                </a:p>
              </xdr:txBody>
            </xdr:sp>
            <xdr:sp macro="" textlink="">
              <xdr:nvSpPr>
                <xdr:cNvPr id="279" name="文本框 40">
                  <a:extLst>
                    <a:ext uri="{FF2B5EF4-FFF2-40B4-BE49-F238E27FC236}">
                      <a16:creationId xmlns:a16="http://schemas.microsoft.com/office/drawing/2014/main" id="{00000000-0008-0000-0800-00001701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4886112" y="4122447"/>
                  <a:ext cx="1173162" cy="52546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Vector FOXF2</a:t>
                  </a:r>
                </a:p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  <a:sym typeface="等线" panose="02010600030101010101" pitchFamily="2" charset="-122"/>
                    </a:rPr>
                    <a:t> MDA-MB-231</a:t>
                  </a:r>
                  <a:endPara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</a:endParaRPr>
                </a:p>
              </xdr:txBody>
            </xdr:sp>
            <xdr:sp macro="" textlink="">
              <xdr:nvSpPr>
                <xdr:cNvPr id="280" name="矩形 279">
                  <a:extLst>
                    <a:ext uri="{FF2B5EF4-FFF2-40B4-BE49-F238E27FC236}">
                      <a16:creationId xmlns:a16="http://schemas.microsoft.com/office/drawing/2014/main" id="{00000000-0008-0000-0800-000018010000}"/>
                    </a:ext>
                  </a:extLst>
                </xdr:cNvPr>
                <xdr:cNvSpPr/>
              </xdr:nvSpPr>
              <xdr:spPr bwMode="auto">
                <a:xfrm>
                  <a:off x="5008428" y="3952875"/>
                  <a:ext cx="733186" cy="227013"/>
                </a:xfrm>
                <a:prstGeom prst="rect">
                  <a:avLst/>
                </a:prstGeom>
                <a:noFill/>
                <a:ln w="12700" cmpd="sng">
                  <a:solidFill>
                    <a:srgbClr val="FF0000"/>
                  </a:solidFill>
                  <a:prstDash val="solid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defRPr/>
                  </a:pPr>
                  <a:endParaRPr lang="zh-CN" altLang="en-US" sz="100">
                    <a:solidFill>
                      <a:schemeClr val="bg1"/>
                    </a:solidFill>
                    <a:latin typeface="Calibri" panose="020F0502020204030204" pitchFamily="34" charset="0"/>
                  </a:endParaRPr>
                </a:p>
              </xdr:txBody>
            </xdr:sp>
          </xdr:grpSp>
          <xdr:cxnSp macro="">
            <xdr:nvCxnSpPr>
              <xdr:cNvPr id="64" name="直接连接符 63">
                <a:extLst>
                  <a:ext uri="{FF2B5EF4-FFF2-40B4-BE49-F238E27FC236}">
                    <a16:creationId xmlns:a16="http://schemas.microsoft.com/office/drawing/2014/main" id="{00000000-0008-0000-0800-000040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2853193" y="3233622"/>
                <a:ext cx="825365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108" name="组合 4107">
              <a:extLst>
                <a:ext uri="{FF2B5EF4-FFF2-40B4-BE49-F238E27FC236}">
                  <a16:creationId xmlns:a16="http://schemas.microsoft.com/office/drawing/2014/main" id="{00000000-0008-0000-0800-00000C100000}"/>
                </a:ext>
              </a:extLst>
            </xdr:cNvPr>
            <xdr:cNvGrpSpPr/>
          </xdr:nvGrpSpPr>
          <xdr:grpSpPr>
            <a:xfrm>
              <a:off x="4960562" y="2487836"/>
              <a:ext cx="2467036" cy="1689181"/>
              <a:chOff x="4960562" y="2487836"/>
              <a:chExt cx="2467036" cy="1689181"/>
            </a:xfrm>
          </xdr:grpSpPr>
          <xdr:grpSp>
            <xdr:nvGrpSpPr>
              <xdr:cNvPr id="42" name="组合 41">
                <a:extLst>
                  <a:ext uri="{FF2B5EF4-FFF2-40B4-BE49-F238E27FC236}">
                    <a16:creationId xmlns:a16="http://schemas.microsoft.com/office/drawing/2014/main" id="{00000000-0008-0000-0800-00002A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4960562" y="2487836"/>
                <a:ext cx="2467036" cy="1689181"/>
                <a:chOff x="1997075" y="3571527"/>
                <a:chExt cx="2462350" cy="1859298"/>
              </a:xfrm>
            </xdr:grpSpPr>
            <xdr:pic>
              <xdr:nvPicPr>
                <xdr:cNvPr id="235" name="图片 234">
                  <a:extLst>
                    <a:ext uri="{FF2B5EF4-FFF2-40B4-BE49-F238E27FC236}">
                      <a16:creationId xmlns:a16="http://schemas.microsoft.com/office/drawing/2014/main" id="{00000000-0008-0000-0800-0000EB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2089150" y="3619500"/>
                  <a:ext cx="2216150" cy="1800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236" name="文本框 41">
                  <a:extLst>
                    <a:ext uri="{FF2B5EF4-FFF2-40B4-BE49-F238E27FC236}">
                      <a16:creationId xmlns:a16="http://schemas.microsoft.com/office/drawing/2014/main" id="{00000000-0008-0000-0800-0000E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97075" y="3571527"/>
                  <a:ext cx="1470025" cy="52546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        MCF7</a:t>
                  </a:r>
                </a:p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Vector  FOXF2 </a:t>
                  </a:r>
                </a:p>
              </xdr:txBody>
            </xdr:sp>
            <xdr:sp macro="" textlink="">
              <xdr:nvSpPr>
                <xdr:cNvPr id="237" name="矩形 236">
                  <a:extLst>
                    <a:ext uri="{FF2B5EF4-FFF2-40B4-BE49-F238E27FC236}">
                      <a16:creationId xmlns:a16="http://schemas.microsoft.com/office/drawing/2014/main" id="{00000000-0008-0000-0800-0000ED000000}"/>
                    </a:ext>
                  </a:extLst>
                </xdr:cNvPr>
                <xdr:cNvSpPr/>
              </xdr:nvSpPr>
              <xdr:spPr bwMode="auto">
                <a:xfrm>
                  <a:off x="2101858" y="4084387"/>
                  <a:ext cx="793814" cy="250872"/>
                </a:xfrm>
                <a:prstGeom prst="rect">
                  <a:avLst/>
                </a:prstGeom>
                <a:noFill/>
                <a:ln w="12700" cmpd="sng">
                  <a:solidFill>
                    <a:srgbClr val="FF0000"/>
                  </a:solidFill>
                  <a:prstDash val="solid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defRPr/>
                  </a:pPr>
                  <a:endParaRPr lang="zh-CN" altLang="en-US" sz="100">
                    <a:solidFill>
                      <a:schemeClr val="bg1"/>
                    </a:solidFill>
                    <a:latin typeface="Calibri" panose="020F0502020204030204" pitchFamily="34" charset="0"/>
                  </a:endParaRPr>
                </a:p>
              </xdr:txBody>
            </xdr:sp>
            <xdr:sp macro="" textlink="">
              <xdr:nvSpPr>
                <xdr:cNvPr id="238" name="文本框 39">
                  <a:extLst>
                    <a:ext uri="{FF2B5EF4-FFF2-40B4-BE49-F238E27FC236}">
                      <a16:creationId xmlns:a16="http://schemas.microsoft.com/office/drawing/2014/main" id="{00000000-0008-0000-0800-0000EE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413262" y="5062085"/>
                  <a:ext cx="1046163" cy="36874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6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SMAD1</a:t>
                  </a:r>
                </a:p>
              </xdr:txBody>
            </xdr:sp>
          </xdr:grpSp>
          <xdr:cxnSp macro="">
            <xdr:nvCxnSpPr>
              <xdr:cNvPr id="65" name="直接连接符 64">
                <a:extLst>
                  <a:ext uri="{FF2B5EF4-FFF2-40B4-BE49-F238E27FC236}">
                    <a16:creationId xmlns:a16="http://schemas.microsoft.com/office/drawing/2014/main" id="{00000000-0008-0000-0800-000041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5065453" y="2750376"/>
                <a:ext cx="831715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107" name="组合 4106">
              <a:extLst>
                <a:ext uri="{FF2B5EF4-FFF2-40B4-BE49-F238E27FC236}">
                  <a16:creationId xmlns:a16="http://schemas.microsoft.com/office/drawing/2014/main" id="{00000000-0008-0000-0800-00000B100000}"/>
                </a:ext>
              </a:extLst>
            </xdr:cNvPr>
            <xdr:cNvGrpSpPr/>
          </xdr:nvGrpSpPr>
          <xdr:grpSpPr>
            <a:xfrm>
              <a:off x="7526168" y="2533998"/>
              <a:ext cx="2821954" cy="1682010"/>
              <a:chOff x="7526168" y="2533998"/>
              <a:chExt cx="2821954" cy="1682010"/>
            </a:xfrm>
          </xdr:grpSpPr>
          <xdr:pic>
            <xdr:nvPicPr>
              <xdr:cNvPr id="18" name="图片 17">
                <a:extLst>
                  <a:ext uri="{FF2B5EF4-FFF2-40B4-BE49-F238E27FC236}">
                    <a16:creationId xmlns:a16="http://schemas.microsoft.com/office/drawing/2014/main" id="{00000000-0008-0000-0800-000012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8" cstate="print">
                <a:lum bright="18000"/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526168" y="2533998"/>
                <a:ext cx="2715545" cy="163582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19" name="矩形 18">
                <a:extLst>
                  <a:ext uri="{FF2B5EF4-FFF2-40B4-BE49-F238E27FC236}">
                    <a16:creationId xmlns:a16="http://schemas.microsoft.com/office/drawing/2014/main" id="{00000000-0008-0000-0800-00001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8344120" y="2551308"/>
                <a:ext cx="819534" cy="229362"/>
              </a:xfrm>
              <a:prstGeom prst="rect">
                <a:avLst/>
              </a:prstGeom>
              <a:noFill/>
              <a:ln w="12700" algn="ctr">
                <a:solidFill>
                  <a:srgbClr val="FF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  <xdr:txBody>
              <a:bodyPr wrap="square" anchor="ctr"/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 sz="100">
                  <a:solidFill>
                    <a:schemeClr val="bg1"/>
                  </a:solidFill>
                  <a:latin typeface="Calibri" panose="020F0502020204030204" pitchFamily="34" charset="0"/>
                </a:endParaRPr>
              </a:p>
            </xdr:txBody>
          </xdr:sp>
          <xdr:sp macro="" textlink="">
            <xdr:nvSpPr>
              <xdr:cNvPr id="20" name="文本框 24">
                <a:extLst>
                  <a:ext uri="{FF2B5EF4-FFF2-40B4-BE49-F238E27FC236}">
                    <a16:creationId xmlns:a16="http://schemas.microsoft.com/office/drawing/2014/main" id="{00000000-0008-0000-0800-000014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8151818" y="2679693"/>
                <a:ext cx="1389555" cy="4774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150000"/>
                  </a:lnSpc>
                </a:pPr>
                <a:r>
                  <a: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siControl  siFOXF2</a:t>
                </a:r>
              </a:p>
              <a:p>
                <a:pPr>
                  <a:lnSpc>
                    <a:spcPct val="150000"/>
                  </a:lnSpc>
                </a:pPr>
                <a:r>
                  <a: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  <a:sym typeface="等线" panose="02010600030101010101" pitchFamily="2" charset="-122"/>
                  </a:rPr>
                  <a:t>    MDA-MB-231</a:t>
                </a:r>
                <a:endParaRPr lang="en-US" altLang="zh-CN" sz="1000" b="1">
                  <a:solidFill>
                    <a:schemeClr val="bg1"/>
                  </a:solidFill>
                  <a:ea typeface="宋体" panose="02010600030101010101" pitchFamily="2" charset="-122"/>
                </a:endParaRPr>
              </a:p>
            </xdr:txBody>
          </xdr:sp>
          <xdr:sp macro="" textlink="">
            <xdr:nvSpPr>
              <xdr:cNvPr id="21" name="文本框 26">
                <a:extLst>
                  <a:ext uri="{FF2B5EF4-FFF2-40B4-BE49-F238E27FC236}">
                    <a16:creationId xmlns:a16="http://schemas.microsoft.com/office/drawing/2014/main" id="{00000000-0008-0000-0800-000015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109548" y="3879901"/>
                <a:ext cx="1238574" cy="33610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6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p-SMAD1</a:t>
                </a:r>
              </a:p>
            </xdr:txBody>
          </xdr:sp>
          <xdr:cxnSp macro="">
            <xdr:nvCxnSpPr>
              <xdr:cNvPr id="66" name="直接连接符 65">
                <a:extLst>
                  <a:ext uri="{FF2B5EF4-FFF2-40B4-BE49-F238E27FC236}">
                    <a16:creationId xmlns:a16="http://schemas.microsoft.com/office/drawing/2014/main" id="{00000000-0008-0000-0800-000042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8243996" y="2948002"/>
                <a:ext cx="1149575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106" name="组合 4105">
              <a:extLst>
                <a:ext uri="{FF2B5EF4-FFF2-40B4-BE49-F238E27FC236}">
                  <a16:creationId xmlns:a16="http://schemas.microsoft.com/office/drawing/2014/main" id="{00000000-0008-0000-0800-00000A100000}"/>
                </a:ext>
              </a:extLst>
            </xdr:cNvPr>
            <xdr:cNvGrpSpPr/>
          </xdr:nvGrpSpPr>
          <xdr:grpSpPr>
            <a:xfrm>
              <a:off x="10586583" y="2539768"/>
              <a:ext cx="1764994" cy="1635821"/>
              <a:chOff x="10586583" y="2539768"/>
              <a:chExt cx="1764994" cy="1635821"/>
            </a:xfrm>
          </xdr:grpSpPr>
          <xdr:pic>
            <xdr:nvPicPr>
              <xdr:cNvPr id="43" name="图片 42">
                <a:extLst>
                  <a:ext uri="{FF2B5EF4-FFF2-40B4-BE49-F238E27FC236}">
                    <a16:creationId xmlns:a16="http://schemas.microsoft.com/office/drawing/2014/main" id="{00000000-0008-0000-0800-00002B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9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0586583" y="2539768"/>
                <a:ext cx="1552173" cy="163582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44" name="矩形 43">
                <a:extLst>
                  <a:ext uri="{FF2B5EF4-FFF2-40B4-BE49-F238E27FC236}">
                    <a16:creationId xmlns:a16="http://schemas.microsoft.com/office/drawing/2014/main" id="{00000000-0008-0000-0800-00002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850402" y="3872659"/>
                <a:ext cx="652654" cy="184643"/>
              </a:xfrm>
              <a:prstGeom prst="rect">
                <a:avLst/>
              </a:prstGeom>
              <a:noFill/>
              <a:ln w="12700" algn="ctr">
                <a:solidFill>
                  <a:srgbClr val="FF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  <xdr:txBody>
              <a:bodyPr wrap="square" anchor="ctr"/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endParaRPr lang="zh-CN" altLang="en-US" sz="100">
                  <a:solidFill>
                    <a:schemeClr val="bg1"/>
                  </a:solidFill>
                  <a:latin typeface="Calibri" panose="020F0502020204030204" pitchFamily="34" charset="0"/>
                </a:endParaRPr>
              </a:p>
            </xdr:txBody>
          </xdr:sp>
          <xdr:sp macro="" textlink="">
            <xdr:nvSpPr>
              <xdr:cNvPr id="45" name="文本框 26">
                <a:extLst>
                  <a:ext uri="{FF2B5EF4-FFF2-40B4-BE49-F238E27FC236}">
                    <a16:creationId xmlns:a16="http://schemas.microsoft.com/office/drawing/2014/main" id="{00000000-0008-0000-0800-00002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1098187" y="2657128"/>
                <a:ext cx="1253390" cy="33466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6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P-SMAD1</a:t>
                </a:r>
              </a:p>
            </xdr:txBody>
          </xdr:sp>
          <xdr:grpSp>
            <xdr:nvGrpSpPr>
              <xdr:cNvPr id="67" name="组合 66">
                <a:extLst>
                  <a:ext uri="{FF2B5EF4-FFF2-40B4-BE49-F238E27FC236}">
                    <a16:creationId xmlns:a16="http://schemas.microsoft.com/office/drawing/2014/main" id="{00000000-0008-0000-0800-000043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0651744" y="3408167"/>
                <a:ext cx="1129427" cy="477476"/>
                <a:chOff x="10339388" y="4489994"/>
                <a:chExt cx="1117600" cy="525465"/>
              </a:xfrm>
            </xdr:grpSpPr>
            <xdr:sp macro="" textlink="">
              <xdr:nvSpPr>
                <xdr:cNvPr id="189" name="文本框 24">
                  <a:extLst>
                    <a:ext uri="{FF2B5EF4-FFF2-40B4-BE49-F238E27FC236}">
                      <a16:creationId xmlns:a16="http://schemas.microsoft.com/office/drawing/2014/main" id="{00000000-0008-0000-0800-0000BD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0339388" y="4489994"/>
                  <a:ext cx="1117600" cy="52546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  <a:sym typeface="等线" panose="02010600030101010101" pitchFamily="2" charset="-122"/>
                    </a:rPr>
                    <a:t> MDA-MB-231 </a:t>
                  </a: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Vector  FOXF2 </a:t>
                  </a:r>
                </a:p>
              </xdr:txBody>
            </xdr:sp>
            <xdr:cxnSp macro="">
              <xdr:nvCxnSpPr>
                <xdr:cNvPr id="190" name="直接连接符 189">
                  <a:extLst>
                    <a:ext uri="{FF2B5EF4-FFF2-40B4-BE49-F238E27FC236}">
                      <a16:creationId xmlns:a16="http://schemas.microsoft.com/office/drawing/2014/main" id="{00000000-0008-0000-0800-0000BE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10412413" y="4790033"/>
                  <a:ext cx="898525" cy="0"/>
                </a:xfrm>
                <a:prstGeom prst="line">
                  <a:avLst/>
                </a:prstGeom>
                <a:ln w="2540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grpSp>
          <xdr:nvGrpSpPr>
            <xdr:cNvPr id="4105" name="组合 4104">
              <a:extLst>
                <a:ext uri="{FF2B5EF4-FFF2-40B4-BE49-F238E27FC236}">
                  <a16:creationId xmlns:a16="http://schemas.microsoft.com/office/drawing/2014/main" id="{00000000-0008-0000-0800-000009100000}"/>
                </a:ext>
              </a:extLst>
            </xdr:cNvPr>
            <xdr:cNvGrpSpPr/>
          </xdr:nvGrpSpPr>
          <xdr:grpSpPr>
            <a:xfrm>
              <a:off x="12434360" y="2525343"/>
              <a:ext cx="3977410" cy="1663229"/>
              <a:chOff x="12434360" y="2525343"/>
              <a:chExt cx="3977410" cy="1663229"/>
            </a:xfrm>
          </xdr:grpSpPr>
          <xdr:pic>
            <xdr:nvPicPr>
              <xdr:cNvPr id="14" name="图片 13">
                <a:extLst>
                  <a:ext uri="{FF2B5EF4-FFF2-40B4-BE49-F238E27FC236}">
                    <a16:creationId xmlns:a16="http://schemas.microsoft.com/office/drawing/2014/main" id="{00000000-0008-0000-0800-00000E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0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2434360" y="2525343"/>
                <a:ext cx="3944036" cy="163582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15" name="文本框 11">
                <a:extLst>
                  <a:ext uri="{FF2B5EF4-FFF2-40B4-BE49-F238E27FC236}">
                    <a16:creationId xmlns:a16="http://schemas.microsoft.com/office/drawing/2014/main" id="{00000000-0008-0000-0800-00000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5162613" y="3852464"/>
                <a:ext cx="1249157" cy="3361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6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p-SMAD1</a:t>
                </a:r>
              </a:p>
            </xdr:txBody>
          </xdr:sp>
          <xdr:sp macro="" textlink="">
            <xdr:nvSpPr>
              <xdr:cNvPr id="16" name="文本框 12">
                <a:extLst>
                  <a:ext uri="{FF2B5EF4-FFF2-40B4-BE49-F238E27FC236}">
                    <a16:creationId xmlns:a16="http://schemas.microsoft.com/office/drawing/2014/main" id="{00000000-0008-0000-0800-00001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3028746" y="2652285"/>
                <a:ext cx="1240164" cy="4774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150000"/>
                  </a:lnSpc>
                </a:pPr>
                <a:r>
                  <a: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       MCF7</a:t>
                </a:r>
              </a:p>
              <a:p>
                <a:pPr>
                  <a:lnSpc>
                    <a:spcPct val="150000"/>
                  </a:lnSpc>
                </a:pPr>
                <a:r>
                  <a: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Vector  FOXF2</a:t>
                </a:r>
              </a:p>
            </xdr:txBody>
          </xdr:sp>
          <xdr:sp macro="" textlink="">
            <xdr:nvSpPr>
              <xdr:cNvPr id="17" name="矩形 16">
                <a:extLst>
                  <a:ext uri="{FF2B5EF4-FFF2-40B4-BE49-F238E27FC236}">
                    <a16:creationId xmlns:a16="http://schemas.microsoft.com/office/drawing/2014/main" id="{00000000-0008-0000-0800-000011000000}"/>
                  </a:ext>
                </a:extLst>
              </xdr:cNvPr>
              <xdr:cNvSpPr/>
            </xdr:nvSpPr>
            <xdr:spPr bwMode="auto">
              <a:xfrm>
                <a:off x="13038282" y="3125432"/>
                <a:ext cx="1036738" cy="161563"/>
              </a:xfrm>
              <a:prstGeom prst="rect">
                <a:avLst/>
              </a:prstGeom>
              <a:noFill/>
              <a:ln w="12700" cmpd="sng">
                <a:solidFill>
                  <a:srgbClr val="FF0000"/>
                </a:solidFill>
                <a:prstDash val="solid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anchor="ctr"/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defRPr/>
                </a:pPr>
                <a:endParaRPr lang="zh-CN" altLang="en-US" sz="100">
                  <a:solidFill>
                    <a:srgbClr val="FF0000"/>
                  </a:solidFill>
                  <a:latin typeface="Calibri" panose="020F0502020204030204" pitchFamily="34" charset="0"/>
                </a:endParaRPr>
              </a:p>
            </xdr:txBody>
          </xdr:sp>
          <xdr:cxnSp macro="">
            <xdr:nvCxnSpPr>
              <xdr:cNvPr id="68" name="直接连接符 67">
                <a:extLst>
                  <a:ext uri="{FF2B5EF4-FFF2-40B4-BE49-F238E27FC236}">
                    <a16:creationId xmlns:a16="http://schemas.microsoft.com/office/drawing/2014/main" id="{00000000-0008-0000-0800-000044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13093906" y="2920594"/>
                <a:ext cx="898998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4117" name="组合 4116">
            <a:extLst>
              <a:ext uri="{FF2B5EF4-FFF2-40B4-BE49-F238E27FC236}">
                <a16:creationId xmlns:a16="http://schemas.microsoft.com/office/drawing/2014/main" id="{00000000-0008-0000-0800-000015100000}"/>
              </a:ext>
            </a:extLst>
          </xdr:cNvPr>
          <xdr:cNvGrpSpPr/>
        </xdr:nvGrpSpPr>
        <xdr:grpSpPr>
          <a:xfrm>
            <a:off x="382388" y="4161280"/>
            <a:ext cx="13453173" cy="1695270"/>
            <a:chOff x="361221" y="4507355"/>
            <a:chExt cx="13467990" cy="1695270"/>
          </a:xfrm>
        </xdr:grpSpPr>
        <xdr:grpSp>
          <xdr:nvGrpSpPr>
            <xdr:cNvPr id="4112" name="组合 4111">
              <a:extLst>
                <a:ext uri="{FF2B5EF4-FFF2-40B4-BE49-F238E27FC236}">
                  <a16:creationId xmlns:a16="http://schemas.microsoft.com/office/drawing/2014/main" id="{00000000-0008-0000-0800-000010100000}"/>
                </a:ext>
              </a:extLst>
            </xdr:cNvPr>
            <xdr:cNvGrpSpPr/>
          </xdr:nvGrpSpPr>
          <xdr:grpSpPr>
            <a:xfrm>
              <a:off x="361221" y="4526122"/>
              <a:ext cx="2835789" cy="1640148"/>
              <a:chOff x="361221" y="4526122"/>
              <a:chExt cx="2835789" cy="1640148"/>
            </a:xfrm>
          </xdr:grpSpPr>
          <xdr:pic>
            <xdr:nvPicPr>
              <xdr:cNvPr id="4" name="图片 3">
                <a:extLst>
                  <a:ext uri="{FF2B5EF4-FFF2-40B4-BE49-F238E27FC236}">
                    <a16:creationId xmlns:a16="http://schemas.microsoft.com/office/drawing/2014/main" id="{00000000-0008-0000-0800-000004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361221" y="4526122"/>
                <a:ext cx="2676327" cy="163582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5" name="文本框 28">
                <a:extLst>
                  <a:ext uri="{FF2B5EF4-FFF2-40B4-BE49-F238E27FC236}">
                    <a16:creationId xmlns:a16="http://schemas.microsoft.com/office/drawing/2014/main" id="{00000000-0008-0000-0800-000005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035247" y="5831605"/>
                <a:ext cx="1045211" cy="33466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6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SMAD2</a:t>
                </a:r>
                <a:endParaRPr lang="en-US" altLang="zh-CN" b="1">
                  <a:solidFill>
                    <a:schemeClr val="bg1"/>
                  </a:solidFill>
                  <a:ea typeface="宋体" panose="02010600030101010101" pitchFamily="2" charset="-122"/>
                </a:endParaRPr>
              </a:p>
            </xdr:txBody>
          </xdr:sp>
          <xdr:sp macro="" textlink="">
            <xdr:nvSpPr>
              <xdr:cNvPr id="32" name="矩形 31">
                <a:extLst>
                  <a:ext uri="{FF2B5EF4-FFF2-40B4-BE49-F238E27FC236}">
                    <a16:creationId xmlns:a16="http://schemas.microsoft.com/office/drawing/2014/main" id="{00000000-0008-0000-0800-000020000000}"/>
                  </a:ext>
                </a:extLst>
              </xdr:cNvPr>
              <xdr:cNvSpPr/>
            </xdr:nvSpPr>
            <xdr:spPr bwMode="auto">
              <a:xfrm>
                <a:off x="1052553" y="4712207"/>
                <a:ext cx="1621053" cy="256769"/>
              </a:xfrm>
              <a:prstGeom prst="rect">
                <a:avLst/>
              </a:prstGeom>
              <a:noFill/>
              <a:ln w="12700" cmpd="sng">
                <a:solidFill>
                  <a:srgbClr val="FF0000"/>
                </a:solidFill>
                <a:prstDash val="solid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anchor="ctr"/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defRPr/>
                </a:pPr>
                <a:endParaRPr lang="zh-CN" altLang="en-US" sz="100">
                  <a:solidFill>
                    <a:schemeClr val="bg1"/>
                  </a:solidFill>
                  <a:latin typeface="Calibri" panose="020F0502020204030204" pitchFamily="34" charset="0"/>
                </a:endParaRPr>
              </a:p>
            </xdr:txBody>
          </xdr:sp>
          <xdr:grpSp>
            <xdr:nvGrpSpPr>
              <xdr:cNvPr id="69" name="组合 68">
                <a:extLst>
                  <a:ext uri="{FF2B5EF4-FFF2-40B4-BE49-F238E27FC236}">
                    <a16:creationId xmlns:a16="http://schemas.microsoft.com/office/drawing/2014/main" id="{00000000-0008-0000-0800-000045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841180" y="4934356"/>
                <a:ext cx="2355830" cy="438527"/>
                <a:chOff x="527050" y="6307138"/>
                <a:chExt cx="2357438" cy="482120"/>
              </a:xfrm>
            </xdr:grpSpPr>
            <xdr:sp macro="" textlink="">
              <xdr:nvSpPr>
                <xdr:cNvPr id="186" name="文本框 29">
                  <a:extLst>
                    <a:ext uri="{FF2B5EF4-FFF2-40B4-BE49-F238E27FC236}">
                      <a16:creationId xmlns:a16="http://schemas.microsoft.com/office/drawing/2014/main" id="{00000000-0008-0000-0800-0000B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527050" y="6307138"/>
                  <a:ext cx="2357438" cy="48212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900" b="1">
                      <a:solidFill>
                        <a:schemeClr val="bg1"/>
                      </a:solidFill>
                      <a:ea typeface="宋体" panose="02010600030101010101" pitchFamily="2" charset="-122"/>
                      <a:sym typeface="等线" panose="02010600030101010101" pitchFamily="2" charset="-122"/>
                    </a:rPr>
                    <a:t>Vec FOXF2 </a:t>
                  </a:r>
                  <a:r>
                    <a:rPr lang="en-US" altLang="zh-CN" sz="9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Vec FOXF2 siCon  siFOXF2</a:t>
                  </a:r>
                </a:p>
                <a:p>
                  <a:pPr>
                    <a:lnSpc>
                      <a:spcPct val="150000"/>
                    </a:lnSpc>
                  </a:pPr>
                  <a:r>
                    <a:rPr lang="en-US" altLang="zh-CN" sz="900" b="1">
                      <a:solidFill>
                        <a:schemeClr val="bg1"/>
                      </a:solidFill>
                      <a:ea typeface="宋体" panose="02010600030101010101" pitchFamily="2" charset="-122"/>
                      <a:sym typeface="等线" panose="02010600030101010101" pitchFamily="2" charset="-122"/>
                    </a:rPr>
                    <a:t>     MCF7                 MDA-MB-231</a:t>
                  </a:r>
                </a:p>
              </xdr:txBody>
            </xdr:sp>
            <xdr:cxnSp macro="">
              <xdr:nvCxnSpPr>
                <xdr:cNvPr id="187" name="直接连接符 186">
                  <a:extLst>
                    <a:ext uri="{FF2B5EF4-FFF2-40B4-BE49-F238E27FC236}">
                      <a16:creationId xmlns:a16="http://schemas.microsoft.com/office/drawing/2014/main" id="{00000000-0008-0000-0800-0000BB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619125" y="6565644"/>
                  <a:ext cx="576263" cy="0"/>
                </a:xfrm>
                <a:prstGeom prst="line">
                  <a:avLst/>
                </a:prstGeom>
                <a:ln w="2540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88" name="直接连接符 187">
                  <a:extLst>
                    <a:ext uri="{FF2B5EF4-FFF2-40B4-BE49-F238E27FC236}">
                      <a16:creationId xmlns:a16="http://schemas.microsoft.com/office/drawing/2014/main" id="{00000000-0008-0000-0800-0000BC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1265238" y="6567229"/>
                  <a:ext cx="1441450" cy="0"/>
                </a:xfrm>
                <a:prstGeom prst="line">
                  <a:avLst/>
                </a:prstGeom>
                <a:ln w="2540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grpSp>
          <xdr:nvGrpSpPr>
            <xdr:cNvPr id="4113" name="组合 4112">
              <a:extLst>
                <a:ext uri="{FF2B5EF4-FFF2-40B4-BE49-F238E27FC236}">
                  <a16:creationId xmlns:a16="http://schemas.microsoft.com/office/drawing/2014/main" id="{00000000-0008-0000-0800-000011100000}"/>
                </a:ext>
              </a:extLst>
            </xdr:cNvPr>
            <xdr:cNvGrpSpPr/>
          </xdr:nvGrpSpPr>
          <xdr:grpSpPr>
            <a:xfrm>
              <a:off x="3440169" y="4531896"/>
              <a:ext cx="1930320" cy="1635205"/>
              <a:chOff x="3440169" y="4531896"/>
              <a:chExt cx="1930320" cy="1635205"/>
            </a:xfrm>
          </xdr:grpSpPr>
          <xdr:grpSp>
            <xdr:nvGrpSpPr>
              <xdr:cNvPr id="22" name="组合 21">
                <a:extLst>
                  <a:ext uri="{FF2B5EF4-FFF2-40B4-BE49-F238E27FC236}">
                    <a16:creationId xmlns:a16="http://schemas.microsoft.com/office/drawing/2014/main" id="{00000000-0008-0000-0800-000016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3440169" y="4531896"/>
                <a:ext cx="1930320" cy="1635205"/>
                <a:chOff x="3831693" y="5689355"/>
                <a:chExt cx="1923432" cy="1800000"/>
              </a:xfrm>
            </xdr:grpSpPr>
            <xdr:pic>
              <xdr:nvPicPr>
                <xdr:cNvPr id="272" name="图片 271">
                  <a:extLst>
                    <a:ext uri="{FF2B5EF4-FFF2-40B4-BE49-F238E27FC236}">
                      <a16:creationId xmlns:a16="http://schemas.microsoft.com/office/drawing/2014/main" id="{00000000-0008-0000-0800-00001001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2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3886920" y="5689355"/>
                  <a:ext cx="1643812" cy="1800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73" name="组合 272">
                  <a:extLst>
                    <a:ext uri="{FF2B5EF4-FFF2-40B4-BE49-F238E27FC236}">
                      <a16:creationId xmlns:a16="http://schemas.microsoft.com/office/drawing/2014/main" id="{00000000-0008-0000-0800-000011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3831693" y="6169969"/>
                  <a:ext cx="1923432" cy="1290906"/>
                  <a:chOff x="8752958" y="5751492"/>
                  <a:chExt cx="1923987" cy="1291463"/>
                </a:xfrm>
              </xdr:grpSpPr>
              <xdr:sp macro="" textlink="">
                <xdr:nvSpPr>
                  <xdr:cNvPr id="274" name="文本框 31">
                    <a:extLst>
                      <a:ext uri="{FF2B5EF4-FFF2-40B4-BE49-F238E27FC236}">
                        <a16:creationId xmlns:a16="http://schemas.microsoft.com/office/drawing/2014/main" id="{00000000-0008-0000-0800-000012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8752958" y="5751492"/>
                    <a:ext cx="1350714" cy="525827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  <a:sym typeface="等线" panose="02010600030101010101" pitchFamily="2" charset="-122"/>
                      </a:rPr>
                      <a:t>    MDA-MB-231 </a:t>
                    </a: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siControl siFOXF2 </a:t>
                    </a:r>
                  </a:p>
                </xdr:txBody>
              </xdr:sp>
              <xdr:sp macro="" textlink="">
                <xdr:nvSpPr>
                  <xdr:cNvPr id="275" name="矩形 274">
                    <a:extLst>
                      <a:ext uri="{FF2B5EF4-FFF2-40B4-BE49-F238E27FC236}">
                        <a16:creationId xmlns:a16="http://schemas.microsoft.com/office/drawing/2014/main" id="{00000000-0008-0000-0800-000013010000}"/>
                      </a:ext>
                    </a:extLst>
                  </xdr:cNvPr>
                  <xdr:cNvSpPr/>
                </xdr:nvSpPr>
                <xdr:spPr bwMode="auto">
                  <a:xfrm>
                    <a:off x="8929195" y="6238120"/>
                    <a:ext cx="973269" cy="250997"/>
                  </a:xfrm>
                  <a:prstGeom prst="rect">
                    <a:avLst/>
                  </a:prstGeom>
                  <a:noFill/>
                  <a:ln w="12700" cmpd="sng">
                    <a:solidFill>
                      <a:srgbClr val="FF0000"/>
                    </a:solidFill>
                    <a:prstDash val="solid"/>
                  </a:ln>
                </xdr:spPr>
                <xdr:style>
                  <a:lnRef idx="2">
                    <a:schemeClr val="accent1">
                      <a:shade val="50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wrap="square" anchor="ctr"/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>
                      <a:defRPr/>
                    </a:pPr>
                    <a:endParaRPr lang="zh-CN" altLang="en-US" sz="100">
                      <a:solidFill>
                        <a:schemeClr val="bg1"/>
                      </a:solidFill>
                      <a:latin typeface="Calibri" panose="020F0502020204030204" pitchFamily="34" charset="0"/>
                    </a:endParaRPr>
                  </a:p>
                </xdr:txBody>
              </xdr:sp>
              <xdr:sp macro="" textlink="">
                <xdr:nvSpPr>
                  <xdr:cNvPr id="276" name="文本框 37">
                    <a:extLst>
                      <a:ext uri="{FF2B5EF4-FFF2-40B4-BE49-F238E27FC236}">
                        <a16:creationId xmlns:a16="http://schemas.microsoft.com/office/drawing/2014/main" id="{00000000-0008-0000-0800-000014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9394668" y="6681419"/>
                    <a:ext cx="1282277" cy="361536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16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p-SMAD2</a:t>
                    </a:r>
                    <a:endParaRPr lang="en-US" altLang="zh-CN" sz="2400" b="1">
                      <a:solidFill>
                        <a:schemeClr val="bg1"/>
                      </a:solidFill>
                      <a:ea typeface="宋体" panose="02010600030101010101" pitchFamily="2" charset="-122"/>
                    </a:endParaRPr>
                  </a:p>
                </xdr:txBody>
              </xdr:sp>
            </xdr:grpSp>
          </xdr:grpSp>
          <xdr:cxnSp macro="">
            <xdr:nvCxnSpPr>
              <xdr:cNvPr id="70" name="直接连接符 69">
                <a:extLst>
                  <a:ext uri="{FF2B5EF4-FFF2-40B4-BE49-F238E27FC236}">
                    <a16:creationId xmlns:a16="http://schemas.microsoft.com/office/drawing/2014/main" id="{00000000-0008-0000-0800-000046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3543470" y="5238729"/>
                <a:ext cx="1086524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114" name="组合 4113">
              <a:extLst>
                <a:ext uri="{FF2B5EF4-FFF2-40B4-BE49-F238E27FC236}">
                  <a16:creationId xmlns:a16="http://schemas.microsoft.com/office/drawing/2014/main" id="{00000000-0008-0000-0800-000012100000}"/>
                </a:ext>
              </a:extLst>
            </xdr:cNvPr>
            <xdr:cNvGrpSpPr/>
          </xdr:nvGrpSpPr>
          <xdr:grpSpPr>
            <a:xfrm>
              <a:off x="5531635" y="4507355"/>
              <a:ext cx="2061716" cy="1660359"/>
              <a:chOff x="5531635" y="4507355"/>
              <a:chExt cx="2061716" cy="1660359"/>
            </a:xfrm>
          </xdr:grpSpPr>
          <xdr:grpSp>
            <xdr:nvGrpSpPr>
              <xdr:cNvPr id="46" name="组合 45">
                <a:extLst>
                  <a:ext uri="{FF2B5EF4-FFF2-40B4-BE49-F238E27FC236}">
                    <a16:creationId xmlns:a16="http://schemas.microsoft.com/office/drawing/2014/main" id="{00000000-0008-0000-0800-00002E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531635" y="4507355"/>
                <a:ext cx="2061716" cy="1660359"/>
                <a:chOff x="5991225" y="5699109"/>
                <a:chExt cx="2059423" cy="1827229"/>
              </a:xfrm>
            </xdr:grpSpPr>
            <xdr:pic>
              <xdr:nvPicPr>
                <xdr:cNvPr id="231" name="图片 230">
                  <a:extLst>
                    <a:ext uri="{FF2B5EF4-FFF2-40B4-BE49-F238E27FC236}">
                      <a16:creationId xmlns:a16="http://schemas.microsoft.com/office/drawing/2014/main" id="{00000000-0008-0000-0800-0000E7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5991225" y="5726113"/>
                  <a:ext cx="1974850" cy="1800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232" name="文本框 32">
                  <a:extLst>
                    <a:ext uri="{FF2B5EF4-FFF2-40B4-BE49-F238E27FC236}">
                      <a16:creationId xmlns:a16="http://schemas.microsoft.com/office/drawing/2014/main" id="{00000000-0008-0000-0800-0000E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389688" y="6619879"/>
                  <a:ext cx="1173162" cy="52546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  <a:sym typeface="等线" panose="02010600030101010101" pitchFamily="2" charset="-122"/>
                    </a:rPr>
                    <a:t> MDA-MB-231 </a:t>
                  </a: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Vector  FOXF2 </a:t>
                  </a:r>
                </a:p>
              </xdr:txBody>
            </xdr:sp>
            <xdr:sp macro="" textlink="">
              <xdr:nvSpPr>
                <xdr:cNvPr id="233" name="矩形 232">
                  <a:extLst>
                    <a:ext uri="{FF2B5EF4-FFF2-40B4-BE49-F238E27FC236}">
                      <a16:creationId xmlns:a16="http://schemas.microsoft.com/office/drawing/2014/main" id="{00000000-0008-0000-0800-0000E9000000}"/>
                    </a:ext>
                  </a:extLst>
                </xdr:cNvPr>
                <xdr:cNvSpPr/>
              </xdr:nvSpPr>
              <xdr:spPr bwMode="auto">
                <a:xfrm>
                  <a:off x="6515100" y="7132638"/>
                  <a:ext cx="792163" cy="255587"/>
                </a:xfrm>
                <a:prstGeom prst="rect">
                  <a:avLst/>
                </a:prstGeom>
                <a:noFill/>
                <a:ln w="12700" cmpd="sng">
                  <a:solidFill>
                    <a:srgbClr val="FF0000"/>
                  </a:solidFill>
                  <a:prstDash val="solid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defRPr/>
                  </a:pPr>
                  <a:endParaRPr lang="zh-CN" altLang="en-US" sz="100">
                    <a:solidFill>
                      <a:schemeClr val="bg1"/>
                    </a:solidFill>
                    <a:latin typeface="Calibri" panose="020F0502020204030204" pitchFamily="34" charset="0"/>
                  </a:endParaRPr>
                </a:p>
              </xdr:txBody>
            </xdr:sp>
            <xdr:sp macro="" textlink="">
              <xdr:nvSpPr>
                <xdr:cNvPr id="234" name="文本框 37">
                  <a:extLst>
                    <a:ext uri="{FF2B5EF4-FFF2-40B4-BE49-F238E27FC236}">
                      <a16:creationId xmlns:a16="http://schemas.microsoft.com/office/drawing/2014/main" id="{00000000-0008-0000-0800-0000EA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819178" y="5699109"/>
                  <a:ext cx="1231470" cy="36128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6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p-Smad2</a:t>
                  </a:r>
                </a:p>
              </xdr:txBody>
            </xdr:sp>
          </xdr:grpSp>
          <xdr:cxnSp macro="">
            <xdr:nvCxnSpPr>
              <xdr:cNvPr id="71" name="直接连接符 70">
                <a:extLst>
                  <a:ext uri="{FF2B5EF4-FFF2-40B4-BE49-F238E27FC236}">
                    <a16:creationId xmlns:a16="http://schemas.microsoft.com/office/drawing/2014/main" id="{00000000-0008-0000-0800-000047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6016364" y="5605130"/>
                <a:ext cx="866678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115" name="组合 4114">
              <a:extLst>
                <a:ext uri="{FF2B5EF4-FFF2-40B4-BE49-F238E27FC236}">
                  <a16:creationId xmlns:a16="http://schemas.microsoft.com/office/drawing/2014/main" id="{00000000-0008-0000-0800-000013100000}"/>
                </a:ext>
              </a:extLst>
            </xdr:cNvPr>
            <xdr:cNvGrpSpPr/>
          </xdr:nvGrpSpPr>
          <xdr:grpSpPr>
            <a:xfrm>
              <a:off x="7830786" y="4521794"/>
              <a:ext cx="2136511" cy="1634379"/>
              <a:chOff x="7830786" y="4521794"/>
              <a:chExt cx="2136511" cy="1634379"/>
            </a:xfrm>
          </xdr:grpSpPr>
          <xdr:grpSp>
            <xdr:nvGrpSpPr>
              <xdr:cNvPr id="47" name="组合 46">
                <a:extLst>
                  <a:ext uri="{FF2B5EF4-FFF2-40B4-BE49-F238E27FC236}">
                    <a16:creationId xmlns:a16="http://schemas.microsoft.com/office/drawing/2014/main" id="{00000000-0008-0000-0800-00002F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7830786" y="4521794"/>
                <a:ext cx="2136511" cy="1634379"/>
                <a:chOff x="8334375" y="5715000"/>
                <a:chExt cx="2138984" cy="1798638"/>
              </a:xfrm>
            </xdr:grpSpPr>
            <xdr:pic>
              <xdr:nvPicPr>
                <xdr:cNvPr id="227" name="图片 226">
                  <a:extLst>
                    <a:ext uri="{FF2B5EF4-FFF2-40B4-BE49-F238E27FC236}">
                      <a16:creationId xmlns:a16="http://schemas.microsoft.com/office/drawing/2014/main" id="{00000000-0008-0000-0800-0000E3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r="4317"/>
                <a:stretch>
                  <a:fillRect/>
                </a:stretch>
              </xdr:blipFill>
              <xdr:spPr bwMode="auto">
                <a:xfrm>
                  <a:off x="8334375" y="5715000"/>
                  <a:ext cx="2090738" cy="179863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228" name="矩形 227">
                  <a:extLst>
                    <a:ext uri="{FF2B5EF4-FFF2-40B4-BE49-F238E27FC236}">
                      <a16:creationId xmlns:a16="http://schemas.microsoft.com/office/drawing/2014/main" id="{00000000-0008-0000-0800-0000E4000000}"/>
                    </a:ext>
                  </a:extLst>
                </xdr:cNvPr>
                <xdr:cNvSpPr/>
              </xdr:nvSpPr>
              <xdr:spPr bwMode="auto">
                <a:xfrm>
                  <a:off x="9229985" y="6575425"/>
                  <a:ext cx="900374" cy="250825"/>
                </a:xfrm>
                <a:prstGeom prst="rect">
                  <a:avLst/>
                </a:prstGeom>
                <a:noFill/>
                <a:ln w="12700" cmpd="sng">
                  <a:solidFill>
                    <a:srgbClr val="FF0000"/>
                  </a:solidFill>
                  <a:prstDash val="solid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defRPr/>
                  </a:pPr>
                  <a:endParaRPr lang="zh-CN" altLang="en-US" sz="100">
                    <a:solidFill>
                      <a:schemeClr val="bg1"/>
                    </a:solidFill>
                    <a:latin typeface="Calibri" panose="020F0502020204030204" pitchFamily="34" charset="0"/>
                  </a:endParaRPr>
                </a:p>
              </xdr:txBody>
            </xdr:sp>
            <xdr:sp macro="" textlink="">
              <xdr:nvSpPr>
                <xdr:cNvPr id="229" name="文本框 37">
                  <a:extLst>
                    <a:ext uri="{FF2B5EF4-FFF2-40B4-BE49-F238E27FC236}">
                      <a16:creationId xmlns:a16="http://schemas.microsoft.com/office/drawing/2014/main" id="{00000000-0008-0000-0800-0000E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9165259" y="7132916"/>
                  <a:ext cx="1308100" cy="36128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6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p-SMAD2</a:t>
                  </a:r>
                </a:p>
              </xdr:txBody>
            </xdr:sp>
            <xdr:sp macro="" textlink="">
              <xdr:nvSpPr>
                <xdr:cNvPr id="230" name="文本框 32">
                  <a:extLst>
                    <a:ext uri="{FF2B5EF4-FFF2-40B4-BE49-F238E27FC236}">
                      <a16:creationId xmlns:a16="http://schemas.microsoft.com/office/drawing/2014/main" id="{00000000-0008-0000-0800-0000E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9128526" y="6053818"/>
                  <a:ext cx="1173163" cy="52546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       MCF7</a:t>
                  </a:r>
                </a:p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Vector  FOXF2 </a:t>
                  </a:r>
                </a:p>
              </xdr:txBody>
            </xdr:sp>
          </xdr:grpSp>
          <xdr:cxnSp macro="">
            <xdr:nvCxnSpPr>
              <xdr:cNvPr id="72" name="直接连接符 71">
                <a:extLst>
                  <a:ext uri="{FF2B5EF4-FFF2-40B4-BE49-F238E27FC236}">
                    <a16:creationId xmlns:a16="http://schemas.microsoft.com/office/drawing/2014/main" id="{00000000-0008-0000-0800-000048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8726606" y="5095919"/>
                <a:ext cx="864034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116" name="组合 4115">
              <a:extLst>
                <a:ext uri="{FF2B5EF4-FFF2-40B4-BE49-F238E27FC236}">
                  <a16:creationId xmlns:a16="http://schemas.microsoft.com/office/drawing/2014/main" id="{00000000-0008-0000-0800-000014100000}"/>
                </a:ext>
              </a:extLst>
            </xdr:cNvPr>
            <xdr:cNvGrpSpPr/>
          </xdr:nvGrpSpPr>
          <xdr:grpSpPr>
            <a:xfrm>
              <a:off x="10208338" y="4517465"/>
              <a:ext cx="3620873" cy="1685160"/>
              <a:chOff x="10208338" y="4517465"/>
              <a:chExt cx="3620873" cy="1685160"/>
            </a:xfrm>
          </xdr:grpSpPr>
          <xdr:grpSp>
            <xdr:nvGrpSpPr>
              <xdr:cNvPr id="23" name="组合 22">
                <a:extLst>
                  <a:ext uri="{FF2B5EF4-FFF2-40B4-BE49-F238E27FC236}">
                    <a16:creationId xmlns:a16="http://schemas.microsoft.com/office/drawing/2014/main" id="{00000000-0008-0000-0800-000017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0208338" y="4517465"/>
                <a:ext cx="3620873" cy="1685160"/>
                <a:chOff x="10829925" y="5710238"/>
                <a:chExt cx="3609026" cy="1854553"/>
              </a:xfrm>
            </xdr:grpSpPr>
            <xdr:pic>
              <xdr:nvPicPr>
                <xdr:cNvPr id="265" name="图片 264">
                  <a:extLst>
                    <a:ext uri="{FF2B5EF4-FFF2-40B4-BE49-F238E27FC236}">
                      <a16:creationId xmlns:a16="http://schemas.microsoft.com/office/drawing/2014/main" id="{00000000-0008-0000-0800-00000901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5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0829925" y="5710238"/>
                  <a:ext cx="3386138" cy="1800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66" name="组合 265">
                  <a:extLst>
                    <a:ext uri="{FF2B5EF4-FFF2-40B4-BE49-F238E27FC236}">
                      <a16:creationId xmlns:a16="http://schemas.microsoft.com/office/drawing/2014/main" id="{00000000-0008-0000-0800-00000A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0950578" y="6381215"/>
                  <a:ext cx="3488373" cy="1183576"/>
                  <a:chOff x="17184" y="8221"/>
                  <a:chExt cx="5494" cy="1863"/>
                </a:xfrm>
              </xdr:grpSpPr>
              <xdr:sp macro="" textlink="">
                <xdr:nvSpPr>
                  <xdr:cNvPr id="267" name="文本框 4">
                    <a:extLst>
                      <a:ext uri="{FF2B5EF4-FFF2-40B4-BE49-F238E27FC236}">
                        <a16:creationId xmlns:a16="http://schemas.microsoft.com/office/drawing/2014/main" id="{00000000-0008-0000-0800-00000B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0853" y="9515"/>
                    <a:ext cx="1648" cy="569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16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SMAD3</a:t>
                    </a:r>
                  </a:p>
                </xdr:txBody>
              </xdr:sp>
              <xdr:sp macro="" textlink="">
                <xdr:nvSpPr>
                  <xdr:cNvPr id="268" name="文本框 5">
                    <a:extLst>
                      <a:ext uri="{FF2B5EF4-FFF2-40B4-BE49-F238E27FC236}">
                        <a16:creationId xmlns:a16="http://schemas.microsoft.com/office/drawing/2014/main" id="{00000000-0008-0000-0800-00000C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7184" y="8221"/>
                    <a:ext cx="3229" cy="827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  <a:sym typeface="等线" panose="02010600030101010101" pitchFamily="2" charset="-122"/>
                      </a:rPr>
                      <a:t>              MDA-MB-231  </a:t>
                    </a:r>
                  </a:p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siCon siFOXF2 Vector FOXF2 </a:t>
                    </a:r>
                  </a:p>
                </xdr:txBody>
              </xdr:sp>
              <xdr:sp macro="" textlink="">
                <xdr:nvSpPr>
                  <xdr:cNvPr id="269" name="文本框 7">
                    <a:extLst>
                      <a:ext uri="{FF2B5EF4-FFF2-40B4-BE49-F238E27FC236}">
                        <a16:creationId xmlns:a16="http://schemas.microsoft.com/office/drawing/2014/main" id="{00000000-0008-0000-0800-00000D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0746" y="8224"/>
                    <a:ext cx="1932" cy="827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       MCF7</a:t>
                    </a:r>
                  </a:p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Vector  FOXF2 </a:t>
                    </a:r>
                  </a:p>
                </xdr:txBody>
              </xdr:sp>
              <xdr:sp macro="" textlink="">
                <xdr:nvSpPr>
                  <xdr:cNvPr id="270" name="矩形 269">
                    <a:extLst>
                      <a:ext uri="{FF2B5EF4-FFF2-40B4-BE49-F238E27FC236}">
                        <a16:creationId xmlns:a16="http://schemas.microsoft.com/office/drawing/2014/main" id="{00000000-0008-0000-0800-00000E010000}"/>
                      </a:ext>
                    </a:extLst>
                  </xdr:cNvPr>
                  <xdr:cNvSpPr/>
                </xdr:nvSpPr>
                <xdr:spPr>
                  <a:xfrm>
                    <a:off x="17609" y="9012"/>
                    <a:ext cx="2301" cy="517"/>
                  </a:xfrm>
                  <a:prstGeom prst="rect">
                    <a:avLst/>
                  </a:prstGeom>
                  <a:noFill/>
                  <a:ln w="12700" cmpd="sng">
                    <a:solidFill>
                      <a:srgbClr val="FF0000"/>
                    </a:solidFill>
                    <a:prstDash val="solid"/>
                  </a:ln>
                </xdr:spPr>
                <xdr:style>
                  <a:lnRef idx="2">
                    <a:schemeClr val="accent1">
                      <a:shade val="50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wrap="square" anchor="ctr"/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>
                      <a:defRPr/>
                    </a:pPr>
                    <a:endParaRPr lang="zh-CN" altLang="en-US" sz="100">
                      <a:solidFill>
                        <a:schemeClr val="bg1"/>
                      </a:solidFill>
                      <a:latin typeface="Calibri" panose="020F0502020204030204" pitchFamily="34" charset="0"/>
                    </a:endParaRPr>
                  </a:p>
                </xdr:txBody>
              </xdr:sp>
              <xdr:sp macro="" textlink="">
                <xdr:nvSpPr>
                  <xdr:cNvPr id="271" name="矩形 270">
                    <a:extLst>
                      <a:ext uri="{FF2B5EF4-FFF2-40B4-BE49-F238E27FC236}">
                        <a16:creationId xmlns:a16="http://schemas.microsoft.com/office/drawing/2014/main" id="{00000000-0008-0000-0800-00000F010000}"/>
                      </a:ext>
                    </a:extLst>
                  </xdr:cNvPr>
                  <xdr:cNvSpPr/>
                </xdr:nvSpPr>
                <xdr:spPr>
                  <a:xfrm>
                    <a:off x="21043" y="9012"/>
                    <a:ext cx="1133" cy="515"/>
                  </a:xfrm>
                  <a:prstGeom prst="rect">
                    <a:avLst/>
                  </a:prstGeom>
                  <a:noFill/>
                  <a:ln w="12700" cmpd="sng">
                    <a:solidFill>
                      <a:srgbClr val="FF0000"/>
                    </a:solidFill>
                    <a:prstDash val="solid"/>
                  </a:ln>
                </xdr:spPr>
                <xdr:style>
                  <a:lnRef idx="2">
                    <a:schemeClr val="accent1">
                      <a:shade val="50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wrap="square" anchor="ctr"/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>
                      <a:defRPr/>
                    </a:pPr>
                    <a:endParaRPr lang="zh-CN" altLang="en-US" sz="100">
                      <a:solidFill>
                        <a:schemeClr val="bg1"/>
                      </a:solidFill>
                      <a:latin typeface="Calibri" panose="020F0502020204030204" pitchFamily="34" charset="0"/>
                    </a:endParaRPr>
                  </a:p>
                </xdr:txBody>
              </xdr:sp>
            </xdr:grpSp>
          </xdr:grpSp>
          <xdr:cxnSp macro="">
            <xdr:nvCxnSpPr>
              <xdr:cNvPr id="73" name="直接连接符 72">
                <a:extLst>
                  <a:ext uri="{FF2B5EF4-FFF2-40B4-BE49-F238E27FC236}">
                    <a16:creationId xmlns:a16="http://schemas.microsoft.com/office/drawing/2014/main" id="{00000000-0008-0000-0800-000049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10453085" y="5381538"/>
                <a:ext cx="1741296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4" name="直接连接符 73">
                <a:extLst>
                  <a:ext uri="{FF2B5EF4-FFF2-40B4-BE49-F238E27FC236}">
                    <a16:creationId xmlns:a16="http://schemas.microsoft.com/office/drawing/2014/main" id="{00000000-0008-0000-0800-00004A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12701357" y="5380096"/>
                <a:ext cx="862446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4126" name="组合 4125">
            <a:extLst>
              <a:ext uri="{FF2B5EF4-FFF2-40B4-BE49-F238E27FC236}">
                <a16:creationId xmlns:a16="http://schemas.microsoft.com/office/drawing/2014/main" id="{00000000-0008-0000-0800-00001E100000}"/>
              </a:ext>
            </a:extLst>
          </xdr:cNvPr>
          <xdr:cNvGrpSpPr/>
        </xdr:nvGrpSpPr>
        <xdr:grpSpPr>
          <a:xfrm>
            <a:off x="376030" y="7903450"/>
            <a:ext cx="12666486" cy="1681969"/>
            <a:chOff x="354864" y="8778692"/>
            <a:chExt cx="12683419" cy="1681969"/>
          </a:xfrm>
        </xdr:grpSpPr>
        <xdr:grpSp>
          <xdr:nvGrpSpPr>
            <xdr:cNvPr id="4125" name="组合 4124">
              <a:extLst>
                <a:ext uri="{FF2B5EF4-FFF2-40B4-BE49-F238E27FC236}">
                  <a16:creationId xmlns:a16="http://schemas.microsoft.com/office/drawing/2014/main" id="{00000000-0008-0000-0800-00001D100000}"/>
                </a:ext>
              </a:extLst>
            </xdr:cNvPr>
            <xdr:cNvGrpSpPr/>
          </xdr:nvGrpSpPr>
          <xdr:grpSpPr>
            <a:xfrm>
              <a:off x="354864" y="8778692"/>
              <a:ext cx="12465688" cy="1681969"/>
              <a:chOff x="354864" y="8778692"/>
              <a:chExt cx="12465688" cy="1681969"/>
            </a:xfrm>
          </xdr:grpSpPr>
          <xdr:pic>
            <xdr:nvPicPr>
              <xdr:cNvPr id="49" name="图片 48">
                <a:extLst>
                  <a:ext uri="{FF2B5EF4-FFF2-40B4-BE49-F238E27FC236}">
                    <a16:creationId xmlns:a16="http://schemas.microsoft.com/office/drawing/2014/main" id="{00000000-0008-0000-0800-000031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6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8566089" y="8824840"/>
                <a:ext cx="4254463" cy="163582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grpSp>
            <xdr:nvGrpSpPr>
              <xdr:cNvPr id="4122" name="组合 4121">
                <a:extLst>
                  <a:ext uri="{FF2B5EF4-FFF2-40B4-BE49-F238E27FC236}">
                    <a16:creationId xmlns:a16="http://schemas.microsoft.com/office/drawing/2014/main" id="{00000000-0008-0000-0800-00001A100000}"/>
                  </a:ext>
                </a:extLst>
              </xdr:cNvPr>
              <xdr:cNvGrpSpPr/>
            </xdr:nvGrpSpPr>
            <xdr:grpSpPr>
              <a:xfrm>
                <a:off x="354864" y="8778692"/>
                <a:ext cx="5432645" cy="1657446"/>
                <a:chOff x="354864" y="8778692"/>
                <a:chExt cx="5432645" cy="1657446"/>
              </a:xfrm>
            </xdr:grpSpPr>
            <xdr:pic>
              <xdr:nvPicPr>
                <xdr:cNvPr id="33" name="图片 32">
                  <a:extLst>
                    <a:ext uri="{FF2B5EF4-FFF2-40B4-BE49-F238E27FC236}">
                      <a16:creationId xmlns:a16="http://schemas.microsoft.com/office/drawing/2014/main" id="{00000000-0008-0000-0800-000021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7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42023" t="22661" r="16208" b="67406"/>
                <a:stretch>
                  <a:fillRect/>
                </a:stretch>
              </xdr:blipFill>
              <xdr:spPr bwMode="auto">
                <a:xfrm>
                  <a:off x="354864" y="8800317"/>
                  <a:ext cx="5357949" cy="163582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34" name="组合 33">
                  <a:extLst>
                    <a:ext uri="{FF2B5EF4-FFF2-40B4-BE49-F238E27FC236}">
                      <a16:creationId xmlns:a16="http://schemas.microsoft.com/office/drawing/2014/main" id="{00000000-0008-0000-0800-000022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483771" y="8778692"/>
                  <a:ext cx="3912776" cy="742900"/>
                  <a:chOff x="5093994" y="10074372"/>
                  <a:chExt cx="3909077" cy="816991"/>
                </a:xfrm>
              </xdr:grpSpPr>
              <xdr:sp macro="" textlink="">
                <xdr:nvSpPr>
                  <xdr:cNvPr id="248" name="矩形 247">
                    <a:extLst>
                      <a:ext uri="{FF2B5EF4-FFF2-40B4-BE49-F238E27FC236}">
                        <a16:creationId xmlns:a16="http://schemas.microsoft.com/office/drawing/2014/main" id="{00000000-0008-0000-0800-0000F8000000}"/>
                      </a:ext>
                    </a:extLst>
                  </xdr:cNvPr>
                  <xdr:cNvSpPr/>
                </xdr:nvSpPr>
                <xdr:spPr bwMode="auto">
                  <a:xfrm>
                    <a:off x="5147978" y="10561394"/>
                    <a:ext cx="987590" cy="329969"/>
                  </a:xfrm>
                  <a:prstGeom prst="rect">
                    <a:avLst/>
                  </a:prstGeom>
                  <a:noFill/>
                  <a:ln w="12700" cmpd="sng">
                    <a:solidFill>
                      <a:srgbClr val="FF0000"/>
                    </a:solidFill>
                    <a:prstDash val="solid"/>
                  </a:ln>
                </xdr:spPr>
                <xdr:style>
                  <a:lnRef idx="2">
                    <a:schemeClr val="accent1">
                      <a:shade val="50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wrap="square" anchor="ctr"/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>
                      <a:defRPr/>
                    </a:pPr>
                    <a:endParaRPr lang="zh-CN" altLang="en-US" sz="100">
                      <a:solidFill>
                        <a:schemeClr val="bg1"/>
                      </a:solidFill>
                      <a:latin typeface="Calibri" panose="020F0502020204030204" pitchFamily="34" charset="0"/>
                    </a:endParaRPr>
                  </a:p>
                </xdr:txBody>
              </xdr:sp>
              <xdr:sp macro="" textlink="">
                <xdr:nvSpPr>
                  <xdr:cNvPr id="249" name="文本框 41">
                    <a:extLst>
                      <a:ext uri="{FF2B5EF4-FFF2-40B4-BE49-F238E27FC236}">
                        <a16:creationId xmlns:a16="http://schemas.microsoft.com/office/drawing/2014/main" id="{00000000-0008-0000-0800-0000F9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5093994" y="10074372"/>
                    <a:ext cx="3909077" cy="481783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900" b="1">
                        <a:solidFill>
                          <a:schemeClr val="bg1"/>
                        </a:solidFill>
                        <a:ea typeface="宋体" panose="02010600030101010101" pitchFamily="2" charset="-122"/>
                        <a:sym typeface="等线" panose="02010600030101010101" pitchFamily="2" charset="-122"/>
                      </a:rPr>
                      <a:t>   MDA-MB-231                       MDA-MB-231 </a:t>
                    </a:r>
                    <a:r>
                      <a:rPr lang="en-US" altLang="zh-CN" sz="9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               MCF7</a:t>
                    </a:r>
                  </a:p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9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siControl siFOXF2                Vector  FOXF2      Vector   FOXF2  </a:t>
                    </a:r>
                  </a:p>
                </xdr:txBody>
              </xdr:sp>
            </xdr:grpSp>
            <xdr:sp macro="" textlink="">
              <xdr:nvSpPr>
                <xdr:cNvPr id="35" name="矩形 34">
                  <a:extLst>
                    <a:ext uri="{FF2B5EF4-FFF2-40B4-BE49-F238E27FC236}">
                      <a16:creationId xmlns:a16="http://schemas.microsoft.com/office/drawing/2014/main" id="{00000000-0008-0000-0800-000023000000}"/>
                    </a:ext>
                  </a:extLst>
                </xdr:cNvPr>
                <xdr:cNvSpPr/>
              </xdr:nvSpPr>
              <xdr:spPr bwMode="auto">
                <a:xfrm>
                  <a:off x="3032780" y="9204224"/>
                  <a:ext cx="1900764" cy="292833"/>
                </a:xfrm>
                <a:prstGeom prst="rect">
                  <a:avLst/>
                </a:prstGeom>
                <a:noFill/>
                <a:ln w="12700" cmpd="sng">
                  <a:solidFill>
                    <a:srgbClr val="FF0000"/>
                  </a:solidFill>
                  <a:prstDash val="solid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defRPr/>
                  </a:pPr>
                  <a:endParaRPr lang="zh-CN" altLang="en-US" sz="100">
                    <a:solidFill>
                      <a:schemeClr val="bg1"/>
                    </a:solidFill>
                    <a:latin typeface="Calibri" panose="020F0502020204030204" pitchFamily="34" charset="0"/>
                  </a:endParaRPr>
                </a:p>
              </xdr:txBody>
            </xdr:sp>
            <xdr:sp macro="" textlink="">
              <xdr:nvSpPr>
                <xdr:cNvPr id="37" name="文本框 77">
                  <a:extLst>
                    <a:ext uri="{FF2B5EF4-FFF2-40B4-BE49-F238E27FC236}">
                      <a16:creationId xmlns:a16="http://schemas.microsoft.com/office/drawing/2014/main" id="{00000000-0008-0000-0800-00002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4750778" y="10082720"/>
                  <a:ext cx="1036731" cy="33610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no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6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SMAD5</a:t>
                  </a:r>
                </a:p>
              </xdr:txBody>
            </xdr:sp>
            <xdr:cxnSp macro="">
              <xdr:nvCxnSpPr>
                <xdr:cNvPr id="80" name="直接连接符 79">
                  <a:extLst>
                    <a:ext uri="{FF2B5EF4-FFF2-40B4-BE49-F238E27FC236}">
                      <a16:creationId xmlns:a16="http://schemas.microsoft.com/office/drawing/2014/main" id="{00000000-0008-0000-0800-000050000000}"/>
                    </a:ext>
                  </a:extLst>
                </xdr:cNvPr>
                <xdr:cNvCxnSpPr>
                  <a:cxnSpLocks/>
                </xdr:cNvCxnSpPr>
              </xdr:nvCxnSpPr>
              <xdr:spPr bwMode="auto">
                <a:xfrm>
                  <a:off x="1582307" y="9042661"/>
                  <a:ext cx="972104" cy="0"/>
                </a:xfrm>
                <a:prstGeom prst="line">
                  <a:avLst/>
                </a:prstGeom>
                <a:ln w="2540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81" name="直接连接符 80">
                  <a:extLst>
                    <a:ext uri="{FF2B5EF4-FFF2-40B4-BE49-F238E27FC236}">
                      <a16:creationId xmlns:a16="http://schemas.microsoft.com/office/drawing/2014/main" id="{00000000-0008-0000-0800-000051000000}"/>
                    </a:ext>
                  </a:extLst>
                </xdr:cNvPr>
                <xdr:cNvCxnSpPr>
                  <a:cxnSpLocks/>
                </xdr:cNvCxnSpPr>
              </xdr:nvCxnSpPr>
              <xdr:spPr bwMode="auto">
                <a:xfrm>
                  <a:off x="3050262" y="9044104"/>
                  <a:ext cx="788812" cy="0"/>
                </a:xfrm>
                <a:prstGeom prst="line">
                  <a:avLst/>
                </a:prstGeom>
                <a:ln w="2540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82" name="直接连接符 81">
                  <a:extLst>
                    <a:ext uri="{FF2B5EF4-FFF2-40B4-BE49-F238E27FC236}">
                      <a16:creationId xmlns:a16="http://schemas.microsoft.com/office/drawing/2014/main" id="{00000000-0008-0000-0800-000052000000}"/>
                    </a:ext>
                  </a:extLst>
                </xdr:cNvPr>
                <xdr:cNvCxnSpPr>
                  <a:cxnSpLocks/>
                </xdr:cNvCxnSpPr>
              </xdr:nvCxnSpPr>
              <xdr:spPr bwMode="auto">
                <a:xfrm>
                  <a:off x="4042500" y="9044104"/>
                  <a:ext cx="797277" cy="0"/>
                </a:xfrm>
                <a:prstGeom prst="line">
                  <a:avLst/>
                </a:prstGeom>
                <a:ln w="2540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123" name="组合 4122">
                <a:extLst>
                  <a:ext uri="{FF2B5EF4-FFF2-40B4-BE49-F238E27FC236}">
                    <a16:creationId xmlns:a16="http://schemas.microsoft.com/office/drawing/2014/main" id="{00000000-0008-0000-0800-00001B100000}"/>
                  </a:ext>
                </a:extLst>
              </xdr:cNvPr>
              <xdr:cNvGrpSpPr/>
            </xdr:nvGrpSpPr>
            <xdr:grpSpPr>
              <a:xfrm>
                <a:off x="5924870" y="8783007"/>
                <a:ext cx="2551317" cy="1647353"/>
                <a:chOff x="6062453" y="8783007"/>
                <a:chExt cx="2551317" cy="1647353"/>
              </a:xfrm>
            </xdr:grpSpPr>
            <xdr:pic>
              <xdr:nvPicPr>
                <xdr:cNvPr id="3" name="图片 2">
                  <a:extLst>
                    <a:ext uri="{FF2B5EF4-FFF2-40B4-BE49-F238E27FC236}">
                      <a16:creationId xmlns:a16="http://schemas.microsoft.com/office/drawing/2014/main" id="{00000000-0008-0000-0800-000003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1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137148" y="8783007"/>
                  <a:ext cx="2299150" cy="163582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6" name="组合 25">
                  <a:extLst>
                    <a:ext uri="{FF2B5EF4-FFF2-40B4-BE49-F238E27FC236}">
                      <a16:creationId xmlns:a16="http://schemas.microsoft.com/office/drawing/2014/main" id="{00000000-0008-0000-0800-00001A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6062453" y="9300866"/>
                  <a:ext cx="2551317" cy="1129494"/>
                  <a:chOff x="4105" y="15799"/>
                  <a:chExt cx="4027" cy="1958"/>
                </a:xfrm>
              </xdr:grpSpPr>
              <xdr:sp macro="" textlink="">
                <xdr:nvSpPr>
                  <xdr:cNvPr id="253" name="矩形 252">
                    <a:extLst>
                      <a:ext uri="{FF2B5EF4-FFF2-40B4-BE49-F238E27FC236}">
                        <a16:creationId xmlns:a16="http://schemas.microsoft.com/office/drawing/2014/main" id="{00000000-0008-0000-0800-0000FD000000}"/>
                      </a:ext>
                    </a:extLst>
                  </xdr:cNvPr>
                  <xdr:cNvSpPr/>
                </xdr:nvSpPr>
                <xdr:spPr>
                  <a:xfrm>
                    <a:off x="4227" y="16602"/>
                    <a:ext cx="2671" cy="498"/>
                  </a:xfrm>
                  <a:prstGeom prst="rect">
                    <a:avLst/>
                  </a:prstGeom>
                  <a:noFill/>
                  <a:ln w="12700" cmpd="sng">
                    <a:solidFill>
                      <a:srgbClr val="FF0000"/>
                    </a:solidFill>
                    <a:prstDash val="solid"/>
                  </a:ln>
                </xdr:spPr>
                <xdr:style>
                  <a:lnRef idx="2">
                    <a:schemeClr val="accent1">
                      <a:shade val="50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wrap="square" anchor="ctr"/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>
                      <a:defRPr/>
                    </a:pPr>
                    <a:endParaRPr lang="zh-CN" altLang="en-US" sz="100">
                      <a:solidFill>
                        <a:schemeClr val="bg1"/>
                      </a:solidFill>
                      <a:latin typeface="Calibri" panose="020F0502020204030204" pitchFamily="34" charset="0"/>
                    </a:endParaRPr>
                  </a:p>
                </xdr:txBody>
              </xdr:sp>
              <xdr:sp macro="" textlink="">
                <xdr:nvSpPr>
                  <xdr:cNvPr id="254" name="文本框 40">
                    <a:extLst>
                      <a:ext uri="{FF2B5EF4-FFF2-40B4-BE49-F238E27FC236}">
                        <a16:creationId xmlns:a16="http://schemas.microsoft.com/office/drawing/2014/main" id="{00000000-0008-0000-0800-0000FE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6293" y="17175"/>
                    <a:ext cx="1839" cy="582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16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SMAD6</a:t>
                    </a:r>
                  </a:p>
                </xdr:txBody>
              </xdr:sp>
              <xdr:sp macro="" textlink="">
                <xdr:nvSpPr>
                  <xdr:cNvPr id="255" name="文本框 41">
                    <a:extLst>
                      <a:ext uri="{FF2B5EF4-FFF2-40B4-BE49-F238E27FC236}">
                        <a16:creationId xmlns:a16="http://schemas.microsoft.com/office/drawing/2014/main" id="{00000000-0008-0000-0800-0000FF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4105" y="15799"/>
                    <a:ext cx="3123" cy="828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  <a:sym typeface="等线" panose="02010600030101010101" pitchFamily="2" charset="-122"/>
                      </a:rPr>
                      <a:t>            MDA-MB-231 </a:t>
                    </a:r>
                  </a:p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siCon siFOXF2 Vec  FOXF2   </a:t>
                    </a:r>
                  </a:p>
                </xdr:txBody>
              </xdr:sp>
            </xdr:grpSp>
            <xdr:cxnSp macro="">
              <xdr:nvCxnSpPr>
                <xdr:cNvPr id="83" name="直接连接符 82">
                  <a:extLst>
                    <a:ext uri="{FF2B5EF4-FFF2-40B4-BE49-F238E27FC236}">
                      <a16:creationId xmlns:a16="http://schemas.microsoft.com/office/drawing/2014/main" id="{00000000-0008-0000-0800-000053000000}"/>
                    </a:ext>
                  </a:extLst>
                </xdr:cNvPr>
                <xdr:cNvCxnSpPr>
                  <a:cxnSpLocks/>
                </xdr:cNvCxnSpPr>
              </xdr:nvCxnSpPr>
              <xdr:spPr bwMode="auto">
                <a:xfrm>
                  <a:off x="6159398" y="9556199"/>
                  <a:ext cx="1614175" cy="0"/>
                </a:xfrm>
                <a:prstGeom prst="line">
                  <a:avLst/>
                </a:prstGeom>
                <a:ln w="2540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grpSp>
          <xdr:nvGrpSpPr>
            <xdr:cNvPr id="4124" name="组合 4123">
              <a:extLst>
                <a:ext uri="{FF2B5EF4-FFF2-40B4-BE49-F238E27FC236}">
                  <a16:creationId xmlns:a16="http://schemas.microsoft.com/office/drawing/2014/main" id="{00000000-0008-0000-0800-00001C100000}"/>
                </a:ext>
              </a:extLst>
            </xdr:cNvPr>
            <xdr:cNvGrpSpPr/>
          </xdr:nvGrpSpPr>
          <xdr:grpSpPr>
            <a:xfrm>
              <a:off x="10483282" y="9394636"/>
              <a:ext cx="2555001" cy="1024191"/>
              <a:chOff x="10483282" y="9394636"/>
              <a:chExt cx="2555001" cy="1024191"/>
            </a:xfrm>
          </xdr:grpSpPr>
          <xdr:grpSp>
            <xdr:nvGrpSpPr>
              <xdr:cNvPr id="50" name="组合 49">
                <a:extLst>
                  <a:ext uri="{FF2B5EF4-FFF2-40B4-BE49-F238E27FC236}">
                    <a16:creationId xmlns:a16="http://schemas.microsoft.com/office/drawing/2014/main" id="{00000000-0008-0000-0800-000032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0483282" y="9394636"/>
                <a:ext cx="2555001" cy="1024191"/>
                <a:chOff x="4129" y="15806"/>
                <a:chExt cx="4002" cy="1776"/>
              </a:xfrm>
            </xdr:grpSpPr>
            <xdr:sp macro="" textlink="">
              <xdr:nvSpPr>
                <xdr:cNvPr id="218" name="矩形 217">
                  <a:extLst>
                    <a:ext uri="{FF2B5EF4-FFF2-40B4-BE49-F238E27FC236}">
                      <a16:creationId xmlns:a16="http://schemas.microsoft.com/office/drawing/2014/main" id="{00000000-0008-0000-0800-0000DA000000}"/>
                    </a:ext>
                  </a:extLst>
                </xdr:cNvPr>
                <xdr:cNvSpPr/>
              </xdr:nvSpPr>
              <xdr:spPr>
                <a:xfrm>
                  <a:off x="4129" y="16601"/>
                  <a:ext cx="2092" cy="500"/>
                </a:xfrm>
                <a:prstGeom prst="rect">
                  <a:avLst/>
                </a:prstGeom>
                <a:noFill/>
                <a:ln w="12700" cmpd="sng">
                  <a:solidFill>
                    <a:srgbClr val="FF0000"/>
                  </a:solidFill>
                  <a:prstDash val="solid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defRPr/>
                  </a:pPr>
                  <a:endParaRPr lang="zh-CN" altLang="en-US" sz="100">
                    <a:solidFill>
                      <a:schemeClr val="bg1"/>
                    </a:solidFill>
                    <a:latin typeface="Calibri" panose="020F0502020204030204" pitchFamily="34" charset="0"/>
                  </a:endParaRPr>
                </a:p>
              </xdr:txBody>
            </xdr:sp>
            <xdr:sp macro="" textlink="">
              <xdr:nvSpPr>
                <xdr:cNvPr id="219" name="文本框 40">
                  <a:extLst>
                    <a:ext uri="{FF2B5EF4-FFF2-40B4-BE49-F238E27FC236}">
                      <a16:creationId xmlns:a16="http://schemas.microsoft.com/office/drawing/2014/main" id="{00000000-0008-0000-0800-0000DB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292" y="17000"/>
                  <a:ext cx="1839" cy="582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6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SMAD6</a:t>
                  </a:r>
                </a:p>
              </xdr:txBody>
            </xdr:sp>
            <xdr:sp macro="" textlink="">
              <xdr:nvSpPr>
                <xdr:cNvPr id="220" name="文本框 41">
                  <a:extLst>
                    <a:ext uri="{FF2B5EF4-FFF2-40B4-BE49-F238E27FC236}">
                      <a16:creationId xmlns:a16="http://schemas.microsoft.com/office/drawing/2014/main" id="{00000000-0008-0000-0800-0000DC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4129" y="15806"/>
                  <a:ext cx="3123" cy="82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            MCF7</a:t>
                  </a:r>
                </a:p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 Vector     FOXF2   </a:t>
                  </a:r>
                </a:p>
              </xdr:txBody>
            </xdr:sp>
          </xdr:grpSp>
          <xdr:cxnSp macro="">
            <xdr:nvCxnSpPr>
              <xdr:cNvPr id="84" name="直接连接符 83">
                <a:extLst>
                  <a:ext uri="{FF2B5EF4-FFF2-40B4-BE49-F238E27FC236}">
                    <a16:creationId xmlns:a16="http://schemas.microsoft.com/office/drawing/2014/main" id="{00000000-0008-0000-0800-000054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10599298" y="9652849"/>
                <a:ext cx="976865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288" name="组合 287">
            <a:extLst>
              <a:ext uri="{FF2B5EF4-FFF2-40B4-BE49-F238E27FC236}">
                <a16:creationId xmlns:a16="http://schemas.microsoft.com/office/drawing/2014/main" id="{00000000-0008-0000-0800-000020010000}"/>
              </a:ext>
            </a:extLst>
          </xdr:cNvPr>
          <xdr:cNvGrpSpPr/>
        </xdr:nvGrpSpPr>
        <xdr:grpSpPr>
          <a:xfrm>
            <a:off x="366494" y="9661539"/>
            <a:ext cx="10451628" cy="1635821"/>
            <a:chOff x="345328" y="10483864"/>
            <a:chExt cx="10461153" cy="1635821"/>
          </a:xfrm>
        </xdr:grpSpPr>
        <xdr:grpSp>
          <xdr:nvGrpSpPr>
            <xdr:cNvPr id="4127" name="组合 4126">
              <a:extLst>
                <a:ext uri="{FF2B5EF4-FFF2-40B4-BE49-F238E27FC236}">
                  <a16:creationId xmlns:a16="http://schemas.microsoft.com/office/drawing/2014/main" id="{00000000-0008-0000-0800-00001F100000}"/>
                </a:ext>
              </a:extLst>
            </xdr:cNvPr>
            <xdr:cNvGrpSpPr/>
          </xdr:nvGrpSpPr>
          <xdr:grpSpPr>
            <a:xfrm>
              <a:off x="345328" y="10850143"/>
              <a:ext cx="6194431" cy="852531"/>
              <a:chOff x="345328" y="10850143"/>
              <a:chExt cx="6194431" cy="852531"/>
            </a:xfrm>
          </xdr:grpSpPr>
          <xdr:pic>
            <xdr:nvPicPr>
              <xdr:cNvPr id="27" name="图片 26">
                <a:extLst>
                  <a:ext uri="{FF2B5EF4-FFF2-40B4-BE49-F238E27FC236}">
                    <a16:creationId xmlns:a16="http://schemas.microsoft.com/office/drawing/2014/main" id="{00000000-0008-0000-0800-00001B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9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r="29454"/>
              <a:stretch>
                <a:fillRect/>
              </a:stretch>
            </xdr:blipFill>
            <xdr:spPr bwMode="auto">
              <a:xfrm>
                <a:off x="345328" y="10850143"/>
                <a:ext cx="6102254" cy="8525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28" name="文本框 77">
                <a:extLst>
                  <a:ext uri="{FF2B5EF4-FFF2-40B4-BE49-F238E27FC236}">
                    <a16:creationId xmlns:a16="http://schemas.microsoft.com/office/drawing/2014/main" id="{00000000-0008-0000-0800-00001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617093" y="11359353"/>
                <a:ext cx="1036730" cy="3332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6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SMAD7</a:t>
                </a:r>
              </a:p>
            </xdr:txBody>
          </xdr:sp>
          <xdr:sp macro="" textlink="">
            <xdr:nvSpPr>
              <xdr:cNvPr id="29" name="文本框 78">
                <a:extLst>
                  <a:ext uri="{FF2B5EF4-FFF2-40B4-BE49-F238E27FC236}">
                    <a16:creationId xmlns:a16="http://schemas.microsoft.com/office/drawing/2014/main" id="{00000000-0008-0000-0800-00001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912874" y="11145859"/>
                <a:ext cx="4626885" cy="4774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150000"/>
                  </a:lnSpc>
                </a:pPr>
                <a:r>
                  <a: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siControl       siFOXF2          Vector          FOXF2          Vector        FOXF2</a:t>
                </a:r>
              </a:p>
              <a:p>
                <a:pPr>
                  <a:lnSpc>
                    <a:spcPct val="150000"/>
                  </a:lnSpc>
                </a:pPr>
                <a:r>
                  <a: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                            </a:t>
                </a:r>
                <a:r>
                  <a: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  <a:sym typeface="等线" panose="02010600030101010101" pitchFamily="2" charset="-122"/>
                  </a:rPr>
                  <a:t>MDA-MB-231 </a:t>
                </a:r>
                <a:r>
                  <a: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                                                   MCF7</a:t>
                </a:r>
              </a:p>
            </xdr:txBody>
          </xdr:sp>
          <xdr:sp macro="" textlink="">
            <xdr:nvSpPr>
              <xdr:cNvPr id="30" name="矩形 29">
                <a:extLst>
                  <a:ext uri="{FF2B5EF4-FFF2-40B4-BE49-F238E27FC236}">
                    <a16:creationId xmlns:a16="http://schemas.microsoft.com/office/drawing/2014/main" id="{00000000-0008-0000-0800-00001E000000}"/>
                  </a:ext>
                </a:extLst>
              </xdr:cNvPr>
              <xdr:cNvSpPr/>
            </xdr:nvSpPr>
            <xdr:spPr bwMode="auto">
              <a:xfrm>
                <a:off x="1955784" y="10897745"/>
                <a:ext cx="4417102" cy="341878"/>
              </a:xfrm>
              <a:prstGeom prst="rect">
                <a:avLst/>
              </a:prstGeom>
              <a:noFill/>
              <a:ln w="12700" cmpd="sng">
                <a:solidFill>
                  <a:srgbClr val="FF0000"/>
                </a:solidFill>
                <a:prstDash val="solid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anchor="ctr"/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defRPr/>
                </a:pPr>
                <a:endParaRPr lang="zh-CN" altLang="en-US">
                  <a:solidFill>
                    <a:schemeClr val="bg1"/>
                  </a:solidFill>
                  <a:latin typeface="Calibri" panose="020F0502020204030204" pitchFamily="34" charset="0"/>
                </a:endParaRPr>
              </a:p>
            </xdr:txBody>
          </xdr:sp>
          <xdr:cxnSp macro="">
            <xdr:nvCxnSpPr>
              <xdr:cNvPr id="85" name="直接连接符 84">
                <a:extLst>
                  <a:ext uri="{FF2B5EF4-FFF2-40B4-BE49-F238E27FC236}">
                    <a16:creationId xmlns:a16="http://schemas.microsoft.com/office/drawing/2014/main" id="{00000000-0008-0000-0800-000055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1984391" y="11425709"/>
                <a:ext cx="2772744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86" name="直接连接符 85">
                <a:extLst>
                  <a:ext uri="{FF2B5EF4-FFF2-40B4-BE49-F238E27FC236}">
                    <a16:creationId xmlns:a16="http://schemas.microsoft.com/office/drawing/2014/main" id="{00000000-0008-0000-0800-000056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5090882" y="11425709"/>
                <a:ext cx="1121489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86" name="组合 285">
              <a:extLst>
                <a:ext uri="{FF2B5EF4-FFF2-40B4-BE49-F238E27FC236}">
                  <a16:creationId xmlns:a16="http://schemas.microsoft.com/office/drawing/2014/main" id="{00000000-0008-0000-0800-00001E010000}"/>
                </a:ext>
              </a:extLst>
            </xdr:cNvPr>
            <xdr:cNvGrpSpPr/>
          </xdr:nvGrpSpPr>
          <xdr:grpSpPr>
            <a:xfrm>
              <a:off x="6978449" y="10483864"/>
              <a:ext cx="3828032" cy="1635821"/>
              <a:chOff x="359632" y="12109464"/>
              <a:chExt cx="3842849" cy="1635821"/>
            </a:xfrm>
          </xdr:grpSpPr>
          <xdr:grpSp>
            <xdr:nvGrpSpPr>
              <xdr:cNvPr id="36" name="组合 35">
                <a:extLst>
                  <a:ext uri="{FF2B5EF4-FFF2-40B4-BE49-F238E27FC236}">
                    <a16:creationId xmlns:a16="http://schemas.microsoft.com/office/drawing/2014/main" id="{00000000-0008-0000-0800-000024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359632" y="12109464"/>
                <a:ext cx="3842849" cy="1635821"/>
                <a:chOff x="46038" y="14179550"/>
                <a:chExt cx="3838575" cy="1800225"/>
              </a:xfrm>
            </xdr:grpSpPr>
            <xdr:pic>
              <xdr:nvPicPr>
                <xdr:cNvPr id="243" name="图片 242">
                  <a:extLst>
                    <a:ext uri="{FF2B5EF4-FFF2-40B4-BE49-F238E27FC236}">
                      <a16:creationId xmlns:a16="http://schemas.microsoft.com/office/drawing/2014/main" id="{00000000-0008-0000-0800-0000F3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20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45894" t="16180" r="8051" b="68538"/>
                <a:stretch>
                  <a:fillRect/>
                </a:stretch>
              </xdr:blipFill>
              <xdr:spPr bwMode="auto">
                <a:xfrm>
                  <a:off x="46038" y="14179550"/>
                  <a:ext cx="3838575" cy="1800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244" name="文本框 41">
                  <a:extLst>
                    <a:ext uri="{FF2B5EF4-FFF2-40B4-BE49-F238E27FC236}">
                      <a16:creationId xmlns:a16="http://schemas.microsoft.com/office/drawing/2014/main" id="{00000000-0008-0000-0800-0000F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746644" y="14694456"/>
                  <a:ext cx="2795588" cy="48212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9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siCon  siFOXF2    Vector FOXF2 Vec FOXF2</a:t>
                  </a:r>
                </a:p>
                <a:p>
                  <a:pPr>
                    <a:lnSpc>
                      <a:spcPct val="150000"/>
                    </a:lnSpc>
                  </a:pPr>
                  <a:r>
                    <a:rPr lang="en-US" altLang="zh-CN" sz="900" b="1">
                      <a:solidFill>
                        <a:schemeClr val="bg1"/>
                      </a:solidFill>
                      <a:ea typeface="宋体" panose="02010600030101010101" pitchFamily="2" charset="-122"/>
                      <a:sym typeface="等线" panose="02010600030101010101" pitchFamily="2" charset="-122"/>
                    </a:rPr>
                    <a:t>  MDA-MB-231</a:t>
                  </a:r>
                  <a:r>
                    <a:rPr lang="en-US" altLang="zh-CN" sz="9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       </a:t>
                  </a:r>
                  <a:r>
                    <a:rPr lang="en-US" altLang="zh-CN" sz="900" b="1">
                      <a:solidFill>
                        <a:schemeClr val="bg1"/>
                      </a:solidFill>
                      <a:ea typeface="宋体" panose="02010600030101010101" pitchFamily="2" charset="-122"/>
                      <a:sym typeface="等线" panose="02010600030101010101" pitchFamily="2" charset="-122"/>
                    </a:rPr>
                    <a:t>MDA-MB-231</a:t>
                  </a:r>
                  <a:r>
                    <a:rPr lang="en-US" altLang="zh-CN" sz="9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       MCF7</a:t>
                  </a:r>
                </a:p>
              </xdr:txBody>
            </xdr:sp>
            <xdr:sp macro="" textlink="">
              <xdr:nvSpPr>
                <xdr:cNvPr id="245" name="矩形 244">
                  <a:extLst>
                    <a:ext uri="{FF2B5EF4-FFF2-40B4-BE49-F238E27FC236}">
                      <a16:creationId xmlns:a16="http://schemas.microsoft.com/office/drawing/2014/main" id="{00000000-0008-0000-0800-0000F5000000}"/>
                    </a:ext>
                  </a:extLst>
                </xdr:cNvPr>
                <xdr:cNvSpPr/>
              </xdr:nvSpPr>
              <xdr:spPr bwMode="auto">
                <a:xfrm>
                  <a:off x="908050" y="14411325"/>
                  <a:ext cx="642938" cy="230188"/>
                </a:xfrm>
                <a:prstGeom prst="rect">
                  <a:avLst/>
                </a:prstGeom>
                <a:noFill/>
                <a:ln w="12700" cmpd="sng">
                  <a:solidFill>
                    <a:srgbClr val="FF0000"/>
                  </a:solidFill>
                  <a:prstDash val="solid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defRPr/>
                  </a:pPr>
                  <a:endParaRPr lang="zh-CN" altLang="en-US" sz="100">
                    <a:solidFill>
                      <a:schemeClr val="bg1"/>
                    </a:solidFill>
                    <a:latin typeface="Calibri" panose="020F0502020204030204" pitchFamily="34" charset="0"/>
                  </a:endParaRPr>
                </a:p>
              </xdr:txBody>
            </xdr:sp>
            <xdr:sp macro="" textlink="">
              <xdr:nvSpPr>
                <xdr:cNvPr id="246" name="矩形 245">
                  <a:extLst>
                    <a:ext uri="{FF2B5EF4-FFF2-40B4-BE49-F238E27FC236}">
                      <a16:creationId xmlns:a16="http://schemas.microsoft.com/office/drawing/2014/main" id="{00000000-0008-0000-0800-0000F6000000}"/>
                    </a:ext>
                  </a:extLst>
                </xdr:cNvPr>
                <xdr:cNvSpPr/>
              </xdr:nvSpPr>
              <xdr:spPr bwMode="auto">
                <a:xfrm>
                  <a:off x="1884363" y="14409738"/>
                  <a:ext cx="1255712" cy="230187"/>
                </a:xfrm>
                <a:prstGeom prst="rect">
                  <a:avLst/>
                </a:prstGeom>
                <a:noFill/>
                <a:ln w="12700" cmpd="sng">
                  <a:solidFill>
                    <a:srgbClr val="FF0000"/>
                  </a:solidFill>
                  <a:prstDash val="solid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defRPr/>
                  </a:pPr>
                  <a:endParaRPr lang="zh-CN" altLang="en-US" sz="100">
                    <a:solidFill>
                      <a:schemeClr val="bg1"/>
                    </a:solidFill>
                    <a:latin typeface="Calibri" panose="020F0502020204030204" pitchFamily="34" charset="0"/>
                  </a:endParaRPr>
                </a:p>
              </xdr:txBody>
            </xdr:sp>
            <xdr:sp macro="" textlink="">
              <xdr:nvSpPr>
                <xdr:cNvPr id="247" name="文本框 77">
                  <a:extLst>
                    <a:ext uri="{FF2B5EF4-FFF2-40B4-BE49-F238E27FC236}">
                      <a16:creationId xmlns:a16="http://schemas.microsoft.com/office/drawing/2014/main" id="{00000000-0008-0000-0800-0000F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470150" y="15465425"/>
                  <a:ext cx="1033463" cy="3683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6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SMAD9</a:t>
                  </a:r>
                </a:p>
              </xdr:txBody>
            </xdr:sp>
          </xdr:grpSp>
          <xdr:cxnSp macro="">
            <xdr:nvCxnSpPr>
              <xdr:cNvPr id="87" name="直接连接符 86">
                <a:extLst>
                  <a:ext uri="{FF2B5EF4-FFF2-40B4-BE49-F238E27FC236}">
                    <a16:creationId xmlns:a16="http://schemas.microsoft.com/office/drawing/2014/main" id="{00000000-0008-0000-0800-000057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1165390" y="12814859"/>
                <a:ext cx="828009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88" name="直接连接符 87">
                <a:extLst>
                  <a:ext uri="{FF2B5EF4-FFF2-40B4-BE49-F238E27FC236}">
                    <a16:creationId xmlns:a16="http://schemas.microsoft.com/office/drawing/2014/main" id="{00000000-0008-0000-0800-000058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2123719" y="12816301"/>
                <a:ext cx="756491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89" name="直接连接符 88">
                <a:extLst>
                  <a:ext uri="{FF2B5EF4-FFF2-40B4-BE49-F238E27FC236}">
                    <a16:creationId xmlns:a16="http://schemas.microsoft.com/office/drawing/2014/main" id="{00000000-0008-0000-0800-000059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2953317" y="12814859"/>
                <a:ext cx="576904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4121" name="组合 4120">
            <a:extLst>
              <a:ext uri="{FF2B5EF4-FFF2-40B4-BE49-F238E27FC236}">
                <a16:creationId xmlns:a16="http://schemas.microsoft.com/office/drawing/2014/main" id="{00000000-0008-0000-0800-000019100000}"/>
              </a:ext>
            </a:extLst>
          </xdr:cNvPr>
          <xdr:cNvGrpSpPr/>
        </xdr:nvGrpSpPr>
        <xdr:grpSpPr>
          <a:xfrm>
            <a:off x="369314" y="6058109"/>
            <a:ext cx="12947583" cy="1697849"/>
            <a:chOff x="326981" y="6626435"/>
            <a:chExt cx="12962400" cy="1697849"/>
          </a:xfrm>
        </xdr:grpSpPr>
        <xdr:grpSp>
          <xdr:nvGrpSpPr>
            <xdr:cNvPr id="4119" name="组合 4118">
              <a:extLst>
                <a:ext uri="{FF2B5EF4-FFF2-40B4-BE49-F238E27FC236}">
                  <a16:creationId xmlns:a16="http://schemas.microsoft.com/office/drawing/2014/main" id="{00000000-0008-0000-0800-000017100000}"/>
                </a:ext>
              </a:extLst>
            </xdr:cNvPr>
            <xdr:cNvGrpSpPr/>
          </xdr:nvGrpSpPr>
          <xdr:grpSpPr>
            <a:xfrm>
              <a:off x="6531813" y="6652401"/>
              <a:ext cx="3476745" cy="1634351"/>
              <a:chOff x="6531813" y="6652401"/>
              <a:chExt cx="3476745" cy="1634351"/>
            </a:xfrm>
          </xdr:grpSpPr>
          <xdr:grpSp>
            <xdr:nvGrpSpPr>
              <xdr:cNvPr id="48" name="组合 47">
                <a:extLst>
                  <a:ext uri="{FF2B5EF4-FFF2-40B4-BE49-F238E27FC236}">
                    <a16:creationId xmlns:a16="http://schemas.microsoft.com/office/drawing/2014/main" id="{00000000-0008-0000-0800-000030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531813" y="6652401"/>
                <a:ext cx="3476745" cy="1634351"/>
                <a:chOff x="9520238" y="8401050"/>
                <a:chExt cx="3487925" cy="1798638"/>
              </a:xfrm>
            </xdr:grpSpPr>
            <xdr:grpSp>
              <xdr:nvGrpSpPr>
                <xdr:cNvPr id="221" name="组合 220">
                  <a:extLst>
                    <a:ext uri="{FF2B5EF4-FFF2-40B4-BE49-F238E27FC236}">
                      <a16:creationId xmlns:a16="http://schemas.microsoft.com/office/drawing/2014/main" id="{00000000-0008-0000-0800-0000DD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9520238" y="8401050"/>
                  <a:ext cx="3487925" cy="1798638"/>
                  <a:chOff x="9520238" y="8401050"/>
                  <a:chExt cx="3487925" cy="1798638"/>
                </a:xfrm>
              </xdr:grpSpPr>
              <xdr:pic>
                <xdr:nvPicPr>
                  <xdr:cNvPr id="223" name="图片 222">
                    <a:extLst>
                      <a:ext uri="{FF2B5EF4-FFF2-40B4-BE49-F238E27FC236}">
                        <a16:creationId xmlns:a16="http://schemas.microsoft.com/office/drawing/2014/main" id="{00000000-0008-0000-0800-0000DF000000}"/>
                      </a:ext>
                    </a:extLst>
                  </xdr:cNvPr>
                  <xdr:cNvPicPr>
                    <a:picLocks noChangeAspect="1" noChangeArrowheads="1"/>
                  </xdr:cNvPicPr>
                </xdr:nvPicPr>
                <xdr:blipFill>
                  <a:blip xmlns:r="http://schemas.openxmlformats.org/officeDocument/2006/relationships" r:embed="rId21" cstate="print">
                    <a:lum bright="18000"/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9520238" y="8401050"/>
                    <a:ext cx="3225800" cy="1798638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grpSp>
                <xdr:nvGrpSpPr>
                  <xdr:cNvPr id="224" name="组合 223">
                    <a:extLst>
                      <a:ext uri="{FF2B5EF4-FFF2-40B4-BE49-F238E27FC236}">
                        <a16:creationId xmlns:a16="http://schemas.microsoft.com/office/drawing/2014/main" id="{00000000-0008-0000-0800-0000E0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1408427" y="8850836"/>
                    <a:ext cx="1599736" cy="1344473"/>
                    <a:chOff x="11576" y="10905"/>
                    <a:chExt cx="1458" cy="1128"/>
                  </a:xfrm>
                </xdr:grpSpPr>
                <xdr:sp macro="" textlink="">
                  <xdr:nvSpPr>
                    <xdr:cNvPr id="225" name="文本框 40">
                      <a:extLst>
                        <a:ext uri="{FF2B5EF4-FFF2-40B4-BE49-F238E27FC236}">
                          <a16:creationId xmlns:a16="http://schemas.microsoft.com/office/drawing/2014/main" id="{00000000-0008-0000-0800-0000E1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1970" y="11726"/>
                      <a:ext cx="1064" cy="30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1pPr>
                      <a:lvl2pPr marL="4572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2pPr>
                      <a:lvl3pPr marL="9144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3pPr>
                      <a:lvl4pPr marL="13716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4pPr>
                      <a:lvl5pPr marL="18288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altLang="zh-CN" sz="16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</a:rPr>
                        <a:t>SMAD4</a:t>
                      </a:r>
                    </a:p>
                  </xdr:txBody>
                </xdr:sp>
                <xdr:sp macro="" textlink="">
                  <xdr:nvSpPr>
                    <xdr:cNvPr id="226" name="文本框 41">
                      <a:extLst>
                        <a:ext uri="{FF2B5EF4-FFF2-40B4-BE49-F238E27FC236}">
                          <a16:creationId xmlns:a16="http://schemas.microsoft.com/office/drawing/2014/main" id="{00000000-0008-0000-0800-0000E2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1576" y="10905"/>
                      <a:ext cx="1226" cy="441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1pPr>
                      <a:lvl2pPr marL="4572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2pPr>
                      <a:lvl3pPr marL="9144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3pPr>
                      <a:lvl4pPr marL="13716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4pPr>
                      <a:lvl5pPr marL="18288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9pPr>
                    </a:lstStyle>
                    <a:p>
                      <a:pPr>
                        <a:lnSpc>
                          <a:spcPct val="150000"/>
                        </a:lnSpc>
                      </a:pPr>
                      <a:r>
                        <a:rPr lang="en-US" altLang="zh-CN" sz="10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</a:rPr>
                        <a:t>siControl  siFOXF2</a:t>
                      </a:r>
                    </a:p>
                    <a:p>
                      <a:pPr>
                        <a:lnSpc>
                          <a:spcPct val="150000"/>
                        </a:lnSpc>
                      </a:pPr>
                      <a:r>
                        <a:rPr lang="en-US" altLang="zh-CN" sz="10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  <a:sym typeface="等线" panose="02010600030101010101" pitchFamily="2" charset="-122"/>
                        </a:rPr>
                        <a:t>     MDA-MB-231</a:t>
                      </a:r>
                      <a:endPara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endParaRPr>
                    </a:p>
                  </xdr:txBody>
                </xdr:sp>
              </xdr:grpSp>
            </xdr:grpSp>
            <xdr:sp macro="" textlink="">
              <xdr:nvSpPr>
                <xdr:cNvPr id="222" name="矩形 221">
                  <a:extLst>
                    <a:ext uri="{FF2B5EF4-FFF2-40B4-BE49-F238E27FC236}">
                      <a16:creationId xmlns:a16="http://schemas.microsoft.com/office/drawing/2014/main" id="{00000000-0008-0000-0800-0000DE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1664127" y="8619064"/>
                  <a:ext cx="796947" cy="347279"/>
                </a:xfrm>
                <a:prstGeom prst="rect">
                  <a:avLst/>
                </a:prstGeom>
                <a:noFill/>
                <a:ln w="12700" algn="ctr">
                  <a:solidFill>
                    <a:srgbClr val="FF0000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zh-CN" altLang="en-US" sz="100">
                    <a:solidFill>
                      <a:schemeClr val="bg1"/>
                    </a:solidFill>
                    <a:latin typeface="Calibri" panose="020F0502020204030204" pitchFamily="34" charset="0"/>
                  </a:endParaRPr>
                </a:p>
              </xdr:txBody>
            </xdr:sp>
          </xdr:grpSp>
          <xdr:cxnSp macro="">
            <xdr:nvCxnSpPr>
              <xdr:cNvPr id="76" name="直接连接符 75">
                <a:extLst>
                  <a:ext uri="{FF2B5EF4-FFF2-40B4-BE49-F238E27FC236}">
                    <a16:creationId xmlns:a16="http://schemas.microsoft.com/office/drawing/2014/main" id="{00000000-0008-0000-0800-00004C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8518411" y="7324617"/>
                <a:ext cx="1115140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118" name="组合 4117">
              <a:extLst>
                <a:ext uri="{FF2B5EF4-FFF2-40B4-BE49-F238E27FC236}">
                  <a16:creationId xmlns:a16="http://schemas.microsoft.com/office/drawing/2014/main" id="{00000000-0008-0000-0800-000016100000}"/>
                </a:ext>
              </a:extLst>
            </xdr:cNvPr>
            <xdr:cNvGrpSpPr/>
          </xdr:nvGrpSpPr>
          <xdr:grpSpPr>
            <a:xfrm>
              <a:off x="2926299" y="6626435"/>
              <a:ext cx="3486718" cy="1639604"/>
              <a:chOff x="2926299" y="6626435"/>
              <a:chExt cx="3486718" cy="1639604"/>
            </a:xfrm>
          </xdr:grpSpPr>
          <xdr:grpSp>
            <xdr:nvGrpSpPr>
              <xdr:cNvPr id="56" name="组合 55">
                <a:extLst>
                  <a:ext uri="{FF2B5EF4-FFF2-40B4-BE49-F238E27FC236}">
                    <a16:creationId xmlns:a16="http://schemas.microsoft.com/office/drawing/2014/main" id="{00000000-0008-0000-0800-000038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926299" y="6626435"/>
                <a:ext cx="3486718" cy="1639604"/>
                <a:chOff x="42863" y="8461375"/>
                <a:chExt cx="3478783" cy="1804987"/>
              </a:xfrm>
            </xdr:grpSpPr>
            <xdr:pic>
              <xdr:nvPicPr>
                <xdr:cNvPr id="197" name="图片 196">
                  <a:extLst>
                    <a:ext uri="{FF2B5EF4-FFF2-40B4-BE49-F238E27FC236}">
                      <a16:creationId xmlns:a16="http://schemas.microsoft.com/office/drawing/2014/main" id="{00000000-0008-0000-0800-0000C5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22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42863" y="8467724"/>
                  <a:ext cx="1831976" cy="179863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198" name="文本框 14">
                  <a:extLst>
                    <a:ext uri="{FF2B5EF4-FFF2-40B4-BE49-F238E27FC236}">
                      <a16:creationId xmlns:a16="http://schemas.microsoft.com/office/drawing/2014/main" id="{00000000-0008-0000-0800-0000C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510208" y="9268607"/>
                  <a:ext cx="1173162" cy="52561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  <a:sym typeface="等线" panose="02010600030101010101" pitchFamily="2" charset="-122"/>
                    </a:rPr>
                    <a:t> MDA-MB-231 </a:t>
                  </a: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Vector FOXF2 </a:t>
                  </a:r>
                </a:p>
              </xdr:txBody>
            </xdr:sp>
            <xdr:sp macro="" textlink="">
              <xdr:nvSpPr>
                <xdr:cNvPr id="199" name="矩形 198">
                  <a:extLst>
                    <a:ext uri="{FF2B5EF4-FFF2-40B4-BE49-F238E27FC236}">
                      <a16:creationId xmlns:a16="http://schemas.microsoft.com/office/drawing/2014/main" id="{00000000-0008-0000-0800-0000C7000000}"/>
                    </a:ext>
                  </a:extLst>
                </xdr:cNvPr>
                <xdr:cNvSpPr/>
              </xdr:nvSpPr>
              <xdr:spPr bwMode="auto">
                <a:xfrm>
                  <a:off x="681096" y="9777849"/>
                  <a:ext cx="657285" cy="276317"/>
                </a:xfrm>
                <a:prstGeom prst="rect">
                  <a:avLst/>
                </a:prstGeom>
                <a:noFill/>
                <a:ln w="12700" cmpd="sng">
                  <a:solidFill>
                    <a:srgbClr val="FF0000"/>
                  </a:solidFill>
                  <a:prstDash val="solid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defRPr/>
                  </a:pPr>
                  <a:endParaRPr lang="zh-CN" altLang="en-US" sz="100">
                    <a:solidFill>
                      <a:schemeClr val="bg1"/>
                    </a:solidFill>
                    <a:latin typeface="Calibri" panose="020F0502020204030204" pitchFamily="34" charset="0"/>
                  </a:endParaRPr>
                </a:p>
              </xdr:txBody>
            </xdr:sp>
            <xdr:sp macro="" textlink="">
              <xdr:nvSpPr>
                <xdr:cNvPr id="200" name="文本框 18">
                  <a:extLst>
                    <a:ext uri="{FF2B5EF4-FFF2-40B4-BE49-F238E27FC236}">
                      <a16:creationId xmlns:a16="http://schemas.microsoft.com/office/drawing/2014/main" id="{00000000-0008-0000-0800-0000C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780906" y="8606431"/>
                  <a:ext cx="1220788" cy="36140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6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p-SMAD3</a:t>
                  </a:r>
                  <a:endParaRPr lang="en-US" altLang="zh-CN" b="1">
                    <a:solidFill>
                      <a:schemeClr val="bg1"/>
                    </a:solidFill>
                    <a:ea typeface="宋体" panose="02010600030101010101" pitchFamily="2" charset="-122"/>
                  </a:endParaRPr>
                </a:p>
              </xdr:txBody>
            </xdr:sp>
            <xdr:grpSp>
              <xdr:nvGrpSpPr>
                <xdr:cNvPr id="201" name="组合 200">
                  <a:extLst>
                    <a:ext uri="{FF2B5EF4-FFF2-40B4-BE49-F238E27FC236}">
                      <a16:creationId xmlns:a16="http://schemas.microsoft.com/office/drawing/2014/main" id="{00000000-0008-0000-0800-0000C9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2087791" y="8461375"/>
                  <a:ext cx="1433855" cy="1800225"/>
                  <a:chOff x="2087791" y="8461375"/>
                  <a:chExt cx="1433855" cy="1800225"/>
                </a:xfrm>
              </xdr:grpSpPr>
              <xdr:pic>
                <xdr:nvPicPr>
                  <xdr:cNvPr id="202" name="图片 201">
                    <a:extLst>
                      <a:ext uri="{FF2B5EF4-FFF2-40B4-BE49-F238E27FC236}">
                        <a16:creationId xmlns:a16="http://schemas.microsoft.com/office/drawing/2014/main" id="{00000000-0008-0000-0800-0000CA000000}"/>
                      </a:ext>
                    </a:extLst>
                  </xdr:cNvPr>
                  <xdr:cNvPicPr>
                    <a:picLocks noChangeAspect="1" noChangeArrowheads="1"/>
                  </xdr:cNvPicPr>
                </xdr:nvPicPr>
                <xdr:blipFill>
                  <a:blip xmlns:r="http://schemas.openxmlformats.org/officeDocument/2006/relationships" r:embed="rId23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t="6049" b="4561"/>
                  <a:stretch>
                    <a:fillRect/>
                  </a:stretch>
                </xdr:blipFill>
                <xdr:spPr bwMode="auto">
                  <a:xfrm>
                    <a:off x="2171700" y="8461375"/>
                    <a:ext cx="1136650" cy="180022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sp macro="" textlink="">
                <xdr:nvSpPr>
                  <xdr:cNvPr id="203" name="文本框 19">
                    <a:extLst>
                      <a:ext uri="{FF2B5EF4-FFF2-40B4-BE49-F238E27FC236}">
                        <a16:creationId xmlns:a16="http://schemas.microsoft.com/office/drawing/2014/main" id="{00000000-0008-0000-0800-0000CB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087791" y="8923071"/>
                    <a:ext cx="1135041" cy="52561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       MCF7</a:t>
                    </a:r>
                  </a:p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FOXF2 Vector</a:t>
                    </a:r>
                  </a:p>
                </xdr:txBody>
              </xdr:sp>
              <xdr:sp macro="" textlink="">
                <xdr:nvSpPr>
                  <xdr:cNvPr id="204" name="矩形 203">
                    <a:extLst>
                      <a:ext uri="{FF2B5EF4-FFF2-40B4-BE49-F238E27FC236}">
                        <a16:creationId xmlns:a16="http://schemas.microsoft.com/office/drawing/2014/main" id="{00000000-0008-0000-0800-0000CC000000}"/>
                      </a:ext>
                    </a:extLst>
                  </xdr:cNvPr>
                  <xdr:cNvSpPr/>
                </xdr:nvSpPr>
                <xdr:spPr bwMode="auto">
                  <a:xfrm>
                    <a:off x="2213173" y="9482476"/>
                    <a:ext cx="660460" cy="171507"/>
                  </a:xfrm>
                  <a:prstGeom prst="rect">
                    <a:avLst/>
                  </a:prstGeom>
                  <a:noFill/>
                  <a:ln w="12700" cmpd="sng">
                    <a:solidFill>
                      <a:srgbClr val="FF0000"/>
                    </a:solidFill>
                    <a:prstDash val="solid"/>
                  </a:ln>
                </xdr:spPr>
                <xdr:style>
                  <a:lnRef idx="2">
                    <a:schemeClr val="accent1">
                      <a:shade val="50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wrap="square" anchor="ctr"/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>
                      <a:defRPr/>
                    </a:pPr>
                    <a:endParaRPr lang="zh-CN" altLang="en-US" sz="100">
                      <a:solidFill>
                        <a:srgbClr val="FF0000"/>
                      </a:solidFill>
                      <a:latin typeface="Calibri" panose="020F0502020204030204" pitchFamily="34" charset="0"/>
                    </a:endParaRPr>
                  </a:p>
                </xdr:txBody>
              </xdr:sp>
              <xdr:sp macro="" textlink="">
                <xdr:nvSpPr>
                  <xdr:cNvPr id="205" name="文本框 18">
                    <a:extLst>
                      <a:ext uri="{FF2B5EF4-FFF2-40B4-BE49-F238E27FC236}">
                        <a16:creationId xmlns:a16="http://schemas.microsoft.com/office/drawing/2014/main" id="{00000000-0008-0000-0800-0000CD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302446" y="9876315"/>
                    <a:ext cx="1219200" cy="361409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16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p-SMAD3</a:t>
                    </a:r>
                  </a:p>
                </xdr:txBody>
              </xdr:sp>
            </xdr:grpSp>
          </xdr:grpSp>
          <xdr:cxnSp macro="">
            <xdr:nvCxnSpPr>
              <xdr:cNvPr id="77" name="直接连接符 76">
                <a:extLst>
                  <a:ext uri="{FF2B5EF4-FFF2-40B4-BE49-F238E27FC236}">
                    <a16:creationId xmlns:a16="http://schemas.microsoft.com/office/drawing/2014/main" id="{00000000-0008-0000-0800-00004D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5052739" y="7300093"/>
                <a:ext cx="831715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8" name="直接连接符 77">
                <a:extLst>
                  <a:ext uri="{FF2B5EF4-FFF2-40B4-BE49-F238E27FC236}">
                    <a16:creationId xmlns:a16="http://schemas.microsoft.com/office/drawing/2014/main" id="{00000000-0008-0000-0800-00004E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3483078" y="7631874"/>
                <a:ext cx="829598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096" name="组合 4095">
              <a:extLst>
                <a:ext uri="{FF2B5EF4-FFF2-40B4-BE49-F238E27FC236}">
                  <a16:creationId xmlns:a16="http://schemas.microsoft.com/office/drawing/2014/main" id="{00000000-0008-0000-0800-000000100000}"/>
                </a:ext>
              </a:extLst>
            </xdr:cNvPr>
            <xdr:cNvGrpSpPr/>
          </xdr:nvGrpSpPr>
          <xdr:grpSpPr>
            <a:xfrm>
              <a:off x="326981" y="6650884"/>
              <a:ext cx="2409938" cy="1581710"/>
              <a:chOff x="364334" y="6684498"/>
              <a:chExt cx="2402500" cy="1551827"/>
            </a:xfrm>
          </xdr:grpSpPr>
          <mc:AlternateContent xmlns:mc="http://schemas.openxmlformats.org/markup-compatibility/2006">
            <mc:Choice xmlns:a14="http://schemas.microsoft.com/office/drawing/2010/main" Requires="a14">
              <xdr:sp macro="" textlink="">
                <xdr:nvSpPr>
                  <xdr:cNvPr id="4097" name="Object 1" hidden="1">
                    <a:extLst>
                      <a:ext uri="{63B3BB69-23CF-44E3-9099-C40C66FF867C}">
                        <a14:compatExt spid="_x0000_s4097"/>
                      </a:ext>
                      <a:ext uri="{FF2B5EF4-FFF2-40B4-BE49-F238E27FC236}">
                        <a16:creationId xmlns:a16="http://schemas.microsoft.com/office/drawing/2014/main" id="{00000000-0008-0000-0800-000001100000}"/>
                      </a:ext>
                    </a:extLst>
                  </xdr:cNvPr>
                  <xdr:cNvSpPr/>
                </xdr:nvSpPr>
                <xdr:spPr bwMode="auto">
                  <a:xfrm>
                    <a:off x="364334" y="6684498"/>
                    <a:ext cx="2238045" cy="1551827"/>
                  </a:xfrm>
                  <a:prstGeom prst="rect">
                    <a:avLst/>
                  </a:prstGeom>
                  <a:solidFill>
                    <a:srgbClr val="FFFFFF" mc:Ignorable="a14" a14:legacySpreadsheetColorIndex="65"/>
                  </a:solidFill>
                  <a:ln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:ln>
                </xdr:spPr>
              </xdr:sp>
            </mc:Choice>
            <mc:Fallback/>
          </mc:AlternateContent>
          <xdr:grpSp>
            <xdr:nvGrpSpPr>
              <xdr:cNvPr id="55" name="组合 54">
                <a:extLst>
                  <a:ext uri="{FF2B5EF4-FFF2-40B4-BE49-F238E27FC236}">
                    <a16:creationId xmlns:a16="http://schemas.microsoft.com/office/drawing/2014/main" id="{00000000-0008-0000-0800-000037000000}"/>
                  </a:ext>
                </a:extLst>
              </xdr:cNvPr>
              <xdr:cNvGrpSpPr/>
            </xdr:nvGrpSpPr>
            <xdr:grpSpPr>
              <a:xfrm>
                <a:off x="502666" y="6820858"/>
                <a:ext cx="2264168" cy="1401305"/>
                <a:chOff x="502666" y="6820858"/>
                <a:chExt cx="2264168" cy="1401305"/>
              </a:xfrm>
            </xdr:grpSpPr>
            <xdr:grpSp>
              <xdr:nvGrpSpPr>
                <xdr:cNvPr id="24" name="组合 23">
                  <a:extLst>
                    <a:ext uri="{FF2B5EF4-FFF2-40B4-BE49-F238E27FC236}">
                      <a16:creationId xmlns:a16="http://schemas.microsoft.com/office/drawing/2014/main" id="{00000000-0008-0000-0800-000018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502666" y="6820858"/>
                  <a:ext cx="2264168" cy="1401305"/>
                  <a:chOff x="3794125" y="8796704"/>
                  <a:chExt cx="2269077" cy="1572970"/>
                </a:xfrm>
              </xdr:grpSpPr>
              <xdr:sp macro="" textlink="">
                <xdr:nvSpPr>
                  <xdr:cNvPr id="262" name="文本框 18">
                    <a:extLst>
                      <a:ext uri="{FF2B5EF4-FFF2-40B4-BE49-F238E27FC236}">
                        <a16:creationId xmlns:a16="http://schemas.microsoft.com/office/drawing/2014/main" id="{00000000-0008-0000-0800-000006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4844002" y="10031537"/>
                    <a:ext cx="1219200" cy="338137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16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p-SMAD3</a:t>
                    </a:r>
                  </a:p>
                </xdr:txBody>
              </xdr:sp>
              <xdr:sp macro="" textlink="">
                <xdr:nvSpPr>
                  <xdr:cNvPr id="263" name="矩形 262">
                    <a:extLst>
                      <a:ext uri="{FF2B5EF4-FFF2-40B4-BE49-F238E27FC236}">
                        <a16:creationId xmlns:a16="http://schemas.microsoft.com/office/drawing/2014/main" id="{00000000-0008-0000-0800-000007010000}"/>
                      </a:ext>
                    </a:extLst>
                  </xdr:cNvPr>
                  <xdr:cNvSpPr/>
                </xdr:nvSpPr>
                <xdr:spPr bwMode="auto">
                  <a:xfrm>
                    <a:off x="3952528" y="9498565"/>
                    <a:ext cx="1008062" cy="230188"/>
                  </a:xfrm>
                  <a:prstGeom prst="rect">
                    <a:avLst/>
                  </a:prstGeom>
                  <a:noFill/>
                  <a:ln w="12700" cmpd="sng">
                    <a:solidFill>
                      <a:srgbClr val="FF0000"/>
                    </a:solidFill>
                    <a:prstDash val="solid"/>
                  </a:ln>
                </xdr:spPr>
                <xdr:style>
                  <a:lnRef idx="2">
                    <a:schemeClr val="accent1">
                      <a:shade val="50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wrap="square" anchor="ctr"/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>
                      <a:defRPr/>
                    </a:pPr>
                    <a:endParaRPr lang="zh-CN" altLang="en-US" sz="100">
                      <a:solidFill>
                        <a:srgbClr val="FF0000"/>
                      </a:solidFill>
                      <a:latin typeface="Calibri" panose="020F0502020204030204" pitchFamily="34" charset="0"/>
                    </a:endParaRPr>
                  </a:p>
                </xdr:txBody>
              </xdr:sp>
              <xdr:sp macro="" textlink="">
                <xdr:nvSpPr>
                  <xdr:cNvPr id="264" name="文本框 13">
                    <a:extLst>
                      <a:ext uri="{FF2B5EF4-FFF2-40B4-BE49-F238E27FC236}">
                        <a16:creationId xmlns:a16="http://schemas.microsoft.com/office/drawing/2014/main" id="{00000000-0008-0000-0800-000008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3794125" y="8796704"/>
                    <a:ext cx="1463675" cy="52546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  <a:sym typeface="等线" panose="02010600030101010101" pitchFamily="2" charset="-122"/>
                      </a:rPr>
                      <a:t>     MDA-MB-231 </a:t>
                    </a: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siFOXF2  siControl </a:t>
                    </a:r>
                  </a:p>
                </xdr:txBody>
              </xdr:sp>
            </xdr:grpSp>
            <xdr:cxnSp macro="">
              <xdr:nvCxnSpPr>
                <xdr:cNvPr id="79" name="直接连接符 78">
                  <a:extLst>
                    <a:ext uri="{FF2B5EF4-FFF2-40B4-BE49-F238E27FC236}">
                      <a16:creationId xmlns:a16="http://schemas.microsoft.com/office/drawing/2014/main" id="{00000000-0008-0000-0800-00004F000000}"/>
                    </a:ext>
                  </a:extLst>
                </xdr:cNvPr>
                <xdr:cNvCxnSpPr>
                  <a:cxnSpLocks/>
                </xdr:cNvCxnSpPr>
              </xdr:nvCxnSpPr>
              <xdr:spPr bwMode="auto">
                <a:xfrm>
                  <a:off x="588487" y="7085100"/>
                  <a:ext cx="1155302" cy="0"/>
                </a:xfrm>
                <a:prstGeom prst="line">
                  <a:avLst/>
                </a:prstGeom>
                <a:ln w="2540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grpSp>
          <xdr:nvGrpSpPr>
            <xdr:cNvPr id="4120" name="组合 4119">
              <a:extLst>
                <a:ext uri="{FF2B5EF4-FFF2-40B4-BE49-F238E27FC236}">
                  <a16:creationId xmlns:a16="http://schemas.microsoft.com/office/drawing/2014/main" id="{00000000-0008-0000-0800-000018100000}"/>
                </a:ext>
              </a:extLst>
            </xdr:cNvPr>
            <xdr:cNvGrpSpPr/>
          </xdr:nvGrpSpPr>
          <xdr:grpSpPr>
            <a:xfrm>
              <a:off x="10091260" y="6672596"/>
              <a:ext cx="3198121" cy="1651688"/>
              <a:chOff x="10091260" y="6672596"/>
              <a:chExt cx="3198121" cy="1651688"/>
            </a:xfrm>
          </xdr:grpSpPr>
          <xdr:grpSp>
            <xdr:nvGrpSpPr>
              <xdr:cNvPr id="25" name="组合 24">
                <a:extLst>
                  <a:ext uri="{FF2B5EF4-FFF2-40B4-BE49-F238E27FC236}">
                    <a16:creationId xmlns:a16="http://schemas.microsoft.com/office/drawing/2014/main" id="{00000000-0008-0000-0800-000019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0091260" y="6672596"/>
                <a:ext cx="3198121" cy="1651688"/>
                <a:chOff x="6270625" y="8423275"/>
                <a:chExt cx="3186106" cy="1818130"/>
              </a:xfrm>
            </xdr:grpSpPr>
            <xdr:pic>
              <xdr:nvPicPr>
                <xdr:cNvPr id="256" name="图片 255">
                  <a:extLst>
                    <a:ext uri="{FF2B5EF4-FFF2-40B4-BE49-F238E27FC236}">
                      <a16:creationId xmlns:a16="http://schemas.microsoft.com/office/drawing/2014/main" id="{00000000-0008-0000-0800-00000001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2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270625" y="8423275"/>
                  <a:ext cx="2976563" cy="1800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57" name="组合 256">
                  <a:extLst>
                    <a:ext uri="{FF2B5EF4-FFF2-40B4-BE49-F238E27FC236}">
                      <a16:creationId xmlns:a16="http://schemas.microsoft.com/office/drawing/2014/main" id="{00000000-0008-0000-0800-000001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6958310" y="8889205"/>
                  <a:ext cx="2498421" cy="1352200"/>
                  <a:chOff x="10906" y="10952"/>
                  <a:chExt cx="2276" cy="1134"/>
                </a:xfrm>
              </xdr:grpSpPr>
              <xdr:sp macro="" textlink="">
                <xdr:nvSpPr>
                  <xdr:cNvPr id="259" name="文本框 40">
                    <a:extLst>
                      <a:ext uri="{FF2B5EF4-FFF2-40B4-BE49-F238E27FC236}">
                        <a16:creationId xmlns:a16="http://schemas.microsoft.com/office/drawing/2014/main" id="{00000000-0008-0000-0800-000003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2118" y="11776"/>
                    <a:ext cx="1064" cy="31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US" altLang="zh-CN" sz="16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SMAD4</a:t>
                    </a:r>
                  </a:p>
                </xdr:txBody>
              </xdr:sp>
              <xdr:sp macro="" textlink="">
                <xdr:nvSpPr>
                  <xdr:cNvPr id="260" name="文本框 41">
                    <a:extLst>
                      <a:ext uri="{FF2B5EF4-FFF2-40B4-BE49-F238E27FC236}">
                        <a16:creationId xmlns:a16="http://schemas.microsoft.com/office/drawing/2014/main" id="{00000000-0008-0000-0800-00000401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0906" y="10952"/>
                    <a:ext cx="1967" cy="44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Vector  FOXF2 Vector  FOXF2</a:t>
                    </a:r>
                  </a:p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       MCF7           </a:t>
                    </a: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  <a:sym typeface="等线" panose="02010600030101010101" pitchFamily="2" charset="-122"/>
                      </a:rPr>
                      <a:t>MDA-MB-231</a:t>
                    </a:r>
                    <a:endPara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endParaRPr>
                  </a:p>
                </xdr:txBody>
              </xdr:sp>
            </xdr:grpSp>
            <xdr:sp macro="" textlink="">
              <xdr:nvSpPr>
                <xdr:cNvPr id="258" name="矩形 257">
                  <a:extLst>
                    <a:ext uri="{FF2B5EF4-FFF2-40B4-BE49-F238E27FC236}">
                      <a16:creationId xmlns:a16="http://schemas.microsoft.com/office/drawing/2014/main" id="{00000000-0008-0000-0800-000002010000}"/>
                    </a:ext>
                  </a:extLst>
                </xdr:cNvPr>
                <xdr:cNvSpPr/>
              </xdr:nvSpPr>
              <xdr:spPr bwMode="auto">
                <a:xfrm>
                  <a:off x="7013575" y="8674161"/>
                  <a:ext cx="1743074" cy="284231"/>
                </a:xfrm>
                <a:prstGeom prst="rect">
                  <a:avLst/>
                </a:prstGeom>
                <a:noFill/>
                <a:ln w="12700" cmpd="sng">
                  <a:solidFill>
                    <a:srgbClr val="FF0000"/>
                  </a:solidFill>
                  <a:prstDash val="solid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defRPr/>
                  </a:pPr>
                  <a:endParaRPr lang="zh-CN" altLang="en-US" sz="100">
                    <a:solidFill>
                      <a:schemeClr val="bg1"/>
                    </a:solidFill>
                    <a:latin typeface="Calibri" panose="020F0502020204030204" pitchFamily="34" charset="0"/>
                  </a:endParaRPr>
                </a:p>
              </xdr:txBody>
            </xdr:sp>
          </xdr:grpSp>
          <xdr:cxnSp macro="">
            <xdr:nvCxnSpPr>
              <xdr:cNvPr id="75" name="直接连接符 74">
                <a:extLst>
                  <a:ext uri="{FF2B5EF4-FFF2-40B4-BE49-F238E27FC236}">
                    <a16:creationId xmlns:a16="http://schemas.microsoft.com/office/drawing/2014/main" id="{00000000-0008-0000-0800-00004B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10869473" y="7359237"/>
                <a:ext cx="875145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5" name="直接连接符 94">
                <a:extLst>
                  <a:ext uri="{FF2B5EF4-FFF2-40B4-BE49-F238E27FC236}">
                    <a16:creationId xmlns:a16="http://schemas.microsoft.com/office/drawing/2014/main" id="{00000000-0008-0000-0800-00005F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11806600" y="7359237"/>
                <a:ext cx="864562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4104" name="组合 4103">
            <a:extLst>
              <a:ext uri="{FF2B5EF4-FFF2-40B4-BE49-F238E27FC236}">
                <a16:creationId xmlns:a16="http://schemas.microsoft.com/office/drawing/2014/main" id="{00000000-0008-0000-0800-000008100000}"/>
              </a:ext>
            </a:extLst>
          </xdr:cNvPr>
          <xdr:cNvGrpSpPr/>
        </xdr:nvGrpSpPr>
        <xdr:grpSpPr>
          <a:xfrm>
            <a:off x="351685" y="455613"/>
            <a:ext cx="12416971" cy="1661786"/>
            <a:chOff x="351685" y="456173"/>
            <a:chExt cx="12393439" cy="1631904"/>
          </a:xfrm>
        </xdr:grpSpPr>
        <xdr:grpSp>
          <xdr:nvGrpSpPr>
            <xdr:cNvPr id="4102" name="组合 4101">
              <a:extLst>
                <a:ext uri="{FF2B5EF4-FFF2-40B4-BE49-F238E27FC236}">
                  <a16:creationId xmlns:a16="http://schemas.microsoft.com/office/drawing/2014/main" id="{00000000-0008-0000-0800-000006100000}"/>
                </a:ext>
              </a:extLst>
            </xdr:cNvPr>
            <xdr:cNvGrpSpPr/>
          </xdr:nvGrpSpPr>
          <xdr:grpSpPr>
            <a:xfrm>
              <a:off x="351685" y="456173"/>
              <a:ext cx="12393439" cy="1631904"/>
              <a:chOff x="351685" y="456173"/>
              <a:chExt cx="12393439" cy="1631904"/>
            </a:xfrm>
          </xdr:grpSpPr>
          <xdr:grpSp>
            <xdr:nvGrpSpPr>
              <xdr:cNvPr id="4099" name="组合 4098">
                <a:extLst>
                  <a:ext uri="{FF2B5EF4-FFF2-40B4-BE49-F238E27FC236}">
                    <a16:creationId xmlns:a16="http://schemas.microsoft.com/office/drawing/2014/main" id="{00000000-0008-0000-0800-000003100000}"/>
                  </a:ext>
                </a:extLst>
              </xdr:cNvPr>
              <xdr:cNvGrpSpPr/>
            </xdr:nvGrpSpPr>
            <xdr:grpSpPr>
              <a:xfrm>
                <a:off x="4460052" y="456173"/>
                <a:ext cx="1637136" cy="1605939"/>
                <a:chOff x="4460052" y="456173"/>
                <a:chExt cx="1637136" cy="1605939"/>
              </a:xfrm>
            </xdr:grpSpPr>
            <xdr:pic>
              <xdr:nvPicPr>
                <xdr:cNvPr id="10" name="图片 9">
                  <a:extLst>
                    <a:ext uri="{FF2B5EF4-FFF2-40B4-BE49-F238E27FC236}">
                      <a16:creationId xmlns:a16="http://schemas.microsoft.com/office/drawing/2014/main" id="{00000000-0008-0000-0800-00000A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25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4460052" y="456173"/>
                  <a:ext cx="1303390" cy="160593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11" name="文本框 65">
                  <a:extLst>
                    <a:ext uri="{FF2B5EF4-FFF2-40B4-BE49-F238E27FC236}">
                      <a16:creationId xmlns:a16="http://schemas.microsoft.com/office/drawing/2014/main" id="{00000000-0008-0000-0800-00000B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5052102" y="1757998"/>
                  <a:ext cx="1045086" cy="29978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no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6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BMP4</a:t>
                  </a:r>
                </a:p>
              </xdr:txBody>
            </xdr:sp>
          </xdr:grpSp>
          <xdr:grpSp>
            <xdr:nvGrpSpPr>
              <xdr:cNvPr id="4098" name="组合 4097">
                <a:extLst>
                  <a:ext uri="{FF2B5EF4-FFF2-40B4-BE49-F238E27FC236}">
                    <a16:creationId xmlns:a16="http://schemas.microsoft.com/office/drawing/2014/main" id="{00000000-0008-0000-0800-000002100000}"/>
                  </a:ext>
                </a:extLst>
              </xdr:cNvPr>
              <xdr:cNvGrpSpPr/>
            </xdr:nvGrpSpPr>
            <xdr:grpSpPr>
              <a:xfrm>
                <a:off x="351685" y="460500"/>
                <a:ext cx="4154456" cy="1605939"/>
                <a:chOff x="351685" y="460500"/>
                <a:chExt cx="4154456" cy="1605939"/>
              </a:xfrm>
            </xdr:grpSpPr>
            <xdr:grpSp>
              <xdr:nvGrpSpPr>
                <xdr:cNvPr id="6" name="组合 5">
                  <a:extLst>
                    <a:ext uri="{FF2B5EF4-FFF2-40B4-BE49-F238E27FC236}">
                      <a16:creationId xmlns:a16="http://schemas.microsoft.com/office/drawing/2014/main" id="{00000000-0008-0000-0800-000006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351685" y="460500"/>
                  <a:ext cx="4154456" cy="1605939"/>
                  <a:chOff x="89" y="125"/>
                  <a:chExt cx="6499" cy="2835"/>
                </a:xfrm>
              </xdr:grpSpPr>
              <xdr:grpSp>
                <xdr:nvGrpSpPr>
                  <xdr:cNvPr id="281" name="组合 280">
                    <a:extLst>
                      <a:ext uri="{FF2B5EF4-FFF2-40B4-BE49-F238E27FC236}">
                        <a16:creationId xmlns:a16="http://schemas.microsoft.com/office/drawing/2014/main" id="{00000000-0008-0000-0800-00001901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89" y="125"/>
                    <a:ext cx="6499" cy="2835"/>
                    <a:chOff x="-2" y="6464"/>
                    <a:chExt cx="6499" cy="2835"/>
                  </a:xfrm>
                </xdr:grpSpPr>
                <xdr:pic>
                  <xdr:nvPicPr>
                    <xdr:cNvPr id="283" name="对象 25">
                      <a:extLst>
                        <a:ext uri="{FF2B5EF4-FFF2-40B4-BE49-F238E27FC236}">
                          <a16:creationId xmlns:a16="http://schemas.microsoft.com/office/drawing/2014/main" id="{00000000-0008-0000-0800-00001B010000}"/>
                        </a:ext>
                      </a:extLst>
                    </xdr:cNvPr>
                    <xdr:cNvPicPr>
                      <a:picLocks noChangeAspect="1" noChangeArrowheads="1"/>
                    </xdr:cNvPicPr>
                  </xdr:nvPicPr>
                  <xdr:blipFill>
                    <a:blip xmlns:r="http://schemas.openxmlformats.org/officeDocument/2006/relationships" r:embed="rId26" cstate="print">
                      <a:extLst>
                        <a:ext uri="{28A0092B-C50C-407E-A947-70E740481C1C}">
                          <a14:useLocalDpi xmlns:a14="http://schemas.microsoft.com/office/drawing/2010/main" val="0"/>
                        </a:ext>
                      </a:extLst>
                    </a:blip>
                    <a:srcRect/>
                    <a:stretch>
                      <a:fillRect/>
                    </a:stretch>
                  </xdr:blipFill>
                  <xdr:spPr bwMode="auto">
                    <a:xfrm>
                      <a:off x="-2" y="6464"/>
                      <a:ext cx="5680" cy="283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38100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pic>
                <xdr:sp macro="" textlink="">
                  <xdr:nvSpPr>
                    <xdr:cNvPr id="284" name="文本框 57">
                      <a:extLst>
                        <a:ext uri="{FF2B5EF4-FFF2-40B4-BE49-F238E27FC236}">
                          <a16:creationId xmlns:a16="http://schemas.microsoft.com/office/drawing/2014/main" id="{00000000-0008-0000-0800-00001C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783" y="6885"/>
                      <a:ext cx="4714" cy="828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1pPr>
                      <a:lvl2pPr marL="4572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2pPr>
                      <a:lvl3pPr marL="9144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3pPr>
                      <a:lvl4pPr marL="13716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4pPr>
                      <a:lvl5pPr marL="18288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9pPr>
                    </a:lstStyle>
                    <a:p>
                      <a:pPr>
                        <a:lnSpc>
                          <a:spcPct val="150000"/>
                        </a:lnSpc>
                      </a:pPr>
                      <a:r>
                        <a:rPr lang="en-US" altLang="zh-CN" sz="10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  <a:sym typeface="等线" panose="02010600030101010101" pitchFamily="2" charset="-122"/>
                        </a:rPr>
                        <a:t> MDA-231         MCF7        MDA-MB-231</a:t>
                      </a:r>
                    </a:p>
                    <a:p>
                      <a:pPr>
                        <a:lnSpc>
                          <a:spcPct val="150000"/>
                        </a:lnSpc>
                      </a:pPr>
                      <a:r>
                        <a:rPr lang="en-US" altLang="zh-CN" sz="10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  <a:sym typeface="等线" panose="02010600030101010101" pitchFamily="2" charset="-122"/>
                        </a:rPr>
                        <a:t>Vec FOXF2  Vec FOXF2 siCon siFOXF2</a:t>
                      </a:r>
                      <a:endParaRPr lang="en-US" altLang="zh-CN" sz="700" b="1">
                        <a:solidFill>
                          <a:schemeClr val="bg1"/>
                        </a:solidFill>
                        <a:ea typeface="宋体" panose="02010600030101010101" pitchFamily="2" charset="-122"/>
                      </a:endParaRPr>
                    </a:p>
                  </xdr:txBody>
                </xdr:sp>
                <xdr:sp macro="" textlink="">
                  <xdr:nvSpPr>
                    <xdr:cNvPr id="285" name="文本框 58">
                      <a:extLst>
                        <a:ext uri="{FF2B5EF4-FFF2-40B4-BE49-F238E27FC236}">
                          <a16:creationId xmlns:a16="http://schemas.microsoft.com/office/drawing/2014/main" id="{00000000-0008-0000-0800-00001D01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4423" y="8762"/>
                      <a:ext cx="1648" cy="531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1pPr>
                      <a:lvl2pPr marL="4572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2pPr>
                      <a:lvl3pPr marL="9144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3pPr>
                      <a:lvl4pPr marL="13716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4pPr>
                      <a:lvl5pPr marL="18288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altLang="zh-CN" sz="16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</a:rPr>
                        <a:t>BMP2</a:t>
                      </a:r>
                    </a:p>
                  </xdr:txBody>
                </xdr:sp>
              </xdr:grpSp>
              <xdr:sp macro="" textlink="">
                <xdr:nvSpPr>
                  <xdr:cNvPr id="282" name="矩形 281">
                    <a:extLst>
                      <a:ext uri="{FF2B5EF4-FFF2-40B4-BE49-F238E27FC236}">
                        <a16:creationId xmlns:a16="http://schemas.microsoft.com/office/drawing/2014/main" id="{00000000-0008-0000-0800-00001A010000}"/>
                      </a:ext>
                    </a:extLst>
                  </xdr:cNvPr>
                  <xdr:cNvSpPr/>
                </xdr:nvSpPr>
                <xdr:spPr>
                  <a:xfrm>
                    <a:off x="2071" y="1358"/>
                    <a:ext cx="3075" cy="397"/>
                  </a:xfrm>
                  <a:prstGeom prst="rect">
                    <a:avLst/>
                  </a:prstGeom>
                  <a:noFill/>
                  <a:ln w="12700" cmpd="sng">
                    <a:solidFill>
                      <a:srgbClr val="FF0000"/>
                    </a:solidFill>
                    <a:prstDash val="solid"/>
                  </a:ln>
                </xdr:spPr>
                <xdr:style>
                  <a:lnRef idx="2">
                    <a:schemeClr val="accent1">
                      <a:shade val="50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wrap="square" anchor="ctr"/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>
                      <a:defRPr/>
                    </a:pPr>
                    <a:endParaRPr lang="zh-CN" altLang="en-US" sz="100">
                      <a:solidFill>
                        <a:schemeClr val="bg1"/>
                      </a:solidFill>
                      <a:latin typeface="Calibri" panose="020F0502020204030204" pitchFamily="34" charset="0"/>
                    </a:endParaRPr>
                  </a:p>
                </xdr:txBody>
              </xdr:sp>
            </xdr:grpSp>
            <xdr:cxnSp macro="">
              <xdr:nvCxnSpPr>
                <xdr:cNvPr id="57" name="直接连接符 56">
                  <a:extLst>
                    <a:ext uri="{FF2B5EF4-FFF2-40B4-BE49-F238E27FC236}">
                      <a16:creationId xmlns:a16="http://schemas.microsoft.com/office/drawing/2014/main" id="{00000000-0008-0000-0800-000039000000}"/>
                    </a:ext>
                  </a:extLst>
                </xdr:cNvPr>
                <xdr:cNvCxnSpPr>
                  <a:cxnSpLocks/>
                </xdr:cNvCxnSpPr>
              </xdr:nvCxnSpPr>
              <xdr:spPr bwMode="auto">
                <a:xfrm>
                  <a:off x="1583272" y="949258"/>
                  <a:ext cx="684975" cy="0"/>
                </a:xfrm>
                <a:prstGeom prst="line">
                  <a:avLst/>
                </a:prstGeom>
                <a:ln w="2540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8" name="直接连接符 57">
                  <a:extLst>
                    <a:ext uri="{FF2B5EF4-FFF2-40B4-BE49-F238E27FC236}">
                      <a16:creationId xmlns:a16="http://schemas.microsoft.com/office/drawing/2014/main" id="{00000000-0008-0000-0800-00003A000000}"/>
                    </a:ext>
                  </a:extLst>
                </xdr:cNvPr>
                <xdr:cNvCxnSpPr>
                  <a:cxnSpLocks/>
                </xdr:cNvCxnSpPr>
              </xdr:nvCxnSpPr>
              <xdr:spPr bwMode="auto">
                <a:xfrm>
                  <a:off x="2305371" y="949258"/>
                  <a:ext cx="667492" cy="0"/>
                </a:xfrm>
                <a:prstGeom prst="line">
                  <a:avLst/>
                </a:prstGeom>
                <a:ln w="2540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9" name="直接连接符 58">
                  <a:extLst>
                    <a:ext uri="{FF2B5EF4-FFF2-40B4-BE49-F238E27FC236}">
                      <a16:creationId xmlns:a16="http://schemas.microsoft.com/office/drawing/2014/main" id="{00000000-0008-0000-0800-00003B000000}"/>
                    </a:ext>
                  </a:extLst>
                </xdr:cNvPr>
                <xdr:cNvCxnSpPr>
                  <a:cxnSpLocks/>
                </xdr:cNvCxnSpPr>
              </xdr:nvCxnSpPr>
              <xdr:spPr bwMode="auto">
                <a:xfrm>
                  <a:off x="3038024" y="949258"/>
                  <a:ext cx="859427" cy="0"/>
                </a:xfrm>
                <a:prstGeom prst="line">
                  <a:avLst/>
                </a:prstGeom>
                <a:ln w="2540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100" name="组合 4099">
                <a:extLst>
                  <a:ext uri="{FF2B5EF4-FFF2-40B4-BE49-F238E27FC236}">
                    <a16:creationId xmlns:a16="http://schemas.microsoft.com/office/drawing/2014/main" id="{00000000-0008-0000-0800-000004100000}"/>
                  </a:ext>
                </a:extLst>
              </xdr:cNvPr>
              <xdr:cNvGrpSpPr/>
            </xdr:nvGrpSpPr>
            <xdr:grpSpPr>
              <a:xfrm>
                <a:off x="6092421" y="461943"/>
                <a:ext cx="3335248" cy="1626134"/>
                <a:chOff x="6092421" y="461943"/>
                <a:chExt cx="3335248" cy="1626134"/>
              </a:xfrm>
            </xdr:grpSpPr>
            <xdr:pic>
              <xdr:nvPicPr>
                <xdr:cNvPr id="38" name="图片 37">
                  <a:extLst>
                    <a:ext uri="{FF2B5EF4-FFF2-40B4-BE49-F238E27FC236}">
                      <a16:creationId xmlns:a16="http://schemas.microsoft.com/office/drawing/2014/main" id="{00000000-0008-0000-0800-000026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2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092421" y="461943"/>
                  <a:ext cx="3121716" cy="160593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39" name="矩形 38">
                  <a:extLst>
                    <a:ext uri="{FF2B5EF4-FFF2-40B4-BE49-F238E27FC236}">
                      <a16:creationId xmlns:a16="http://schemas.microsoft.com/office/drawing/2014/main" id="{00000000-0008-0000-0800-000027000000}"/>
                    </a:ext>
                  </a:extLst>
                </xdr:cNvPr>
                <xdr:cNvSpPr/>
              </xdr:nvSpPr>
              <xdr:spPr bwMode="auto">
                <a:xfrm>
                  <a:off x="6480106" y="1538141"/>
                  <a:ext cx="855597" cy="221891"/>
                </a:xfrm>
                <a:prstGeom prst="rect">
                  <a:avLst/>
                </a:prstGeom>
                <a:noFill/>
                <a:ln w="12700" cmpd="sng">
                  <a:solidFill>
                    <a:srgbClr val="FF0000"/>
                  </a:solidFill>
                  <a:prstDash val="solid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defRPr/>
                  </a:pPr>
                  <a:endParaRPr lang="zh-CN" altLang="en-US" sz="100">
                    <a:solidFill>
                      <a:schemeClr val="bg1"/>
                    </a:solidFill>
                    <a:latin typeface="Calibri" panose="020F0502020204030204" pitchFamily="34" charset="0"/>
                  </a:endParaRPr>
                </a:p>
              </xdr:txBody>
            </xdr:sp>
            <xdr:sp macro="" textlink="">
              <xdr:nvSpPr>
                <xdr:cNvPr id="40" name="文本框 60">
                  <a:extLst>
                    <a:ext uri="{FF2B5EF4-FFF2-40B4-BE49-F238E27FC236}">
                      <a16:creationId xmlns:a16="http://schemas.microsoft.com/office/drawing/2014/main" id="{00000000-0008-0000-0800-00002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8398271" y="1784554"/>
                  <a:ext cx="1029398" cy="30352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no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6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BMP4</a:t>
                  </a:r>
                </a:p>
              </xdr:txBody>
            </xdr:sp>
            <xdr:grpSp>
              <xdr:nvGrpSpPr>
                <xdr:cNvPr id="61" name="组合 60">
                  <a:extLst>
                    <a:ext uri="{FF2B5EF4-FFF2-40B4-BE49-F238E27FC236}">
                      <a16:creationId xmlns:a16="http://schemas.microsoft.com/office/drawing/2014/main" id="{00000000-0008-0000-0800-00003D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6359322" y="1076792"/>
                  <a:ext cx="1163915" cy="470005"/>
                  <a:chOff x="6042025" y="1870076"/>
                  <a:chExt cx="1171575" cy="525465"/>
                </a:xfrm>
              </xdr:grpSpPr>
              <xdr:sp macro="" textlink="">
                <xdr:nvSpPr>
                  <xdr:cNvPr id="193" name="文本框 66">
                    <a:extLst>
                      <a:ext uri="{FF2B5EF4-FFF2-40B4-BE49-F238E27FC236}">
                        <a16:creationId xmlns:a16="http://schemas.microsoft.com/office/drawing/2014/main" id="{00000000-0008-0000-0800-0000C1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6042025" y="1870076"/>
                    <a:ext cx="1171575" cy="52546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  <a:sym typeface="等线" panose="02010600030101010101" pitchFamily="2" charset="-122"/>
                      </a:rPr>
                      <a:t> MDA-MB-231</a:t>
                    </a: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 Vector  FOXF2 </a:t>
                    </a:r>
                  </a:p>
                </xdr:txBody>
              </xdr:sp>
              <xdr:cxnSp macro="">
                <xdr:nvCxnSpPr>
                  <xdr:cNvPr id="194" name="直接连接符 193">
                    <a:extLst>
                      <a:ext uri="{FF2B5EF4-FFF2-40B4-BE49-F238E27FC236}">
                        <a16:creationId xmlns:a16="http://schemas.microsoft.com/office/drawing/2014/main" id="{00000000-0008-0000-0800-0000C2000000}"/>
                      </a:ext>
                    </a:extLst>
                  </xdr:cNvPr>
                  <xdr:cNvCxnSpPr>
                    <a:cxnSpLocks/>
                  </xdr:cNvCxnSpPr>
                </xdr:nvCxnSpPr>
                <xdr:spPr>
                  <a:xfrm>
                    <a:off x="6143625" y="2166940"/>
                    <a:ext cx="863600" cy="0"/>
                  </a:xfrm>
                  <a:prstGeom prst="line">
                    <a:avLst/>
                  </a:prstGeom>
                  <a:ln w="25400">
                    <a:solidFill>
                      <a:schemeClr val="bg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grpSp>
            <xdr:nvGrpSpPr>
              <xdr:cNvPr id="4101" name="组合 4100">
                <a:extLst>
                  <a:ext uri="{FF2B5EF4-FFF2-40B4-BE49-F238E27FC236}">
                    <a16:creationId xmlns:a16="http://schemas.microsoft.com/office/drawing/2014/main" id="{00000000-0008-0000-0800-000005100000}"/>
                  </a:ext>
                </a:extLst>
              </xdr:cNvPr>
              <xdr:cNvGrpSpPr/>
            </xdr:nvGrpSpPr>
            <xdr:grpSpPr>
              <a:xfrm>
                <a:off x="9489650" y="467713"/>
                <a:ext cx="3255474" cy="1611709"/>
                <a:chOff x="9489650" y="467713"/>
                <a:chExt cx="3255474" cy="1611709"/>
              </a:xfrm>
            </xdr:grpSpPr>
            <xdr:pic>
              <xdr:nvPicPr>
                <xdr:cNvPr id="7" name="图片 6">
                  <a:extLst>
                    <a:ext uri="{FF2B5EF4-FFF2-40B4-BE49-F238E27FC236}">
                      <a16:creationId xmlns:a16="http://schemas.microsoft.com/office/drawing/2014/main" id="{00000000-0008-0000-0800-000007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28" cstate="print">
                  <a:lum bright="24000"/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9489650" y="467713"/>
                  <a:ext cx="3020262" cy="160593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sp macro="" textlink="">
              <xdr:nvSpPr>
                <xdr:cNvPr id="8" name="文本框 60">
                  <a:extLst>
                    <a:ext uri="{FF2B5EF4-FFF2-40B4-BE49-F238E27FC236}">
                      <a16:creationId xmlns:a16="http://schemas.microsoft.com/office/drawing/2014/main" id="{00000000-0008-0000-0800-000008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1697796" y="1775899"/>
                  <a:ext cx="1047328" cy="30352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no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6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BMP4</a:t>
                  </a:r>
                </a:p>
              </xdr:txBody>
            </xdr:sp>
            <xdr:sp macro="" textlink="">
              <xdr:nvSpPr>
                <xdr:cNvPr id="9" name="矩形 8">
                  <a:extLst>
                    <a:ext uri="{FF2B5EF4-FFF2-40B4-BE49-F238E27FC236}">
                      <a16:creationId xmlns:a16="http://schemas.microsoft.com/office/drawing/2014/main" id="{00000000-0008-0000-0800-000009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0947661" y="1464573"/>
                  <a:ext cx="793045" cy="237166"/>
                </a:xfrm>
                <a:prstGeom prst="rect">
                  <a:avLst/>
                </a:prstGeom>
                <a:noFill/>
                <a:ln w="12700" algn="ctr">
                  <a:solidFill>
                    <a:srgbClr val="FF0000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zh-CN" altLang="en-US" sz="100">
                    <a:solidFill>
                      <a:schemeClr val="bg1"/>
                    </a:solidFill>
                    <a:latin typeface="Calibri" panose="020F0502020204030204" pitchFamily="34" charset="0"/>
                  </a:endParaRPr>
                </a:p>
              </xdr:txBody>
            </xdr:sp>
            <xdr:grpSp>
              <xdr:nvGrpSpPr>
                <xdr:cNvPr id="62" name="组合 61">
                  <a:extLst>
                    <a:ext uri="{FF2B5EF4-FFF2-40B4-BE49-F238E27FC236}">
                      <a16:creationId xmlns:a16="http://schemas.microsoft.com/office/drawing/2014/main" id="{00000000-0008-0000-0800-00003E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0823698" y="1021976"/>
                  <a:ext cx="1241219" cy="470005"/>
                  <a:chOff x="10541000" y="1746251"/>
                  <a:chExt cx="1239837" cy="525465"/>
                </a:xfrm>
              </xdr:grpSpPr>
              <xdr:sp macro="" textlink="">
                <xdr:nvSpPr>
                  <xdr:cNvPr id="191" name="文本框 67">
                    <a:extLst>
                      <a:ext uri="{FF2B5EF4-FFF2-40B4-BE49-F238E27FC236}">
                        <a16:creationId xmlns:a16="http://schemas.microsoft.com/office/drawing/2014/main" id="{00000000-0008-0000-0800-0000BF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10541000" y="1746251"/>
                    <a:ext cx="1239837" cy="525465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       MCF7</a:t>
                    </a:r>
                  </a:p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Vector  FOXF2 </a:t>
                    </a:r>
                  </a:p>
                </xdr:txBody>
              </xdr:sp>
              <xdr:cxnSp macro="">
                <xdr:nvCxnSpPr>
                  <xdr:cNvPr id="192" name="直接连接符 191">
                    <a:extLst>
                      <a:ext uri="{FF2B5EF4-FFF2-40B4-BE49-F238E27FC236}">
                        <a16:creationId xmlns:a16="http://schemas.microsoft.com/office/drawing/2014/main" id="{00000000-0008-0000-0800-0000C0000000}"/>
                      </a:ext>
                    </a:extLst>
                  </xdr:cNvPr>
                  <xdr:cNvCxnSpPr>
                    <a:cxnSpLocks/>
                  </xdr:cNvCxnSpPr>
                </xdr:nvCxnSpPr>
                <xdr:spPr>
                  <a:xfrm>
                    <a:off x="10636250" y="2039940"/>
                    <a:ext cx="863599" cy="0"/>
                  </a:xfrm>
                  <a:prstGeom prst="line">
                    <a:avLst/>
                  </a:prstGeom>
                  <a:ln w="25400">
                    <a:solidFill>
                      <a:schemeClr val="bg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</xdr:grpSp>
        <xdr:grpSp>
          <xdr:nvGrpSpPr>
            <xdr:cNvPr id="4103" name="组合 4102">
              <a:extLst>
                <a:ext uri="{FF2B5EF4-FFF2-40B4-BE49-F238E27FC236}">
                  <a16:creationId xmlns:a16="http://schemas.microsoft.com/office/drawing/2014/main" id="{00000000-0008-0000-0800-000007100000}"/>
                </a:ext>
              </a:extLst>
            </xdr:cNvPr>
            <xdr:cNvGrpSpPr/>
          </xdr:nvGrpSpPr>
          <xdr:grpSpPr>
            <a:xfrm>
              <a:off x="4370294" y="653677"/>
              <a:ext cx="1141413" cy="790855"/>
              <a:chOff x="4370294" y="653677"/>
              <a:chExt cx="1141413" cy="790855"/>
            </a:xfrm>
          </xdr:grpSpPr>
          <xdr:sp macro="" textlink="">
            <xdr:nvSpPr>
              <xdr:cNvPr id="294" name="文本框 68">
                <a:extLst>
                  <a:ext uri="{FF2B5EF4-FFF2-40B4-BE49-F238E27FC236}">
                    <a16:creationId xmlns:a16="http://schemas.microsoft.com/office/drawing/2014/main" id="{00000000-0008-0000-0800-00002601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370294" y="653677"/>
                <a:ext cx="1141413" cy="549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150000"/>
                  </a:lnSpc>
                </a:pPr>
                <a:r>
                  <a: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  <a:sym typeface="等线" panose="02010600030101010101" pitchFamily="2" charset="-122"/>
                  </a:rPr>
                  <a:t> MDA-MB-231 </a:t>
                </a:r>
                <a:r>
                  <a: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siCon siFOXF2</a:t>
                </a:r>
              </a:p>
            </xdr:txBody>
          </xdr:sp>
          <xdr:sp macro="" textlink="">
            <xdr:nvSpPr>
              <xdr:cNvPr id="295" name="矩形 294">
                <a:extLst>
                  <a:ext uri="{FF2B5EF4-FFF2-40B4-BE49-F238E27FC236}">
                    <a16:creationId xmlns:a16="http://schemas.microsoft.com/office/drawing/2014/main" id="{00000000-0008-0000-0800-000027010000}"/>
                  </a:ext>
                </a:extLst>
              </xdr:cNvPr>
              <xdr:cNvSpPr/>
            </xdr:nvSpPr>
            <xdr:spPr bwMode="auto">
              <a:xfrm>
                <a:off x="4482353" y="1195294"/>
                <a:ext cx="711200" cy="249238"/>
              </a:xfrm>
              <a:prstGeom prst="rect">
                <a:avLst/>
              </a:prstGeom>
              <a:noFill/>
              <a:ln w="12700" cmpd="sng">
                <a:solidFill>
                  <a:srgbClr val="FF0000"/>
                </a:solidFill>
                <a:prstDash val="solid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anchor="ctr"/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defRPr/>
                </a:pPr>
                <a:endParaRPr lang="zh-CN" altLang="en-US" sz="100">
                  <a:solidFill>
                    <a:schemeClr val="bg1"/>
                  </a:solidFill>
                  <a:latin typeface="Calibri" panose="020F0502020204030204" pitchFamily="34" charset="0"/>
                </a:endParaRPr>
              </a:p>
            </xdr:txBody>
          </xdr:sp>
          <xdr:cxnSp macro="">
            <xdr:nvCxnSpPr>
              <xdr:cNvPr id="296" name="直接连接符 295">
                <a:extLst>
                  <a:ext uri="{FF2B5EF4-FFF2-40B4-BE49-F238E27FC236}">
                    <a16:creationId xmlns:a16="http://schemas.microsoft.com/office/drawing/2014/main" id="{00000000-0008-0000-0800-00002801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4472827" y="958756"/>
                <a:ext cx="863600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291" name="组合 290">
            <a:extLst>
              <a:ext uri="{FF2B5EF4-FFF2-40B4-BE49-F238E27FC236}">
                <a16:creationId xmlns:a16="http://schemas.microsoft.com/office/drawing/2014/main" id="{00000000-0008-0000-0800-000023010000}"/>
              </a:ext>
            </a:extLst>
          </xdr:cNvPr>
          <xdr:cNvGrpSpPr/>
        </xdr:nvGrpSpPr>
        <xdr:grpSpPr>
          <a:xfrm>
            <a:off x="374921" y="11448319"/>
            <a:ext cx="15553627" cy="1716602"/>
            <a:chOff x="374921" y="11445144"/>
            <a:chExt cx="15568444" cy="1716602"/>
          </a:xfrm>
        </xdr:grpSpPr>
        <xdr:grpSp>
          <xdr:nvGrpSpPr>
            <xdr:cNvPr id="290" name="组合 289">
              <a:extLst>
                <a:ext uri="{FF2B5EF4-FFF2-40B4-BE49-F238E27FC236}">
                  <a16:creationId xmlns:a16="http://schemas.microsoft.com/office/drawing/2014/main" id="{00000000-0008-0000-0800-000022010000}"/>
                </a:ext>
              </a:extLst>
            </xdr:cNvPr>
            <xdr:cNvGrpSpPr/>
          </xdr:nvGrpSpPr>
          <xdr:grpSpPr>
            <a:xfrm>
              <a:off x="374921" y="11445144"/>
              <a:ext cx="15568444" cy="1716602"/>
              <a:chOff x="258504" y="11783811"/>
              <a:chExt cx="15568444" cy="1716602"/>
            </a:xfrm>
          </xdr:grpSpPr>
          <xdr:grpSp>
            <xdr:nvGrpSpPr>
              <xdr:cNvPr id="289" name="组合 288">
                <a:extLst>
                  <a:ext uri="{FF2B5EF4-FFF2-40B4-BE49-F238E27FC236}">
                    <a16:creationId xmlns:a16="http://schemas.microsoft.com/office/drawing/2014/main" id="{00000000-0008-0000-0800-000021010000}"/>
                  </a:ext>
                </a:extLst>
              </xdr:cNvPr>
              <xdr:cNvGrpSpPr/>
            </xdr:nvGrpSpPr>
            <xdr:grpSpPr>
              <a:xfrm>
                <a:off x="258504" y="11783811"/>
                <a:ext cx="15568444" cy="1716602"/>
                <a:chOff x="343171" y="12122477"/>
                <a:chExt cx="15568444" cy="1716602"/>
              </a:xfrm>
            </xdr:grpSpPr>
            <xdr:grpSp>
              <xdr:nvGrpSpPr>
                <xdr:cNvPr id="31" name="组合 30">
                  <a:extLst>
                    <a:ext uri="{FF2B5EF4-FFF2-40B4-BE49-F238E27FC236}">
                      <a16:creationId xmlns:a16="http://schemas.microsoft.com/office/drawing/2014/main" id="{00000000-0008-0000-0800-00001F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8506154" y="12167426"/>
                  <a:ext cx="7405461" cy="1635821"/>
                  <a:chOff x="5850" y="2505"/>
                  <a:chExt cx="8921" cy="1607"/>
                </a:xfrm>
              </xdr:grpSpPr>
              <xdr:pic>
                <xdr:nvPicPr>
                  <xdr:cNvPr id="250" name="图片 249">
                    <a:extLst>
                      <a:ext uri="{FF2B5EF4-FFF2-40B4-BE49-F238E27FC236}">
                        <a16:creationId xmlns:a16="http://schemas.microsoft.com/office/drawing/2014/main" id="{00000000-0008-0000-0800-0000FA000000}"/>
                      </a:ext>
                    </a:extLst>
                  </xdr:cNvPr>
                  <xdr:cNvPicPr>
                    <a:picLocks noChangeAspect="1" noChangeArrowheads="1"/>
                  </xdr:cNvPicPr>
                </xdr:nvPicPr>
                <xdr:blipFill>
                  <a:blip xmlns:r="http://schemas.openxmlformats.org/officeDocument/2006/relationships" r:embed="rId29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5850" y="2505"/>
                    <a:ext cx="8921" cy="1607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sp macro="" textlink="">
                <xdr:nvSpPr>
                  <xdr:cNvPr id="251" name="矩形 250">
                    <a:extLst>
                      <a:ext uri="{FF2B5EF4-FFF2-40B4-BE49-F238E27FC236}">
                        <a16:creationId xmlns:a16="http://schemas.microsoft.com/office/drawing/2014/main" id="{00000000-0008-0000-0800-0000FB000000}"/>
                      </a:ext>
                    </a:extLst>
                  </xdr:cNvPr>
                  <xdr:cNvSpPr/>
                </xdr:nvSpPr>
                <xdr:spPr>
                  <a:xfrm>
                    <a:off x="7161" y="3059"/>
                    <a:ext cx="3897" cy="436"/>
                  </a:xfrm>
                  <a:prstGeom prst="rect">
                    <a:avLst/>
                  </a:prstGeom>
                  <a:noFill/>
                  <a:ln w="12700" cmpd="sng">
                    <a:solidFill>
                      <a:srgbClr val="FF0000"/>
                    </a:solidFill>
                    <a:prstDash val="solid"/>
                  </a:ln>
                </xdr:spPr>
                <xdr:style>
                  <a:lnRef idx="2">
                    <a:schemeClr val="accent1">
                      <a:shade val="50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wrap="square" anchor="ctr"/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>
                      <a:defRPr/>
                    </a:pPr>
                    <a:endParaRPr lang="zh-CN" altLang="en-US">
                      <a:solidFill>
                        <a:schemeClr val="bg1"/>
                      </a:solidFill>
                      <a:latin typeface="Calibri" panose="020F0502020204030204" pitchFamily="34" charset="0"/>
                    </a:endParaRPr>
                  </a:p>
                </xdr:txBody>
              </xdr:sp>
              <xdr:sp macro="" textlink="">
                <xdr:nvSpPr>
                  <xdr:cNvPr id="252" name="文本框 6">
                    <a:extLst>
                      <a:ext uri="{FF2B5EF4-FFF2-40B4-BE49-F238E27FC236}">
                        <a16:creationId xmlns:a16="http://schemas.microsoft.com/office/drawing/2014/main" id="{00000000-0008-0000-0800-0000FC000000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7013" y="2604"/>
                    <a:ext cx="4343" cy="469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  <xdr:txBody>
                  <a:bodyPr wrap="square">
                    <a:spAutoFit/>
                  </a:bodyPr>
                  <a:lstStyle>
                    <a:defPPr>
                      <a:defRPr lang="en-US"/>
                    </a:defPPr>
                    <a:lvl1pPr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1pPr>
                    <a:lvl2pPr marL="4572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2pPr>
                    <a:lvl3pPr marL="9144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3pPr>
                    <a:lvl4pPr marL="13716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4pPr>
                    <a:lvl5pPr marL="1828800" algn="l" defTabSz="457200" rtl="0" eaLnBrk="0" fontAlgn="base" hangingPunct="0">
                      <a:spcBef>
                        <a:spcPct val="0"/>
                      </a:spcBef>
                      <a:spcAft>
                        <a:spcPct val="0"/>
                      </a:spcAft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kern="120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+mn-cs"/>
                      </a:defRPr>
                    </a:lvl9pPr>
                  </a:lstStyle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  <a:sym typeface="等线" panose="02010600030101010101" pitchFamily="2" charset="-122"/>
                      </a:rPr>
                      <a:t>                        MDA-MB-231</a:t>
                    </a: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                            MC7F</a:t>
                    </a:r>
                  </a:p>
                  <a:p>
                    <a:pPr>
                      <a:lnSpc>
                        <a:spcPct val="150000"/>
                      </a:lnSpc>
                    </a:pPr>
                    <a:r>
                      <a:rPr lang="en-US" altLang="zh-CN" sz="1000" b="1">
                        <a:solidFill>
                          <a:schemeClr val="bg1"/>
                        </a:solidFill>
                        <a:ea typeface="宋体" panose="02010600030101010101" pitchFamily="2" charset="-122"/>
                      </a:rPr>
                      <a:t>siControl  siFOXF2 Vector   FOXF2     Vector    FOXF2</a:t>
                    </a:r>
                  </a:p>
                </xdr:txBody>
              </xdr:sp>
            </xdr:grpSp>
            <xdr:grpSp>
              <xdr:nvGrpSpPr>
                <xdr:cNvPr id="287" name="组合 286">
                  <a:extLst>
                    <a:ext uri="{FF2B5EF4-FFF2-40B4-BE49-F238E27FC236}">
                      <a16:creationId xmlns:a16="http://schemas.microsoft.com/office/drawing/2014/main" id="{00000000-0008-0000-0800-00001F010000}"/>
                    </a:ext>
                  </a:extLst>
                </xdr:cNvPr>
                <xdr:cNvGrpSpPr/>
              </xdr:nvGrpSpPr>
              <xdr:grpSpPr>
                <a:xfrm>
                  <a:off x="343171" y="12122477"/>
                  <a:ext cx="8102098" cy="1716602"/>
                  <a:chOff x="343171" y="12122477"/>
                  <a:chExt cx="8108448" cy="1716602"/>
                </a:xfrm>
              </xdr:grpSpPr>
              <xdr:grpSp>
                <xdr:nvGrpSpPr>
                  <xdr:cNvPr id="51" name="组合 50">
                    <a:extLst>
                      <a:ext uri="{FF2B5EF4-FFF2-40B4-BE49-F238E27FC236}">
                        <a16:creationId xmlns:a16="http://schemas.microsoft.com/office/drawing/2014/main" id="{00000000-0008-0000-0800-000033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3162532" y="12122477"/>
                    <a:ext cx="2399794" cy="1716602"/>
                    <a:chOff x="4430493" y="9642968"/>
                    <a:chExt cx="1858084" cy="1618334"/>
                  </a:xfrm>
                </xdr:grpSpPr>
                <xdr:pic>
                  <xdr:nvPicPr>
                    <xdr:cNvPr id="214" name="图片 213">
                      <a:extLst>
                        <a:ext uri="{FF2B5EF4-FFF2-40B4-BE49-F238E27FC236}">
                          <a16:creationId xmlns:a16="http://schemas.microsoft.com/office/drawing/2014/main" id="{00000000-0008-0000-0800-0000D6000000}"/>
                        </a:ext>
                      </a:extLst>
                    </xdr:cNvPr>
                    <xdr:cNvPicPr>
                      <a:picLocks noChangeAspect="1" noChangeArrowheads="1"/>
                    </xdr:cNvPicPr>
                  </xdr:nvPicPr>
                  <xdr:blipFill>
                    <a:blip xmlns:r="http://schemas.openxmlformats.org/officeDocument/2006/relationships" r:embed="rId30" cstate="print">
                      <a:extLst>
                        <a:ext uri="{28A0092B-C50C-407E-A947-70E740481C1C}">
                          <a14:useLocalDpi xmlns:a14="http://schemas.microsoft.com/office/drawing/2010/main" val="0"/>
                        </a:ext>
                      </a:extLst>
                    </a:blip>
                    <a:srcRect/>
                    <a:stretch>
                      <a:fillRect/>
                    </a:stretch>
                  </xdr:blipFill>
                  <xdr:spPr bwMode="auto">
                    <a:xfrm>
                      <a:off x="4430493" y="9720498"/>
                      <a:ext cx="1855289" cy="154080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pic>
                <xdr:sp macro="" textlink="">
                  <xdr:nvSpPr>
                    <xdr:cNvPr id="215" name="文本框 33">
                      <a:extLst>
                        <a:ext uri="{FF2B5EF4-FFF2-40B4-BE49-F238E27FC236}">
                          <a16:creationId xmlns:a16="http://schemas.microsoft.com/office/drawing/2014/main" id="{00000000-0008-0000-0800-0000D7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194456" y="9642968"/>
                      <a:ext cx="915563" cy="45014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1pPr>
                      <a:lvl2pPr marL="4572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2pPr>
                      <a:lvl3pPr marL="9144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3pPr>
                      <a:lvl4pPr marL="13716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4pPr>
                      <a:lvl5pPr marL="18288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9pPr>
                    </a:lstStyle>
                    <a:p>
                      <a:pPr>
                        <a:lnSpc>
                          <a:spcPct val="150000"/>
                        </a:lnSpc>
                      </a:pPr>
                      <a:r>
                        <a:rPr lang="en-US" altLang="zh-CN" sz="10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  <a:sym typeface="等线" panose="02010600030101010101" pitchFamily="2" charset="-122"/>
                        </a:rPr>
                        <a:t> MDA-MB-231 </a:t>
                      </a:r>
                      <a:r>
                        <a:rPr lang="en-US" altLang="zh-CN" sz="10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</a:rPr>
                        <a:t>Vector FOXF2 </a:t>
                      </a:r>
                    </a:p>
                  </xdr:txBody>
                </xdr:sp>
                <xdr:sp macro="" textlink="">
                  <xdr:nvSpPr>
                    <xdr:cNvPr id="216" name="矩形 215">
                      <a:extLst>
                        <a:ext uri="{FF2B5EF4-FFF2-40B4-BE49-F238E27FC236}">
                          <a16:creationId xmlns:a16="http://schemas.microsoft.com/office/drawing/2014/main" id="{00000000-0008-0000-0800-0000D8000000}"/>
                        </a:ext>
                      </a:extLst>
                    </xdr:cNvPr>
                    <xdr:cNvSpPr/>
                  </xdr:nvSpPr>
                  <xdr:spPr bwMode="auto">
                    <a:xfrm>
                      <a:off x="5262324" y="10086310"/>
                      <a:ext cx="643562" cy="269269"/>
                    </a:xfrm>
                    <a:prstGeom prst="rect">
                      <a:avLst/>
                    </a:prstGeom>
                    <a:noFill/>
                    <a:ln w="12700" cmpd="sng">
                      <a:solidFill>
                        <a:srgbClr val="FF0000"/>
                      </a:solidFill>
                      <a:prstDash val="solid"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wrap="square" anchor="ctr"/>
                    <a:lstStyle>
                      <a:defPPr>
                        <a:defRPr lang="en-US"/>
                      </a:defPPr>
                      <a:lvl1pPr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>
                        <a:defRPr/>
                      </a:pPr>
                      <a:endParaRPr lang="zh-CN" altLang="en-US">
                        <a:solidFill>
                          <a:srgbClr val="FFFFFF"/>
                        </a:solidFill>
                        <a:latin typeface="Calibri" panose="020F0502020204030204" pitchFamily="34" charset="0"/>
                      </a:endParaRPr>
                    </a:p>
                  </xdr:txBody>
                </xdr:sp>
                <xdr:sp macro="" textlink="">
                  <xdr:nvSpPr>
                    <xdr:cNvPr id="217" name="文本框 8">
                      <a:extLst>
                        <a:ext uri="{FF2B5EF4-FFF2-40B4-BE49-F238E27FC236}">
                          <a16:creationId xmlns:a16="http://schemas.microsoft.com/office/drawing/2014/main" id="{00000000-0008-0000-0800-0000D9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730600" y="10915856"/>
                      <a:ext cx="557977" cy="31625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1pPr>
                      <a:lvl2pPr marL="4572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2pPr>
                      <a:lvl3pPr marL="9144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3pPr>
                      <a:lvl4pPr marL="13716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4pPr>
                      <a:lvl5pPr marL="18288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9pPr>
                    </a:lstStyle>
                    <a:p>
                      <a:pPr algn="ctr" eaLnBrk="1" hangingPunct="1"/>
                      <a:r>
                        <a:rPr lang="en-US" altLang="zh-CN" sz="16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</a:rPr>
                        <a:t>Flag</a:t>
                      </a:r>
                    </a:p>
                  </xdr:txBody>
                </xdr:sp>
              </xdr:grpSp>
              <xdr:grpSp>
                <xdr:nvGrpSpPr>
                  <xdr:cNvPr id="52" name="组合 51">
                    <a:extLst>
                      <a:ext uri="{FF2B5EF4-FFF2-40B4-BE49-F238E27FC236}">
                        <a16:creationId xmlns:a16="http://schemas.microsoft.com/office/drawing/2014/main" id="{00000000-0008-0000-0800-000034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5702185" y="12178735"/>
                    <a:ext cx="2749434" cy="1635821"/>
                    <a:chOff x="6415700" y="9794105"/>
                    <a:chExt cx="2746736" cy="1798191"/>
                  </a:xfrm>
                </xdr:grpSpPr>
                <xdr:pic>
                  <xdr:nvPicPr>
                    <xdr:cNvPr id="210" name="图片 209">
                      <a:extLst>
                        <a:ext uri="{FF2B5EF4-FFF2-40B4-BE49-F238E27FC236}">
                          <a16:creationId xmlns:a16="http://schemas.microsoft.com/office/drawing/2014/main" id="{00000000-0008-0000-0800-0000D2000000}"/>
                        </a:ext>
                      </a:extLst>
                    </xdr:cNvPr>
                    <xdr:cNvPicPr>
                      <a:picLocks noChangeAspect="1" noChangeArrowheads="1"/>
                    </xdr:cNvPicPr>
                  </xdr:nvPicPr>
                  <xdr:blipFill>
                    <a:blip xmlns:r="http://schemas.openxmlformats.org/officeDocument/2006/relationships" r:embed="rId31" cstate="print">
                      <a:extLst>
                        <a:ext uri="{28A0092B-C50C-407E-A947-70E740481C1C}">
                          <a14:useLocalDpi xmlns:a14="http://schemas.microsoft.com/office/drawing/2010/main" val="0"/>
                        </a:ext>
                      </a:extLst>
                    </a:blip>
                    <a:srcRect/>
                    <a:stretch>
                      <a:fillRect/>
                    </a:stretch>
                  </xdr:blipFill>
                  <xdr:spPr bwMode="auto">
                    <a:xfrm>
                      <a:off x="6457152" y="9794105"/>
                      <a:ext cx="2450182" cy="1798191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pic>
                <xdr:sp macro="" textlink="">
                  <xdr:nvSpPr>
                    <xdr:cNvPr id="211" name="文本框 33">
                      <a:extLst>
                        <a:ext uri="{FF2B5EF4-FFF2-40B4-BE49-F238E27FC236}">
                          <a16:creationId xmlns:a16="http://schemas.microsoft.com/office/drawing/2014/main" id="{00000000-0008-0000-0800-0000D3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6415700" y="10602182"/>
                      <a:ext cx="1479549" cy="524871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1pPr>
                      <a:lvl2pPr marL="4572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2pPr>
                      <a:lvl3pPr marL="9144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3pPr>
                      <a:lvl4pPr marL="13716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4pPr>
                      <a:lvl5pPr marL="18288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9pPr>
                    </a:lstStyle>
                    <a:p>
                      <a:pPr>
                        <a:lnSpc>
                          <a:spcPct val="150000"/>
                        </a:lnSpc>
                      </a:pPr>
                      <a:r>
                        <a:rPr lang="en-US" altLang="zh-CN" sz="10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</a:rPr>
                        <a:t>Vector FOXF2</a:t>
                      </a:r>
                    </a:p>
                    <a:p>
                      <a:pPr>
                        <a:lnSpc>
                          <a:spcPct val="150000"/>
                        </a:lnSpc>
                      </a:pPr>
                      <a:r>
                        <a:rPr lang="en-US" altLang="zh-CN" sz="10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</a:rPr>
                        <a:t>      MCF7 </a:t>
                      </a:r>
                    </a:p>
                  </xdr:txBody>
                </xdr:sp>
                <xdr:sp macro="" textlink="">
                  <xdr:nvSpPr>
                    <xdr:cNvPr id="212" name="矩形 211">
                      <a:extLst>
                        <a:ext uri="{FF2B5EF4-FFF2-40B4-BE49-F238E27FC236}">
                          <a16:creationId xmlns:a16="http://schemas.microsoft.com/office/drawing/2014/main" id="{00000000-0008-0000-0800-0000D4000000}"/>
                        </a:ext>
                      </a:extLst>
                    </xdr:cNvPr>
                    <xdr:cNvSpPr/>
                  </xdr:nvSpPr>
                  <xdr:spPr bwMode="auto">
                    <a:xfrm>
                      <a:off x="6560182" y="10301531"/>
                      <a:ext cx="782740" cy="353613"/>
                    </a:xfrm>
                    <a:prstGeom prst="rect">
                      <a:avLst/>
                    </a:prstGeom>
                    <a:noFill/>
                    <a:ln w="12700" cmpd="sng">
                      <a:solidFill>
                        <a:srgbClr val="FF0000"/>
                      </a:solidFill>
                      <a:prstDash val="solid"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wrap="square" anchor="ctr"/>
                    <a:lstStyle>
                      <a:defPPr>
                        <a:defRPr lang="en-US"/>
                      </a:defPPr>
                      <a:lvl1pPr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>
                        <a:defRPr/>
                      </a:pPr>
                      <a:endParaRPr lang="zh-CN" altLang="en-US">
                        <a:solidFill>
                          <a:srgbClr val="FFFFFF"/>
                        </a:solidFill>
                        <a:latin typeface="Calibri" panose="020F0502020204030204" pitchFamily="34" charset="0"/>
                      </a:endParaRPr>
                    </a:p>
                  </xdr:txBody>
                </xdr:sp>
                <xdr:sp macro="" textlink="">
                  <xdr:nvSpPr>
                    <xdr:cNvPr id="213" name="文本框 8">
                      <a:extLst>
                        <a:ext uri="{FF2B5EF4-FFF2-40B4-BE49-F238E27FC236}">
                          <a16:creationId xmlns:a16="http://schemas.microsoft.com/office/drawing/2014/main" id="{00000000-0008-0000-0800-0000D5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8027585" y="11223996"/>
                      <a:ext cx="1134851" cy="3683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1pPr>
                      <a:lvl2pPr marL="4572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2pPr>
                      <a:lvl3pPr marL="9144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3pPr>
                      <a:lvl4pPr marL="13716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4pPr>
                      <a:lvl5pPr marL="18288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9pPr>
                    </a:lstStyle>
                    <a:p>
                      <a:pPr algn="ctr" eaLnBrk="1" hangingPunct="1"/>
                      <a:r>
                        <a:rPr lang="en-US" altLang="zh-CN" sz="16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</a:rPr>
                        <a:t>Flag</a:t>
                      </a:r>
                    </a:p>
                  </xdr:txBody>
                </xdr:sp>
              </xdr:grpSp>
              <xdr:grpSp>
                <xdr:nvGrpSpPr>
                  <xdr:cNvPr id="53" name="组合 52">
                    <a:extLst>
                      <a:ext uri="{FF2B5EF4-FFF2-40B4-BE49-F238E27FC236}">
                        <a16:creationId xmlns:a16="http://schemas.microsoft.com/office/drawing/2014/main" id="{00000000-0008-0000-0800-000035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343171" y="12171522"/>
                    <a:ext cx="2713914" cy="1635821"/>
                    <a:chOff x="-1" y="7996383"/>
                    <a:chExt cx="2093844" cy="1156935"/>
                  </a:xfrm>
                </xdr:grpSpPr>
                <xdr:pic>
                  <xdr:nvPicPr>
                    <xdr:cNvPr id="206" name="图片 205">
                      <a:extLst>
                        <a:ext uri="{FF2B5EF4-FFF2-40B4-BE49-F238E27FC236}">
                          <a16:creationId xmlns:a16="http://schemas.microsoft.com/office/drawing/2014/main" id="{00000000-0008-0000-0800-0000CE000000}"/>
                        </a:ext>
                      </a:extLst>
                    </xdr:cNvPr>
                    <xdr:cNvPicPr>
                      <a:picLocks noChangeAspect="1" noChangeArrowheads="1"/>
                    </xdr:cNvPicPr>
                  </xdr:nvPicPr>
                  <xdr:blipFill>
                    <a:blip xmlns:r="http://schemas.openxmlformats.org/officeDocument/2006/relationships" r:embed="rId32" cstate="print">
                      <a:extLst>
                        <a:ext uri="{28A0092B-C50C-407E-A947-70E740481C1C}">
                          <a14:useLocalDpi xmlns:a14="http://schemas.microsoft.com/office/drawing/2010/main" val="0"/>
                        </a:ext>
                      </a:extLst>
                    </a:blip>
                    <a:srcRect/>
                    <a:stretch>
                      <a:fillRect/>
                    </a:stretch>
                  </xdr:blipFill>
                  <xdr:spPr bwMode="auto">
                    <a:xfrm>
                      <a:off x="-1" y="7996383"/>
                      <a:ext cx="2004622" cy="115693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pic>
                <xdr:sp macro="" textlink="">
                  <xdr:nvSpPr>
                    <xdr:cNvPr id="207" name="文本框 6">
                      <a:extLst>
                        <a:ext uri="{FF2B5EF4-FFF2-40B4-BE49-F238E27FC236}">
                          <a16:creationId xmlns:a16="http://schemas.microsoft.com/office/drawing/2014/main" id="{00000000-0008-0000-0800-0000CF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409875" y="8257068"/>
                      <a:ext cx="1055025" cy="33769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1pPr>
                      <a:lvl2pPr marL="4572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2pPr>
                      <a:lvl3pPr marL="9144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3pPr>
                      <a:lvl4pPr marL="13716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4pPr>
                      <a:lvl5pPr marL="18288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9pPr>
                    </a:lstStyle>
                    <a:p>
                      <a:pPr>
                        <a:lnSpc>
                          <a:spcPct val="150000"/>
                        </a:lnSpc>
                      </a:pPr>
                      <a:r>
                        <a:rPr lang="en-US" altLang="zh-CN" sz="10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  <a:sym typeface="等线" panose="02010600030101010101" pitchFamily="2" charset="-122"/>
                        </a:rPr>
                        <a:t>     MDA-MB-231 </a:t>
                      </a:r>
                      <a:r>
                        <a:rPr lang="en-US" altLang="zh-CN" sz="10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</a:rPr>
                        <a:t>siControl  siFOXF2</a:t>
                      </a:r>
                    </a:p>
                  </xdr:txBody>
                </xdr:sp>
                <xdr:sp macro="" textlink="">
                  <xdr:nvSpPr>
                    <xdr:cNvPr id="208" name="文本框 31">
                      <a:extLst>
                        <a:ext uri="{FF2B5EF4-FFF2-40B4-BE49-F238E27FC236}">
                          <a16:creationId xmlns:a16="http://schemas.microsoft.com/office/drawing/2014/main" id="{00000000-0008-0000-0800-0000D0000000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1374785" y="8895291"/>
                      <a:ext cx="719058" cy="23738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val="000000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  <xdr:txBody>
                    <a:bodyPr wrap="square">
                      <a:spAutoFit/>
                    </a:bodyPr>
                    <a:lstStyle>
                      <a:defPPr>
                        <a:defRPr lang="en-US"/>
                      </a:defPPr>
                      <a:lvl1pPr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1pPr>
                      <a:lvl2pPr marL="4572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2pPr>
                      <a:lvl3pPr marL="9144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3pPr>
                      <a:lvl4pPr marL="13716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4pPr>
                      <a:lvl5pPr marL="18288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kern="1200">
                          <a:solidFill>
                            <a:schemeClr val="tx1"/>
                          </a:solidFill>
                          <a:latin typeface="Arial" panose="020B0604020202020204" pitchFamily="34" charset="0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en-US" altLang="zh-CN" sz="1600" b="1">
                          <a:solidFill>
                            <a:schemeClr val="bg1"/>
                          </a:solidFill>
                          <a:ea typeface="宋体" panose="02010600030101010101" pitchFamily="2" charset="-122"/>
                        </a:rPr>
                        <a:t>FOXF2</a:t>
                      </a:r>
                    </a:p>
                  </xdr:txBody>
                </xdr:sp>
                <xdr:sp macro="" textlink="">
                  <xdr:nvSpPr>
                    <xdr:cNvPr id="209" name="矩形 208">
                      <a:extLst>
                        <a:ext uri="{FF2B5EF4-FFF2-40B4-BE49-F238E27FC236}">
                          <a16:creationId xmlns:a16="http://schemas.microsoft.com/office/drawing/2014/main" id="{00000000-0008-0000-0800-0000D1000000}"/>
                        </a:ext>
                      </a:extLst>
                    </xdr:cNvPr>
                    <xdr:cNvSpPr/>
                  </xdr:nvSpPr>
                  <xdr:spPr bwMode="auto">
                    <a:xfrm>
                      <a:off x="582423" y="8638104"/>
                      <a:ext cx="678063" cy="147933"/>
                    </a:xfrm>
                    <a:prstGeom prst="rect">
                      <a:avLst/>
                    </a:prstGeom>
                    <a:noFill/>
                    <a:ln w="12700" cmpd="sng">
                      <a:solidFill>
                        <a:srgbClr val="FF0000"/>
                      </a:solidFill>
                      <a:prstDash val="solid"/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wrap="square" anchor="ctr"/>
                    <a:lstStyle>
                      <a:defPPr>
                        <a:defRPr lang="en-US"/>
                      </a:defPPr>
                      <a:lvl1pPr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0" fontAlgn="base" hangingPunct="0">
                        <a:spcBef>
                          <a:spcPct val="0"/>
                        </a:spcBef>
                        <a:spcAft>
                          <a:spcPct val="0"/>
                        </a:spcAft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>
                        <a:defRPr/>
                      </a:pPr>
                      <a:endParaRPr lang="zh-CN" altLang="en-US">
                        <a:solidFill>
                          <a:srgbClr val="FFFFFF"/>
                        </a:solidFill>
                        <a:latin typeface="Calibri" panose="020F0502020204030204" pitchFamily="34" charset="0"/>
                      </a:endParaRPr>
                    </a:p>
                  </xdr:txBody>
                </xdr:sp>
              </xdr:grpSp>
              <xdr:cxnSp macro="">
                <xdr:nvCxnSpPr>
                  <xdr:cNvPr id="90" name="直接连接符 89">
                    <a:extLst>
                      <a:ext uri="{FF2B5EF4-FFF2-40B4-BE49-F238E27FC236}">
                        <a16:creationId xmlns:a16="http://schemas.microsoft.com/office/drawing/2014/main" id="{00000000-0008-0000-0800-00005A000000}"/>
                      </a:ext>
                    </a:extLst>
                  </xdr:cNvPr>
                  <xdr:cNvCxnSpPr>
                    <a:cxnSpLocks/>
                  </xdr:cNvCxnSpPr>
                </xdr:nvCxnSpPr>
                <xdr:spPr bwMode="auto">
                  <a:xfrm>
                    <a:off x="978878" y="12803347"/>
                    <a:ext cx="1117256" cy="0"/>
                  </a:xfrm>
                  <a:prstGeom prst="line">
                    <a:avLst/>
                  </a:prstGeom>
                  <a:ln w="25400">
                    <a:solidFill>
                      <a:schemeClr val="bg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1" name="直接连接符 90">
                    <a:extLst>
                      <a:ext uri="{FF2B5EF4-FFF2-40B4-BE49-F238E27FC236}">
                        <a16:creationId xmlns:a16="http://schemas.microsoft.com/office/drawing/2014/main" id="{00000000-0008-0000-0800-00005B000000}"/>
                      </a:ext>
                    </a:extLst>
                  </xdr:cNvPr>
                  <xdr:cNvCxnSpPr>
                    <a:cxnSpLocks/>
                  </xdr:cNvCxnSpPr>
                </xdr:nvCxnSpPr>
                <xdr:spPr bwMode="auto">
                  <a:xfrm>
                    <a:off x="4214627" y="12382131"/>
                    <a:ext cx="864562" cy="0"/>
                  </a:xfrm>
                  <a:prstGeom prst="line">
                    <a:avLst/>
                  </a:prstGeom>
                  <a:ln w="25400">
                    <a:solidFill>
                      <a:schemeClr val="bg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2" name="直接连接符 91">
                    <a:extLst>
                      <a:ext uri="{FF2B5EF4-FFF2-40B4-BE49-F238E27FC236}">
                        <a16:creationId xmlns:a16="http://schemas.microsoft.com/office/drawing/2014/main" id="{00000000-0008-0000-0800-00005C000000}"/>
                      </a:ext>
                    </a:extLst>
                  </xdr:cNvPr>
                  <xdr:cNvCxnSpPr>
                    <a:cxnSpLocks/>
                  </xdr:cNvCxnSpPr>
                </xdr:nvCxnSpPr>
                <xdr:spPr bwMode="auto">
                  <a:xfrm>
                    <a:off x="5813431" y="13176960"/>
                    <a:ext cx="793045" cy="0"/>
                  </a:xfrm>
                  <a:prstGeom prst="line">
                    <a:avLst/>
                  </a:prstGeom>
                  <a:ln w="25400">
                    <a:solidFill>
                      <a:schemeClr val="bg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93" name="直接连接符 92">
                <a:extLst>
                  <a:ext uri="{FF2B5EF4-FFF2-40B4-BE49-F238E27FC236}">
                    <a16:creationId xmlns:a16="http://schemas.microsoft.com/office/drawing/2014/main" id="{00000000-0008-0000-0800-00005D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9485770" y="12201417"/>
                <a:ext cx="2057039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4" name="直接连接符 93">
                <a:extLst>
                  <a:ext uri="{FF2B5EF4-FFF2-40B4-BE49-F238E27FC236}">
                    <a16:creationId xmlns:a16="http://schemas.microsoft.com/office/drawing/2014/main" id="{00000000-0008-0000-0800-00005E000000}"/>
                  </a:ext>
                </a:extLst>
              </xdr:cNvPr>
              <xdr:cNvCxnSpPr>
                <a:cxnSpLocks/>
              </xdr:cNvCxnSpPr>
            </xdr:nvCxnSpPr>
            <xdr:spPr bwMode="auto">
              <a:xfrm>
                <a:off x="11737740" y="12199974"/>
                <a:ext cx="937668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54" name="文本框 8">
              <a:extLst>
                <a:ext uri="{FF2B5EF4-FFF2-40B4-BE49-F238E27FC236}">
                  <a16:creationId xmlns:a16="http://schemas.microsoft.com/office/drawing/2014/main" id="{00000000-0008-0000-0800-00003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3047025" y="12788662"/>
              <a:ext cx="1125744" cy="33466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no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1600" b="1">
                  <a:solidFill>
                    <a:schemeClr val="bg1"/>
                  </a:solidFill>
                  <a:ea typeface="宋体" panose="02010600030101010101" pitchFamily="2" charset="-122"/>
                </a:rPr>
                <a:t>β-Actin</a:t>
              </a:r>
            </a:p>
          </xdr:txBody>
        </xdr: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3000</xdr:col>
      <xdr:colOff>317959</xdr:colOff>
      <xdr:row>3712</xdr:row>
      <xdr:rowOff>175206</xdr:rowOff>
    </xdr:from>
    <xdr:to>
      <xdr:col>5601</xdr:col>
      <xdr:colOff>396833</xdr:colOff>
      <xdr:row>10025</xdr:row>
      <xdr:rowOff>35365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593495" y="656883135"/>
          <a:ext cx="1769687802" cy="1116584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19580</xdr:colOff>
      <xdr:row>2</xdr:row>
      <xdr:rowOff>15346</xdr:rowOff>
    </xdr:from>
    <xdr:to>
      <xdr:col>12</xdr:col>
      <xdr:colOff>373320</xdr:colOff>
      <xdr:row>13</xdr:row>
      <xdr:rowOff>46868</xdr:rowOff>
    </xdr:to>
    <xdr:grpSp>
      <xdr:nvGrpSpPr>
        <xdr:cNvPr id="5125" name="组合 5124">
          <a:extLst>
            <a:ext uri="{FF2B5EF4-FFF2-40B4-BE49-F238E27FC236}">
              <a16:creationId xmlns:a16="http://schemas.microsoft.com/office/drawing/2014/main" id="{00000000-0008-0000-0900-000005140000}"/>
            </a:ext>
          </a:extLst>
        </xdr:cNvPr>
        <xdr:cNvGrpSpPr/>
      </xdr:nvGrpSpPr>
      <xdr:grpSpPr>
        <a:xfrm>
          <a:off x="19580" y="453496"/>
          <a:ext cx="8783365" cy="2022247"/>
          <a:chOff x="19580" y="449263"/>
          <a:chExt cx="8809823" cy="2010605"/>
        </a:xfrm>
      </xdr:grpSpPr>
      <xdr:grpSp>
        <xdr:nvGrpSpPr>
          <xdr:cNvPr id="5124" name="组合 5123">
            <a:extLst>
              <a:ext uri="{FF2B5EF4-FFF2-40B4-BE49-F238E27FC236}">
                <a16:creationId xmlns:a16="http://schemas.microsoft.com/office/drawing/2014/main" id="{00000000-0008-0000-0900-000004140000}"/>
              </a:ext>
            </a:extLst>
          </xdr:cNvPr>
          <xdr:cNvGrpSpPr/>
        </xdr:nvGrpSpPr>
        <xdr:grpSpPr>
          <a:xfrm>
            <a:off x="19580" y="449263"/>
            <a:ext cx="8809823" cy="2010605"/>
            <a:chOff x="30163" y="1105430"/>
            <a:chExt cx="8809823" cy="2010605"/>
          </a:xfrm>
        </xdr:grpSpPr>
        <xdr:grpSp>
          <xdr:nvGrpSpPr>
            <xdr:cNvPr id="11" name="组合 10">
              <a:extLst>
                <a:ext uri="{FF2B5EF4-FFF2-40B4-BE49-F238E27FC236}">
                  <a16:creationId xmlns:a16="http://schemas.microsoft.com/office/drawing/2014/main" id="{00000000-0008-0000-0900-00000B000000}"/>
                </a:ext>
              </a:extLst>
            </xdr:cNvPr>
            <xdr:cNvGrpSpPr/>
          </xdr:nvGrpSpPr>
          <xdr:grpSpPr>
            <a:xfrm>
              <a:off x="30163" y="1142671"/>
              <a:ext cx="3055754" cy="1789854"/>
              <a:chOff x="30163" y="1142671"/>
              <a:chExt cx="3055754" cy="1789854"/>
            </a:xfrm>
          </xdr:grpSpPr>
          <xdr:pic>
            <xdr:nvPicPr>
              <xdr:cNvPr id="4" name="图片 3">
                <a:extLst>
                  <a:ext uri="{FF2B5EF4-FFF2-40B4-BE49-F238E27FC236}">
                    <a16:creationId xmlns:a16="http://schemas.microsoft.com/office/drawing/2014/main" id="{00000000-0008-0000-0900-000004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" cstate="print">
                <a:lum bright="12000"/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4692"/>
              <a:stretch>
                <a:fillRect/>
              </a:stretch>
            </xdr:blipFill>
            <xdr:spPr bwMode="auto">
              <a:xfrm>
                <a:off x="30163" y="1142671"/>
                <a:ext cx="2994334" cy="178985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6" name="文本框 58">
                <a:extLst>
                  <a:ext uri="{FF2B5EF4-FFF2-40B4-BE49-F238E27FC236}">
                    <a16:creationId xmlns:a16="http://schemas.microsoft.com/office/drawing/2014/main" id="{00000000-0008-0000-0900-000006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201452" y="2585105"/>
                <a:ext cx="884465" cy="33500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6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BMP2</a:t>
                </a:r>
              </a:p>
            </xdr:txBody>
          </xdr:sp>
          <xdr:grpSp>
            <xdr:nvGrpSpPr>
              <xdr:cNvPr id="12" name="组合 11">
                <a:extLst>
                  <a:ext uri="{FF2B5EF4-FFF2-40B4-BE49-F238E27FC236}">
                    <a16:creationId xmlns:a16="http://schemas.microsoft.com/office/drawing/2014/main" id="{00000000-0008-0000-0900-00000C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86104" y="1866990"/>
                <a:ext cx="1815045" cy="522682"/>
                <a:chOff x="590818" y="1703920"/>
                <a:chExt cx="1809555" cy="525383"/>
              </a:xfrm>
            </xdr:grpSpPr>
            <xdr:sp macro="" textlink="">
              <xdr:nvSpPr>
                <xdr:cNvPr id="17" name="文本框 40">
                  <a:extLst>
                    <a:ext uri="{FF2B5EF4-FFF2-40B4-BE49-F238E27FC236}">
                      <a16:creationId xmlns:a16="http://schemas.microsoft.com/office/drawing/2014/main" id="{00000000-0008-0000-0900-000011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590818" y="1703920"/>
                  <a:ext cx="1809555" cy="52538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  <a:sym typeface="等线" panose="02010600030101010101" pitchFamily="2" charset="-122"/>
                    </a:rPr>
                    <a:t>           MDA-MB-231 </a:t>
                  </a:r>
                </a:p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Vec FOXF2 siCon siFOXF2  </a:t>
                  </a:r>
                </a:p>
              </xdr:txBody>
            </xdr:sp>
            <xdr:cxnSp macro="">
              <xdr:nvCxnSpPr>
                <xdr:cNvPr id="18" name="直接连接符 17">
                  <a:extLst>
                    <a:ext uri="{FF2B5EF4-FFF2-40B4-BE49-F238E27FC236}">
                      <a16:creationId xmlns:a16="http://schemas.microsoft.com/office/drawing/2014/main" id="{00000000-0008-0000-0900-000012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673359" y="1981691"/>
                  <a:ext cx="1619076" cy="0"/>
                </a:xfrm>
                <a:prstGeom prst="line">
                  <a:avLst/>
                </a:prstGeom>
                <a:ln w="2540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grpSp>
          <xdr:nvGrpSpPr>
            <xdr:cNvPr id="5122" name="组合 5121">
              <a:extLst>
                <a:ext uri="{FF2B5EF4-FFF2-40B4-BE49-F238E27FC236}">
                  <a16:creationId xmlns:a16="http://schemas.microsoft.com/office/drawing/2014/main" id="{00000000-0008-0000-0900-000002140000}"/>
                </a:ext>
              </a:extLst>
            </xdr:cNvPr>
            <xdr:cNvGrpSpPr/>
          </xdr:nvGrpSpPr>
          <xdr:grpSpPr>
            <a:xfrm>
              <a:off x="3295650" y="1116542"/>
              <a:ext cx="2965024" cy="1802374"/>
              <a:chOff x="3295650" y="1116542"/>
              <a:chExt cx="2965024" cy="1802374"/>
            </a:xfrm>
          </xdr:grpSpPr>
          <mc:AlternateContent xmlns:mc="http://schemas.openxmlformats.org/markup-compatibility/2006">
            <mc:Choice xmlns:a14="http://schemas.microsoft.com/office/drawing/2010/main" Requires="a14">
              <xdr:sp macro="" textlink="">
                <xdr:nvSpPr>
                  <xdr:cNvPr id="5121" name="Object 1" hidden="1">
                    <a:extLst>
                      <a:ext uri="{63B3BB69-23CF-44E3-9099-C40C66FF867C}">
                        <a14:compatExt spid="_x0000_s5121"/>
                      </a:ext>
                      <a:ext uri="{FF2B5EF4-FFF2-40B4-BE49-F238E27FC236}">
                        <a16:creationId xmlns:a16="http://schemas.microsoft.com/office/drawing/2014/main" id="{00000000-0008-0000-0900-000001140000}"/>
                      </a:ext>
                    </a:extLst>
                  </xdr:cNvPr>
                  <xdr:cNvSpPr/>
                </xdr:nvSpPr>
                <xdr:spPr bwMode="auto">
                  <a:xfrm>
                    <a:off x="3295650" y="1116542"/>
                    <a:ext cx="2808815" cy="1770589"/>
                  </a:xfrm>
                  <a:prstGeom prst="rect">
                    <a:avLst/>
                  </a:prstGeom>
                  <a:solidFill>
                    <a:srgbClr val="FFFFFF" mc:Ignorable="a14" a14:legacySpreadsheetColorIndex="65"/>
                  </a:solidFill>
                  <a:ln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:ln>
                </xdr:spPr>
              </xdr:sp>
            </mc:Choice>
            <mc:Fallback/>
          </mc:AlternateContent>
          <xdr:grpSp>
            <xdr:nvGrpSpPr>
              <xdr:cNvPr id="5120" name="组合 5119">
                <a:extLst>
                  <a:ext uri="{FF2B5EF4-FFF2-40B4-BE49-F238E27FC236}">
                    <a16:creationId xmlns:a16="http://schemas.microsoft.com/office/drawing/2014/main" id="{00000000-0008-0000-0900-000000140000}"/>
                  </a:ext>
                </a:extLst>
              </xdr:cNvPr>
              <xdr:cNvGrpSpPr/>
            </xdr:nvGrpSpPr>
            <xdr:grpSpPr>
              <a:xfrm>
                <a:off x="3711936" y="1845091"/>
                <a:ext cx="2548738" cy="1073825"/>
                <a:chOff x="3711936" y="1845091"/>
                <a:chExt cx="2548738" cy="1073825"/>
              </a:xfrm>
            </xdr:grpSpPr>
            <xdr:sp macro="" textlink="">
              <xdr:nvSpPr>
                <xdr:cNvPr id="31" name="矩形 30">
                  <a:extLst>
                    <a:ext uri="{FF2B5EF4-FFF2-40B4-BE49-F238E27FC236}">
                      <a16:creationId xmlns:a16="http://schemas.microsoft.com/office/drawing/2014/main" id="{00000000-0008-0000-0900-00001F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3944062" y="2384314"/>
                  <a:ext cx="1439613" cy="220107"/>
                </a:xfrm>
                <a:prstGeom prst="rect">
                  <a:avLst/>
                </a:prstGeom>
                <a:noFill/>
                <a:ln w="12700" algn="ctr">
                  <a:solidFill>
                    <a:srgbClr val="FF0000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zh-CN" sz="100">
                      <a:solidFill>
                        <a:srgbClr val="FFFFFF"/>
                      </a:solidFill>
                      <a:latin typeface="Calibri" panose="020F0502020204030204" pitchFamily="34" charset="0"/>
                    </a:rPr>
                    <a:t>x</a:t>
                  </a:r>
                  <a:endParaRPr lang="zh-CN" altLang="en-US" sz="100">
                    <a:solidFill>
                      <a:srgbClr val="FFFFFF"/>
                    </a:solidFill>
                    <a:latin typeface="Calibri" panose="020F0502020204030204" pitchFamily="34" charset="0"/>
                  </a:endParaRPr>
                </a:p>
              </xdr:txBody>
            </xdr:sp>
            <xdr:sp macro="" textlink="">
              <xdr:nvSpPr>
                <xdr:cNvPr id="32" name="文本框 11">
                  <a:extLst>
                    <a:ext uri="{FF2B5EF4-FFF2-40B4-BE49-F238E27FC236}">
                      <a16:creationId xmlns:a16="http://schemas.microsoft.com/office/drawing/2014/main" id="{00000000-0008-0000-0900-000020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5383675" y="2583404"/>
                  <a:ext cx="876999" cy="335512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no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6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BMP4</a:t>
                  </a:r>
                </a:p>
              </xdr:txBody>
            </xdr:sp>
            <xdr:sp macro="" textlink="">
              <xdr:nvSpPr>
                <xdr:cNvPr id="29" name="文本框 40">
                  <a:extLst>
                    <a:ext uri="{FF2B5EF4-FFF2-40B4-BE49-F238E27FC236}">
                      <a16:creationId xmlns:a16="http://schemas.microsoft.com/office/drawing/2014/main" id="{00000000-0008-0000-0900-00001D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3711936" y="1845091"/>
                  <a:ext cx="2043280" cy="5226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no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  <a:sym typeface="等线" panose="02010600030101010101" pitchFamily="2" charset="-122"/>
                    </a:rPr>
                    <a:t>            MDA-MB-231 </a:t>
                  </a:r>
                </a:p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Vector FOXF2 siCon siFOXF2  </a:t>
                  </a:r>
                </a:p>
              </xdr:txBody>
            </xdr:sp>
            <xdr:cxnSp macro="">
              <xdr:nvCxnSpPr>
                <xdr:cNvPr id="13" name="直接连接符 12">
                  <a:extLst>
                    <a:ext uri="{FF2B5EF4-FFF2-40B4-BE49-F238E27FC236}">
                      <a16:creationId xmlns:a16="http://schemas.microsoft.com/office/drawing/2014/main" id="{00000000-0008-0000-0900-00000D000000}"/>
                    </a:ext>
                  </a:extLst>
                </xdr:cNvPr>
                <xdr:cNvCxnSpPr>
                  <a:cxnSpLocks/>
                </xdr:cNvCxnSpPr>
              </xdr:nvCxnSpPr>
              <xdr:spPr bwMode="auto">
                <a:xfrm>
                  <a:off x="3800610" y="2141482"/>
                  <a:ext cx="1730189" cy="0"/>
                </a:xfrm>
                <a:prstGeom prst="line">
                  <a:avLst/>
                </a:prstGeom>
                <a:ln w="2540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grpSp>
          <xdr:nvGrpSpPr>
            <xdr:cNvPr id="5123" name="组合 5122">
              <a:extLst>
                <a:ext uri="{FF2B5EF4-FFF2-40B4-BE49-F238E27FC236}">
                  <a16:creationId xmlns:a16="http://schemas.microsoft.com/office/drawing/2014/main" id="{00000000-0008-0000-0900-000003140000}"/>
                </a:ext>
              </a:extLst>
            </xdr:cNvPr>
            <xdr:cNvGrpSpPr/>
          </xdr:nvGrpSpPr>
          <xdr:grpSpPr>
            <a:xfrm>
              <a:off x="6254941" y="1105430"/>
              <a:ext cx="2585045" cy="2010605"/>
              <a:chOff x="6254941" y="1105430"/>
              <a:chExt cx="2585045" cy="2010605"/>
            </a:xfrm>
          </xdr:grpSpPr>
          <xdr:pic>
            <xdr:nvPicPr>
              <xdr:cNvPr id="3" name="图片 2">
                <a:extLst>
                  <a:ext uri="{FF2B5EF4-FFF2-40B4-BE49-F238E27FC236}">
                    <a16:creationId xmlns:a16="http://schemas.microsoft.com/office/drawing/2014/main" id="{00000000-0008-0000-0900-000003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6280140" y="1105430"/>
                <a:ext cx="2241403" cy="178985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grpSp>
            <xdr:nvGrpSpPr>
              <xdr:cNvPr id="8" name="组合 7">
                <a:extLst>
                  <a:ext uri="{FF2B5EF4-FFF2-40B4-BE49-F238E27FC236}">
                    <a16:creationId xmlns:a16="http://schemas.microsoft.com/office/drawing/2014/main" id="{00000000-0008-0000-0900-000008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8313982" y="1438884"/>
                <a:ext cx="526004" cy="1677151"/>
                <a:chOff x="8223250" y="1397867"/>
                <a:chExt cx="522326" cy="2848512"/>
              </a:xfrm>
            </xdr:grpSpPr>
            <xdr:grpSp>
              <xdr:nvGrpSpPr>
                <xdr:cNvPr id="19" name="组合 18">
                  <a:extLst>
                    <a:ext uri="{FF2B5EF4-FFF2-40B4-BE49-F238E27FC236}">
                      <a16:creationId xmlns:a16="http://schemas.microsoft.com/office/drawing/2014/main" id="{00000000-0008-0000-0900-000013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8223250" y="2190223"/>
                  <a:ext cx="182563" cy="2056156"/>
                  <a:chOff x="11331563" y="1495948"/>
                  <a:chExt cx="181472" cy="2056156"/>
                </a:xfrm>
              </xdr:grpSpPr>
              <xdr:cxnSp macro="">
                <xdr:nvCxnSpPr>
                  <xdr:cNvPr id="24" name="直接连接符 23">
                    <a:extLst>
                      <a:ext uri="{FF2B5EF4-FFF2-40B4-BE49-F238E27FC236}">
                        <a16:creationId xmlns:a16="http://schemas.microsoft.com/office/drawing/2014/main" id="{00000000-0008-0000-0900-000018000000}"/>
                      </a:ext>
                    </a:extLst>
                  </xdr:cNvPr>
                  <xdr:cNvCxnSpPr>
                    <a:cxnSpLocks noChangeShapeType="1"/>
                  </xdr:cNvCxnSpPr>
                </xdr:nvCxnSpPr>
                <xdr:spPr bwMode="auto">
                  <a:xfrm>
                    <a:off x="11333142" y="1495948"/>
                    <a:ext cx="179893" cy="0"/>
                  </a:xfrm>
                  <a:prstGeom prst="line">
                    <a:avLst/>
                  </a:prstGeom>
                  <a:noFill/>
                  <a:ln w="25400" algn="ctr">
                    <a:solidFill>
                      <a:schemeClr val="bg1"/>
                    </a:solidFill>
                    <a:miter lim="800000"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cxnSp>
              <xdr:cxnSp macro="">
                <xdr:nvCxnSpPr>
                  <xdr:cNvPr id="25" name="直接连接符 24">
                    <a:extLst>
                      <a:ext uri="{FF2B5EF4-FFF2-40B4-BE49-F238E27FC236}">
                        <a16:creationId xmlns:a16="http://schemas.microsoft.com/office/drawing/2014/main" id="{00000000-0008-0000-0900-000019000000}"/>
                      </a:ext>
                    </a:extLst>
                  </xdr:cNvPr>
                  <xdr:cNvCxnSpPr>
                    <a:cxnSpLocks noChangeShapeType="1"/>
                  </xdr:cNvCxnSpPr>
                </xdr:nvCxnSpPr>
                <xdr:spPr bwMode="auto">
                  <a:xfrm>
                    <a:off x="11333142" y="2097629"/>
                    <a:ext cx="179893" cy="0"/>
                  </a:xfrm>
                  <a:prstGeom prst="line">
                    <a:avLst/>
                  </a:prstGeom>
                  <a:noFill/>
                  <a:ln w="25400" algn="ctr">
                    <a:solidFill>
                      <a:schemeClr val="bg1"/>
                    </a:solidFill>
                    <a:miter lim="800000"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cxnSp>
              <xdr:cxnSp macro="">
                <xdr:nvCxnSpPr>
                  <xdr:cNvPr id="26" name="直接连接符 25">
                    <a:extLst>
                      <a:ext uri="{FF2B5EF4-FFF2-40B4-BE49-F238E27FC236}">
                        <a16:creationId xmlns:a16="http://schemas.microsoft.com/office/drawing/2014/main" id="{00000000-0008-0000-0900-00001A000000}"/>
                      </a:ext>
                    </a:extLst>
                  </xdr:cNvPr>
                  <xdr:cNvCxnSpPr>
                    <a:cxnSpLocks noChangeShapeType="1"/>
                  </xdr:cNvCxnSpPr>
                </xdr:nvCxnSpPr>
                <xdr:spPr bwMode="auto">
                  <a:xfrm>
                    <a:off x="11331563" y="2815308"/>
                    <a:ext cx="179893" cy="0"/>
                  </a:xfrm>
                  <a:prstGeom prst="line">
                    <a:avLst/>
                  </a:prstGeom>
                  <a:noFill/>
                  <a:ln w="25400" algn="ctr">
                    <a:solidFill>
                      <a:schemeClr val="bg1"/>
                    </a:solidFill>
                    <a:miter lim="800000"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cxnSp>
              <xdr:cxnSp macro="">
                <xdr:nvCxnSpPr>
                  <xdr:cNvPr id="27" name="直接连接符 26">
                    <a:extLst>
                      <a:ext uri="{FF2B5EF4-FFF2-40B4-BE49-F238E27FC236}">
                        <a16:creationId xmlns:a16="http://schemas.microsoft.com/office/drawing/2014/main" id="{00000000-0008-0000-0900-00001B000000}"/>
                      </a:ext>
                    </a:extLst>
                  </xdr:cNvPr>
                  <xdr:cNvCxnSpPr>
                    <a:cxnSpLocks noChangeShapeType="1"/>
                  </xdr:cNvCxnSpPr>
                </xdr:nvCxnSpPr>
                <xdr:spPr bwMode="auto">
                  <a:xfrm>
                    <a:off x="11331563" y="3552104"/>
                    <a:ext cx="179893" cy="0"/>
                  </a:xfrm>
                  <a:prstGeom prst="line">
                    <a:avLst/>
                  </a:prstGeom>
                  <a:noFill/>
                  <a:ln w="25400" algn="ctr">
                    <a:solidFill>
                      <a:schemeClr val="bg1"/>
                    </a:solidFill>
                    <a:miter lim="800000"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cxnSp>
            </xdr:grpSp>
            <xdr:sp macro="" textlink="">
              <xdr:nvSpPr>
                <xdr:cNvPr id="20" name="文本框 21">
                  <a:extLst>
                    <a:ext uri="{FF2B5EF4-FFF2-40B4-BE49-F238E27FC236}">
                      <a16:creationId xmlns:a16="http://schemas.microsoft.com/office/drawing/2014/main" id="{00000000-0008-0000-0900-00001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8419414" y="2019687"/>
                  <a:ext cx="311741" cy="2307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900" b="1"/>
                    <a:t>70</a:t>
                  </a:r>
                  <a:endParaRPr lang="zh-CN" altLang="en-US" sz="900" b="1"/>
                </a:p>
              </xdr:txBody>
            </xdr:sp>
            <xdr:sp macro="" textlink="">
              <xdr:nvSpPr>
                <xdr:cNvPr id="21" name="文本框 22">
                  <a:extLst>
                    <a:ext uri="{FF2B5EF4-FFF2-40B4-BE49-F238E27FC236}">
                      <a16:creationId xmlns:a16="http://schemas.microsoft.com/office/drawing/2014/main" id="{00000000-0008-0000-0900-00001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8393981" y="2621856"/>
                  <a:ext cx="331788" cy="2307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900" b="1"/>
                    <a:t>55</a:t>
                  </a:r>
                  <a:endParaRPr lang="zh-CN" altLang="en-US" sz="900" b="1"/>
                </a:p>
              </xdr:txBody>
            </xdr:sp>
            <xdr:sp macro="" textlink="">
              <xdr:nvSpPr>
                <xdr:cNvPr id="22" name="文本框 23">
                  <a:extLst>
                    <a:ext uri="{FF2B5EF4-FFF2-40B4-BE49-F238E27FC236}">
                      <a16:creationId xmlns:a16="http://schemas.microsoft.com/office/drawing/2014/main" id="{00000000-0008-0000-0900-000016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8413788" y="3293035"/>
                  <a:ext cx="331788" cy="2307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900" b="1"/>
                    <a:t>40</a:t>
                  </a:r>
                  <a:endParaRPr lang="zh-CN" altLang="en-US" sz="900" b="1"/>
                </a:p>
              </xdr:txBody>
            </xdr:sp>
            <xdr:sp macro="" textlink="">
              <xdr:nvSpPr>
                <xdr:cNvPr id="23" name="文本框 24">
                  <a:extLst>
                    <a:ext uri="{FF2B5EF4-FFF2-40B4-BE49-F238E27FC236}">
                      <a16:creationId xmlns:a16="http://schemas.microsoft.com/office/drawing/2014/main" id="{00000000-0008-0000-0900-000017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8328522" y="1397867"/>
                  <a:ext cx="393297" cy="2307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900" b="1"/>
                    <a:t>100</a:t>
                  </a:r>
                  <a:endParaRPr lang="zh-CN" altLang="en-US" sz="900" b="1"/>
                </a:p>
              </xdr:txBody>
            </xdr:sp>
          </xdr:grpSp>
          <xdr:sp macro="" textlink="">
            <xdr:nvSpPr>
              <xdr:cNvPr id="9" name="文本框 18">
                <a:extLst>
                  <a:ext uri="{FF2B5EF4-FFF2-40B4-BE49-F238E27FC236}">
                    <a16:creationId xmlns:a16="http://schemas.microsoft.com/office/drawing/2014/main" id="{00000000-0008-0000-0900-00000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6476687" y="2574243"/>
                <a:ext cx="1804210" cy="3365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no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r">
                  <a:lnSpc>
                    <a:spcPct val="100000"/>
                  </a:lnSpc>
                  <a:spcBef>
                    <a:spcPct val="0"/>
                  </a:spcBef>
                  <a:buFont typeface="Arial" panose="020B0604020202020204" pitchFamily="34" charset="0"/>
                  <a:buNone/>
                </a:pPr>
                <a:r>
                  <a:rPr lang="en-US" altLang="zh-CN" sz="1600" b="1">
                    <a:solidFill>
                      <a:schemeClr val="bg1"/>
                    </a:solidFill>
                    <a:latin typeface="Arial" panose="020B0604020202020204" pitchFamily="34" charset="0"/>
                  </a:rPr>
                  <a:t>Ponceau stain</a:t>
                </a:r>
                <a:endParaRPr lang="zh-CN" altLang="en-US" sz="1600" b="1">
                  <a:solidFill>
                    <a:schemeClr val="bg1"/>
                  </a:solidFill>
                  <a:latin typeface="Arial" panose="020B0604020202020204" pitchFamily="34" charset="0"/>
                </a:endParaRPr>
              </a:p>
            </xdr:txBody>
          </xdr:sp>
          <xdr:sp macro="" textlink="">
            <xdr:nvSpPr>
              <xdr:cNvPr id="10" name="矩形 9">
                <a:extLst>
                  <a:ext uri="{FF2B5EF4-FFF2-40B4-BE49-F238E27FC236}">
                    <a16:creationId xmlns:a16="http://schemas.microsoft.com/office/drawing/2014/main" id="{00000000-0008-0000-0900-00000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300613" y="1803371"/>
                <a:ext cx="1950361" cy="245089"/>
              </a:xfrm>
              <a:prstGeom prst="rect">
                <a:avLst/>
              </a:prstGeom>
              <a:noFill/>
              <a:ln w="12700" algn="ctr">
                <a:solidFill>
                  <a:srgbClr val="FF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  <xdr:txBody>
              <a:bodyPr wrap="square" anchor="ctr"/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00">
                    <a:solidFill>
                      <a:srgbClr val="FFFFFF"/>
                    </a:solidFill>
                    <a:latin typeface="Calibri" panose="020F0502020204030204" pitchFamily="34" charset="0"/>
                  </a:rPr>
                  <a:t>x</a:t>
                </a:r>
                <a:endParaRPr lang="zh-CN" altLang="en-US" sz="100">
                  <a:solidFill>
                    <a:srgbClr val="FFFFFF"/>
                  </a:solidFill>
                  <a:latin typeface="Calibri" panose="020F0502020204030204" pitchFamily="34" charset="0"/>
                </a:endParaRPr>
              </a:p>
            </xdr:txBody>
          </xdr:sp>
          <xdr:grpSp>
            <xdr:nvGrpSpPr>
              <xdr:cNvPr id="14" name="组合 13">
                <a:extLst>
                  <a:ext uri="{FF2B5EF4-FFF2-40B4-BE49-F238E27FC236}">
                    <a16:creationId xmlns:a16="http://schemas.microsoft.com/office/drawing/2014/main" id="{00000000-0008-0000-0900-00000E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254941" y="1254312"/>
                <a:ext cx="2189746" cy="522680"/>
                <a:chOff x="6310165" y="1202287"/>
                <a:chExt cx="2185046" cy="525465"/>
              </a:xfrm>
            </xdr:grpSpPr>
            <xdr:sp macro="" textlink="">
              <xdr:nvSpPr>
                <xdr:cNvPr id="15" name="文本框 40">
                  <a:extLst>
                    <a:ext uri="{FF2B5EF4-FFF2-40B4-BE49-F238E27FC236}">
                      <a16:creationId xmlns:a16="http://schemas.microsoft.com/office/drawing/2014/main" id="{00000000-0008-0000-0900-00000F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6310165" y="1202287"/>
                  <a:ext cx="2185046" cy="52546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  <a:sym typeface="等线" panose="02010600030101010101" pitchFamily="2" charset="-122"/>
                    </a:rPr>
                    <a:t>                MDA-MB-231 </a:t>
                  </a:r>
                </a:p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Vector  FOXF2    siCon   siFOXF2</a:t>
                  </a:r>
                </a:p>
              </xdr:txBody>
            </xdr:sp>
            <xdr:cxnSp macro="">
              <xdr:nvCxnSpPr>
                <xdr:cNvPr id="16" name="直接连接符 15">
                  <a:extLst>
                    <a:ext uri="{FF2B5EF4-FFF2-40B4-BE49-F238E27FC236}">
                      <a16:creationId xmlns:a16="http://schemas.microsoft.com/office/drawing/2014/main" id="{00000000-0008-0000-0900-000010000000}"/>
                    </a:ext>
                  </a:extLst>
                </xdr:cNvPr>
                <xdr:cNvCxnSpPr>
                  <a:cxnSpLocks/>
                </xdr:cNvCxnSpPr>
              </xdr:nvCxnSpPr>
              <xdr:spPr>
                <a:xfrm>
                  <a:off x="6418147" y="1489626"/>
                  <a:ext cx="1908739" cy="0"/>
                </a:xfrm>
                <a:prstGeom prst="line">
                  <a:avLst/>
                </a:prstGeom>
                <a:ln w="2540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666864" y="1714605"/>
            <a:ext cx="1405887" cy="240354"/>
          </a:xfrm>
          <a:prstGeom prst="rect">
            <a:avLst/>
          </a:prstGeom>
          <a:noFill/>
          <a:ln w="12700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ctr"/>
            <a:endParaRPr lang="zh-CN" altLang="en-US" sz="100">
              <a:solidFill>
                <a:srgbClr val="FFFFFF"/>
              </a:solidFill>
              <a:latin typeface="Calibri" panose="020F0502020204030204" pitchFamily="34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8</xdr:col>
      <xdr:colOff>217728</xdr:colOff>
      <xdr:row>11</xdr:row>
      <xdr:rowOff>128672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0" y="457200"/>
          <a:ext cx="6980478" cy="1833647"/>
          <a:chOff x="-581" y="755673"/>
          <a:chExt cx="6723303" cy="1833647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38" t="8917"/>
          <a:stretch>
            <a:fillRect/>
          </a:stretch>
        </xdr:blipFill>
        <xdr:spPr bwMode="auto">
          <a:xfrm>
            <a:off x="942428" y="1189087"/>
            <a:ext cx="5162741" cy="131291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文本框 36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74188" y="755673"/>
            <a:ext cx="5648534" cy="4167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/>
              <a:t>CTSK promoter</a:t>
            </a:r>
          </a:p>
          <a:p>
            <a:r>
              <a:rPr lang="en-US" altLang="zh-CN" b="1"/>
              <a:t> (–647/–497)                                   (–821/–646)                  (–1733/–1534)</a:t>
            </a:r>
            <a:endParaRPr lang="zh-CN" altLang="en-US" b="1"/>
          </a:p>
        </xdr:txBody>
      </xdr:sp>
      <xdr:grpSp>
        <xdr:nvGrpSpPr>
          <xdr:cNvPr id="5" name="组合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GrpSpPr>
            <a:grpSpLocks/>
          </xdr:cNvGrpSpPr>
        </xdr:nvGrpSpPr>
        <xdr:grpSpPr bwMode="auto">
          <a:xfrm>
            <a:off x="-581" y="1138283"/>
            <a:ext cx="995401" cy="1451037"/>
            <a:chOff x="5877594" y="4688274"/>
            <a:chExt cx="994183" cy="1456282"/>
          </a:xfrm>
        </xdr:grpSpPr>
        <xdr:grpSp>
          <xdr:nvGrpSpPr>
            <xdr:cNvPr id="22" name="组合 21">
              <a:extLst>
                <a:ext uri="{FF2B5EF4-FFF2-40B4-BE49-F238E27FC236}">
                  <a16:creationId xmlns:a16="http://schemas.microsoft.com/office/drawing/2014/main" id="{00000000-0008-0000-0E00-000016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877594" y="4688274"/>
              <a:ext cx="994183" cy="1214111"/>
              <a:chOff x="170610" y="2878708"/>
              <a:chExt cx="855991" cy="1411617"/>
            </a:xfrm>
          </xdr:grpSpPr>
          <xdr:grpSp>
            <xdr:nvGrpSpPr>
              <xdr:cNvPr id="25" name="组合 24">
                <a:extLst>
                  <a:ext uri="{FF2B5EF4-FFF2-40B4-BE49-F238E27FC236}">
                    <a16:creationId xmlns:a16="http://schemas.microsoft.com/office/drawing/2014/main" id="{00000000-0008-0000-0E00-000019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834580" y="3093534"/>
                <a:ext cx="125595" cy="1050320"/>
                <a:chOff x="1560976" y="1777485"/>
                <a:chExt cx="125595" cy="1050320"/>
              </a:xfrm>
            </xdr:grpSpPr>
            <xdr:cxnSp macro="">
              <xdr:nvCxnSpPr>
                <xdr:cNvPr id="31" name="直接连接符 30">
                  <a:extLst>
                    <a:ext uri="{FF2B5EF4-FFF2-40B4-BE49-F238E27FC236}">
                      <a16:creationId xmlns:a16="http://schemas.microsoft.com/office/drawing/2014/main" id="{00000000-0008-0000-0E00-00001F000000}"/>
                    </a:ext>
                  </a:extLst>
                </xdr:cNvPr>
                <xdr:cNvCxnSpPr/>
              </xdr:nvCxnSpPr>
              <xdr:spPr>
                <a:xfrm>
                  <a:off x="1560976" y="1777485"/>
                  <a:ext cx="124230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2" name="直接连接符 31">
                  <a:extLst>
                    <a:ext uri="{FF2B5EF4-FFF2-40B4-BE49-F238E27FC236}">
                      <a16:creationId xmlns:a16="http://schemas.microsoft.com/office/drawing/2014/main" id="{00000000-0008-0000-0E00-000020000000}"/>
                    </a:ext>
                  </a:extLst>
                </xdr:cNvPr>
                <xdr:cNvCxnSpPr/>
              </xdr:nvCxnSpPr>
              <xdr:spPr>
                <a:xfrm>
                  <a:off x="1562342" y="2229475"/>
                  <a:ext cx="124229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3" name="直接连接符 32">
                  <a:extLst>
                    <a:ext uri="{FF2B5EF4-FFF2-40B4-BE49-F238E27FC236}">
                      <a16:creationId xmlns:a16="http://schemas.microsoft.com/office/drawing/2014/main" id="{00000000-0008-0000-0E00-000021000000}"/>
                    </a:ext>
                  </a:extLst>
                </xdr:cNvPr>
                <xdr:cNvCxnSpPr/>
              </xdr:nvCxnSpPr>
              <xdr:spPr>
                <a:xfrm>
                  <a:off x="1562342" y="2370259"/>
                  <a:ext cx="124229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4" name="直接连接符 33">
                  <a:extLst>
                    <a:ext uri="{FF2B5EF4-FFF2-40B4-BE49-F238E27FC236}">
                      <a16:creationId xmlns:a16="http://schemas.microsoft.com/office/drawing/2014/main" id="{00000000-0008-0000-0E00-000022000000}"/>
                    </a:ext>
                  </a:extLst>
                </xdr:cNvPr>
                <xdr:cNvCxnSpPr/>
              </xdr:nvCxnSpPr>
              <xdr:spPr>
                <a:xfrm>
                  <a:off x="1562342" y="2827805"/>
                  <a:ext cx="124229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5" name="直接连接符 34">
                  <a:extLst>
                    <a:ext uri="{FF2B5EF4-FFF2-40B4-BE49-F238E27FC236}">
                      <a16:creationId xmlns:a16="http://schemas.microsoft.com/office/drawing/2014/main" id="{00000000-0008-0000-0E00-000023000000}"/>
                    </a:ext>
                  </a:extLst>
                </xdr:cNvPr>
                <xdr:cNvCxnSpPr/>
              </xdr:nvCxnSpPr>
              <xdr:spPr>
                <a:xfrm>
                  <a:off x="1562342" y="2561057"/>
                  <a:ext cx="124229" cy="0"/>
                </a:xfrm>
                <a:prstGeom prst="line">
                  <a:avLst/>
                </a:prstGeom>
                <a:ln w="25400"/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26" name="文本框 232">
                <a:extLst>
                  <a:ext uri="{FF2B5EF4-FFF2-40B4-BE49-F238E27FC236}">
                    <a16:creationId xmlns:a16="http://schemas.microsoft.com/office/drawing/2014/main" id="{00000000-0008-0000-0E00-00001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0610" y="2878708"/>
                <a:ext cx="843704" cy="35568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2000 bp</a:t>
                </a:r>
                <a:endParaRPr lang="zh-CN" altLang="en-US" sz="1400" b="1"/>
              </a:p>
            </xdr:txBody>
          </xdr:sp>
          <xdr:sp macro="" textlink="">
            <xdr:nvSpPr>
              <xdr:cNvPr id="27" name="文本框 233">
                <a:extLst>
                  <a:ext uri="{FF2B5EF4-FFF2-40B4-BE49-F238E27FC236}">
                    <a16:creationId xmlns:a16="http://schemas.microsoft.com/office/drawing/2014/main" id="{00000000-0008-0000-0E00-00001B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75652" y="3343398"/>
                <a:ext cx="850949" cy="35784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1000 bp</a:t>
                </a:r>
                <a:endParaRPr lang="zh-CN" altLang="en-US" sz="1400" b="1"/>
              </a:p>
            </xdr:txBody>
          </xdr:sp>
          <xdr:sp macro="" textlink="">
            <xdr:nvSpPr>
              <xdr:cNvPr id="28" name="文本框 234">
                <a:extLst>
                  <a:ext uri="{FF2B5EF4-FFF2-40B4-BE49-F238E27FC236}">
                    <a16:creationId xmlns:a16="http://schemas.microsoft.com/office/drawing/2014/main" id="{00000000-0008-0000-0E00-00001C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59349" y="3515973"/>
                <a:ext cx="754965" cy="35568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750 bp</a:t>
                </a:r>
                <a:endParaRPr lang="zh-CN" altLang="en-US" sz="1400" b="1"/>
              </a:p>
            </xdr:txBody>
          </xdr:sp>
          <xdr:sp macro="" textlink="">
            <xdr:nvSpPr>
              <xdr:cNvPr id="29" name="文本框 235">
                <a:extLst>
                  <a:ext uri="{FF2B5EF4-FFF2-40B4-BE49-F238E27FC236}">
                    <a16:creationId xmlns:a16="http://schemas.microsoft.com/office/drawing/2014/main" id="{00000000-0008-0000-0E00-00001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63445" y="3682700"/>
                <a:ext cx="763156" cy="35568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r>
                  <a:rPr lang="en-US" altLang="zh-CN" sz="1400" b="1"/>
                  <a:t>500 bp</a:t>
                </a:r>
                <a:endParaRPr lang="zh-CN" altLang="en-US" sz="1400" b="1"/>
              </a:p>
            </xdr:txBody>
          </xdr:sp>
          <xdr:sp macro="" textlink="">
            <xdr:nvSpPr>
              <xdr:cNvPr id="30" name="文本框 236">
                <a:extLst>
                  <a:ext uri="{FF2B5EF4-FFF2-40B4-BE49-F238E27FC236}">
                    <a16:creationId xmlns:a16="http://schemas.microsoft.com/office/drawing/2014/main" id="{00000000-0008-0000-0E00-00001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99280" y="3934642"/>
                <a:ext cx="763156" cy="35568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400" b="1"/>
                  <a:t>250 bp</a:t>
                </a:r>
                <a:endParaRPr lang="zh-CN" altLang="en-US" sz="1400" b="1"/>
              </a:p>
            </xdr:txBody>
          </xdr:sp>
        </xdr:grpSp>
        <xdr:sp macro="" textlink="">
          <xdr:nvSpPr>
            <xdr:cNvPr id="23" name="文本框 229">
              <a:extLst>
                <a:ext uri="{FF2B5EF4-FFF2-40B4-BE49-F238E27FC236}">
                  <a16:creationId xmlns:a16="http://schemas.microsoft.com/office/drawing/2014/main" id="{00000000-0008-0000-0E00-00001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911105" y="5836779"/>
              <a:ext cx="886334" cy="30777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400" b="1"/>
                <a:t>100 bp</a:t>
              </a:r>
              <a:endParaRPr lang="zh-CN" altLang="en-US" sz="1400" b="1"/>
            </a:p>
          </xdr:txBody>
        </xdr:sp>
        <xdr:cxnSp macro="">
          <xdr:nvCxnSpPr>
            <xdr:cNvPr id="24" name="直接连接符 23">
              <a:extLst>
                <a:ext uri="{FF2B5EF4-FFF2-40B4-BE49-F238E27FC236}">
                  <a16:creationId xmlns:a16="http://schemas.microsoft.com/office/drawing/2014/main" id="{00000000-0008-0000-0E00-000018000000}"/>
                </a:ext>
              </a:extLst>
            </xdr:cNvPr>
            <xdr:cNvCxnSpPr/>
          </xdr:nvCxnSpPr>
          <xdr:spPr>
            <a:xfrm>
              <a:off x="6650341" y="6015396"/>
              <a:ext cx="142700" cy="0"/>
            </a:xfrm>
            <a:prstGeom prst="line">
              <a:avLst/>
            </a:prstGeom>
            <a:ln w="254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6" name="组合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GrpSpPr>
            <a:grpSpLocks/>
          </xdr:cNvGrpSpPr>
        </xdr:nvGrpSpPr>
        <xdr:grpSpPr bwMode="auto">
          <a:xfrm>
            <a:off x="1001171" y="1476436"/>
            <a:ext cx="1506594" cy="709642"/>
            <a:chOff x="2238739" y="2006681"/>
            <a:chExt cx="1508370" cy="709696"/>
          </a:xfrm>
        </xdr:grpSpPr>
        <xdr:sp macro="" textlink="">
          <xdr:nvSpPr>
            <xdr:cNvPr id="19" name="文本框 247">
              <a:extLst>
                <a:ext uri="{FF2B5EF4-FFF2-40B4-BE49-F238E27FC236}">
                  <a16:creationId xmlns:a16="http://schemas.microsoft.com/office/drawing/2014/main" id="{00000000-0008-0000-0E00-000013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38739" y="2006681"/>
              <a:ext cx="366935" cy="65889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20" name="文本框 248">
              <a:extLst>
                <a:ext uri="{FF2B5EF4-FFF2-40B4-BE49-F238E27FC236}">
                  <a16:creationId xmlns:a16="http://schemas.microsoft.com/office/drawing/2014/main" id="{00000000-0008-0000-0E00-000014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789936" y="2057487"/>
              <a:ext cx="366935" cy="65889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21" name="文本框 249">
              <a:extLst>
                <a:ext uri="{FF2B5EF4-FFF2-40B4-BE49-F238E27FC236}">
                  <a16:creationId xmlns:a16="http://schemas.microsoft.com/office/drawing/2014/main" id="{00000000-0008-0000-0E00-000015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192490" y="2028908"/>
              <a:ext cx="554619" cy="65889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grpSp>
        <xdr:nvGrpSpPr>
          <xdr:cNvPr id="7" name="组合 6">
            <a:extLst>
              <a:ext uri="{FF2B5EF4-FFF2-40B4-BE49-F238E27FC236}">
                <a16:creationId xmlns:a16="http://schemas.microsoft.com/office/drawing/2014/main" id="{00000000-0008-0000-0E00-000007000000}"/>
              </a:ext>
            </a:extLst>
          </xdr:cNvPr>
          <xdr:cNvGrpSpPr>
            <a:grpSpLocks/>
          </xdr:cNvGrpSpPr>
        </xdr:nvGrpSpPr>
        <xdr:grpSpPr bwMode="auto">
          <a:xfrm>
            <a:off x="3095160" y="1476436"/>
            <a:ext cx="1465318" cy="709642"/>
            <a:chOff x="2274823" y="2053937"/>
            <a:chExt cx="1465330" cy="709294"/>
          </a:xfrm>
        </xdr:grpSpPr>
        <xdr:sp macro="" textlink="">
          <xdr:nvSpPr>
            <xdr:cNvPr id="16" name="文本框 247">
              <a:extLst>
                <a:ext uri="{FF2B5EF4-FFF2-40B4-BE49-F238E27FC236}">
                  <a16:creationId xmlns:a16="http://schemas.microsoft.com/office/drawing/2014/main" id="{00000000-0008-0000-0E00-000010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74823" y="2053937"/>
              <a:ext cx="366400" cy="65889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7" name="文本框 248">
              <a:extLst>
                <a:ext uri="{FF2B5EF4-FFF2-40B4-BE49-F238E27FC236}">
                  <a16:creationId xmlns:a16="http://schemas.microsoft.com/office/drawing/2014/main" id="{00000000-0008-0000-0E00-000011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739962" y="2104341"/>
              <a:ext cx="366401" cy="65889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8" name="文本框 249">
              <a:extLst>
                <a:ext uri="{FF2B5EF4-FFF2-40B4-BE49-F238E27FC236}">
                  <a16:creationId xmlns:a16="http://schemas.microsoft.com/office/drawing/2014/main" id="{00000000-0008-0000-0E00-000012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186341" y="2075536"/>
              <a:ext cx="553812" cy="65889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grpSp>
        <xdr:nvGrpSpPr>
          <xdr:cNvPr id="8" name="组合 7">
            <a:extLst>
              <a:ext uri="{FF2B5EF4-FFF2-40B4-BE49-F238E27FC236}">
                <a16:creationId xmlns:a16="http://schemas.microsoft.com/office/drawing/2014/main" id="{00000000-0008-0000-0E00-000008000000}"/>
              </a:ext>
            </a:extLst>
          </xdr:cNvPr>
          <xdr:cNvGrpSpPr>
            <a:grpSpLocks/>
          </xdr:cNvGrpSpPr>
        </xdr:nvGrpSpPr>
        <xdr:grpSpPr bwMode="auto">
          <a:xfrm>
            <a:off x="4606517" y="1476436"/>
            <a:ext cx="1451031" cy="709642"/>
            <a:chOff x="2288491" y="2044410"/>
            <a:chExt cx="1451660" cy="709295"/>
          </a:xfrm>
        </xdr:grpSpPr>
        <xdr:sp macro="" textlink="">
          <xdr:nvSpPr>
            <xdr:cNvPr id="13" name="文本框 247">
              <a:extLst>
                <a:ext uri="{FF2B5EF4-FFF2-40B4-BE49-F238E27FC236}">
                  <a16:creationId xmlns:a16="http://schemas.microsoft.com/office/drawing/2014/main" id="{00000000-0008-0000-0E00-00000D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288491" y="2044410"/>
              <a:ext cx="366787" cy="66047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Input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4" name="文本框 248">
              <a:extLst>
                <a:ext uri="{FF2B5EF4-FFF2-40B4-BE49-F238E27FC236}">
                  <a16:creationId xmlns:a16="http://schemas.microsoft.com/office/drawing/2014/main" id="{00000000-0008-0000-0E00-00000E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2800696" y="2094815"/>
              <a:ext cx="366787" cy="65889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IgG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5" name="文本框 249">
              <a:extLst>
                <a:ext uri="{FF2B5EF4-FFF2-40B4-BE49-F238E27FC236}">
                  <a16:creationId xmlns:a16="http://schemas.microsoft.com/office/drawing/2014/main" id="{00000000-0008-0000-0E00-00000F000000}"/>
                </a:ext>
              </a:extLst>
            </xdr:cNvPr>
            <xdr:cNvSpPr txBox="1">
              <a:spLocks noChangeArrowheads="1"/>
            </xdr:cNvSpPr>
          </xdr:nvSpPr>
          <xdr:spPr bwMode="auto">
            <a:xfrm rot="10800000">
              <a:off x="3185753" y="2066010"/>
              <a:ext cx="554398" cy="65889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="eaVert"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1200" b="1">
                  <a:solidFill>
                    <a:schemeClr val="bg1"/>
                  </a:solidFill>
                </a:rPr>
                <a:t>Anti-Flag</a:t>
              </a:r>
              <a:endParaRPr lang="zh-CN" altLang="en-US" sz="1200" b="1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9" name="矩形 8">
            <a:extLst>
              <a:ext uri="{FF2B5EF4-FFF2-40B4-BE49-F238E27FC236}">
                <a16:creationId xmlns:a16="http://schemas.microsoft.com/office/drawing/2014/main" id="{00000000-0008-0000-0E00-000009000000}"/>
              </a:ext>
            </a:extLst>
          </xdr:cNvPr>
          <xdr:cNvSpPr/>
        </xdr:nvSpPr>
        <xdr:spPr bwMode="auto">
          <a:xfrm>
            <a:off x="947738" y="1195388"/>
            <a:ext cx="5157787" cy="1284287"/>
          </a:xfrm>
          <a:prstGeom prst="rect">
            <a:avLst/>
          </a:prstGeom>
          <a:noFill/>
          <a:ln w="25400" cmpd="sng">
            <a:solidFill>
              <a:srgbClr val="FF0000"/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sp macro="" textlink="">
        <xdr:nvSpPr>
          <xdr:cNvPr id="10" name="文本框 269">
            <a:extLst>
              <a:ext uri="{FF2B5EF4-FFF2-40B4-BE49-F238E27FC236}">
                <a16:creationId xmlns:a16="http://schemas.microsoft.com/office/drawing/2014/main" id="{00000000-0008-0000-0E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3737" y="1225600"/>
            <a:ext cx="1185907" cy="3079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sp macro="" textlink="">
        <xdr:nvSpPr>
          <xdr:cNvPr id="11" name="文本框 269">
            <a:extLst>
              <a:ext uri="{FF2B5EF4-FFF2-40B4-BE49-F238E27FC236}">
                <a16:creationId xmlns:a16="http://schemas.microsoft.com/office/drawing/2014/main" id="{00000000-0008-0000-0E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68186" y="1227189"/>
            <a:ext cx="1185907" cy="3079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  <xdr:sp macro="" textlink="">
        <xdr:nvSpPr>
          <xdr:cNvPr id="12" name="文本框 269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3371" y="1227189"/>
            <a:ext cx="1185907" cy="3079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sz="1400" b="1">
                <a:solidFill>
                  <a:schemeClr val="bg1"/>
                </a:solidFill>
              </a:rPr>
              <a:t>231–FOXF2</a:t>
            </a:r>
            <a:endParaRPr lang="zh-CN" altLang="en-US" sz="14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60</xdr:row>
      <xdr:rowOff>0</xdr:rowOff>
    </xdr:from>
    <xdr:to>
      <xdr:col>13</xdr:col>
      <xdr:colOff>718010</xdr:colOff>
      <xdr:row>69</xdr:row>
      <xdr:rowOff>117550</xdr:rowOff>
    </xdr:to>
    <xdr:grpSp>
      <xdr:nvGrpSpPr>
        <xdr:cNvPr id="55" name="组合 54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GrpSpPr/>
      </xdr:nvGrpSpPr>
      <xdr:grpSpPr>
        <a:xfrm>
          <a:off x="0" y="12211050"/>
          <a:ext cx="12690935" cy="1832050"/>
          <a:chOff x="124836" y="3476768"/>
          <a:chExt cx="12414710" cy="1832050"/>
        </a:xfrm>
      </xdr:grpSpPr>
      <xdr:pic>
        <xdr:nvPicPr>
          <xdr:cNvPr id="56" name="图片 55">
            <a:extLst>
              <a:ext uri="{FF2B5EF4-FFF2-40B4-BE49-F238E27FC236}">
                <a16:creationId xmlns:a16="http://schemas.microsoft.com/office/drawing/2014/main" id="{00000000-0008-0000-0E00-00003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3756"/>
          <a:stretch>
            <a:fillRect/>
          </a:stretch>
        </xdr:blipFill>
        <xdr:spPr bwMode="auto">
          <a:xfrm>
            <a:off x="3636516" y="3476768"/>
            <a:ext cx="2260684" cy="17637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7" name="图片 56">
            <a:extLst>
              <a:ext uri="{FF2B5EF4-FFF2-40B4-BE49-F238E27FC236}">
                <a16:creationId xmlns:a16="http://schemas.microsoft.com/office/drawing/2014/main" id="{00000000-0008-0000-0E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4836" y="3479943"/>
            <a:ext cx="3102090" cy="17637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8" name="矩形 57">
            <a:extLst>
              <a:ext uri="{FF2B5EF4-FFF2-40B4-BE49-F238E27FC236}">
                <a16:creationId xmlns:a16="http://schemas.microsoft.com/office/drawing/2014/main" id="{00000000-0008-0000-0E00-00003A000000}"/>
              </a:ext>
            </a:extLst>
          </xdr:cNvPr>
          <xdr:cNvSpPr/>
        </xdr:nvSpPr>
        <xdr:spPr bwMode="auto">
          <a:xfrm>
            <a:off x="1978025" y="3854450"/>
            <a:ext cx="935038" cy="227013"/>
          </a:xfrm>
          <a:prstGeom prst="rect">
            <a:avLst/>
          </a:prstGeom>
          <a:noFill/>
          <a:ln w="12700" cmpd="sng">
            <a:solidFill>
              <a:srgbClr val="FF0000"/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sp macro="" textlink="">
        <xdr:nvSpPr>
          <xdr:cNvPr id="59" name="文本框 28">
            <a:extLst>
              <a:ext uri="{FF2B5EF4-FFF2-40B4-BE49-F238E27FC236}">
                <a16:creationId xmlns:a16="http://schemas.microsoft.com/office/drawing/2014/main" id="{00000000-0008-0000-0E00-00003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7598" y="4940503"/>
            <a:ext cx="890620" cy="3683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>
                <a:solidFill>
                  <a:schemeClr val="bg1"/>
                </a:solidFill>
              </a:rPr>
              <a:t>CTSK</a:t>
            </a:r>
          </a:p>
        </xdr:txBody>
      </xdr:sp>
      <xdr:grpSp>
        <xdr:nvGrpSpPr>
          <xdr:cNvPr id="60" name="组合 59">
            <a:extLst>
              <a:ext uri="{FF2B5EF4-FFF2-40B4-BE49-F238E27FC236}">
                <a16:creationId xmlns:a16="http://schemas.microsoft.com/office/drawing/2014/main" id="{00000000-0008-0000-0E00-00003C000000}"/>
              </a:ext>
            </a:extLst>
          </xdr:cNvPr>
          <xdr:cNvGrpSpPr>
            <a:grpSpLocks/>
          </xdr:cNvGrpSpPr>
        </xdr:nvGrpSpPr>
        <xdr:grpSpPr bwMode="auto">
          <a:xfrm>
            <a:off x="6590963" y="3498994"/>
            <a:ext cx="5948583" cy="1484374"/>
            <a:chOff x="7321550" y="3380574"/>
            <a:chExt cx="5948363" cy="1483526"/>
          </a:xfrm>
        </xdr:grpSpPr>
        <xdr:pic>
          <xdr:nvPicPr>
            <xdr:cNvPr id="70" name="图片 69">
              <a:extLst>
                <a:ext uri="{FF2B5EF4-FFF2-40B4-BE49-F238E27FC236}">
                  <a16:creationId xmlns:a16="http://schemas.microsoft.com/office/drawing/2014/main" id="{00000000-0008-0000-0E00-00004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321550" y="3417888"/>
              <a:ext cx="5948363" cy="144621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71" name="矩形 70">
              <a:extLst>
                <a:ext uri="{FF2B5EF4-FFF2-40B4-BE49-F238E27FC236}">
                  <a16:creationId xmlns:a16="http://schemas.microsoft.com/office/drawing/2014/main" id="{00000000-0008-0000-0E00-000047000000}"/>
                </a:ext>
              </a:extLst>
            </xdr:cNvPr>
            <xdr:cNvSpPr/>
          </xdr:nvSpPr>
          <xdr:spPr bwMode="auto">
            <a:xfrm>
              <a:off x="8187043" y="3962710"/>
              <a:ext cx="1771584" cy="330011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/>
              </a:pPr>
              <a:endParaRPr lang="zh-CN" altLang="en-US"/>
            </a:p>
          </xdr:txBody>
        </xdr:sp>
        <xdr:sp macro="" textlink="">
          <xdr:nvSpPr>
            <xdr:cNvPr id="72" name="文本框 30">
              <a:extLst>
                <a:ext uri="{FF2B5EF4-FFF2-40B4-BE49-F238E27FC236}">
                  <a16:creationId xmlns:a16="http://schemas.microsoft.com/office/drawing/2014/main" id="{00000000-0008-0000-0E00-00004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015288" y="3380574"/>
              <a:ext cx="2154237" cy="52546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CN" sz="1000" b="1">
                  <a:solidFill>
                    <a:schemeClr val="bg1"/>
                  </a:solidFill>
                </a:rPr>
                <a:t>             MDA-MB-231 </a:t>
              </a:r>
            </a:p>
            <a:p>
              <a:pPr>
                <a:lnSpc>
                  <a:spcPct val="150000"/>
                </a:lnSpc>
              </a:pPr>
              <a:r>
                <a:rPr lang="en-US" altLang="zh-CN" sz="1000" b="1">
                  <a:solidFill>
                    <a:schemeClr val="bg1"/>
                  </a:solidFill>
                </a:rPr>
                <a:t>siCon  siFOXF2  Vector FOXF2</a:t>
              </a:r>
            </a:p>
          </xdr:txBody>
        </xdr:sp>
        <xdr:sp macro="" textlink="">
          <xdr:nvSpPr>
            <xdr:cNvPr id="73" name="文本框 8">
              <a:extLst>
                <a:ext uri="{FF2B5EF4-FFF2-40B4-BE49-F238E27FC236}">
                  <a16:creationId xmlns:a16="http://schemas.microsoft.com/office/drawing/2014/main" id="{00000000-0008-0000-0E00-00004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134850" y="4473575"/>
              <a:ext cx="1135063" cy="3683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b="1">
                  <a:solidFill>
                    <a:schemeClr val="bg1"/>
                  </a:solidFill>
                  <a:ea typeface="宋体" panose="02010600030101010101" pitchFamily="2" charset="-122"/>
                </a:rPr>
                <a:t>β-Actin</a:t>
              </a:r>
            </a:p>
          </xdr:txBody>
        </xdr:sp>
      </xdr:grpSp>
      <xdr:grpSp>
        <xdr:nvGrpSpPr>
          <xdr:cNvPr id="61" name="组合 60">
            <a:extLst>
              <a:ext uri="{FF2B5EF4-FFF2-40B4-BE49-F238E27FC236}">
                <a16:creationId xmlns:a16="http://schemas.microsoft.com/office/drawing/2014/main" id="{00000000-0008-0000-0E00-00003D000000}"/>
              </a:ext>
            </a:extLst>
          </xdr:cNvPr>
          <xdr:cNvGrpSpPr>
            <a:grpSpLocks/>
          </xdr:cNvGrpSpPr>
        </xdr:nvGrpSpPr>
        <xdr:grpSpPr bwMode="auto">
          <a:xfrm>
            <a:off x="3690493" y="4010194"/>
            <a:ext cx="2108278" cy="1171624"/>
            <a:chOff x="4188241" y="4114455"/>
            <a:chExt cx="2109401" cy="1171606"/>
          </a:xfrm>
        </xdr:grpSpPr>
        <xdr:sp macro="" textlink="">
          <xdr:nvSpPr>
            <xdr:cNvPr id="67" name="文本框 30">
              <a:extLst>
                <a:ext uri="{FF2B5EF4-FFF2-40B4-BE49-F238E27FC236}">
                  <a16:creationId xmlns:a16="http://schemas.microsoft.com/office/drawing/2014/main" id="{00000000-0008-0000-0E00-000043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188241" y="4114455"/>
              <a:ext cx="1170612" cy="5254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CN" sz="1000" b="1">
                  <a:solidFill>
                    <a:schemeClr val="bg1"/>
                  </a:solidFill>
                </a:rPr>
                <a:t>  MDA-MB-231</a:t>
              </a:r>
            </a:p>
            <a:p>
              <a:pPr>
                <a:lnSpc>
                  <a:spcPct val="150000"/>
                </a:lnSpc>
              </a:pPr>
              <a:r>
                <a:rPr lang="en-US" altLang="zh-CN" sz="1000" b="1">
                  <a:solidFill>
                    <a:schemeClr val="bg1"/>
                  </a:solidFill>
                </a:rPr>
                <a:t>Vector  FOXF2</a:t>
              </a:r>
            </a:p>
          </xdr:txBody>
        </xdr:sp>
        <xdr:sp macro="" textlink="">
          <xdr:nvSpPr>
            <xdr:cNvPr id="68" name="文本框 28">
              <a:extLst>
                <a:ext uri="{FF2B5EF4-FFF2-40B4-BE49-F238E27FC236}">
                  <a16:creationId xmlns:a16="http://schemas.microsoft.com/office/drawing/2014/main" id="{00000000-0008-0000-0E00-000044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407054" y="4917761"/>
              <a:ext cx="890588" cy="3683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b="1">
                  <a:solidFill>
                    <a:schemeClr val="bg1"/>
                  </a:solidFill>
                </a:rPr>
                <a:t>CTSK</a:t>
              </a:r>
            </a:p>
          </xdr:txBody>
        </xdr:sp>
        <xdr:sp macro="" textlink="">
          <xdr:nvSpPr>
            <xdr:cNvPr id="69" name="矩形 68">
              <a:extLst>
                <a:ext uri="{FF2B5EF4-FFF2-40B4-BE49-F238E27FC236}">
                  <a16:creationId xmlns:a16="http://schemas.microsoft.com/office/drawing/2014/main" id="{00000000-0008-0000-0E00-000045000000}"/>
                </a:ext>
              </a:extLst>
            </xdr:cNvPr>
            <xdr:cNvSpPr/>
          </xdr:nvSpPr>
          <xdr:spPr bwMode="auto">
            <a:xfrm>
              <a:off x="4215688" y="4614346"/>
              <a:ext cx="1049897" cy="273046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/>
              </a:pPr>
              <a:endParaRPr lang="zh-CN" altLang="en-US"/>
            </a:p>
          </xdr:txBody>
        </xdr:sp>
      </xdr:grpSp>
      <xdr:grpSp>
        <xdr:nvGrpSpPr>
          <xdr:cNvPr id="62" name="组合 61">
            <a:extLst>
              <a:ext uri="{FF2B5EF4-FFF2-40B4-BE49-F238E27FC236}">
                <a16:creationId xmlns:a16="http://schemas.microsoft.com/office/drawing/2014/main" id="{00000000-0008-0000-0E00-00003E000000}"/>
              </a:ext>
            </a:extLst>
          </xdr:cNvPr>
          <xdr:cNvGrpSpPr>
            <a:grpSpLocks/>
          </xdr:cNvGrpSpPr>
        </xdr:nvGrpSpPr>
        <xdr:grpSpPr bwMode="auto">
          <a:xfrm>
            <a:off x="1804473" y="4003840"/>
            <a:ext cx="1573270" cy="525485"/>
            <a:chOff x="2170907" y="4084545"/>
            <a:chExt cx="1573212" cy="525465"/>
          </a:xfrm>
        </xdr:grpSpPr>
        <xdr:sp macro="" textlink="">
          <xdr:nvSpPr>
            <xdr:cNvPr id="65" name="文本框 30">
              <a:extLst>
                <a:ext uri="{FF2B5EF4-FFF2-40B4-BE49-F238E27FC236}">
                  <a16:creationId xmlns:a16="http://schemas.microsoft.com/office/drawing/2014/main" id="{00000000-0008-0000-0E00-000041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170907" y="4084545"/>
              <a:ext cx="1573212" cy="52546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CN" sz="1000" b="1">
                  <a:solidFill>
                    <a:schemeClr val="bg1"/>
                  </a:solidFill>
                </a:rPr>
                <a:t>siControl  siFOXF2</a:t>
              </a:r>
            </a:p>
            <a:p>
              <a:pPr>
                <a:lnSpc>
                  <a:spcPct val="150000"/>
                </a:lnSpc>
              </a:pPr>
              <a:r>
                <a:rPr lang="en-US" altLang="zh-CN" sz="1000" b="1">
                  <a:solidFill>
                    <a:schemeClr val="bg1"/>
                  </a:solidFill>
                </a:rPr>
                <a:t>      MDA-MB-231</a:t>
              </a:r>
            </a:p>
          </xdr:txBody>
        </xdr:sp>
        <xdr:cxnSp macro="">
          <xdr:nvCxnSpPr>
            <xdr:cNvPr id="66" name="直接连接符 65">
              <a:extLst>
                <a:ext uri="{FF2B5EF4-FFF2-40B4-BE49-F238E27FC236}">
                  <a16:creationId xmlns:a16="http://schemas.microsoft.com/office/drawing/2014/main" id="{00000000-0008-0000-0E00-000042000000}"/>
                </a:ext>
              </a:extLst>
            </xdr:cNvPr>
            <xdr:cNvCxnSpPr>
              <a:cxnSpLocks/>
            </xdr:cNvCxnSpPr>
          </xdr:nvCxnSpPr>
          <xdr:spPr>
            <a:xfrm>
              <a:off x="2280955" y="4374882"/>
              <a:ext cx="1115972" cy="0"/>
            </a:xfrm>
            <a:prstGeom prst="line">
              <a:avLst/>
            </a:prstGeom>
            <a:ln w="254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63" name="直接连接符 62">
            <a:extLst>
              <a:ext uri="{FF2B5EF4-FFF2-40B4-BE49-F238E27FC236}">
                <a16:creationId xmlns:a16="http://schemas.microsoft.com/office/drawing/2014/main" id="{00000000-0008-0000-0E00-00003F000000}"/>
              </a:ext>
            </a:extLst>
          </xdr:cNvPr>
          <xdr:cNvCxnSpPr>
            <a:cxnSpLocks/>
          </xdr:cNvCxnSpPr>
        </xdr:nvCxnSpPr>
        <xdr:spPr bwMode="auto">
          <a:xfrm>
            <a:off x="3794125" y="4297363"/>
            <a:ext cx="863600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" name="直接连接符 63">
            <a:extLst>
              <a:ext uri="{FF2B5EF4-FFF2-40B4-BE49-F238E27FC236}">
                <a16:creationId xmlns:a16="http://schemas.microsoft.com/office/drawing/2014/main" id="{00000000-0008-0000-0E00-000040000000}"/>
              </a:ext>
            </a:extLst>
          </xdr:cNvPr>
          <xdr:cNvCxnSpPr>
            <a:cxnSpLocks/>
          </xdr:cNvCxnSpPr>
        </xdr:nvCxnSpPr>
        <xdr:spPr bwMode="auto">
          <a:xfrm>
            <a:off x="7386638" y="3787775"/>
            <a:ext cx="1835150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71</xdr:row>
      <xdr:rowOff>76200</xdr:rowOff>
    </xdr:from>
    <xdr:to>
      <xdr:col>7</xdr:col>
      <xdr:colOff>143108</xdr:colOff>
      <xdr:row>82</xdr:row>
      <xdr:rowOff>256020</xdr:rowOff>
    </xdr:to>
    <xdr:grpSp>
      <xdr:nvGrpSpPr>
        <xdr:cNvPr id="74" name="组合 73">
          <a:extLst>
            <a:ext uri="{FF2B5EF4-FFF2-40B4-BE49-F238E27FC236}">
              <a16:creationId xmlns:a16="http://schemas.microsoft.com/office/drawing/2014/main" id="{00000000-0008-0000-0E00-00004A000000}"/>
            </a:ext>
          </a:extLst>
        </xdr:cNvPr>
        <xdr:cNvGrpSpPr/>
      </xdr:nvGrpSpPr>
      <xdr:grpSpPr>
        <a:xfrm>
          <a:off x="0" y="14458950"/>
          <a:ext cx="6324833" cy="2284845"/>
          <a:chOff x="102610" y="6331211"/>
          <a:chExt cx="6067658" cy="2284845"/>
        </a:xfrm>
      </xdr:grpSpPr>
      <xdr:pic>
        <xdr:nvPicPr>
          <xdr:cNvPr id="75" name="图片 74">
            <a:extLst>
              <a:ext uri="{FF2B5EF4-FFF2-40B4-BE49-F238E27FC236}">
                <a16:creationId xmlns:a16="http://schemas.microsoft.com/office/drawing/2014/main" id="{00000000-0008-0000-0E00-00004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610" y="6331211"/>
            <a:ext cx="2495642" cy="18002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6" name="图片 75">
            <a:extLst>
              <a:ext uri="{FF2B5EF4-FFF2-40B4-BE49-F238E27FC236}">
                <a16:creationId xmlns:a16="http://schemas.microsoft.com/office/drawing/2014/main" id="{00000000-0008-0000-0E00-00004C000000}"/>
              </a:ext>
            </a:extLst>
          </xdr:cNvPr>
          <xdr:cNvPicPr>
            <a:picLocks noChangeArrowheads="1"/>
          </xdr:cNvPicPr>
        </xdr:nvPicPr>
        <xdr:blipFill>
          <a:blip xmlns:r="http://schemas.openxmlformats.org/officeDocument/2006/relationships" r:embed="rId6" cstate="print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rightnessContrast bright="-30000" contrast="5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39594" y="6340736"/>
            <a:ext cx="2659160" cy="18002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7" name="矩形 76">
            <a:extLst>
              <a:ext uri="{FF2B5EF4-FFF2-40B4-BE49-F238E27FC236}">
                <a16:creationId xmlns:a16="http://schemas.microsoft.com/office/drawing/2014/main" id="{00000000-0008-0000-0E00-00004D000000}"/>
              </a:ext>
            </a:extLst>
          </xdr:cNvPr>
          <xdr:cNvSpPr/>
        </xdr:nvSpPr>
        <xdr:spPr bwMode="auto">
          <a:xfrm>
            <a:off x="3186113" y="7461250"/>
            <a:ext cx="1630362" cy="371475"/>
          </a:xfrm>
          <a:prstGeom prst="rect">
            <a:avLst/>
          </a:prstGeom>
          <a:noFill/>
          <a:ln w="12700" cmpd="sng">
            <a:solidFill>
              <a:srgbClr val="FF0000"/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sp macro="" textlink="">
        <xdr:nvSpPr>
          <xdr:cNvPr id="78" name="文本框 21">
            <a:extLst>
              <a:ext uri="{FF2B5EF4-FFF2-40B4-BE49-F238E27FC236}">
                <a16:creationId xmlns:a16="http://schemas.microsoft.com/office/drawing/2014/main" id="{00000000-0008-0000-0E00-00004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87318" y="7821935"/>
            <a:ext cx="2000324" cy="3683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r">
              <a:buFont typeface="Arial" panose="020B0604020202020204" pitchFamily="34" charset="0"/>
              <a:buNone/>
            </a:pPr>
            <a:r>
              <a:rPr lang="en-US" altLang="zh-CN" b="1">
                <a:solidFill>
                  <a:schemeClr val="bg1"/>
                </a:solidFill>
                <a:ea typeface="Arial Unicode MS" pitchFamily="34" charset="-122"/>
                <a:sym typeface="+mn-ea"/>
              </a:rPr>
              <a:t>Ponceau stain</a:t>
            </a:r>
          </a:p>
        </xdr:txBody>
      </xdr:sp>
      <xdr:sp macro="" textlink="">
        <xdr:nvSpPr>
          <xdr:cNvPr id="79" name="矩形 78">
            <a:extLst>
              <a:ext uri="{FF2B5EF4-FFF2-40B4-BE49-F238E27FC236}">
                <a16:creationId xmlns:a16="http://schemas.microsoft.com/office/drawing/2014/main" id="{00000000-0008-0000-0E00-00004F000000}"/>
              </a:ext>
            </a:extLst>
          </xdr:cNvPr>
          <xdr:cNvSpPr/>
        </xdr:nvSpPr>
        <xdr:spPr bwMode="auto">
          <a:xfrm>
            <a:off x="1417638" y="7543800"/>
            <a:ext cx="1123950" cy="296863"/>
          </a:xfrm>
          <a:prstGeom prst="rect">
            <a:avLst/>
          </a:prstGeom>
          <a:noFill/>
          <a:ln w="12700" cmpd="sng">
            <a:solidFill>
              <a:srgbClr val="FF0000"/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defRPr/>
            </a:pPr>
            <a:endParaRPr lang="zh-CN" altLang="en-US"/>
          </a:p>
        </xdr:txBody>
      </xdr:sp>
      <xdr:sp macro="" textlink="">
        <xdr:nvSpPr>
          <xdr:cNvPr id="80" name="文本框 28">
            <a:extLst>
              <a:ext uri="{FF2B5EF4-FFF2-40B4-BE49-F238E27FC236}">
                <a16:creationId xmlns:a16="http://schemas.microsoft.com/office/drawing/2014/main" id="{00000000-0008-0000-0E00-00005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26699" y="7829872"/>
            <a:ext cx="889033" cy="3683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en-US" altLang="zh-CN" b="1">
                <a:solidFill>
                  <a:schemeClr val="bg1"/>
                </a:solidFill>
              </a:rPr>
              <a:t>CTSK</a:t>
            </a:r>
          </a:p>
        </xdr:txBody>
      </xdr:sp>
      <xdr:sp macro="" textlink="">
        <xdr:nvSpPr>
          <xdr:cNvPr id="81" name="文本框 30">
            <a:extLst>
              <a:ext uri="{FF2B5EF4-FFF2-40B4-BE49-F238E27FC236}">
                <a16:creationId xmlns:a16="http://schemas.microsoft.com/office/drawing/2014/main" id="{00000000-0008-0000-0E00-00005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09479" y="6969412"/>
            <a:ext cx="1630422" cy="5254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hangingPunct="0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>
              <a:lnSpc>
                <a:spcPct val="150000"/>
              </a:lnSpc>
            </a:pPr>
            <a:r>
              <a:rPr lang="en-US" altLang="zh-CN" sz="1000" b="1">
                <a:solidFill>
                  <a:schemeClr val="bg1"/>
                </a:solidFill>
              </a:rPr>
              <a:t>    MDA-MB-231</a:t>
            </a:r>
          </a:p>
          <a:p>
            <a:pPr>
              <a:lnSpc>
                <a:spcPct val="150000"/>
              </a:lnSpc>
            </a:pPr>
            <a:r>
              <a:rPr lang="en-US" altLang="zh-CN" sz="1000" b="1">
                <a:solidFill>
                  <a:schemeClr val="bg1"/>
                </a:solidFill>
              </a:rPr>
              <a:t>Vector           FOXF2</a:t>
            </a:r>
          </a:p>
        </xdr:txBody>
      </xdr:sp>
      <xdr:grpSp>
        <xdr:nvGrpSpPr>
          <xdr:cNvPr id="82" name="组合 81">
            <a:extLst>
              <a:ext uri="{FF2B5EF4-FFF2-40B4-BE49-F238E27FC236}">
                <a16:creationId xmlns:a16="http://schemas.microsoft.com/office/drawing/2014/main" id="{00000000-0008-0000-0E00-000052000000}"/>
              </a:ext>
            </a:extLst>
          </xdr:cNvPr>
          <xdr:cNvGrpSpPr>
            <a:grpSpLocks/>
          </xdr:cNvGrpSpPr>
        </xdr:nvGrpSpPr>
        <xdr:grpSpPr bwMode="auto">
          <a:xfrm>
            <a:off x="5460992" y="7221838"/>
            <a:ext cx="709276" cy="1394218"/>
            <a:chOff x="8225234" y="1397142"/>
            <a:chExt cx="710093" cy="1394844"/>
          </a:xfrm>
        </xdr:grpSpPr>
        <xdr:grpSp>
          <xdr:nvGrpSpPr>
            <xdr:cNvPr id="87" name="组合 86">
              <a:extLst>
                <a:ext uri="{FF2B5EF4-FFF2-40B4-BE49-F238E27FC236}">
                  <a16:creationId xmlns:a16="http://schemas.microsoft.com/office/drawing/2014/main" id="{00000000-0008-0000-0E00-000057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225234" y="2190035"/>
              <a:ext cx="181183" cy="601951"/>
              <a:chOff x="11333519" y="1495759"/>
              <a:chExt cx="180100" cy="601951"/>
            </a:xfrm>
          </xdr:grpSpPr>
          <xdr:cxnSp macro="">
            <xdr:nvCxnSpPr>
              <xdr:cNvPr id="90" name="直接连接符 89">
                <a:extLst>
                  <a:ext uri="{FF2B5EF4-FFF2-40B4-BE49-F238E27FC236}">
                    <a16:creationId xmlns:a16="http://schemas.microsoft.com/office/drawing/2014/main" id="{00000000-0008-0000-0E00-00005A000000}"/>
                  </a:ext>
                </a:extLst>
              </xdr:cNvPr>
              <xdr:cNvCxnSpPr/>
            </xdr:nvCxnSpPr>
            <xdr:spPr>
              <a:xfrm>
                <a:off x="11333519" y="1495759"/>
                <a:ext cx="180100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1" name="直接连接符 90">
                <a:extLst>
                  <a:ext uri="{FF2B5EF4-FFF2-40B4-BE49-F238E27FC236}">
                    <a16:creationId xmlns:a16="http://schemas.microsoft.com/office/drawing/2014/main" id="{00000000-0008-0000-0E00-00005B000000}"/>
                  </a:ext>
                </a:extLst>
              </xdr:cNvPr>
              <xdr:cNvCxnSpPr/>
            </xdr:nvCxnSpPr>
            <xdr:spPr>
              <a:xfrm>
                <a:off x="11333519" y="2097710"/>
                <a:ext cx="180100" cy="0"/>
              </a:xfrm>
              <a:prstGeom prst="line">
                <a:avLst/>
              </a:prstGeom>
              <a:ln w="25400">
                <a:solidFill>
                  <a:schemeClr val="bg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88" name="文本框 21">
              <a:extLst>
                <a:ext uri="{FF2B5EF4-FFF2-40B4-BE49-F238E27FC236}">
                  <a16:creationId xmlns:a16="http://schemas.microsoft.com/office/drawing/2014/main" id="{00000000-0008-0000-0E00-00005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412742" y="1727125"/>
              <a:ext cx="522585" cy="23068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900" b="1"/>
                <a:t>70</a:t>
              </a:r>
              <a:endParaRPr lang="zh-CN" altLang="en-US" sz="900" b="1"/>
            </a:p>
          </xdr:txBody>
        </xdr:sp>
        <xdr:sp macro="" textlink="">
          <xdr:nvSpPr>
            <xdr:cNvPr id="89" name="文本框 24">
              <a:extLst>
                <a:ext uri="{FF2B5EF4-FFF2-40B4-BE49-F238E27FC236}">
                  <a16:creationId xmlns:a16="http://schemas.microsoft.com/office/drawing/2014/main" id="{00000000-0008-0000-0E00-000059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358230" y="1397142"/>
              <a:ext cx="549588" cy="23068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900" b="1"/>
                <a:t>100</a:t>
              </a:r>
              <a:endParaRPr lang="zh-CN" altLang="en-US" sz="1400" b="1"/>
            </a:p>
          </xdr:txBody>
        </xdr:sp>
      </xdr:grpSp>
      <xdr:grpSp>
        <xdr:nvGrpSpPr>
          <xdr:cNvPr id="83" name="组合 82">
            <a:extLst>
              <a:ext uri="{FF2B5EF4-FFF2-40B4-BE49-F238E27FC236}">
                <a16:creationId xmlns:a16="http://schemas.microsoft.com/office/drawing/2014/main" id="{00000000-0008-0000-0E00-000053000000}"/>
              </a:ext>
            </a:extLst>
          </xdr:cNvPr>
          <xdr:cNvGrpSpPr>
            <a:grpSpLocks/>
          </xdr:cNvGrpSpPr>
        </xdr:nvGrpSpPr>
        <xdr:grpSpPr bwMode="auto">
          <a:xfrm>
            <a:off x="1434572" y="6977350"/>
            <a:ext cx="1125580" cy="525484"/>
            <a:chOff x="871538" y="6741757"/>
            <a:chExt cx="1125538" cy="525465"/>
          </a:xfrm>
        </xdr:grpSpPr>
        <xdr:sp macro="" textlink="">
          <xdr:nvSpPr>
            <xdr:cNvPr id="85" name="文本框 30">
              <a:extLst>
                <a:ext uri="{FF2B5EF4-FFF2-40B4-BE49-F238E27FC236}">
                  <a16:creationId xmlns:a16="http://schemas.microsoft.com/office/drawing/2014/main" id="{00000000-0008-0000-0E00-00005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71538" y="6741757"/>
              <a:ext cx="1125538" cy="52546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CN" sz="1000" b="1">
                  <a:solidFill>
                    <a:schemeClr val="bg1"/>
                  </a:solidFill>
                </a:rPr>
                <a:t> MDA-MB-231</a:t>
              </a:r>
            </a:p>
            <a:p>
              <a:pPr>
                <a:lnSpc>
                  <a:spcPct val="150000"/>
                </a:lnSpc>
              </a:pPr>
              <a:r>
                <a:rPr lang="en-US" altLang="zh-CN" sz="1000" b="1">
                  <a:solidFill>
                    <a:schemeClr val="bg1"/>
                  </a:solidFill>
                </a:rPr>
                <a:t>Vector FOXF2</a:t>
              </a:r>
            </a:p>
          </xdr:txBody>
        </xdr:sp>
        <xdr:cxnSp macro="">
          <xdr:nvCxnSpPr>
            <xdr:cNvPr id="86" name="直接连接符 85">
              <a:extLst>
                <a:ext uri="{FF2B5EF4-FFF2-40B4-BE49-F238E27FC236}">
                  <a16:creationId xmlns:a16="http://schemas.microsoft.com/office/drawing/2014/main" id="{00000000-0008-0000-0E00-000056000000}"/>
                </a:ext>
              </a:extLst>
            </xdr:cNvPr>
            <xdr:cNvCxnSpPr>
              <a:cxnSpLocks/>
            </xdr:cNvCxnSpPr>
          </xdr:nvCxnSpPr>
          <xdr:spPr>
            <a:xfrm>
              <a:off x="975250" y="7019272"/>
              <a:ext cx="828644" cy="0"/>
            </a:xfrm>
            <a:prstGeom prst="line">
              <a:avLst/>
            </a:prstGeom>
            <a:ln w="254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84" name="直接连接符 83">
            <a:extLst>
              <a:ext uri="{FF2B5EF4-FFF2-40B4-BE49-F238E27FC236}">
                <a16:creationId xmlns:a16="http://schemas.microsoft.com/office/drawing/2014/main" id="{00000000-0008-0000-0E00-000054000000}"/>
              </a:ext>
            </a:extLst>
          </xdr:cNvPr>
          <xdr:cNvCxnSpPr>
            <a:cxnSpLocks/>
          </xdr:cNvCxnSpPr>
        </xdr:nvCxnSpPr>
        <xdr:spPr bwMode="auto">
          <a:xfrm>
            <a:off x="3376613" y="7248525"/>
            <a:ext cx="1223962" cy="0"/>
          </a:xfrm>
          <a:prstGeom prst="line">
            <a:avLst/>
          </a:prstGeom>
          <a:ln w="2540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496</xdr:row>
      <xdr:rowOff>8</xdr:rowOff>
    </xdr:from>
    <xdr:to>
      <xdr:col>19</xdr:col>
      <xdr:colOff>182563</xdr:colOff>
      <xdr:row>530</xdr:row>
      <xdr:rowOff>127000</xdr:rowOff>
    </xdr:to>
    <xdr:grpSp>
      <xdr:nvGrpSpPr>
        <xdr:cNvPr id="38" name="组合 37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GrpSpPr/>
      </xdr:nvGrpSpPr>
      <xdr:grpSpPr>
        <a:xfrm>
          <a:off x="0" y="100812608"/>
          <a:ext cx="15870238" cy="6603992"/>
          <a:chOff x="0" y="105213158"/>
          <a:chExt cx="15708313" cy="6603992"/>
        </a:xfrm>
      </xdr:grpSpPr>
      <xdr:grpSp>
        <xdr:nvGrpSpPr>
          <xdr:cNvPr id="99" name="组合 98">
            <a:extLst>
              <a:ext uri="{FF2B5EF4-FFF2-40B4-BE49-F238E27FC236}">
                <a16:creationId xmlns:a16="http://schemas.microsoft.com/office/drawing/2014/main" id="{00000000-0008-0000-0E00-000063000000}"/>
              </a:ext>
            </a:extLst>
          </xdr:cNvPr>
          <xdr:cNvGrpSpPr/>
        </xdr:nvGrpSpPr>
        <xdr:grpSpPr>
          <a:xfrm>
            <a:off x="0" y="109975650"/>
            <a:ext cx="15708313" cy="1841500"/>
            <a:chOff x="107950" y="9017000"/>
            <a:chExt cx="15594013" cy="1841500"/>
          </a:xfrm>
        </xdr:grpSpPr>
        <xdr:grpSp>
          <xdr:nvGrpSpPr>
            <xdr:cNvPr id="100" name="组合 99">
              <a:extLst>
                <a:ext uri="{FF2B5EF4-FFF2-40B4-BE49-F238E27FC236}">
                  <a16:creationId xmlns:a16="http://schemas.microsoft.com/office/drawing/2014/main" id="{00000000-0008-0000-0E00-000064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07950" y="9058275"/>
              <a:ext cx="5510224" cy="1800225"/>
              <a:chOff x="7938" y="9080500"/>
              <a:chExt cx="5510223" cy="1800225"/>
            </a:xfrm>
          </xdr:grpSpPr>
          <xdr:pic>
            <xdr:nvPicPr>
              <xdr:cNvPr id="113" name="图片 112">
                <a:extLst>
                  <a:ext uri="{FF2B5EF4-FFF2-40B4-BE49-F238E27FC236}">
                    <a16:creationId xmlns:a16="http://schemas.microsoft.com/office/drawing/2014/main" id="{00000000-0008-0000-0E00-000071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8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938" y="9080500"/>
                <a:ext cx="5378450" cy="18002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grpSp>
            <xdr:nvGrpSpPr>
              <xdr:cNvPr id="114" name="组合 113">
                <a:extLst>
                  <a:ext uri="{FF2B5EF4-FFF2-40B4-BE49-F238E27FC236}">
                    <a16:creationId xmlns:a16="http://schemas.microsoft.com/office/drawing/2014/main" id="{00000000-0008-0000-0E00-000072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849314" y="9704388"/>
                <a:ext cx="4668847" cy="982345"/>
                <a:chOff x="19711" y="22960"/>
                <a:chExt cx="7354" cy="1547"/>
              </a:xfrm>
            </xdr:grpSpPr>
            <xdr:sp macro="" textlink="">
              <xdr:nvSpPr>
                <xdr:cNvPr id="115" name="矩形 114">
                  <a:extLst>
                    <a:ext uri="{FF2B5EF4-FFF2-40B4-BE49-F238E27FC236}">
                      <a16:creationId xmlns:a16="http://schemas.microsoft.com/office/drawing/2014/main" id="{00000000-0008-0000-0E00-000073000000}"/>
                    </a:ext>
                  </a:extLst>
                </xdr:cNvPr>
                <xdr:cNvSpPr/>
              </xdr:nvSpPr>
              <xdr:spPr>
                <a:xfrm>
                  <a:off x="19996" y="23897"/>
                  <a:ext cx="5231" cy="580"/>
                </a:xfrm>
                <a:prstGeom prst="rect">
                  <a:avLst/>
                </a:prstGeom>
                <a:noFill/>
                <a:ln w="12700" cmpd="sng">
                  <a:solidFill>
                    <a:srgbClr val="FF0000"/>
                  </a:solidFill>
                  <a:prstDash val="solid"/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anchor="ctr"/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>
                    <a:defRPr/>
                  </a:pPr>
                  <a:endParaRPr lang="zh-CN" altLang="en-US" sz="100">
                    <a:solidFill>
                      <a:srgbClr val="FFFFFF"/>
                    </a:solidFill>
                    <a:latin typeface="Calibri" panose="020F0502020204030204" pitchFamily="34" charset="0"/>
                  </a:endParaRPr>
                </a:p>
              </xdr:txBody>
            </xdr:sp>
            <xdr:sp macro="" textlink="">
              <xdr:nvSpPr>
                <xdr:cNvPr id="116" name="文本框 77">
                  <a:extLst>
                    <a:ext uri="{FF2B5EF4-FFF2-40B4-BE49-F238E27FC236}">
                      <a16:creationId xmlns:a16="http://schemas.microsoft.com/office/drawing/2014/main" id="{00000000-0008-0000-0E00-000074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25437" y="23990"/>
                  <a:ext cx="1628" cy="51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zh-CN" sz="16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CTSK</a:t>
                  </a:r>
                </a:p>
              </xdr:txBody>
            </xdr:sp>
            <xdr:sp macro="" textlink="">
              <xdr:nvSpPr>
                <xdr:cNvPr id="117" name="文本框 12">
                  <a:extLst>
                    <a:ext uri="{FF2B5EF4-FFF2-40B4-BE49-F238E27FC236}">
                      <a16:creationId xmlns:a16="http://schemas.microsoft.com/office/drawing/2014/main" id="{00000000-0008-0000-0E00-000075000000}"/>
                    </a:ext>
                  </a:extLst>
                </xdr:cNvPr>
                <xdr:cNvSpPr txBox="1">
                  <a:spLocks noChangeArrowheads="1"/>
                </xdr:cNvSpPr>
              </xdr:nvSpPr>
              <xdr:spPr bwMode="auto">
                <a:xfrm>
                  <a:off x="19711" y="22960"/>
                  <a:ext cx="6666" cy="82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1pPr>
                  <a:lvl2pPr marL="4572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2pPr>
                  <a:lvl3pPr marL="9144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3pPr>
                  <a:lvl4pPr marL="13716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4pPr>
                  <a:lvl5pPr marL="1828800" algn="l" defTabSz="457200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kern="120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+mn-cs"/>
                    </a:defRPr>
                  </a:lvl9pPr>
                </a:lstStyle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</a:rPr>
                    <a:t>                                        MDA-MB-231 </a:t>
                  </a:r>
                </a:p>
                <a:p>
                  <a:pPr>
                    <a:lnSpc>
                      <a:spcPct val="150000"/>
                    </a:lnSpc>
                  </a:pPr>
                  <a:r>
                    <a:rPr lang="en-US" altLang="zh-CN" sz="1000" b="1">
                      <a:solidFill>
                        <a:schemeClr val="bg1"/>
                      </a:solidFill>
                      <a:ea typeface="宋体" panose="02010600030101010101" pitchFamily="2" charset="-122"/>
                    </a:rPr>
                    <a:t>siCon siFOXF2 siFOXF2+BMP4 Vector FOXF2 FOXF2+NOG</a:t>
                  </a:r>
                </a:p>
              </xdr:txBody>
            </xdr:sp>
          </xdr:grpSp>
        </xdr:grpSp>
        <xdr:pic>
          <xdr:nvPicPr>
            <xdr:cNvPr id="101" name="图片 100">
              <a:extLst>
                <a:ext uri="{FF2B5EF4-FFF2-40B4-BE49-F238E27FC236}">
                  <a16:creationId xmlns:a16="http://schemas.microsoft.com/office/drawing/2014/main" id="{00000000-0008-0000-0E00-000065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926138" y="9017000"/>
              <a:ext cx="5684837" cy="1800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02" name="文本框 7">
              <a:extLst>
                <a:ext uri="{FF2B5EF4-FFF2-40B4-BE49-F238E27FC236}">
                  <a16:creationId xmlns:a16="http://schemas.microsoft.com/office/drawing/2014/main" id="{00000000-0008-0000-0E00-00006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183313" y="9810750"/>
              <a:ext cx="1458912" cy="32829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r>
                <a:rPr lang="en-US" altLang="zh-CN" sz="1600" b="1">
                  <a:solidFill>
                    <a:schemeClr val="bg1"/>
                  </a:solidFill>
                  <a:ea typeface="宋体" panose="02010600030101010101" pitchFamily="2" charset="-122"/>
                </a:rPr>
                <a:t>p-SMAD1/5</a:t>
              </a:r>
            </a:p>
          </xdr:txBody>
        </xdr:sp>
        <xdr:sp macro="" textlink="">
          <xdr:nvSpPr>
            <xdr:cNvPr id="103" name="矩形 102">
              <a:extLst>
                <a:ext uri="{FF2B5EF4-FFF2-40B4-BE49-F238E27FC236}">
                  <a16:creationId xmlns:a16="http://schemas.microsoft.com/office/drawing/2014/main" id="{00000000-0008-0000-0E00-000067000000}"/>
                </a:ext>
              </a:extLst>
            </xdr:cNvPr>
            <xdr:cNvSpPr/>
          </xdr:nvSpPr>
          <xdr:spPr bwMode="auto">
            <a:xfrm>
              <a:off x="8566150" y="9844088"/>
              <a:ext cx="2916238" cy="265112"/>
            </a:xfrm>
            <a:prstGeom prst="rect">
              <a:avLst/>
            </a:prstGeom>
            <a:noFill/>
            <a:ln w="12700" cmpd="sng">
              <a:solidFill>
                <a:srgbClr val="FF0000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defRPr/>
              </a:pPr>
              <a:endParaRPr lang="zh-CN" altLang="en-US" sz="100">
                <a:solidFill>
                  <a:srgbClr val="FFFFFF"/>
                </a:solidFill>
                <a:latin typeface="Calibri" panose="020F0502020204030204" pitchFamily="34" charset="0"/>
              </a:endParaRPr>
            </a:p>
          </xdr:txBody>
        </xdr:sp>
        <xdr:sp macro="" textlink="">
          <xdr:nvSpPr>
            <xdr:cNvPr id="104" name="文本框 12">
              <a:extLst>
                <a:ext uri="{FF2B5EF4-FFF2-40B4-BE49-F238E27FC236}">
                  <a16:creationId xmlns:a16="http://schemas.microsoft.com/office/drawing/2014/main" id="{00000000-0008-0000-0E00-00006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8483600" y="9155113"/>
              <a:ext cx="3160713" cy="7080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>
                <a:lnSpc>
                  <a:spcPct val="150000"/>
                </a:lnSpc>
              </a:pPr>
              <a:r>
                <a:rPr lang="en-US" altLang="zh-CN" sz="1000" b="1">
                  <a:solidFill>
                    <a:schemeClr val="bg1"/>
                  </a:solidFill>
                  <a:ea typeface="宋体" panose="02010600030101010101" pitchFamily="2" charset="-122"/>
                </a:rPr>
                <a:t>                              MDA-MB-231</a:t>
              </a:r>
            </a:p>
            <a:p>
              <a:pPr>
                <a:lnSpc>
                  <a:spcPct val="150000"/>
                </a:lnSpc>
              </a:pPr>
              <a:r>
                <a:rPr lang="en-US" altLang="zh-CN" sz="1000" b="1">
                  <a:solidFill>
                    <a:schemeClr val="bg1"/>
                  </a:solidFill>
                  <a:ea typeface="宋体" panose="02010600030101010101" pitchFamily="2" charset="-122"/>
                </a:rPr>
                <a:t>siCon siFOXF2 siFOXF2     Vector FOXF2 FOXF2</a:t>
              </a:r>
            </a:p>
            <a:p>
              <a:r>
                <a:rPr lang="en-US" altLang="zh-CN" sz="1000" b="1">
                  <a:solidFill>
                    <a:schemeClr val="bg1"/>
                  </a:solidFill>
                  <a:ea typeface="宋体" panose="02010600030101010101" pitchFamily="2" charset="-122"/>
                </a:rPr>
                <a:t>                            +BMP4                                +NOG</a:t>
              </a:r>
            </a:p>
          </xdr:txBody>
        </xdr:sp>
        <xdr:grpSp>
          <xdr:nvGrpSpPr>
            <xdr:cNvPr id="105" name="组合 104">
              <a:extLst>
                <a:ext uri="{FF2B5EF4-FFF2-40B4-BE49-F238E27FC236}">
                  <a16:creationId xmlns:a16="http://schemas.microsoft.com/office/drawing/2014/main" id="{00000000-0008-0000-0E00-000069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790363" y="9047163"/>
              <a:ext cx="3911600" cy="1800225"/>
              <a:chOff x="11690350" y="9069388"/>
              <a:chExt cx="3911600" cy="1800225"/>
            </a:xfrm>
          </xdr:grpSpPr>
          <xdr:pic>
            <xdr:nvPicPr>
              <xdr:cNvPr id="109" name="图片 108">
                <a:extLst>
                  <a:ext uri="{FF2B5EF4-FFF2-40B4-BE49-F238E27FC236}">
                    <a16:creationId xmlns:a16="http://schemas.microsoft.com/office/drawing/2014/main" id="{00000000-0008-0000-0E00-00006D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0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1690350" y="9069388"/>
                <a:ext cx="3802063" cy="18002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110" name="矩形 109">
                <a:extLst>
                  <a:ext uri="{FF2B5EF4-FFF2-40B4-BE49-F238E27FC236}">
                    <a16:creationId xmlns:a16="http://schemas.microsoft.com/office/drawing/2014/main" id="{00000000-0008-0000-0E00-00006E000000}"/>
                  </a:ext>
                </a:extLst>
              </xdr:cNvPr>
              <xdr:cNvSpPr/>
            </xdr:nvSpPr>
            <xdr:spPr bwMode="auto">
              <a:xfrm>
                <a:off x="12298362" y="9885363"/>
                <a:ext cx="3194050" cy="279400"/>
              </a:xfrm>
              <a:prstGeom prst="rect">
                <a:avLst/>
              </a:prstGeom>
              <a:noFill/>
              <a:ln w="12700" cmpd="sng">
                <a:solidFill>
                  <a:srgbClr val="FF0000"/>
                </a:solidFill>
                <a:prstDash val="solid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anchor="ctr"/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>
                  <a:defRPr/>
                </a:pPr>
                <a:endParaRPr lang="zh-CN" altLang="en-US" sz="100">
                  <a:solidFill>
                    <a:srgbClr val="FFFFFF"/>
                  </a:solidFill>
                  <a:latin typeface="Calibri" panose="020F0502020204030204" pitchFamily="34" charset="0"/>
                </a:endParaRPr>
              </a:p>
            </xdr:txBody>
          </xdr:sp>
          <xdr:sp macro="" textlink="">
            <xdr:nvSpPr>
              <xdr:cNvPr id="111" name="文本框 12">
                <a:extLst>
                  <a:ext uri="{FF2B5EF4-FFF2-40B4-BE49-F238E27FC236}">
                    <a16:creationId xmlns:a16="http://schemas.microsoft.com/office/drawing/2014/main" id="{00000000-0008-0000-0E00-00006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2350750" y="9226551"/>
                <a:ext cx="3159125" cy="70788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150000"/>
                  </a:lnSpc>
                </a:pPr>
                <a:r>
                  <a: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                            MDA-MB-231</a:t>
                </a:r>
              </a:p>
              <a:p>
                <a:pPr>
                  <a:lnSpc>
                    <a:spcPct val="150000"/>
                  </a:lnSpc>
                </a:pPr>
                <a:r>
                  <a: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siCon siFOXF2 siFOXF2     Vector FOXF2 FOXF2</a:t>
                </a:r>
              </a:p>
              <a:p>
                <a:r>
                  <a:rPr lang="en-US" altLang="zh-CN" sz="10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                            +BMP4                                +NOG</a:t>
                </a:r>
              </a:p>
            </xdr:txBody>
          </xdr:sp>
          <xdr:sp macro="" textlink="">
            <xdr:nvSpPr>
              <xdr:cNvPr id="112" name="文本框 8">
                <a:extLst>
                  <a:ext uri="{FF2B5EF4-FFF2-40B4-BE49-F238E27FC236}">
                    <a16:creationId xmlns:a16="http://schemas.microsoft.com/office/drawing/2014/main" id="{00000000-0008-0000-0E00-00007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4468475" y="10383838"/>
                <a:ext cx="1133475" cy="32829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 eaLnBrk="1" hangingPunct="1"/>
                <a:r>
                  <a:rPr lang="en-US" altLang="zh-CN" sz="16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β-Actin</a:t>
                </a:r>
              </a:p>
            </xdr:txBody>
          </xdr:sp>
        </xdr:grpSp>
        <xdr:cxnSp macro="">
          <xdr:nvCxnSpPr>
            <xdr:cNvPr id="106" name="直接连接符 105">
              <a:extLst>
                <a:ext uri="{FF2B5EF4-FFF2-40B4-BE49-F238E27FC236}">
                  <a16:creationId xmlns:a16="http://schemas.microsoft.com/office/drawing/2014/main" id="{00000000-0008-0000-0E00-00006A000000}"/>
                </a:ext>
              </a:extLst>
            </xdr:cNvPr>
            <xdr:cNvCxnSpPr>
              <a:cxnSpLocks/>
            </xdr:cNvCxnSpPr>
          </xdr:nvCxnSpPr>
          <xdr:spPr bwMode="auto">
            <a:xfrm>
              <a:off x="1069975" y="9966325"/>
              <a:ext cx="3527425" cy="0"/>
            </a:xfrm>
            <a:prstGeom prst="line">
              <a:avLst/>
            </a:prstGeom>
            <a:ln w="254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7" name="直接连接符 106">
              <a:extLst>
                <a:ext uri="{FF2B5EF4-FFF2-40B4-BE49-F238E27FC236}">
                  <a16:creationId xmlns:a16="http://schemas.microsoft.com/office/drawing/2014/main" id="{00000000-0008-0000-0E00-00006B000000}"/>
                </a:ext>
              </a:extLst>
            </xdr:cNvPr>
            <xdr:cNvCxnSpPr>
              <a:cxnSpLocks/>
            </xdr:cNvCxnSpPr>
          </xdr:nvCxnSpPr>
          <xdr:spPr bwMode="auto">
            <a:xfrm>
              <a:off x="8566150" y="9448800"/>
              <a:ext cx="2916238" cy="0"/>
            </a:xfrm>
            <a:prstGeom prst="line">
              <a:avLst/>
            </a:prstGeom>
            <a:ln w="254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8" name="直接连接符 107">
              <a:extLst>
                <a:ext uri="{FF2B5EF4-FFF2-40B4-BE49-F238E27FC236}">
                  <a16:creationId xmlns:a16="http://schemas.microsoft.com/office/drawing/2014/main" id="{00000000-0008-0000-0E00-00006C000000}"/>
                </a:ext>
              </a:extLst>
            </xdr:cNvPr>
            <xdr:cNvCxnSpPr>
              <a:cxnSpLocks/>
            </xdr:cNvCxnSpPr>
          </xdr:nvCxnSpPr>
          <xdr:spPr bwMode="auto">
            <a:xfrm>
              <a:off x="12536488" y="9485313"/>
              <a:ext cx="2916237" cy="0"/>
            </a:xfrm>
            <a:prstGeom prst="line">
              <a:avLst/>
            </a:prstGeom>
            <a:ln w="254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37" name="组合 36">
            <a:extLst>
              <a:ext uri="{FF2B5EF4-FFF2-40B4-BE49-F238E27FC236}">
                <a16:creationId xmlns:a16="http://schemas.microsoft.com/office/drawing/2014/main" id="{00000000-0008-0000-0E00-000025000000}"/>
              </a:ext>
            </a:extLst>
          </xdr:cNvPr>
          <xdr:cNvGrpSpPr/>
        </xdr:nvGrpSpPr>
        <xdr:grpSpPr>
          <a:xfrm>
            <a:off x="0" y="105213158"/>
            <a:ext cx="4706939" cy="4681541"/>
            <a:chOff x="0" y="100812608"/>
            <a:chExt cx="4668839" cy="4681541"/>
          </a:xfrm>
        </xdr:grpSpPr>
        <xdr:grpSp>
          <xdr:nvGrpSpPr>
            <xdr:cNvPr id="92" name="组合 91">
              <a:extLst>
                <a:ext uri="{FF2B5EF4-FFF2-40B4-BE49-F238E27FC236}">
                  <a16:creationId xmlns:a16="http://schemas.microsoft.com/office/drawing/2014/main" id="{00000000-0008-0000-0E00-00005C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0" y="100812608"/>
              <a:ext cx="4668839" cy="4681541"/>
              <a:chOff x="6254483" y="11735760"/>
              <a:chExt cx="4667996" cy="4680674"/>
            </a:xfrm>
          </xdr:grpSpPr>
          <xdr:pic>
            <xdr:nvPicPr>
              <xdr:cNvPr id="93" name="图片 92">
                <a:extLst>
                  <a:ext uri="{FF2B5EF4-FFF2-40B4-BE49-F238E27FC236}">
                    <a16:creationId xmlns:a16="http://schemas.microsoft.com/office/drawing/2014/main" id="{00000000-0008-0000-0E00-00005D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6254483" y="14495254"/>
                <a:ext cx="4457700" cy="98907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94" name="文本框 13">
                <a:extLst>
                  <a:ext uri="{FF2B5EF4-FFF2-40B4-BE49-F238E27FC236}">
                    <a16:creationId xmlns:a16="http://schemas.microsoft.com/office/drawing/2014/main" id="{00000000-0008-0000-0E00-00005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-5400000">
                <a:off x="7273198" y="11631294"/>
                <a:ext cx="2805868" cy="301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ts val="2300"/>
                  </a:lnSpc>
                </a:pPr>
                <a:r>
                  <a:rPr lang="en-US" altLang="zh-CN" sz="1600" b="1"/>
                  <a:t>siControl</a:t>
                </a:r>
              </a:p>
              <a:p>
                <a:pPr>
                  <a:lnSpc>
                    <a:spcPts val="2300"/>
                  </a:lnSpc>
                </a:pPr>
                <a:r>
                  <a:rPr lang="en-US" altLang="zh-CN" sz="1600" b="1"/>
                  <a:t>siFOXF2</a:t>
                </a:r>
              </a:p>
              <a:p>
                <a:pPr>
                  <a:lnSpc>
                    <a:spcPts val="2300"/>
                  </a:lnSpc>
                </a:pPr>
                <a:r>
                  <a:rPr lang="en-US" altLang="zh-CN" sz="1600" b="1"/>
                  <a:t>siFOXF2+BMP4</a:t>
                </a:r>
              </a:p>
              <a:p>
                <a:pPr>
                  <a:lnSpc>
                    <a:spcPts val="2300"/>
                  </a:lnSpc>
                </a:pPr>
                <a:r>
                  <a:rPr lang="en-US" altLang="zh-CN" sz="1600" b="1"/>
                  <a:t>Vector</a:t>
                </a:r>
              </a:p>
              <a:p>
                <a:pPr>
                  <a:lnSpc>
                    <a:spcPts val="2300"/>
                  </a:lnSpc>
                </a:pPr>
                <a:r>
                  <a:rPr lang="en-US" altLang="zh-CN" sz="1600" b="1"/>
                  <a:t>FOXF2</a:t>
                </a:r>
              </a:p>
              <a:p>
                <a:pPr>
                  <a:lnSpc>
                    <a:spcPts val="2300"/>
                  </a:lnSpc>
                </a:pPr>
                <a:r>
                  <a:rPr lang="en-US" altLang="zh-CN" sz="1600" b="1"/>
                  <a:t>FOXF2+NOG (250 ng/ml</a:t>
                </a:r>
                <a:r>
                  <a:rPr lang="en-US" altLang="zh-CN" sz="1600" b="1" baseline="30000"/>
                  <a:t>-1</a:t>
                </a:r>
                <a:r>
                  <a:rPr lang="en-US" altLang="zh-CN" sz="1600" b="1"/>
                  <a:t>)</a:t>
                </a:r>
              </a:p>
              <a:p>
                <a:pPr>
                  <a:lnSpc>
                    <a:spcPts val="2300"/>
                  </a:lnSpc>
                </a:pPr>
                <a:r>
                  <a:rPr lang="en-US" altLang="zh-CN" sz="1600" b="1"/>
                  <a:t>FOXF2+NOG (500 ng/ml</a:t>
                </a:r>
                <a:r>
                  <a:rPr lang="en-US" altLang="zh-CN" sz="1600" b="1" baseline="30000"/>
                  <a:t>-1</a:t>
                </a:r>
                <a:r>
                  <a:rPr lang="en-US" altLang="zh-CN" sz="1600" b="1"/>
                  <a:t>)</a:t>
                </a:r>
                <a:endParaRPr lang="zh-CN" altLang="en-US" sz="1600" b="1"/>
              </a:p>
              <a:p>
                <a:pPr>
                  <a:lnSpc>
                    <a:spcPts val="2300"/>
                  </a:lnSpc>
                </a:pPr>
                <a:r>
                  <a:rPr lang="en-US" altLang="zh-CN" sz="1600" b="1"/>
                  <a:t>FOXF2+NOG (750 ng/ml</a:t>
                </a:r>
                <a:r>
                  <a:rPr lang="en-US" altLang="zh-CN" sz="1600" b="1" baseline="30000"/>
                  <a:t>-1</a:t>
                </a:r>
                <a:r>
                  <a:rPr lang="en-US" altLang="zh-CN" sz="1600" b="1"/>
                  <a:t>)</a:t>
                </a:r>
                <a:endParaRPr lang="zh-CN" altLang="en-US" sz="1600" b="1"/>
              </a:p>
              <a:p>
                <a:pPr>
                  <a:lnSpc>
                    <a:spcPts val="2300"/>
                  </a:lnSpc>
                </a:pPr>
                <a:r>
                  <a:rPr lang="en-US" altLang="zh-CN" sz="1600" b="1"/>
                  <a:t>FOXF2+NOG (1000 ng/ml</a:t>
                </a:r>
                <a:r>
                  <a:rPr lang="en-US" altLang="zh-CN" sz="1600" b="1" baseline="30000"/>
                  <a:t>-1</a:t>
                </a:r>
                <a:r>
                  <a:rPr lang="en-US" altLang="zh-CN" sz="1600" b="1"/>
                  <a:t>)</a:t>
                </a:r>
                <a:endParaRPr lang="zh-CN" altLang="en-US" sz="1600" b="1"/>
              </a:p>
              <a:p>
                <a:pPr>
                  <a:lnSpc>
                    <a:spcPts val="2300"/>
                  </a:lnSpc>
                </a:pPr>
                <a:endParaRPr lang="zh-CN" altLang="en-US" sz="1600" b="1"/>
              </a:p>
            </xdr:txBody>
          </xdr:sp>
          <xdr:sp macro="" textlink="">
            <xdr:nvSpPr>
              <xdr:cNvPr id="95" name="文本框 11">
                <a:extLst>
                  <a:ext uri="{FF2B5EF4-FFF2-40B4-BE49-F238E27FC236}">
                    <a16:creationId xmlns:a16="http://schemas.microsoft.com/office/drawing/2014/main" id="{00000000-0008-0000-0E00-00005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422236" y="14512343"/>
                <a:ext cx="1500243" cy="32823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 eaLnBrk="1" hangingPunct="1"/>
                <a:r>
                  <a:rPr lang="en-US" altLang="zh-CN" sz="16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p-SMAD1/5</a:t>
                </a:r>
                <a:endParaRPr lang="en-US" altLang="zh-CN" sz="2000" b="1">
                  <a:solidFill>
                    <a:schemeClr val="bg1"/>
                  </a:solidFill>
                  <a:ea typeface="宋体" panose="02010600030101010101" pitchFamily="2" charset="-122"/>
                </a:endParaRPr>
              </a:p>
            </xdr:txBody>
          </xdr:sp>
          <xdr:sp macro="" textlink="">
            <xdr:nvSpPr>
              <xdr:cNvPr id="96" name="文本框 77">
                <a:extLst>
                  <a:ext uri="{FF2B5EF4-FFF2-40B4-BE49-F238E27FC236}">
                    <a16:creationId xmlns:a16="http://schemas.microsoft.com/office/drawing/2014/main" id="{00000000-0008-0000-0E00-000060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831471" y="15021735"/>
                <a:ext cx="1033610" cy="32823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zh-CN" sz="16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CTSK</a:t>
                </a:r>
              </a:p>
            </xdr:txBody>
          </xdr:sp>
          <xdr:pic>
            <xdr:nvPicPr>
              <xdr:cNvPr id="97" name="图片 96">
                <a:extLst>
                  <a:ext uri="{FF2B5EF4-FFF2-40B4-BE49-F238E27FC236}">
                    <a16:creationId xmlns:a16="http://schemas.microsoft.com/office/drawing/2014/main" id="{00000000-0008-0000-0E00-000061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6254483" y="15484330"/>
                <a:ext cx="4457700" cy="93210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98" name="文本框 8">
                <a:extLst>
                  <a:ext uri="{FF2B5EF4-FFF2-40B4-BE49-F238E27FC236}">
                    <a16:creationId xmlns:a16="http://schemas.microsoft.com/office/drawing/2014/main" id="{00000000-0008-0000-0E00-000062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9766044" y="15797836"/>
                <a:ext cx="1133517" cy="32823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 eaLnBrk="1" hangingPunct="1"/>
                <a:r>
                  <a:rPr lang="en-US" altLang="zh-CN" sz="16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β-Actin</a:t>
                </a:r>
              </a:p>
            </xdr:txBody>
          </xdr:sp>
        </xdr:grpSp>
        <xdr:sp macro="" textlink="">
          <xdr:nvSpPr>
            <xdr:cNvPr id="119" name="文本框 11">
              <a:extLst>
                <a:ext uri="{FF2B5EF4-FFF2-40B4-BE49-F238E27FC236}">
                  <a16:creationId xmlns:a16="http://schemas.microsoft.com/office/drawing/2014/main" id="{00000000-0008-0000-0E00-000077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0" y="103517700"/>
              <a:ext cx="1965325" cy="3365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l" eaLnBrk="1" hangingPunct="1"/>
              <a:r>
                <a:rPr lang="en-US" altLang="zh-CN" sz="1600" b="1">
                  <a:solidFill>
                    <a:schemeClr val="bg1"/>
                  </a:solidFill>
                  <a:ea typeface="宋体" panose="02010600030101010101" pitchFamily="2" charset="-122"/>
                </a:rPr>
                <a:t>MDA-MB-231</a:t>
              </a:r>
            </a:p>
          </xdr:txBody>
        </xdr:sp>
      </xdr:grpSp>
      <xdr:grpSp>
        <xdr:nvGrpSpPr>
          <xdr:cNvPr id="36" name="组合 35">
            <a:extLst>
              <a:ext uri="{FF2B5EF4-FFF2-40B4-BE49-F238E27FC236}">
                <a16:creationId xmlns:a16="http://schemas.microsoft.com/office/drawing/2014/main" id="{00000000-0008-0000-0E00-000024000000}"/>
              </a:ext>
            </a:extLst>
          </xdr:cNvPr>
          <xdr:cNvGrpSpPr/>
        </xdr:nvGrpSpPr>
        <xdr:grpSpPr>
          <a:xfrm>
            <a:off x="4676775" y="105308400"/>
            <a:ext cx="5994400" cy="4562475"/>
            <a:chOff x="5200650" y="100841175"/>
            <a:chExt cx="5965825" cy="4562475"/>
          </a:xfrm>
        </xdr:grpSpPr>
        <xdr:grpSp>
          <xdr:nvGrpSpPr>
            <xdr:cNvPr id="123" name="Group 11">
              <a:extLst>
                <a:ext uri="{FF2B5EF4-FFF2-40B4-BE49-F238E27FC236}">
                  <a16:creationId xmlns:a16="http://schemas.microsoft.com/office/drawing/2014/main" id="{00000000-0008-0000-0E00-00007B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362575" y="100841175"/>
              <a:ext cx="5803900" cy="4562475"/>
              <a:chOff x="380" y="4253"/>
              <a:chExt cx="3656" cy="2874"/>
            </a:xfrm>
          </xdr:grpSpPr>
          <xdr:pic>
            <xdr:nvPicPr>
              <xdr:cNvPr id="124" name="图片 123">
                <a:extLst>
                  <a:ext uri="{FF2B5EF4-FFF2-40B4-BE49-F238E27FC236}">
                    <a16:creationId xmlns:a16="http://schemas.microsoft.com/office/drawing/2014/main" id="{00000000-0008-0000-0E00-00007C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3" cstate="print">
                <a:lum bright="-6000" contrast="48000"/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492" y="5993"/>
                <a:ext cx="3544" cy="113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125" name="文本框 11">
                <a:extLst>
                  <a:ext uri="{FF2B5EF4-FFF2-40B4-BE49-F238E27FC236}">
                    <a16:creationId xmlns:a16="http://schemas.microsoft.com/office/drawing/2014/main" id="{00000000-0008-0000-0E00-00007D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444" y="6872"/>
                <a:ext cx="782" cy="2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r" eaLnBrk="1" hangingPunct="1"/>
                <a:r>
                  <a:rPr lang="en-US" altLang="zh-CN" sz="16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β-Actin</a:t>
                </a:r>
              </a:p>
            </xdr:txBody>
          </xdr:sp>
          <xdr:sp macro="" textlink="">
            <xdr:nvSpPr>
              <xdr:cNvPr id="126" name="文本框 11">
                <a:extLst>
                  <a:ext uri="{FF2B5EF4-FFF2-40B4-BE49-F238E27FC236}">
                    <a16:creationId xmlns:a16="http://schemas.microsoft.com/office/drawing/2014/main" id="{00000000-0008-0000-0E00-00007E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380" y="6244"/>
                <a:ext cx="945" cy="2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 algn="ctr" eaLnBrk="1" hangingPunct="1"/>
                <a:r>
                  <a:rPr lang="en-US" altLang="zh-CN" sz="1600" b="1">
                    <a:solidFill>
                      <a:schemeClr val="bg1"/>
                    </a:solidFill>
                    <a:ea typeface="宋体" panose="02010600030101010101" pitchFamily="2" charset="-122"/>
                  </a:rPr>
                  <a:t>p-SMAD1/5</a:t>
                </a:r>
              </a:p>
            </xdr:txBody>
          </xdr:sp>
          <xdr:sp macro="" textlink="">
            <xdr:nvSpPr>
              <xdr:cNvPr id="127" name="文本框 13">
                <a:extLst>
                  <a:ext uri="{FF2B5EF4-FFF2-40B4-BE49-F238E27FC236}">
                    <a16:creationId xmlns:a16="http://schemas.microsoft.com/office/drawing/2014/main" id="{00000000-0008-0000-0E00-00007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 rot="-5400000">
                <a:off x="1858" y="3959"/>
                <a:ext cx="1768" cy="235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1pPr>
                <a:lvl2pPr marL="4572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2pPr>
                <a:lvl3pPr marL="9144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3pPr>
                <a:lvl4pPr marL="13716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4pPr>
                <a:lvl5pPr marL="1828800" algn="l" defTabSz="457200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kern="120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150000"/>
                  </a:lnSpc>
                </a:pPr>
                <a:r>
                  <a:rPr lang="en-US" altLang="zh-CN" sz="1600" b="1"/>
                  <a:t>shControl</a:t>
                </a:r>
              </a:p>
              <a:p>
                <a:pPr>
                  <a:lnSpc>
                    <a:spcPct val="150000"/>
                  </a:lnSpc>
                </a:pPr>
                <a:r>
                  <a:rPr lang="en-US" altLang="zh-CN" sz="1600" b="1"/>
                  <a:t>shFOXF2</a:t>
                </a:r>
              </a:p>
              <a:p>
                <a:pPr>
                  <a:lnSpc>
                    <a:spcPct val="150000"/>
                  </a:lnSpc>
                </a:pPr>
                <a:r>
                  <a:rPr lang="en-US" altLang="zh-CN" sz="1600" b="1"/>
                  <a:t>shFOXF2+BMP4</a:t>
                </a:r>
              </a:p>
              <a:p>
                <a:pPr>
                  <a:lnSpc>
                    <a:spcPct val="150000"/>
                  </a:lnSpc>
                </a:pPr>
                <a:r>
                  <a:rPr lang="en-US" altLang="zh-CN" sz="1600" b="1"/>
                  <a:t>Vector</a:t>
                </a:r>
              </a:p>
              <a:p>
                <a:pPr>
                  <a:lnSpc>
                    <a:spcPct val="150000"/>
                  </a:lnSpc>
                </a:pPr>
                <a:r>
                  <a:rPr lang="en-US" altLang="zh-CN" sz="1600" b="1"/>
                  <a:t>FOXF2</a:t>
                </a:r>
              </a:p>
              <a:p>
                <a:pPr>
                  <a:lnSpc>
                    <a:spcPct val="150000"/>
                  </a:lnSpc>
                </a:pPr>
                <a:r>
                  <a:rPr lang="en-US" altLang="zh-CN" sz="1600" b="1"/>
                  <a:t>FOXF2+NOG (250 ng/ml</a:t>
                </a:r>
                <a:r>
                  <a:rPr lang="en-US" altLang="zh-CN" sz="1600" b="1" baseline="30000"/>
                  <a:t>-1</a:t>
                </a:r>
                <a:r>
                  <a:rPr lang="en-US" altLang="zh-CN" sz="1600" b="1"/>
                  <a:t>)</a:t>
                </a:r>
              </a:p>
              <a:p>
                <a:pPr>
                  <a:lnSpc>
                    <a:spcPct val="150000"/>
                  </a:lnSpc>
                </a:pPr>
                <a:r>
                  <a:rPr lang="en-US" altLang="zh-CN" sz="1600" b="1"/>
                  <a:t>FOXF2+NOG (500 ng/ml</a:t>
                </a:r>
                <a:r>
                  <a:rPr lang="en-US" altLang="zh-CN" sz="1600" b="1" baseline="30000"/>
                  <a:t>-1</a:t>
                </a:r>
                <a:r>
                  <a:rPr lang="en-US" altLang="zh-CN" sz="1600" b="1"/>
                  <a:t>)</a:t>
                </a:r>
                <a:endParaRPr lang="zh-CN" altLang="en-US" sz="1600" b="1"/>
              </a:p>
              <a:p>
                <a:pPr>
                  <a:lnSpc>
                    <a:spcPct val="150000"/>
                  </a:lnSpc>
                </a:pPr>
                <a:r>
                  <a:rPr lang="en-US" altLang="zh-CN" sz="1600" b="1"/>
                  <a:t>FOXF2+NOG (750 ng/ml</a:t>
                </a:r>
                <a:r>
                  <a:rPr lang="en-US" altLang="zh-CN" sz="1600" b="1" baseline="30000"/>
                  <a:t>-1</a:t>
                </a:r>
                <a:r>
                  <a:rPr lang="en-US" altLang="zh-CN" sz="1600" b="1"/>
                  <a:t>)</a:t>
                </a:r>
                <a:endParaRPr lang="zh-CN" altLang="en-US" sz="1600" b="1"/>
              </a:p>
              <a:p>
                <a:pPr>
                  <a:lnSpc>
                    <a:spcPct val="150000"/>
                  </a:lnSpc>
                </a:pPr>
                <a:r>
                  <a:rPr lang="en-US" altLang="zh-CN" sz="1600" b="1"/>
                  <a:t>FOXF2+NOG (1000 ng/ml</a:t>
                </a:r>
                <a:r>
                  <a:rPr lang="en-US" altLang="zh-CN" sz="1600" b="1" baseline="30000"/>
                  <a:t>-1</a:t>
                </a:r>
                <a:r>
                  <a:rPr lang="en-US" altLang="zh-CN" sz="1600" b="1"/>
                  <a:t>)</a:t>
                </a:r>
                <a:endParaRPr lang="zh-CN" altLang="en-US" sz="1600" b="1"/>
              </a:p>
              <a:p>
                <a:pPr>
                  <a:lnSpc>
                    <a:spcPct val="150000"/>
                  </a:lnSpc>
                </a:pPr>
                <a:endParaRPr lang="zh-CN" altLang="en-US" sz="1600" b="1"/>
              </a:p>
            </xdr:txBody>
          </xdr:sp>
        </xdr:grpSp>
        <xdr:sp macro="" textlink="">
          <xdr:nvSpPr>
            <xdr:cNvPr id="120" name="文本框 11">
              <a:extLst>
                <a:ext uri="{FF2B5EF4-FFF2-40B4-BE49-F238E27FC236}">
                  <a16:creationId xmlns:a16="http://schemas.microsoft.com/office/drawing/2014/main" id="{00000000-0008-0000-0E00-000078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200650" y="103555800"/>
              <a:ext cx="1965325" cy="3365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en-US"/>
              </a:defPPr>
              <a:lvl1pPr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1pPr>
              <a:lvl2pPr marL="4572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2pPr>
              <a:lvl3pPr marL="9144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3pPr>
              <a:lvl4pPr marL="13716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4pPr>
              <a:lvl5pPr marL="1828800" algn="l" defTabSz="457200" rtl="0" eaLnBrk="0" fontAlgn="base" hangingPunct="0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+mn-cs"/>
                </a:defRPr>
              </a:lvl9pPr>
            </a:lstStyle>
            <a:p>
              <a:pPr algn="ctr" eaLnBrk="1" hangingPunct="1"/>
              <a:r>
                <a:rPr lang="en-US" altLang="zh-CN" sz="1600" b="1">
                  <a:solidFill>
                    <a:schemeClr val="bg1"/>
                  </a:solidFill>
                  <a:ea typeface="宋体" panose="02010600030101010101" pitchFamily="2" charset="-122"/>
                </a:rPr>
                <a:t>MDA-MB-231</a:t>
              </a: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3.emf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38.emf"/><Relationship Id="rId4" Type="http://schemas.openxmlformats.org/officeDocument/2006/relationships/oleObject" Target="../embeddings/oleObject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Relationship Id="rId4" Type="http://schemas.openxmlformats.org/officeDocument/2006/relationships/image" Target="../media/image68.emf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6F48D-8219-4849-9B05-03B3992C0B8B}">
  <dimension ref="A1:AH629"/>
  <sheetViews>
    <sheetView tabSelected="1" workbookViewId="0"/>
  </sheetViews>
  <sheetFormatPr defaultColWidth="9" defaultRowHeight="15.75" x14ac:dyDescent="0.25"/>
  <cols>
    <col min="1" max="1" width="15.75" style="33" customWidth="1"/>
    <col min="2" max="2" width="14.625" style="33" customWidth="1"/>
    <col min="3" max="3" width="7.75" style="33" customWidth="1"/>
    <col min="4" max="4" width="13.25" style="33" customWidth="1"/>
    <col min="5" max="5" width="15" style="33" customWidth="1"/>
    <col min="6" max="6" width="13.25" style="33" customWidth="1"/>
    <col min="7" max="7" width="14.375" style="33" customWidth="1"/>
    <col min="8" max="8" width="8.75" style="33" customWidth="1"/>
    <col min="9" max="9" width="11.625" style="33" customWidth="1"/>
    <col min="10" max="10" width="4.75" style="33" customWidth="1"/>
    <col min="11" max="11" width="5.25" style="33" customWidth="1"/>
    <col min="12" max="12" width="6.625" style="33" customWidth="1"/>
    <col min="13" max="13" width="8" style="33" customWidth="1"/>
    <col min="14" max="14" width="8.875" style="33" customWidth="1"/>
    <col min="15" max="15" width="11" style="33" customWidth="1"/>
    <col min="16" max="16" width="7.75" style="33" customWidth="1"/>
    <col min="17" max="17" width="19.125" style="33" customWidth="1"/>
    <col min="18" max="18" width="8.75" style="33" customWidth="1"/>
    <col min="19" max="19" width="15.625" style="33" customWidth="1"/>
    <col min="20" max="20" width="6.375" style="33" customWidth="1"/>
    <col min="21" max="21" width="6" style="33" customWidth="1"/>
    <col min="22" max="22" width="12.25" style="33" customWidth="1"/>
    <col min="23" max="23" width="9" style="33" customWidth="1"/>
    <col min="24" max="24" width="9.625" style="33" customWidth="1"/>
    <col min="25" max="25" width="4.625" style="33" customWidth="1"/>
    <col min="26" max="26" width="4.875" style="33" customWidth="1"/>
    <col min="27" max="27" width="6.875" style="33" customWidth="1"/>
    <col min="28" max="28" width="7.625" style="33" customWidth="1"/>
    <col min="29" max="29" width="6.75" style="33" customWidth="1"/>
    <col min="30" max="30" width="11.875" style="33" customWidth="1"/>
    <col min="31" max="31" width="10.125" style="33" customWidth="1"/>
    <col min="32" max="32" width="17" style="33" customWidth="1"/>
    <col min="33" max="16384" width="9" style="33"/>
  </cols>
  <sheetData>
    <row r="1" spans="1:34" s="9" customFormat="1" ht="20.25" x14ac:dyDescent="0.3">
      <c r="A1" s="30" t="s">
        <v>523</v>
      </c>
      <c r="D1" s="30" t="s">
        <v>530</v>
      </c>
      <c r="I1" s="30" t="s">
        <v>531</v>
      </c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138" t="s">
        <v>532</v>
      </c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34" ht="44.25" customHeight="1" x14ac:dyDescent="0.25">
      <c r="A2" s="158" t="s">
        <v>653</v>
      </c>
      <c r="B2" s="158"/>
      <c r="C2" s="144"/>
      <c r="D2" s="159" t="s">
        <v>578</v>
      </c>
      <c r="E2" s="160"/>
      <c r="F2" s="159" t="s">
        <v>579</v>
      </c>
      <c r="G2" s="160"/>
      <c r="I2" s="5" t="s">
        <v>604</v>
      </c>
      <c r="J2" s="5" t="s">
        <v>605</v>
      </c>
      <c r="K2" s="5" t="s">
        <v>606</v>
      </c>
      <c r="L2" s="5" t="s">
        <v>607</v>
      </c>
      <c r="M2" s="5" t="s">
        <v>608</v>
      </c>
      <c r="N2" s="5" t="s">
        <v>609</v>
      </c>
      <c r="O2" s="5" t="s">
        <v>610</v>
      </c>
      <c r="P2" s="5" t="s">
        <v>44</v>
      </c>
      <c r="Q2" s="139" t="s">
        <v>802</v>
      </c>
      <c r="R2" s="5" t="s">
        <v>608</v>
      </c>
      <c r="S2" s="5" t="s">
        <v>754</v>
      </c>
      <c r="T2" s="32" t="s">
        <v>611</v>
      </c>
      <c r="V2" s="156" t="s">
        <v>612</v>
      </c>
      <c r="W2" s="156"/>
      <c r="X2" s="156"/>
      <c r="Y2" s="156"/>
      <c r="Z2" s="156"/>
      <c r="AA2" s="156"/>
      <c r="AB2" s="156"/>
      <c r="AC2" s="156"/>
      <c r="AD2" s="156"/>
      <c r="AE2" s="5" t="s">
        <v>608</v>
      </c>
      <c r="AF2" s="5" t="s">
        <v>754</v>
      </c>
      <c r="AG2" s="5" t="s">
        <v>611</v>
      </c>
    </row>
    <row r="3" spans="1:34" ht="18.75" x14ac:dyDescent="0.35">
      <c r="A3" s="161" t="s">
        <v>803</v>
      </c>
      <c r="B3" s="161"/>
      <c r="C3" s="128"/>
      <c r="D3" s="162" t="s">
        <v>803</v>
      </c>
      <c r="E3" s="162"/>
      <c r="F3" s="162" t="s">
        <v>803</v>
      </c>
      <c r="G3" s="162"/>
      <c r="I3" s="8" t="s">
        <v>613</v>
      </c>
      <c r="J3" s="33">
        <v>0</v>
      </c>
      <c r="K3" s="33">
        <v>0</v>
      </c>
      <c r="L3" s="33">
        <v>0</v>
      </c>
      <c r="M3" s="33" t="s">
        <v>614</v>
      </c>
      <c r="N3" s="33">
        <v>40</v>
      </c>
      <c r="O3" s="33">
        <v>1</v>
      </c>
      <c r="P3" s="33">
        <v>6.3494889314085967E-5</v>
      </c>
      <c r="Q3" s="33">
        <v>-13.943000000000003</v>
      </c>
      <c r="R3" s="33" t="s">
        <v>615</v>
      </c>
      <c r="S3" s="33" t="s">
        <v>755</v>
      </c>
      <c r="T3" s="157">
        <v>-11.11</v>
      </c>
      <c r="V3" s="1" t="s">
        <v>117</v>
      </c>
      <c r="W3" s="1" t="s">
        <v>609</v>
      </c>
      <c r="X3" s="1" t="s">
        <v>610</v>
      </c>
      <c r="Y3" s="5" t="s">
        <v>605</v>
      </c>
      <c r="Z3" s="5" t="s">
        <v>606</v>
      </c>
      <c r="AA3" s="5" t="s">
        <v>607</v>
      </c>
      <c r="AB3" s="1" t="s">
        <v>616</v>
      </c>
      <c r="AC3" s="1" t="s">
        <v>617</v>
      </c>
      <c r="AD3" s="1" t="s">
        <v>70</v>
      </c>
      <c r="AE3" s="33" t="s">
        <v>615</v>
      </c>
      <c r="AF3" s="33" t="s">
        <v>756</v>
      </c>
      <c r="AG3" s="163">
        <v>5.3353697589999998</v>
      </c>
    </row>
    <row r="4" spans="1:34" ht="18.75" x14ac:dyDescent="0.35">
      <c r="A4" s="32" t="s">
        <v>524</v>
      </c>
      <c r="B4" s="32" t="s">
        <v>525</v>
      </c>
      <c r="C4" s="32"/>
      <c r="D4" s="32" t="s">
        <v>526</v>
      </c>
      <c r="E4" s="32" t="s">
        <v>527</v>
      </c>
      <c r="F4" s="32" t="s">
        <v>528</v>
      </c>
      <c r="G4" s="32" t="s">
        <v>529</v>
      </c>
      <c r="I4" s="8" t="s">
        <v>618</v>
      </c>
      <c r="J4" s="33">
        <v>1</v>
      </c>
      <c r="K4" s="33">
        <v>0</v>
      </c>
      <c r="L4" s="33">
        <v>0</v>
      </c>
      <c r="M4" s="33" t="s">
        <v>619</v>
      </c>
      <c r="N4" s="33">
        <v>26</v>
      </c>
      <c r="O4" s="33">
        <v>1</v>
      </c>
      <c r="P4" s="33">
        <v>7.4675783760489857E-5</v>
      </c>
      <c r="Q4" s="33">
        <v>-13.709000000000001</v>
      </c>
      <c r="S4" s="33" t="s">
        <v>757</v>
      </c>
      <c r="T4" s="157"/>
      <c r="V4" s="8" t="s">
        <v>122</v>
      </c>
      <c r="W4" s="8">
        <v>101</v>
      </c>
      <c r="X4" s="8">
        <v>0</v>
      </c>
      <c r="Y4" s="33">
        <v>1</v>
      </c>
      <c r="Z4" s="33">
        <v>0</v>
      </c>
      <c r="AA4" s="33">
        <v>0</v>
      </c>
      <c r="AB4" s="8">
        <v>0</v>
      </c>
      <c r="AC4" s="8">
        <v>0</v>
      </c>
      <c r="AD4" s="8">
        <v>4.1641798569999997</v>
      </c>
      <c r="AF4" s="33" t="s">
        <v>758</v>
      </c>
      <c r="AG4" s="163"/>
    </row>
    <row r="5" spans="1:34" ht="18.75" x14ac:dyDescent="0.35">
      <c r="A5" s="43">
        <v>5.5252970000000001</v>
      </c>
      <c r="B5" s="43">
        <v>5.7602370000000001</v>
      </c>
      <c r="C5" s="43"/>
      <c r="D5" s="43">
        <v>4.5285599999999997</v>
      </c>
      <c r="E5" s="43">
        <v>5.6463840000000003</v>
      </c>
      <c r="F5" s="43">
        <v>9.1380700000000008</v>
      </c>
      <c r="G5" s="43">
        <v>7.0478529999999999</v>
      </c>
      <c r="I5" s="8" t="s">
        <v>620</v>
      </c>
      <c r="J5" s="33">
        <v>0</v>
      </c>
      <c r="K5" s="33">
        <v>0</v>
      </c>
      <c r="L5" s="33">
        <v>0</v>
      </c>
      <c r="M5" s="33" t="s">
        <v>614</v>
      </c>
      <c r="N5" s="33">
        <v>55</v>
      </c>
      <c r="O5" s="33">
        <v>0</v>
      </c>
      <c r="P5" s="33">
        <v>9.670835094298955E-5</v>
      </c>
      <c r="Q5" s="33">
        <v>-13.335999999999999</v>
      </c>
      <c r="R5" s="33" t="s">
        <v>616</v>
      </c>
      <c r="S5" s="33" t="s">
        <v>759</v>
      </c>
      <c r="T5" s="157">
        <v>-10.89</v>
      </c>
      <c r="V5" s="8" t="s">
        <v>124</v>
      </c>
      <c r="W5" s="8">
        <v>132</v>
      </c>
      <c r="X5" s="8">
        <v>0</v>
      </c>
      <c r="Y5" s="33">
        <v>1</v>
      </c>
      <c r="Z5" s="33">
        <v>1</v>
      </c>
      <c r="AA5" s="33">
        <v>0</v>
      </c>
      <c r="AB5" s="8">
        <v>1</v>
      </c>
      <c r="AC5" s="8">
        <v>0</v>
      </c>
      <c r="AD5" s="8">
        <v>4.4032426649999996</v>
      </c>
      <c r="AE5" s="33" t="s">
        <v>616</v>
      </c>
      <c r="AF5" s="33" t="s">
        <v>760</v>
      </c>
      <c r="AG5" s="163">
        <v>5.5141344610000003</v>
      </c>
    </row>
    <row r="6" spans="1:34" ht="18.75" x14ac:dyDescent="0.35">
      <c r="A6" s="43">
        <v>5.5477889999999999</v>
      </c>
      <c r="B6" s="43">
        <v>4.9413320000000001</v>
      </c>
      <c r="C6" s="43"/>
      <c r="D6" s="43">
        <v>5.9079649999999999</v>
      </c>
      <c r="E6" s="43">
        <v>5.0687189999999998</v>
      </c>
      <c r="F6" s="43">
        <v>7.2864449999999996</v>
      </c>
      <c r="G6" s="43">
        <v>6.0040500000000003</v>
      </c>
      <c r="I6" s="8" t="s">
        <v>621</v>
      </c>
      <c r="J6" s="33">
        <v>1</v>
      </c>
      <c r="K6" s="33">
        <v>1</v>
      </c>
      <c r="L6" s="33">
        <v>0</v>
      </c>
      <c r="M6" s="33" t="s">
        <v>619</v>
      </c>
      <c r="N6" s="33">
        <v>49</v>
      </c>
      <c r="O6" s="33">
        <v>0</v>
      </c>
      <c r="P6" s="33">
        <v>1.0379323242971153E-4</v>
      </c>
      <c r="Q6" s="33">
        <v>-13.233999999999998</v>
      </c>
      <c r="S6" s="33" t="s">
        <v>761</v>
      </c>
      <c r="T6" s="157"/>
      <c r="V6" s="8" t="s">
        <v>126</v>
      </c>
      <c r="W6" s="8">
        <v>14</v>
      </c>
      <c r="X6" s="8">
        <v>1</v>
      </c>
      <c r="Y6" s="33">
        <v>1</v>
      </c>
      <c r="Z6" s="33">
        <v>1</v>
      </c>
      <c r="AA6" s="33">
        <v>1</v>
      </c>
      <c r="AB6" s="8">
        <v>0</v>
      </c>
      <c r="AC6" s="8">
        <v>0</v>
      </c>
      <c r="AD6" s="8">
        <v>4.4208483579999998</v>
      </c>
      <c r="AF6" s="33" t="s">
        <v>762</v>
      </c>
      <c r="AG6" s="163"/>
    </row>
    <row r="7" spans="1:34" ht="18.75" x14ac:dyDescent="0.35">
      <c r="A7" s="43">
        <v>7.7746550000000001</v>
      </c>
      <c r="B7" s="43">
        <v>5.1790380000000003</v>
      </c>
      <c r="C7" s="43"/>
      <c r="D7" s="43">
        <v>6.5952789999999997</v>
      </c>
      <c r="E7" s="43">
        <v>5.9001999999999999</v>
      </c>
      <c r="F7" s="43">
        <v>6.6650330000000002</v>
      </c>
      <c r="G7" s="43">
        <v>6.8689989999999996</v>
      </c>
      <c r="I7" s="8" t="s">
        <v>622</v>
      </c>
      <c r="J7" s="33">
        <v>0</v>
      </c>
      <c r="K7" s="33">
        <v>0</v>
      </c>
      <c r="L7" s="33">
        <v>0</v>
      </c>
      <c r="M7" s="33" t="s">
        <v>614</v>
      </c>
      <c r="N7" s="33">
        <v>19</v>
      </c>
      <c r="O7" s="33">
        <v>0</v>
      </c>
      <c r="P7" s="33">
        <v>1.1955814179527945E-4</v>
      </c>
      <c r="Q7" s="33">
        <v>-13.029999999999998</v>
      </c>
      <c r="R7" s="33" t="s">
        <v>617</v>
      </c>
      <c r="S7" s="33" t="s">
        <v>763</v>
      </c>
      <c r="T7" s="157">
        <v>-11.99</v>
      </c>
      <c r="V7" s="8" t="s">
        <v>128</v>
      </c>
      <c r="W7" s="8">
        <v>6</v>
      </c>
      <c r="X7" s="8">
        <v>1</v>
      </c>
      <c r="Y7" s="33">
        <v>0</v>
      </c>
      <c r="Z7" s="33">
        <v>0</v>
      </c>
      <c r="AA7" s="33">
        <v>0</v>
      </c>
      <c r="AB7" s="8">
        <v>0</v>
      </c>
      <c r="AC7" s="8">
        <v>1</v>
      </c>
      <c r="AD7" s="8">
        <v>4.5803204710000003</v>
      </c>
      <c r="AE7" s="33" t="s">
        <v>617</v>
      </c>
      <c r="AF7" s="33" t="s">
        <v>764</v>
      </c>
      <c r="AG7" s="163">
        <v>5.354426353</v>
      </c>
    </row>
    <row r="8" spans="1:34" ht="18.75" x14ac:dyDescent="0.35">
      <c r="A8" s="43">
        <v>9.6392710000000008</v>
      </c>
      <c r="B8" s="43">
        <v>5.1370690000000003</v>
      </c>
      <c r="C8" s="43"/>
      <c r="D8" s="43">
        <v>5.320735</v>
      </c>
      <c r="E8" s="43">
        <v>7.0913219999999999</v>
      </c>
      <c r="F8" s="43">
        <v>7.3153160000000002</v>
      </c>
      <c r="G8" s="43">
        <v>6.4629640000000004</v>
      </c>
      <c r="I8" s="8" t="s">
        <v>623</v>
      </c>
      <c r="J8" s="33">
        <v>0</v>
      </c>
      <c r="K8" s="33">
        <v>0</v>
      </c>
      <c r="L8" s="33">
        <v>0</v>
      </c>
      <c r="M8" s="33" t="s">
        <v>614</v>
      </c>
      <c r="N8" s="33">
        <v>8</v>
      </c>
      <c r="O8" s="33">
        <v>0</v>
      </c>
      <c r="P8" s="33">
        <v>1.2655042737057137E-4</v>
      </c>
      <c r="Q8" s="33">
        <v>-12.948</v>
      </c>
      <c r="S8" s="33" t="s">
        <v>765</v>
      </c>
      <c r="T8" s="157"/>
      <c r="V8" s="8" t="s">
        <v>129</v>
      </c>
      <c r="W8" s="8">
        <v>113</v>
      </c>
      <c r="X8" s="8">
        <v>0</v>
      </c>
      <c r="Y8" s="33">
        <v>1</v>
      </c>
      <c r="Z8" s="33">
        <v>1</v>
      </c>
      <c r="AA8" s="33">
        <v>0</v>
      </c>
      <c r="AB8" s="8">
        <v>1</v>
      </c>
      <c r="AC8" s="8">
        <v>0</v>
      </c>
      <c r="AD8" s="8">
        <v>4.6722531170000003</v>
      </c>
      <c r="AF8" s="33" t="s">
        <v>766</v>
      </c>
      <c r="AG8" s="163"/>
    </row>
    <row r="9" spans="1:34" x14ac:dyDescent="0.25">
      <c r="A9" s="43">
        <v>6.4170939999999996</v>
      </c>
      <c r="B9" s="43">
        <v>5.3621040000000004</v>
      </c>
      <c r="C9" s="43"/>
      <c r="D9" s="43">
        <v>4.253654</v>
      </c>
      <c r="E9" s="43">
        <v>4.9117350000000002</v>
      </c>
      <c r="F9" s="43">
        <v>6.6936590000000002</v>
      </c>
      <c r="G9" s="43">
        <v>6.4624699999999997</v>
      </c>
      <c r="I9" s="140" t="s">
        <v>624</v>
      </c>
      <c r="J9" s="33">
        <v>0</v>
      </c>
      <c r="K9" s="33">
        <v>0</v>
      </c>
      <c r="L9" s="33">
        <v>0</v>
      </c>
      <c r="M9" s="33" t="s">
        <v>614</v>
      </c>
      <c r="N9" s="33">
        <v>34</v>
      </c>
      <c r="O9" s="33">
        <v>1</v>
      </c>
      <c r="P9" s="33">
        <v>1.4149120506646217E-4</v>
      </c>
      <c r="Q9" s="33">
        <v>-12.786999999999997</v>
      </c>
      <c r="V9" s="8" t="s">
        <v>130</v>
      </c>
      <c r="W9" s="8">
        <v>108</v>
      </c>
      <c r="X9" s="8">
        <v>0</v>
      </c>
      <c r="Y9" s="33">
        <v>1</v>
      </c>
      <c r="Z9" s="33">
        <v>1</v>
      </c>
      <c r="AA9" s="33">
        <v>0</v>
      </c>
      <c r="AB9" s="8">
        <v>1</v>
      </c>
      <c r="AC9" s="8">
        <v>0</v>
      </c>
      <c r="AD9" s="8">
        <v>4.6836385759999999</v>
      </c>
    </row>
    <row r="10" spans="1:34" x14ac:dyDescent="0.25">
      <c r="A10" s="43">
        <v>5.0528680000000001</v>
      </c>
      <c r="B10" s="43">
        <v>5.311763</v>
      </c>
      <c r="C10" s="43"/>
      <c r="D10" s="43">
        <v>5.870012</v>
      </c>
      <c r="E10" s="43">
        <v>6.1306510000000003</v>
      </c>
      <c r="F10" s="43">
        <v>8.1891610000000004</v>
      </c>
      <c r="G10" s="43">
        <v>6.422847</v>
      </c>
      <c r="I10" s="8" t="s">
        <v>625</v>
      </c>
      <c r="J10" s="33">
        <v>1</v>
      </c>
      <c r="K10" s="33">
        <v>0</v>
      </c>
      <c r="L10" s="33">
        <v>0</v>
      </c>
      <c r="M10" s="33" t="s">
        <v>619</v>
      </c>
      <c r="N10" s="33">
        <v>50</v>
      </c>
      <c r="O10" s="33">
        <v>0</v>
      </c>
      <c r="P10" s="33">
        <v>1.4556993070442262E-4</v>
      </c>
      <c r="Q10" s="33">
        <v>-12.746000000000002</v>
      </c>
      <c r="V10" s="8" t="s">
        <v>131</v>
      </c>
      <c r="W10" s="8">
        <v>117</v>
      </c>
      <c r="X10" s="8">
        <v>0</v>
      </c>
      <c r="Y10" s="33">
        <v>1</v>
      </c>
      <c r="Z10" s="33">
        <v>1</v>
      </c>
      <c r="AA10" s="33">
        <v>0</v>
      </c>
      <c r="AB10" s="8">
        <v>1</v>
      </c>
      <c r="AC10" s="8">
        <v>0</v>
      </c>
      <c r="AD10" s="8">
        <v>4.7013353650000003</v>
      </c>
    </row>
    <row r="11" spans="1:34" x14ac:dyDescent="0.25">
      <c r="A11" s="43">
        <v>9.5907699999999991</v>
      </c>
      <c r="B11" s="43">
        <v>5.1678170000000003</v>
      </c>
      <c r="C11" s="43"/>
      <c r="D11" s="43">
        <v>6.8545210000000001</v>
      </c>
      <c r="E11" s="43">
        <v>5.8445289999999996</v>
      </c>
      <c r="F11" s="43">
        <v>7.4045019999999999</v>
      </c>
      <c r="G11" s="43">
        <v>6.7237090000000004</v>
      </c>
      <c r="I11" s="8" t="s">
        <v>626</v>
      </c>
      <c r="J11" s="33">
        <v>1</v>
      </c>
      <c r="K11" s="33">
        <v>0</v>
      </c>
      <c r="L11" s="33">
        <v>0</v>
      </c>
      <c r="M11" s="33" t="s">
        <v>619</v>
      </c>
      <c r="N11" s="33">
        <v>13</v>
      </c>
      <c r="O11" s="33">
        <v>0</v>
      </c>
      <c r="P11" s="33">
        <v>1.5039038982492126E-4</v>
      </c>
      <c r="Q11" s="33">
        <v>-12.699000000000002</v>
      </c>
      <c r="V11" s="8" t="s">
        <v>132</v>
      </c>
      <c r="W11" s="8">
        <v>19</v>
      </c>
      <c r="X11" s="8">
        <v>1</v>
      </c>
      <c r="Y11" s="33">
        <v>1</v>
      </c>
      <c r="Z11" s="33">
        <v>1</v>
      </c>
      <c r="AA11" s="33">
        <v>0</v>
      </c>
      <c r="AB11" s="8">
        <v>1</v>
      </c>
      <c r="AC11" s="8">
        <v>0</v>
      </c>
      <c r="AD11" s="8">
        <v>4.7122899250000003</v>
      </c>
      <c r="AE11" s="5"/>
      <c r="AF11" s="5"/>
      <c r="AG11" s="5"/>
    </row>
    <row r="12" spans="1:34" x14ac:dyDescent="0.25">
      <c r="A12" s="43">
        <v>7.9895810000000003</v>
      </c>
      <c r="B12" s="43">
        <v>5.2255659999999997</v>
      </c>
      <c r="C12" s="43"/>
      <c r="D12" s="43">
        <v>4.9550369999999999</v>
      </c>
      <c r="E12" s="43">
        <v>5.8326510000000003</v>
      </c>
      <c r="F12" s="43">
        <v>6.7234040000000004</v>
      </c>
      <c r="G12" s="43">
        <v>6.5865729999999996</v>
      </c>
      <c r="I12" s="8" t="s">
        <v>627</v>
      </c>
      <c r="J12" s="33">
        <v>0</v>
      </c>
      <c r="K12" s="33">
        <v>0</v>
      </c>
      <c r="L12" s="33">
        <v>0</v>
      </c>
      <c r="M12" s="33" t="s">
        <v>614</v>
      </c>
      <c r="N12" s="33">
        <v>5</v>
      </c>
      <c r="O12" s="33">
        <v>1</v>
      </c>
      <c r="P12" s="33">
        <v>1.6366120502689661E-4</v>
      </c>
      <c r="Q12" s="33">
        <v>-12.576999999999998</v>
      </c>
      <c r="V12" s="8" t="s">
        <v>133</v>
      </c>
      <c r="W12" s="8">
        <v>23</v>
      </c>
      <c r="X12" s="8">
        <v>0</v>
      </c>
      <c r="Y12" s="33">
        <v>1</v>
      </c>
      <c r="Z12" s="33">
        <v>0</v>
      </c>
      <c r="AA12" s="33">
        <v>0</v>
      </c>
      <c r="AB12" s="8">
        <v>0</v>
      </c>
      <c r="AC12" s="8">
        <v>0</v>
      </c>
      <c r="AD12" s="8">
        <v>4.7616172969999999</v>
      </c>
    </row>
    <row r="13" spans="1:34" x14ac:dyDescent="0.25">
      <c r="A13" s="43">
        <v>8.6331640000000007</v>
      </c>
      <c r="B13" s="43">
        <v>5.3026949999999999</v>
      </c>
      <c r="C13" s="43"/>
      <c r="D13" s="43">
        <v>6.7308890000000003</v>
      </c>
      <c r="E13" s="43">
        <v>5.8351569999999997</v>
      </c>
      <c r="F13" s="43">
        <v>6.2564669999999998</v>
      </c>
      <c r="G13" s="43">
        <v>6.8231989999999998</v>
      </c>
      <c r="I13" s="8" t="s">
        <v>628</v>
      </c>
      <c r="J13" s="33">
        <v>1</v>
      </c>
      <c r="K13" s="33">
        <v>0</v>
      </c>
      <c r="L13" s="33">
        <v>0</v>
      </c>
      <c r="M13" s="33" t="s">
        <v>619</v>
      </c>
      <c r="N13" s="33">
        <v>10</v>
      </c>
      <c r="O13" s="33">
        <v>0</v>
      </c>
      <c r="P13" s="33">
        <v>1.8865003653515316E-4</v>
      </c>
      <c r="Q13" s="33">
        <v>-12.372</v>
      </c>
      <c r="V13" s="8" t="s">
        <v>134</v>
      </c>
      <c r="W13" s="8">
        <v>88</v>
      </c>
      <c r="X13" s="8">
        <v>0</v>
      </c>
      <c r="Y13" s="33">
        <v>0</v>
      </c>
      <c r="Z13" s="33">
        <v>0</v>
      </c>
      <c r="AA13" s="33">
        <v>0</v>
      </c>
      <c r="AB13" s="8">
        <v>0</v>
      </c>
      <c r="AC13" s="8">
        <v>1</v>
      </c>
      <c r="AD13" s="8">
        <v>4.7997435639999999</v>
      </c>
    </row>
    <row r="14" spans="1:34" x14ac:dyDescent="0.25">
      <c r="A14" s="43">
        <v>7.9128579999999999</v>
      </c>
      <c r="B14" s="43">
        <v>5.0633790000000003</v>
      </c>
      <c r="C14" s="43"/>
      <c r="D14" s="43">
        <v>7.0340369999999997</v>
      </c>
      <c r="E14" s="43">
        <v>6.5263200000000001</v>
      </c>
      <c r="F14" s="43">
        <v>6.4336149999999996</v>
      </c>
      <c r="G14" s="43">
        <v>7.0714240000000004</v>
      </c>
      <c r="I14" s="8" t="s">
        <v>629</v>
      </c>
      <c r="J14" s="33">
        <v>0</v>
      </c>
      <c r="K14" s="33">
        <v>0</v>
      </c>
      <c r="L14" s="33">
        <v>0</v>
      </c>
      <c r="M14" s="33" t="s">
        <v>614</v>
      </c>
      <c r="N14" s="33">
        <v>23</v>
      </c>
      <c r="O14" s="33">
        <v>0</v>
      </c>
      <c r="P14" s="33">
        <v>2.2003185122334749E-4</v>
      </c>
      <c r="Q14" s="33">
        <v>-12.149999999999999</v>
      </c>
      <c r="V14" s="8" t="s">
        <v>135</v>
      </c>
      <c r="W14" s="8">
        <v>17</v>
      </c>
      <c r="X14" s="8">
        <v>0</v>
      </c>
      <c r="Y14" s="33">
        <v>0</v>
      </c>
      <c r="Z14" s="33">
        <v>0</v>
      </c>
      <c r="AA14" s="33" t="s">
        <v>630</v>
      </c>
      <c r="AB14" s="8">
        <v>0</v>
      </c>
      <c r="AC14" s="8">
        <v>0</v>
      </c>
      <c r="AD14" s="8">
        <v>4.8083299090000002</v>
      </c>
    </row>
    <row r="15" spans="1:34" x14ac:dyDescent="0.25">
      <c r="A15" s="43">
        <v>5.7509600000000001</v>
      </c>
      <c r="B15" s="43">
        <v>5.0890979999999999</v>
      </c>
      <c r="C15" s="43"/>
      <c r="D15" s="43">
        <v>6.7563839999999997</v>
      </c>
      <c r="E15" s="43">
        <v>5.7967659999999999</v>
      </c>
      <c r="F15" s="43">
        <v>6.2378119999999999</v>
      </c>
      <c r="G15" s="43">
        <v>6.7172549999999998</v>
      </c>
      <c r="I15" s="8" t="s">
        <v>631</v>
      </c>
      <c r="J15" s="33">
        <v>0</v>
      </c>
      <c r="K15" s="33">
        <v>0</v>
      </c>
      <c r="L15" s="33">
        <v>0</v>
      </c>
      <c r="M15" s="33" t="s">
        <v>614</v>
      </c>
      <c r="N15" s="33">
        <v>13</v>
      </c>
      <c r="O15" s="33">
        <v>0</v>
      </c>
      <c r="P15" s="33">
        <v>2.3697130609608104E-4</v>
      </c>
      <c r="Q15" s="33">
        <v>-12.042999999999997</v>
      </c>
      <c r="V15" s="8" t="s">
        <v>137</v>
      </c>
      <c r="W15" s="8">
        <v>114</v>
      </c>
      <c r="X15" s="8">
        <v>0</v>
      </c>
      <c r="Y15" s="33">
        <v>0</v>
      </c>
      <c r="Z15" s="33">
        <v>1</v>
      </c>
      <c r="AA15" s="33">
        <v>0</v>
      </c>
      <c r="AB15" s="8">
        <v>0</v>
      </c>
      <c r="AC15" s="8">
        <v>0</v>
      </c>
      <c r="AD15" s="8">
        <v>4.8174984810000003</v>
      </c>
    </row>
    <row r="16" spans="1:34" x14ac:dyDescent="0.25">
      <c r="A16" s="43">
        <v>9.6594320000000007</v>
      </c>
      <c r="B16" s="43">
        <v>5.1083980000000002</v>
      </c>
      <c r="C16" s="43"/>
      <c r="D16" s="43">
        <v>6.8543960000000004</v>
      </c>
      <c r="E16" s="43">
        <v>6.2684769999999999</v>
      </c>
      <c r="F16" s="43">
        <v>6.7172729999999996</v>
      </c>
      <c r="G16" s="43">
        <v>6.0072929999999998</v>
      </c>
      <c r="I16" s="8" t="s">
        <v>632</v>
      </c>
      <c r="J16" s="33">
        <v>1</v>
      </c>
      <c r="K16" s="33">
        <v>1</v>
      </c>
      <c r="L16" s="33">
        <v>0</v>
      </c>
      <c r="M16" s="33" t="s">
        <v>619</v>
      </c>
      <c r="N16" s="33">
        <v>58</v>
      </c>
      <c r="O16" s="33">
        <v>0</v>
      </c>
      <c r="P16" s="33">
        <v>2.5135255943212789E-4</v>
      </c>
      <c r="Q16" s="33">
        <v>-11.958000000000002</v>
      </c>
      <c r="V16" s="8" t="s">
        <v>138</v>
      </c>
      <c r="W16" s="8">
        <v>59</v>
      </c>
      <c r="X16" s="8">
        <v>0</v>
      </c>
      <c r="Y16" s="33">
        <v>0</v>
      </c>
      <c r="Z16" s="33">
        <v>0</v>
      </c>
      <c r="AA16" s="33">
        <v>1</v>
      </c>
      <c r="AB16" s="8">
        <v>0</v>
      </c>
      <c r="AC16" s="8">
        <v>0</v>
      </c>
      <c r="AD16" s="8">
        <v>4.8305753559999998</v>
      </c>
    </row>
    <row r="17" spans="1:30" x14ac:dyDescent="0.25">
      <c r="A17" s="43">
        <v>6.696796</v>
      </c>
      <c r="B17" s="43">
        <v>5.0392150000000004</v>
      </c>
      <c r="C17" s="43"/>
      <c r="D17" s="43">
        <v>6.5035090000000002</v>
      </c>
      <c r="E17" s="43">
        <v>6.1596060000000001</v>
      </c>
      <c r="F17" s="43">
        <v>6.637645</v>
      </c>
      <c r="G17" s="43">
        <v>6.657743</v>
      </c>
      <c r="I17" s="141" t="s">
        <v>633</v>
      </c>
      <c r="J17" s="33">
        <v>0</v>
      </c>
      <c r="K17" s="33">
        <v>0</v>
      </c>
      <c r="L17" s="33">
        <v>0</v>
      </c>
      <c r="M17" s="33" t="s">
        <v>614</v>
      </c>
      <c r="N17" s="33">
        <v>22</v>
      </c>
      <c r="O17" s="33">
        <v>1</v>
      </c>
      <c r="P17" s="33">
        <v>2.5415566349709754E-4</v>
      </c>
      <c r="Q17" s="33">
        <v>-11.942</v>
      </c>
      <c r="V17" s="8" t="s">
        <v>140</v>
      </c>
      <c r="W17" s="8">
        <v>87</v>
      </c>
      <c r="X17" s="8">
        <v>0</v>
      </c>
      <c r="Y17" s="33">
        <v>1</v>
      </c>
      <c r="Z17" s="33">
        <v>1</v>
      </c>
      <c r="AA17" s="33">
        <v>0</v>
      </c>
      <c r="AB17" s="8">
        <v>1</v>
      </c>
      <c r="AC17" s="8">
        <v>0</v>
      </c>
      <c r="AD17" s="8">
        <v>4.8648395420000003</v>
      </c>
    </row>
    <row r="18" spans="1:30" x14ac:dyDescent="0.25">
      <c r="A18" s="43">
        <v>5.3192159999999999</v>
      </c>
      <c r="B18" s="43">
        <v>5.4004760000000003</v>
      </c>
      <c r="C18" s="43"/>
      <c r="D18" s="43">
        <v>5.9632860000000001</v>
      </c>
      <c r="E18" s="43">
        <v>5.4290950000000002</v>
      </c>
      <c r="F18" s="43">
        <v>8.1901010000000003</v>
      </c>
      <c r="G18" s="43">
        <v>7.0098529999999997</v>
      </c>
      <c r="I18" s="8" t="s">
        <v>634</v>
      </c>
      <c r="J18" s="33">
        <v>1</v>
      </c>
      <c r="K18" s="33">
        <v>1</v>
      </c>
      <c r="L18" s="33">
        <v>0</v>
      </c>
      <c r="M18" s="33" t="s">
        <v>619</v>
      </c>
      <c r="N18" s="33">
        <v>62</v>
      </c>
      <c r="O18" s="33">
        <v>0</v>
      </c>
      <c r="P18" s="33">
        <v>2.6238993477917586E-4</v>
      </c>
      <c r="Q18" s="33">
        <v>-11.895999999999997</v>
      </c>
      <c r="V18" s="8" t="s">
        <v>141</v>
      </c>
      <c r="W18" s="8">
        <v>113</v>
      </c>
      <c r="X18" s="8">
        <v>0</v>
      </c>
      <c r="Y18" s="33">
        <v>1</v>
      </c>
      <c r="Z18" s="33">
        <v>0</v>
      </c>
      <c r="AA18" s="33">
        <v>0</v>
      </c>
      <c r="AB18" s="8">
        <v>0</v>
      </c>
      <c r="AC18" s="8">
        <v>0</v>
      </c>
      <c r="AD18" s="8">
        <v>4.8652067250000002</v>
      </c>
    </row>
    <row r="19" spans="1:30" x14ac:dyDescent="0.25">
      <c r="A19" s="43">
        <v>7.6094049999999998</v>
      </c>
      <c r="B19" s="43">
        <v>5.358924</v>
      </c>
      <c r="C19" s="43"/>
      <c r="D19" s="43">
        <v>4.8908709999999997</v>
      </c>
      <c r="E19" s="43">
        <v>5.8203290000000001</v>
      </c>
      <c r="F19" s="43">
        <v>7.6309839999999998</v>
      </c>
      <c r="G19" s="43">
        <v>6.876614</v>
      </c>
      <c r="I19" s="8" t="s">
        <v>635</v>
      </c>
      <c r="J19" s="33">
        <v>1</v>
      </c>
      <c r="K19" s="33">
        <v>1</v>
      </c>
      <c r="L19" s="33">
        <v>1</v>
      </c>
      <c r="M19" s="33" t="s">
        <v>619</v>
      </c>
      <c r="N19" s="33">
        <v>20</v>
      </c>
      <c r="O19" s="33">
        <v>1</v>
      </c>
      <c r="P19" s="33">
        <v>2.7277518019341298E-4</v>
      </c>
      <c r="Q19" s="33">
        <v>-11.840000000000002</v>
      </c>
      <c r="V19" s="8" t="s">
        <v>142</v>
      </c>
      <c r="W19" s="8">
        <v>84</v>
      </c>
      <c r="X19" s="8">
        <v>0</v>
      </c>
      <c r="Y19" s="33">
        <v>1</v>
      </c>
      <c r="Z19" s="33">
        <v>0</v>
      </c>
      <c r="AA19" s="33">
        <v>1</v>
      </c>
      <c r="AB19" s="8">
        <v>0</v>
      </c>
      <c r="AC19" s="8">
        <v>0</v>
      </c>
      <c r="AD19" s="8">
        <v>4.8778754199999996</v>
      </c>
    </row>
    <row r="20" spans="1:30" x14ac:dyDescent="0.25">
      <c r="A20" s="43">
        <v>5.0535199999999998</v>
      </c>
      <c r="B20" s="43">
        <v>5.3805370000000003</v>
      </c>
      <c r="C20" s="43"/>
      <c r="D20" s="43">
        <v>5.8400800000000004</v>
      </c>
      <c r="E20" s="43">
        <v>5.9131330000000002</v>
      </c>
      <c r="F20" s="43">
        <v>6.390695</v>
      </c>
      <c r="G20" s="43">
        <v>6.6609449999999999</v>
      </c>
      <c r="I20" s="8" t="s">
        <v>636</v>
      </c>
      <c r="J20" s="33">
        <v>0</v>
      </c>
      <c r="K20" s="33">
        <v>0</v>
      </c>
      <c r="L20" s="33">
        <v>0</v>
      </c>
      <c r="M20" s="33" t="s">
        <v>614</v>
      </c>
      <c r="N20" s="33">
        <v>34</v>
      </c>
      <c r="O20" s="33">
        <v>1</v>
      </c>
      <c r="P20" s="33">
        <v>2.7696667112694164E-4</v>
      </c>
      <c r="Q20" s="33">
        <v>-11.818000000000001</v>
      </c>
      <c r="V20" s="8" t="s">
        <v>143</v>
      </c>
      <c r="W20" s="8">
        <v>98</v>
      </c>
      <c r="X20" s="8">
        <v>0</v>
      </c>
      <c r="Y20" s="33">
        <v>0</v>
      </c>
      <c r="Z20" s="33">
        <v>1</v>
      </c>
      <c r="AA20" s="33">
        <v>0</v>
      </c>
      <c r="AB20" s="8">
        <v>0</v>
      </c>
      <c r="AC20" s="8">
        <v>0</v>
      </c>
      <c r="AD20" s="8">
        <v>4.8894336220000003</v>
      </c>
    </row>
    <row r="21" spans="1:30" x14ac:dyDescent="0.25">
      <c r="A21" s="43">
        <v>6.4114100000000001</v>
      </c>
      <c r="B21" s="43">
        <v>5.4936980000000002</v>
      </c>
      <c r="C21" s="43"/>
      <c r="D21" s="43">
        <v>5.88103</v>
      </c>
      <c r="E21" s="43">
        <v>5.0958740000000002</v>
      </c>
      <c r="F21" s="43">
        <v>6.9825929999999996</v>
      </c>
      <c r="G21" s="43">
        <v>6.6754439999999997</v>
      </c>
      <c r="I21" s="8" t="s">
        <v>637</v>
      </c>
      <c r="J21" s="33">
        <v>1</v>
      </c>
      <c r="K21" s="33">
        <v>1</v>
      </c>
      <c r="L21" s="33">
        <v>0</v>
      </c>
      <c r="M21" s="33" t="s">
        <v>619</v>
      </c>
      <c r="N21" s="33">
        <v>36</v>
      </c>
      <c r="O21" s="33">
        <v>0</v>
      </c>
      <c r="P21" s="33">
        <v>3.5227751144082731E-4</v>
      </c>
      <c r="Q21" s="33">
        <v>-11.471</v>
      </c>
      <c r="V21" s="8" t="s">
        <v>144</v>
      </c>
      <c r="W21" s="8">
        <v>80</v>
      </c>
      <c r="X21" s="8">
        <v>1</v>
      </c>
      <c r="Y21" s="33">
        <v>1</v>
      </c>
      <c r="Z21" s="33">
        <v>0</v>
      </c>
      <c r="AA21" s="33">
        <v>0</v>
      </c>
      <c r="AB21" s="8">
        <v>0</v>
      </c>
      <c r="AC21" s="8">
        <v>0</v>
      </c>
      <c r="AD21" s="8">
        <v>4.9003304669999999</v>
      </c>
    </row>
    <row r="22" spans="1:30" x14ac:dyDescent="0.25">
      <c r="A22" s="43">
        <v>8.0237809999999996</v>
      </c>
      <c r="B22" s="43">
        <v>5.3880270000000001</v>
      </c>
      <c r="C22" s="43"/>
      <c r="D22" s="43">
        <v>4.8018859999999997</v>
      </c>
      <c r="E22" s="43">
        <v>6.2104280000000003</v>
      </c>
      <c r="F22" s="43">
        <v>6.829072</v>
      </c>
      <c r="G22" s="43">
        <v>5.9192410000000004</v>
      </c>
      <c r="I22" s="140" t="s">
        <v>638</v>
      </c>
      <c r="J22" s="33">
        <v>0</v>
      </c>
      <c r="K22" s="33">
        <v>1</v>
      </c>
      <c r="L22" s="33">
        <v>0</v>
      </c>
      <c r="M22" s="33" t="s">
        <v>619</v>
      </c>
      <c r="N22" s="33">
        <v>38</v>
      </c>
      <c r="O22" s="33">
        <v>1</v>
      </c>
      <c r="P22" s="33">
        <v>3.7730007307030633E-4</v>
      </c>
      <c r="Q22" s="33">
        <v>-11.372</v>
      </c>
      <c r="V22" s="8" t="s">
        <v>145</v>
      </c>
      <c r="W22" s="8">
        <v>98</v>
      </c>
      <c r="X22" s="8">
        <v>0</v>
      </c>
      <c r="Y22" s="33">
        <v>1</v>
      </c>
      <c r="Z22" s="33">
        <v>1</v>
      </c>
      <c r="AA22" s="33">
        <v>0</v>
      </c>
      <c r="AB22" s="8">
        <v>1</v>
      </c>
      <c r="AC22" s="8">
        <v>0</v>
      </c>
      <c r="AD22" s="8">
        <v>4.9035425410000002</v>
      </c>
    </row>
    <row r="23" spans="1:30" x14ac:dyDescent="0.25">
      <c r="A23" s="43">
        <v>7.8480179999999997</v>
      </c>
      <c r="B23" s="43">
        <v>5.3580459999999999</v>
      </c>
      <c r="C23" s="43"/>
      <c r="D23" s="43">
        <v>4.9934820000000002</v>
      </c>
      <c r="E23" s="43">
        <v>6.4165700000000001</v>
      </c>
      <c r="F23" s="43">
        <v>6.9038089999999999</v>
      </c>
      <c r="G23" s="43">
        <v>6.7794160000000003</v>
      </c>
      <c r="I23" s="8" t="s">
        <v>639</v>
      </c>
      <c r="J23" s="33">
        <v>1</v>
      </c>
      <c r="K23" s="33">
        <v>1</v>
      </c>
      <c r="L23" s="33">
        <v>0</v>
      </c>
      <c r="M23" s="33" t="s">
        <v>619</v>
      </c>
      <c r="N23" s="33">
        <v>57</v>
      </c>
      <c r="O23" s="33">
        <v>0</v>
      </c>
      <c r="P23" s="33">
        <v>3.8124340459345306E-4</v>
      </c>
      <c r="Q23" s="33">
        <v>-11.356999999999999</v>
      </c>
      <c r="V23" s="8" t="s">
        <v>146</v>
      </c>
      <c r="W23" s="8">
        <v>143</v>
      </c>
      <c r="X23" s="8">
        <v>0</v>
      </c>
      <c r="Y23" s="33">
        <v>1</v>
      </c>
      <c r="Z23" s="33">
        <v>0</v>
      </c>
      <c r="AA23" s="33">
        <v>0</v>
      </c>
      <c r="AB23" s="8">
        <v>0</v>
      </c>
      <c r="AC23" s="8">
        <v>0</v>
      </c>
      <c r="AD23" s="8">
        <v>4.9067911019999997</v>
      </c>
    </row>
    <row r="24" spans="1:30" x14ac:dyDescent="0.25">
      <c r="A24" s="43">
        <v>7.9744380000000001</v>
      </c>
      <c r="B24" s="43">
        <v>5.0117909999999997</v>
      </c>
      <c r="C24" s="43"/>
      <c r="D24" s="43">
        <v>5.1332550000000001</v>
      </c>
      <c r="E24" s="43">
        <v>6.1956819999999997</v>
      </c>
      <c r="F24" s="43">
        <v>6.3987699999999998</v>
      </c>
      <c r="G24" s="43">
        <v>6.7400779999999996</v>
      </c>
      <c r="I24" s="8" t="s">
        <v>640</v>
      </c>
      <c r="J24" s="33">
        <v>1</v>
      </c>
      <c r="K24" s="33">
        <v>1</v>
      </c>
      <c r="L24" s="33">
        <v>0</v>
      </c>
      <c r="M24" s="33" t="s">
        <v>619</v>
      </c>
      <c r="N24" s="33">
        <v>11</v>
      </c>
      <c r="O24" s="33">
        <v>0</v>
      </c>
      <c r="P24" s="33">
        <v>3.8230190246901552E-4</v>
      </c>
      <c r="Q24" s="33">
        <v>-11.352999999999998</v>
      </c>
      <c r="V24" s="8" t="s">
        <v>147</v>
      </c>
      <c r="W24" s="8">
        <v>169</v>
      </c>
      <c r="X24" s="8">
        <v>0</v>
      </c>
      <c r="Y24" s="33">
        <v>1</v>
      </c>
      <c r="Z24" s="33">
        <v>1</v>
      </c>
      <c r="AA24" s="33">
        <v>0</v>
      </c>
      <c r="AB24" s="8">
        <v>1</v>
      </c>
      <c r="AC24" s="8">
        <v>0</v>
      </c>
      <c r="AD24" s="8">
        <v>4.9138176150000001</v>
      </c>
    </row>
    <row r="25" spans="1:30" x14ac:dyDescent="0.25">
      <c r="A25" s="43">
        <v>8.4639930000000003</v>
      </c>
      <c r="B25" s="43">
        <v>5.0890979999999999</v>
      </c>
      <c r="C25" s="43"/>
      <c r="D25" s="43">
        <v>5.1197429999999997</v>
      </c>
      <c r="E25" s="43">
        <v>5.4763419999999998</v>
      </c>
      <c r="F25" s="43">
        <v>6.7783899999999999</v>
      </c>
      <c r="G25" s="43">
        <v>6.4863369999999998</v>
      </c>
      <c r="I25" s="8" t="s">
        <v>641</v>
      </c>
      <c r="J25" s="33">
        <v>1</v>
      </c>
      <c r="K25" s="33">
        <v>0</v>
      </c>
      <c r="L25" s="33">
        <v>0</v>
      </c>
      <c r="M25" s="33" t="s">
        <v>619</v>
      </c>
      <c r="N25" s="33">
        <v>72</v>
      </c>
      <c r="O25" s="33">
        <v>0</v>
      </c>
      <c r="P25" s="33">
        <v>4.253682578819619E-4</v>
      </c>
      <c r="Q25" s="33">
        <v>-11.198999999999998</v>
      </c>
      <c r="V25" s="8" t="s">
        <v>148</v>
      </c>
      <c r="W25" s="8">
        <v>90.8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1</v>
      </c>
      <c r="AD25" s="8">
        <v>4.9388369580000004</v>
      </c>
    </row>
    <row r="26" spans="1:30" x14ac:dyDescent="0.25">
      <c r="A26" s="43">
        <v>6.1282240000000003</v>
      </c>
      <c r="B26" s="43">
        <v>5.4958799999999997</v>
      </c>
      <c r="C26" s="43"/>
      <c r="D26" s="43">
        <v>5.7918250000000002</v>
      </c>
      <c r="E26" s="43">
        <v>5.3293670000000004</v>
      </c>
      <c r="F26" s="43">
        <v>6.8916360000000001</v>
      </c>
      <c r="G26" s="43">
        <v>6.4713440000000002</v>
      </c>
      <c r="I26" s="8" t="s">
        <v>642</v>
      </c>
      <c r="J26" s="33">
        <v>0</v>
      </c>
      <c r="K26" s="33">
        <v>0</v>
      </c>
      <c r="L26" s="33">
        <v>0</v>
      </c>
      <c r="M26" s="33" t="s">
        <v>614</v>
      </c>
      <c r="N26" s="33">
        <v>18</v>
      </c>
      <c r="O26" s="33">
        <v>1</v>
      </c>
      <c r="P26" s="33">
        <v>4.842366849308072E-4</v>
      </c>
      <c r="Q26" s="33">
        <v>-11.012</v>
      </c>
      <c r="V26" s="8" t="s">
        <v>149</v>
      </c>
      <c r="W26" s="8">
        <v>143</v>
      </c>
      <c r="X26" s="8">
        <v>0</v>
      </c>
      <c r="Y26" s="33">
        <v>1</v>
      </c>
      <c r="Z26" s="33">
        <v>1</v>
      </c>
      <c r="AA26" s="33">
        <v>0</v>
      </c>
      <c r="AB26" s="8">
        <v>1</v>
      </c>
      <c r="AC26" s="8">
        <v>0</v>
      </c>
      <c r="AD26" s="8">
        <v>4.9540876980000004</v>
      </c>
    </row>
    <row r="27" spans="1:30" x14ac:dyDescent="0.25">
      <c r="A27" s="43">
        <v>4.9786419999999998</v>
      </c>
      <c r="B27" s="43">
        <v>5.1706079999999996</v>
      </c>
      <c r="C27" s="43"/>
      <c r="D27" s="43">
        <v>5.3419169999999996</v>
      </c>
      <c r="E27" s="43">
        <v>5.7664249999999999</v>
      </c>
      <c r="F27" s="43">
        <v>6.561445</v>
      </c>
      <c r="G27" s="43">
        <v>7.069013</v>
      </c>
      <c r="I27" s="8" t="s">
        <v>643</v>
      </c>
      <c r="J27" s="33">
        <v>1</v>
      </c>
      <c r="K27" s="33">
        <v>0</v>
      </c>
      <c r="L27" s="33">
        <v>0</v>
      </c>
      <c r="M27" s="33" t="s">
        <v>619</v>
      </c>
      <c r="N27" s="33">
        <v>11</v>
      </c>
      <c r="O27" s="33">
        <v>0</v>
      </c>
      <c r="P27" s="33">
        <v>5.1827305124501656E-4</v>
      </c>
      <c r="Q27" s="33">
        <v>-10.914000000000001</v>
      </c>
      <c r="V27" s="8" t="s">
        <v>150</v>
      </c>
      <c r="W27" s="8">
        <v>107</v>
      </c>
      <c r="X27" s="8">
        <v>0</v>
      </c>
      <c r="Y27" s="33">
        <v>1</v>
      </c>
      <c r="Z27" s="33">
        <v>1</v>
      </c>
      <c r="AA27" s="33">
        <v>0</v>
      </c>
      <c r="AB27" s="8">
        <v>1</v>
      </c>
      <c r="AC27" s="8">
        <v>0</v>
      </c>
      <c r="AD27" s="8">
        <v>4.9557659300000001</v>
      </c>
    </row>
    <row r="28" spans="1:30" x14ac:dyDescent="0.25">
      <c r="A28" s="43">
        <v>8.3740690000000004</v>
      </c>
      <c r="B28" s="43">
        <v>5.3051300000000001</v>
      </c>
      <c r="C28" s="43"/>
      <c r="D28" s="43">
        <v>5.4850380000000003</v>
      </c>
      <c r="E28" s="43">
        <v>5.221978</v>
      </c>
      <c r="F28" s="43">
        <v>6.7840939999999996</v>
      </c>
      <c r="G28" s="43">
        <v>7.4453519999999997</v>
      </c>
      <c r="I28" s="8" t="s">
        <v>644</v>
      </c>
      <c r="J28" s="33">
        <v>0</v>
      </c>
      <c r="K28" s="33">
        <v>1</v>
      </c>
      <c r="L28" s="33">
        <v>0</v>
      </c>
      <c r="M28" s="33" t="s">
        <v>619</v>
      </c>
      <c r="N28" s="33">
        <v>3</v>
      </c>
      <c r="O28" s="33">
        <v>1</v>
      </c>
      <c r="P28" s="33">
        <v>5.3729424285455841E-4</v>
      </c>
      <c r="Q28" s="33">
        <v>-10.862000000000002</v>
      </c>
      <c r="V28" s="8" t="s">
        <v>151</v>
      </c>
      <c r="W28" s="8">
        <v>15</v>
      </c>
      <c r="X28" s="8">
        <v>1</v>
      </c>
      <c r="Y28" s="33">
        <v>1</v>
      </c>
      <c r="Z28" s="33">
        <v>1</v>
      </c>
      <c r="AA28" s="33">
        <v>0</v>
      </c>
      <c r="AB28" s="8">
        <v>1</v>
      </c>
      <c r="AC28" s="8">
        <v>0</v>
      </c>
      <c r="AD28" s="8">
        <v>4.9566610979999997</v>
      </c>
    </row>
    <row r="29" spans="1:30" x14ac:dyDescent="0.25">
      <c r="A29" s="43">
        <v>5.4815849999999999</v>
      </c>
      <c r="B29" s="43">
        <v>5.6642060000000001</v>
      </c>
      <c r="C29" s="43"/>
      <c r="D29" s="43">
        <v>6.0738279999999998</v>
      </c>
      <c r="E29" s="43">
        <v>5.3086219999999997</v>
      </c>
      <c r="F29" s="43">
        <v>8.4620479999999993</v>
      </c>
      <c r="G29" s="43">
        <v>7.3828940000000003</v>
      </c>
      <c r="I29" s="8" t="s">
        <v>645</v>
      </c>
      <c r="J29" s="33">
        <v>1</v>
      </c>
      <c r="K29" s="33">
        <v>1</v>
      </c>
      <c r="L29" s="33">
        <v>0</v>
      </c>
      <c r="M29" s="33" t="s">
        <v>619</v>
      </c>
      <c r="N29" s="33">
        <v>31</v>
      </c>
      <c r="O29" s="33">
        <v>1</v>
      </c>
      <c r="P29" s="33">
        <v>5.6674995819517584E-4</v>
      </c>
      <c r="Q29" s="33">
        <v>-10.785</v>
      </c>
      <c r="V29" s="8" t="s">
        <v>152</v>
      </c>
      <c r="W29" s="8">
        <v>35</v>
      </c>
      <c r="X29" s="8">
        <v>1</v>
      </c>
      <c r="Y29" s="33">
        <v>1</v>
      </c>
      <c r="Z29" s="33">
        <v>0</v>
      </c>
      <c r="AA29" s="33">
        <v>0</v>
      </c>
      <c r="AB29" s="8">
        <v>0</v>
      </c>
      <c r="AC29" s="8">
        <v>0</v>
      </c>
      <c r="AD29" s="8">
        <v>4.9765055739999999</v>
      </c>
    </row>
    <row r="30" spans="1:30" x14ac:dyDescent="0.25">
      <c r="A30" s="43">
        <v>8.9141329999999996</v>
      </c>
      <c r="B30" s="43">
        <v>5.4177619999999997</v>
      </c>
      <c r="C30" s="43"/>
      <c r="D30" s="43">
        <v>7.1298029999999999</v>
      </c>
      <c r="E30" s="43">
        <v>5.2607359999999996</v>
      </c>
      <c r="F30" s="43">
        <v>6.9155990000000003</v>
      </c>
      <c r="G30" s="43">
        <v>6.8201919999999996</v>
      </c>
      <c r="I30" s="8" t="s">
        <v>646</v>
      </c>
      <c r="J30" s="33">
        <v>1</v>
      </c>
      <c r="K30" s="33">
        <v>0</v>
      </c>
      <c r="L30" s="33">
        <v>0</v>
      </c>
      <c r="M30" s="33" t="s">
        <v>619</v>
      </c>
      <c r="N30" s="33">
        <v>26</v>
      </c>
      <c r="O30" s="33">
        <v>1</v>
      </c>
      <c r="P30" s="33">
        <v>5.9081742637660708E-4</v>
      </c>
      <c r="Q30" s="33">
        <v>-10.725000000000001</v>
      </c>
      <c r="V30" s="8" t="s">
        <v>153</v>
      </c>
      <c r="W30" s="8">
        <v>101</v>
      </c>
      <c r="X30" s="8">
        <v>0</v>
      </c>
      <c r="Y30" s="33">
        <v>1</v>
      </c>
      <c r="Z30" s="33">
        <v>1</v>
      </c>
      <c r="AA30" s="33">
        <v>0</v>
      </c>
      <c r="AB30" s="8">
        <v>1</v>
      </c>
      <c r="AC30" s="8">
        <v>0</v>
      </c>
      <c r="AD30" s="8">
        <v>4.9996595130000001</v>
      </c>
    </row>
    <row r="31" spans="1:30" x14ac:dyDescent="0.25">
      <c r="A31" s="43">
        <v>8.9799550000000004</v>
      </c>
      <c r="B31" s="43">
        <v>8.5935749999999995</v>
      </c>
      <c r="C31" s="43"/>
      <c r="D31" s="43">
        <v>5.073569</v>
      </c>
      <c r="E31" s="43">
        <v>6.7991919999999997</v>
      </c>
      <c r="F31" s="43">
        <v>6.5017670000000001</v>
      </c>
      <c r="G31" s="43">
        <v>7.4663560000000002</v>
      </c>
      <c r="I31" s="8" t="s">
        <v>647</v>
      </c>
      <c r="J31" s="33">
        <v>1</v>
      </c>
      <c r="K31" s="33">
        <v>0</v>
      </c>
      <c r="L31" s="33">
        <v>0</v>
      </c>
      <c r="M31" s="33" t="s">
        <v>619</v>
      </c>
      <c r="N31" s="33">
        <v>60</v>
      </c>
      <c r="O31" s="33">
        <v>0</v>
      </c>
      <c r="P31" s="33">
        <v>6.9533700956888168E-4</v>
      </c>
      <c r="Q31" s="33">
        <v>-10.490000000000002</v>
      </c>
      <c r="V31" s="8" t="s">
        <v>154</v>
      </c>
      <c r="W31" s="8">
        <v>7</v>
      </c>
      <c r="X31" s="8">
        <v>0</v>
      </c>
      <c r="Y31" s="33">
        <v>0</v>
      </c>
      <c r="Z31" s="33">
        <v>0</v>
      </c>
      <c r="AA31" s="33">
        <v>0</v>
      </c>
      <c r="AB31" s="8">
        <v>0</v>
      </c>
      <c r="AC31" s="8">
        <v>1</v>
      </c>
      <c r="AD31" s="8">
        <v>5.0008476960000001</v>
      </c>
    </row>
    <row r="32" spans="1:30" x14ac:dyDescent="0.25">
      <c r="A32" s="43">
        <v>5.4887509999999997</v>
      </c>
      <c r="B32" s="43">
        <v>5.4758779999999998</v>
      </c>
      <c r="C32" s="43"/>
      <c r="D32" s="43">
        <v>5.2550999999999997</v>
      </c>
      <c r="E32" s="43">
        <v>4.747547</v>
      </c>
      <c r="F32" s="43">
        <v>7.1616499999999998</v>
      </c>
      <c r="G32" s="43">
        <v>7.1272180000000001</v>
      </c>
      <c r="I32" s="8" t="s">
        <v>648</v>
      </c>
      <c r="J32" s="33">
        <v>1</v>
      </c>
      <c r="K32" s="33">
        <v>0</v>
      </c>
      <c r="L32" s="33">
        <v>0</v>
      </c>
      <c r="M32" s="33" t="s">
        <v>619</v>
      </c>
      <c r="N32" s="33">
        <v>8</v>
      </c>
      <c r="O32" s="33">
        <v>0</v>
      </c>
      <c r="P32" s="33">
        <v>7.3855859242380885E-4</v>
      </c>
      <c r="Q32" s="33">
        <v>-10.403000000000002</v>
      </c>
      <c r="V32" s="8" t="s">
        <v>155</v>
      </c>
      <c r="W32" s="8">
        <v>108</v>
      </c>
      <c r="X32" s="8">
        <v>0</v>
      </c>
      <c r="Y32" s="33">
        <v>0</v>
      </c>
      <c r="Z32" s="33" t="s">
        <v>630</v>
      </c>
      <c r="AA32" s="33">
        <v>1</v>
      </c>
      <c r="AB32" s="8">
        <v>0</v>
      </c>
      <c r="AC32" s="8">
        <v>0</v>
      </c>
      <c r="AD32" s="8">
        <v>5.0122032259999996</v>
      </c>
    </row>
    <row r="33" spans="1:30" x14ac:dyDescent="0.25">
      <c r="A33" s="43">
        <v>5.5005620000000004</v>
      </c>
      <c r="B33" s="43">
        <v>5.8854059999999997</v>
      </c>
      <c r="C33" s="43"/>
      <c r="D33" s="43">
        <v>5.459924</v>
      </c>
      <c r="E33" s="43">
        <v>5.6853220000000002</v>
      </c>
      <c r="F33" s="43">
        <v>7.0776709999999996</v>
      </c>
      <c r="G33" s="43">
        <v>6.4006400000000001</v>
      </c>
      <c r="I33" s="8" t="s">
        <v>649</v>
      </c>
      <c r="J33" s="33">
        <v>0</v>
      </c>
      <c r="K33" s="33">
        <v>1</v>
      </c>
      <c r="L33" s="33">
        <v>0</v>
      </c>
      <c r="M33" s="33" t="s">
        <v>619</v>
      </c>
      <c r="N33" s="33">
        <v>53</v>
      </c>
      <c r="O33" s="33">
        <v>1</v>
      </c>
      <c r="P33" s="33">
        <v>7.6090290982470769E-4</v>
      </c>
      <c r="Q33" s="33">
        <v>-10.36</v>
      </c>
      <c r="V33" s="8" t="s">
        <v>156</v>
      </c>
      <c r="W33" s="8">
        <v>86.3</v>
      </c>
      <c r="X33" s="8">
        <v>0</v>
      </c>
      <c r="Y33" s="8">
        <v>1</v>
      </c>
      <c r="Z33" s="8">
        <v>0</v>
      </c>
      <c r="AA33" s="8">
        <v>0</v>
      </c>
      <c r="AB33" s="8">
        <v>0</v>
      </c>
      <c r="AC33" s="8">
        <v>0</v>
      </c>
      <c r="AD33" s="8">
        <v>5.0162003769999997</v>
      </c>
    </row>
    <row r="34" spans="1:30" x14ac:dyDescent="0.25">
      <c r="A34" s="43">
        <v>9.2385970000000004</v>
      </c>
      <c r="B34" s="43">
        <v>5.6647179999999997</v>
      </c>
      <c r="C34" s="43"/>
      <c r="D34" s="43">
        <v>3.704555</v>
      </c>
      <c r="E34" s="43">
        <v>5.8813769999999996</v>
      </c>
      <c r="F34" s="43">
        <v>7.3058199999999998</v>
      </c>
      <c r="G34" s="43">
        <v>6.9692959999999999</v>
      </c>
      <c r="I34" s="8" t="s">
        <v>650</v>
      </c>
      <c r="J34" s="33">
        <v>0</v>
      </c>
      <c r="K34" s="33">
        <v>1</v>
      </c>
      <c r="L34" s="33">
        <v>0</v>
      </c>
      <c r="M34" s="33" t="s">
        <v>619</v>
      </c>
      <c r="N34" s="33">
        <v>70</v>
      </c>
      <c r="O34" s="33">
        <v>1</v>
      </c>
      <c r="P34" s="33">
        <v>9.0487115418981588E-4</v>
      </c>
      <c r="Q34" s="33">
        <v>-10.11</v>
      </c>
      <c r="V34" s="8" t="s">
        <v>157</v>
      </c>
      <c r="W34" s="8">
        <v>96</v>
      </c>
      <c r="X34" s="8">
        <v>0</v>
      </c>
      <c r="Y34" s="33">
        <v>1</v>
      </c>
      <c r="Z34" s="33">
        <v>1</v>
      </c>
      <c r="AA34" s="33">
        <v>0</v>
      </c>
      <c r="AB34" s="8">
        <v>1</v>
      </c>
      <c r="AC34" s="8">
        <v>0</v>
      </c>
      <c r="AD34" s="8">
        <v>5.0302407679999996</v>
      </c>
    </row>
    <row r="35" spans="1:30" x14ac:dyDescent="0.25">
      <c r="A35" s="43">
        <v>7.660336</v>
      </c>
      <c r="B35" s="43">
        <v>5.3260540000000001</v>
      </c>
      <c r="C35" s="43"/>
      <c r="D35" s="43">
        <v>3.8623820000000002</v>
      </c>
      <c r="E35" s="43">
        <v>5.48325</v>
      </c>
      <c r="F35" s="43"/>
      <c r="G35" s="43">
        <v>7.2980270000000003</v>
      </c>
      <c r="I35" s="8" t="s">
        <v>651</v>
      </c>
      <c r="J35" s="33">
        <v>0</v>
      </c>
      <c r="K35" s="33">
        <v>0</v>
      </c>
      <c r="L35" s="33">
        <v>0</v>
      </c>
      <c r="M35" s="33" t="s">
        <v>614</v>
      </c>
      <c r="N35" s="33">
        <v>32</v>
      </c>
      <c r="O35" s="33">
        <v>1</v>
      </c>
      <c r="P35" s="33">
        <v>1.4437133117908615E-3</v>
      </c>
      <c r="Q35" s="33">
        <v>-9.4359999999999999</v>
      </c>
      <c r="V35" s="8" t="s">
        <v>158</v>
      </c>
      <c r="W35" s="8">
        <v>18</v>
      </c>
      <c r="X35" s="8">
        <v>0</v>
      </c>
      <c r="Y35" s="33">
        <v>0</v>
      </c>
      <c r="Z35" s="33">
        <v>0</v>
      </c>
      <c r="AA35" s="33">
        <v>0</v>
      </c>
      <c r="AB35" s="8">
        <v>0</v>
      </c>
      <c r="AC35" s="8">
        <v>1</v>
      </c>
      <c r="AD35" s="8">
        <v>5.0307179910000004</v>
      </c>
    </row>
    <row r="36" spans="1:30" x14ac:dyDescent="0.25">
      <c r="A36" s="43">
        <v>5.4907409999999999</v>
      </c>
      <c r="B36" s="43">
        <v>5.7546920000000004</v>
      </c>
      <c r="C36" s="43"/>
      <c r="D36" s="43">
        <v>4.0087580000000003</v>
      </c>
      <c r="E36" s="43">
        <v>6.035158</v>
      </c>
      <c r="F36" s="43"/>
      <c r="G36" s="43">
        <v>7.2004869999999999</v>
      </c>
      <c r="V36" s="8" t="s">
        <v>159</v>
      </c>
      <c r="W36" s="8">
        <v>60</v>
      </c>
      <c r="X36" s="8">
        <v>1</v>
      </c>
      <c r="Y36" s="33">
        <v>1</v>
      </c>
      <c r="Z36" s="33">
        <v>1</v>
      </c>
      <c r="AA36" s="33">
        <v>0</v>
      </c>
      <c r="AB36" s="8">
        <v>1</v>
      </c>
      <c r="AC36" s="8">
        <v>0</v>
      </c>
      <c r="AD36" s="8">
        <v>5.0323348489999997</v>
      </c>
    </row>
    <row r="37" spans="1:30" x14ac:dyDescent="0.25">
      <c r="A37" s="43">
        <v>7.1625589999999999</v>
      </c>
      <c r="B37" s="43">
        <v>5.6437499999999998</v>
      </c>
      <c r="C37" s="43"/>
      <c r="D37" s="43">
        <v>8.4864929999999994</v>
      </c>
      <c r="E37" s="43">
        <v>5.1132860000000004</v>
      </c>
      <c r="F37" s="43"/>
      <c r="G37" s="43">
        <v>7.2146569999999999</v>
      </c>
      <c r="V37" s="8" t="s">
        <v>160</v>
      </c>
      <c r="W37" s="8">
        <v>9.1999999999999993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1</v>
      </c>
      <c r="AD37" s="8">
        <v>5.0520680499999999</v>
      </c>
    </row>
    <row r="38" spans="1:30" x14ac:dyDescent="0.25">
      <c r="A38" s="43">
        <v>7.0828040000000003</v>
      </c>
      <c r="B38" s="43">
        <v>5.4722949999999999</v>
      </c>
      <c r="C38" s="43"/>
      <c r="D38" s="43">
        <v>4.333361</v>
      </c>
      <c r="E38" s="43">
        <v>5.4611489999999998</v>
      </c>
      <c r="F38" s="43"/>
      <c r="G38" s="43">
        <v>7.047078</v>
      </c>
      <c r="V38" s="8" t="s">
        <v>161</v>
      </c>
      <c r="W38" s="8">
        <v>95</v>
      </c>
      <c r="X38" s="8">
        <v>0</v>
      </c>
      <c r="Y38" s="33">
        <v>1</v>
      </c>
      <c r="Z38" s="33">
        <v>1</v>
      </c>
      <c r="AA38" s="33">
        <v>0</v>
      </c>
      <c r="AB38" s="8">
        <v>1</v>
      </c>
      <c r="AC38" s="8">
        <v>0</v>
      </c>
      <c r="AD38" s="8">
        <v>5.058728554</v>
      </c>
    </row>
    <row r="39" spans="1:30" x14ac:dyDescent="0.25">
      <c r="A39" s="43">
        <v>5.5050739999999996</v>
      </c>
      <c r="B39" s="43">
        <v>5.5064010000000003</v>
      </c>
      <c r="C39" s="43"/>
      <c r="D39" s="43">
        <v>5.2968849999999996</v>
      </c>
      <c r="E39" s="43">
        <v>4.5250620000000001</v>
      </c>
      <c r="F39" s="43"/>
      <c r="G39" s="43">
        <v>6.2477349999999996</v>
      </c>
      <c r="V39" s="8" t="s">
        <v>162</v>
      </c>
      <c r="W39" s="8">
        <v>85</v>
      </c>
      <c r="X39" s="8">
        <v>0</v>
      </c>
      <c r="Y39" s="8">
        <v>1</v>
      </c>
      <c r="Z39" s="8">
        <v>1</v>
      </c>
      <c r="AA39" s="8">
        <v>0</v>
      </c>
      <c r="AB39" s="8">
        <v>1</v>
      </c>
      <c r="AC39" s="8">
        <v>0</v>
      </c>
      <c r="AD39" s="8">
        <v>5.0618397540000002</v>
      </c>
    </row>
    <row r="40" spans="1:30" x14ac:dyDescent="0.25">
      <c r="A40" s="43">
        <v>7.7950309999999998</v>
      </c>
      <c r="B40" s="43">
        <v>5.352595</v>
      </c>
      <c r="C40" s="43"/>
      <c r="D40" s="43">
        <v>5.8747800000000003</v>
      </c>
      <c r="E40" s="43">
        <v>4.3683019999999999</v>
      </c>
      <c r="F40" s="43"/>
      <c r="G40" s="43">
        <v>6.1789259999999997</v>
      </c>
      <c r="V40" s="8" t="s">
        <v>163</v>
      </c>
      <c r="W40" s="8">
        <v>14.2</v>
      </c>
      <c r="X40" s="8">
        <v>1</v>
      </c>
      <c r="Y40" s="8">
        <v>1</v>
      </c>
      <c r="Z40" s="8">
        <v>0</v>
      </c>
      <c r="AA40" s="8">
        <v>0</v>
      </c>
      <c r="AB40" s="8">
        <v>0</v>
      </c>
      <c r="AC40" s="8">
        <v>0</v>
      </c>
      <c r="AD40" s="8">
        <v>5.0619928830000003</v>
      </c>
    </row>
    <row r="41" spans="1:30" x14ac:dyDescent="0.25">
      <c r="A41" s="43">
        <v>7.2192239999999996</v>
      </c>
      <c r="B41" s="43">
        <v>5.0682090000000004</v>
      </c>
      <c r="C41" s="43"/>
      <c r="D41" s="43">
        <v>4.9732779999999996</v>
      </c>
      <c r="E41" s="43">
        <v>5.1240569999999996</v>
      </c>
      <c r="F41" s="43"/>
      <c r="G41" s="43">
        <v>6.6755709999999997</v>
      </c>
      <c r="V41" s="8" t="s">
        <v>164</v>
      </c>
      <c r="W41" s="8">
        <v>49.4</v>
      </c>
      <c r="X41" s="8">
        <v>0</v>
      </c>
      <c r="Y41" s="8">
        <v>1</v>
      </c>
      <c r="Z41" s="8">
        <v>1</v>
      </c>
      <c r="AA41" s="8">
        <v>1</v>
      </c>
      <c r="AB41" s="8">
        <v>0</v>
      </c>
      <c r="AC41" s="8">
        <v>0</v>
      </c>
      <c r="AD41" s="8">
        <v>5.0635824559999998</v>
      </c>
    </row>
    <row r="42" spans="1:30" x14ac:dyDescent="0.25">
      <c r="A42" s="43">
        <v>4.4870210000000004</v>
      </c>
      <c r="B42" s="43">
        <v>5.1573859999999998</v>
      </c>
      <c r="C42" s="43"/>
      <c r="D42" s="43">
        <v>4.3990200000000002</v>
      </c>
      <c r="E42" s="43">
        <v>5.7103419999999998</v>
      </c>
      <c r="F42" s="43"/>
      <c r="G42" s="43">
        <v>6.180015</v>
      </c>
      <c r="V42" s="8" t="s">
        <v>165</v>
      </c>
      <c r="W42" s="8">
        <v>19</v>
      </c>
      <c r="X42" s="8">
        <v>1</v>
      </c>
      <c r="Y42" s="33">
        <v>1</v>
      </c>
      <c r="Z42" s="33">
        <v>1</v>
      </c>
      <c r="AA42" s="33">
        <v>0</v>
      </c>
      <c r="AB42" s="8">
        <v>1</v>
      </c>
      <c r="AC42" s="8">
        <v>0</v>
      </c>
      <c r="AD42" s="8">
        <v>5.0816502449999996</v>
      </c>
    </row>
    <row r="43" spans="1:30" x14ac:dyDescent="0.25">
      <c r="A43" s="43">
        <v>6.8487830000000001</v>
      </c>
      <c r="B43" s="43">
        <v>5.5398420000000002</v>
      </c>
      <c r="C43" s="43"/>
      <c r="D43" s="43">
        <v>4.0862069999999999</v>
      </c>
      <c r="E43" s="43">
        <v>5.3097709999999996</v>
      </c>
      <c r="F43" s="43"/>
      <c r="G43" s="43">
        <v>7.070246</v>
      </c>
      <c r="V43" s="8" t="s">
        <v>166</v>
      </c>
      <c r="W43" s="8">
        <v>100</v>
      </c>
      <c r="X43" s="8">
        <v>0</v>
      </c>
      <c r="Y43" s="33">
        <v>1</v>
      </c>
      <c r="Z43" s="33" t="s">
        <v>630</v>
      </c>
      <c r="AA43" s="33">
        <v>0</v>
      </c>
      <c r="AB43" s="8">
        <v>0</v>
      </c>
      <c r="AC43" s="8">
        <v>0</v>
      </c>
      <c r="AD43" s="8">
        <v>5.0869263980000001</v>
      </c>
    </row>
    <row r="44" spans="1:30" x14ac:dyDescent="0.25">
      <c r="A44" s="43">
        <v>7.5648429999999998</v>
      </c>
      <c r="B44" s="43">
        <v>5.3163669999999996</v>
      </c>
      <c r="C44" s="43"/>
      <c r="D44" s="43">
        <v>4.2200639999999998</v>
      </c>
      <c r="E44" s="43">
        <v>5.6169140000000004</v>
      </c>
      <c r="F44" s="43"/>
      <c r="G44" s="43">
        <v>6.5554389999999998</v>
      </c>
      <c r="V44" s="8" t="s">
        <v>167</v>
      </c>
      <c r="W44" s="8">
        <v>71</v>
      </c>
      <c r="X44" s="8">
        <v>1</v>
      </c>
      <c r="Y44" s="33">
        <v>1</v>
      </c>
      <c r="Z44" s="33" t="s">
        <v>630</v>
      </c>
      <c r="AA44" s="33">
        <v>0</v>
      </c>
      <c r="AB44" s="8">
        <v>0</v>
      </c>
      <c r="AC44" s="8">
        <v>0</v>
      </c>
      <c r="AD44" s="8">
        <v>5.0934832889999999</v>
      </c>
    </row>
    <row r="45" spans="1:30" x14ac:dyDescent="0.25">
      <c r="A45" s="43">
        <v>7.2119400000000002</v>
      </c>
      <c r="B45" s="43">
        <v>5.3190210000000002</v>
      </c>
      <c r="C45" s="43"/>
      <c r="D45" s="43">
        <v>4.135078</v>
      </c>
      <c r="E45" s="43">
        <v>4.9590360000000002</v>
      </c>
      <c r="F45" s="43"/>
      <c r="G45" s="43">
        <v>6.760014</v>
      </c>
      <c r="V45" s="8" t="s">
        <v>168</v>
      </c>
      <c r="W45" s="8">
        <v>54</v>
      </c>
      <c r="X45" s="8">
        <v>0</v>
      </c>
      <c r="Y45" s="33">
        <v>0</v>
      </c>
      <c r="Z45" s="33">
        <v>0</v>
      </c>
      <c r="AA45" s="33">
        <v>1</v>
      </c>
      <c r="AB45" s="8">
        <v>0</v>
      </c>
      <c r="AC45" s="8">
        <v>0</v>
      </c>
      <c r="AD45" s="8">
        <v>5.0956070320000002</v>
      </c>
    </row>
    <row r="46" spans="1:30" x14ac:dyDescent="0.25">
      <c r="A46" s="43">
        <v>4.3778249999999996</v>
      </c>
      <c r="B46" s="43">
        <v>5.3103949999999998</v>
      </c>
      <c r="C46" s="43"/>
      <c r="D46" s="43">
        <v>3.7609669999999999</v>
      </c>
      <c r="E46" s="43">
        <v>6.684965</v>
      </c>
      <c r="F46" s="43"/>
      <c r="G46" s="43">
        <v>6.5580720000000001</v>
      </c>
      <c r="V46" s="8" t="s">
        <v>169</v>
      </c>
      <c r="W46" s="8">
        <v>124</v>
      </c>
      <c r="X46" s="8">
        <v>0</v>
      </c>
      <c r="Y46" s="33">
        <v>0</v>
      </c>
      <c r="Z46" s="33">
        <v>0</v>
      </c>
      <c r="AA46" s="33">
        <v>0</v>
      </c>
      <c r="AB46" s="8">
        <v>0</v>
      </c>
      <c r="AC46" s="8">
        <v>1</v>
      </c>
      <c r="AD46" s="8">
        <v>5.1124134100000003</v>
      </c>
    </row>
    <row r="47" spans="1:30" x14ac:dyDescent="0.25">
      <c r="A47" s="43">
        <v>7.7280189999999997</v>
      </c>
      <c r="B47" s="43">
        <v>8.5876789999999996</v>
      </c>
      <c r="C47" s="43"/>
      <c r="D47" s="43">
        <v>6.4788139999999999</v>
      </c>
      <c r="E47" s="43">
        <v>5.4872209999999999</v>
      </c>
      <c r="F47" s="43"/>
      <c r="G47" s="43">
        <v>7.4935780000000003</v>
      </c>
      <c r="V47" s="8" t="s">
        <v>170</v>
      </c>
      <c r="W47" s="8">
        <v>134</v>
      </c>
      <c r="X47" s="8">
        <v>0</v>
      </c>
      <c r="Y47" s="33">
        <v>0</v>
      </c>
      <c r="Z47" s="33">
        <v>1</v>
      </c>
      <c r="AA47" s="33">
        <v>0</v>
      </c>
      <c r="AB47" s="8">
        <v>0</v>
      </c>
      <c r="AC47" s="8">
        <v>0</v>
      </c>
      <c r="AD47" s="8">
        <v>5.1170185889999997</v>
      </c>
    </row>
    <row r="48" spans="1:30" x14ac:dyDescent="0.25">
      <c r="A48" s="43">
        <v>5.7139569999999997</v>
      </c>
      <c r="B48" s="43">
        <v>5.7035999999999998</v>
      </c>
      <c r="C48" s="43"/>
      <c r="D48" s="43">
        <v>8.4441220000000001</v>
      </c>
      <c r="E48" s="43">
        <v>4.9244669999999999</v>
      </c>
      <c r="F48" s="43"/>
      <c r="G48" s="43">
        <v>6.6366969999999998</v>
      </c>
      <c r="V48" s="8" t="s">
        <v>171</v>
      </c>
      <c r="W48" s="8">
        <v>99.7</v>
      </c>
      <c r="X48" s="8">
        <v>0</v>
      </c>
      <c r="Y48" s="8">
        <v>1</v>
      </c>
      <c r="Z48" s="8">
        <v>0</v>
      </c>
      <c r="AA48" s="8">
        <v>0</v>
      </c>
      <c r="AB48" s="8">
        <v>0</v>
      </c>
      <c r="AC48" s="8">
        <v>0</v>
      </c>
      <c r="AD48" s="8">
        <v>5.1184952959999999</v>
      </c>
    </row>
    <row r="49" spans="1:30" x14ac:dyDescent="0.25">
      <c r="A49" s="43">
        <v>6.4752049999999999</v>
      </c>
      <c r="B49" s="43"/>
      <c r="C49" s="43"/>
      <c r="D49" s="43">
        <v>4.3647549999999997</v>
      </c>
      <c r="E49" s="43">
        <v>4.3741500000000002</v>
      </c>
      <c r="F49" s="43"/>
      <c r="G49" s="43">
        <v>6.6088500000000003</v>
      </c>
      <c r="V49" s="8" t="s">
        <v>172</v>
      </c>
      <c r="W49" s="8">
        <v>57</v>
      </c>
      <c r="X49" s="8">
        <v>0</v>
      </c>
      <c r="Y49" s="33">
        <v>1</v>
      </c>
      <c r="Z49" s="33">
        <v>0</v>
      </c>
      <c r="AA49" s="33">
        <v>0</v>
      </c>
      <c r="AB49" s="8">
        <v>0</v>
      </c>
      <c r="AC49" s="8">
        <v>0</v>
      </c>
      <c r="AD49" s="8">
        <v>5.1212179349999998</v>
      </c>
    </row>
    <row r="50" spans="1:30" x14ac:dyDescent="0.25">
      <c r="A50" s="43">
        <v>8.4004100000000008</v>
      </c>
      <c r="B50" s="43"/>
      <c r="C50" s="43"/>
      <c r="D50" s="43">
        <v>5.1247809999999996</v>
      </c>
      <c r="E50" s="43">
        <v>5.0983210000000003</v>
      </c>
      <c r="F50" s="43"/>
      <c r="G50" s="43">
        <v>6.4811839999999998</v>
      </c>
      <c r="V50" s="8" t="s">
        <v>173</v>
      </c>
      <c r="W50" s="8">
        <v>109</v>
      </c>
      <c r="X50" s="8">
        <v>0</v>
      </c>
      <c r="Y50" s="33">
        <v>1</v>
      </c>
      <c r="Z50" s="33">
        <v>0</v>
      </c>
      <c r="AA50" s="33">
        <v>0</v>
      </c>
      <c r="AB50" s="8">
        <v>0</v>
      </c>
      <c r="AC50" s="8">
        <v>0</v>
      </c>
      <c r="AD50" s="8">
        <v>5.1305136679999999</v>
      </c>
    </row>
    <row r="51" spans="1:30" x14ac:dyDescent="0.25">
      <c r="A51" s="43">
        <v>5.0043639999999998</v>
      </c>
      <c r="B51" s="43"/>
      <c r="C51" s="43"/>
      <c r="D51" s="43">
        <v>6.2882749999999996</v>
      </c>
      <c r="E51" s="43">
        <v>4.6822590000000002</v>
      </c>
      <c r="F51" s="43"/>
      <c r="G51" s="43">
        <v>6.3505060000000002</v>
      </c>
      <c r="V51" s="8" t="s">
        <v>174</v>
      </c>
      <c r="W51" s="8">
        <v>25</v>
      </c>
      <c r="X51" s="8">
        <v>0</v>
      </c>
      <c r="Y51" s="33">
        <v>1</v>
      </c>
      <c r="Z51" s="33">
        <v>1</v>
      </c>
      <c r="AA51" s="33">
        <v>0</v>
      </c>
      <c r="AB51" s="8">
        <v>1</v>
      </c>
      <c r="AC51" s="8">
        <v>0</v>
      </c>
      <c r="AD51" s="8">
        <v>5.132314719</v>
      </c>
    </row>
    <row r="52" spans="1:30" x14ac:dyDescent="0.25">
      <c r="A52" s="43">
        <v>5.0043639999999998</v>
      </c>
      <c r="B52" s="43"/>
      <c r="C52" s="43"/>
      <c r="D52" s="43">
        <v>4.8664069999999997</v>
      </c>
      <c r="E52" s="43">
        <v>4.1026420000000003</v>
      </c>
      <c r="F52" s="43"/>
      <c r="G52" s="43">
        <v>7.3358429999999997</v>
      </c>
      <c r="V52" s="8" t="s">
        <v>175</v>
      </c>
      <c r="W52" s="8">
        <v>87</v>
      </c>
      <c r="X52" s="8">
        <v>0</v>
      </c>
      <c r="Y52" s="33">
        <v>0</v>
      </c>
      <c r="Z52" s="33">
        <v>0</v>
      </c>
      <c r="AA52" s="33">
        <v>0</v>
      </c>
      <c r="AB52" s="8">
        <v>0</v>
      </c>
      <c r="AC52" s="8">
        <v>1</v>
      </c>
      <c r="AD52" s="8">
        <v>5.1375729100000003</v>
      </c>
    </row>
    <row r="53" spans="1:30" x14ac:dyDescent="0.25">
      <c r="A53" s="43">
        <v>4.4406629999999998</v>
      </c>
      <c r="B53" s="43"/>
      <c r="C53" s="43"/>
      <c r="D53" s="43">
        <v>4.4681930000000003</v>
      </c>
      <c r="E53" s="43">
        <v>5.5888359999999997</v>
      </c>
      <c r="F53" s="43"/>
      <c r="G53" s="43">
        <v>7.3050569999999997</v>
      </c>
      <c r="V53" s="8" t="s">
        <v>176</v>
      </c>
      <c r="W53" s="8">
        <v>41.6</v>
      </c>
      <c r="X53" s="8">
        <v>0</v>
      </c>
      <c r="Y53" s="8">
        <v>0</v>
      </c>
      <c r="Z53" s="8">
        <v>0</v>
      </c>
      <c r="AA53" s="8">
        <v>1</v>
      </c>
      <c r="AB53" s="8">
        <v>0</v>
      </c>
      <c r="AC53" s="8">
        <v>0</v>
      </c>
      <c r="AD53" s="8">
        <v>5.1477772679999996</v>
      </c>
    </row>
    <row r="54" spans="1:30" x14ac:dyDescent="0.25">
      <c r="A54" s="43">
        <v>7.2439150000000003</v>
      </c>
      <c r="B54" s="43"/>
      <c r="C54" s="43"/>
      <c r="D54" s="43">
        <v>5.7508340000000002</v>
      </c>
      <c r="E54" s="43">
        <v>4.3493389999999996</v>
      </c>
      <c r="F54" s="43"/>
      <c r="G54" s="43">
        <v>6.4005380000000001</v>
      </c>
      <c r="V54" s="8" t="s">
        <v>177</v>
      </c>
      <c r="W54" s="8">
        <v>138</v>
      </c>
      <c r="X54" s="8">
        <v>0</v>
      </c>
      <c r="Y54" s="33">
        <v>1</v>
      </c>
      <c r="Z54" s="33">
        <v>1</v>
      </c>
      <c r="AA54" s="33">
        <v>0</v>
      </c>
      <c r="AB54" s="8">
        <v>1</v>
      </c>
      <c r="AC54" s="8">
        <v>0</v>
      </c>
      <c r="AD54" s="8">
        <v>5.149624771</v>
      </c>
    </row>
    <row r="55" spans="1:30" x14ac:dyDescent="0.25">
      <c r="A55" s="43">
        <v>7.5343830000000001</v>
      </c>
      <c r="B55" s="43"/>
      <c r="C55" s="43"/>
      <c r="D55" s="43">
        <v>5.8959140000000003</v>
      </c>
      <c r="E55" s="43">
        <v>4.678871</v>
      </c>
      <c r="F55" s="43"/>
      <c r="G55" s="43">
        <v>6.864897</v>
      </c>
      <c r="V55" s="8" t="s">
        <v>178</v>
      </c>
      <c r="W55" s="8">
        <v>125</v>
      </c>
      <c r="X55" s="8">
        <v>0</v>
      </c>
      <c r="Y55" s="33">
        <v>1</v>
      </c>
      <c r="Z55" s="33">
        <v>1</v>
      </c>
      <c r="AA55" s="33">
        <v>0</v>
      </c>
      <c r="AB55" s="8">
        <v>1</v>
      </c>
      <c r="AC55" s="8">
        <v>0</v>
      </c>
      <c r="AD55" s="8">
        <v>5.1516607570000001</v>
      </c>
    </row>
    <row r="56" spans="1:30" x14ac:dyDescent="0.25">
      <c r="D56" s="43">
        <v>4.63666</v>
      </c>
      <c r="E56" s="43">
        <v>4.1160259999999997</v>
      </c>
      <c r="F56" s="43"/>
      <c r="G56" s="43">
        <v>6.4504910000000004</v>
      </c>
      <c r="V56" s="8" t="s">
        <v>179</v>
      </c>
      <c r="W56" s="8">
        <v>109</v>
      </c>
      <c r="X56" s="8">
        <v>0</v>
      </c>
      <c r="Y56" s="33">
        <v>1</v>
      </c>
      <c r="Z56" s="33">
        <v>0</v>
      </c>
      <c r="AA56" s="33">
        <v>1</v>
      </c>
      <c r="AB56" s="8">
        <v>0</v>
      </c>
      <c r="AC56" s="8">
        <v>0</v>
      </c>
      <c r="AD56" s="8">
        <v>5.1551586489999996</v>
      </c>
    </row>
    <row r="57" spans="1:30" x14ac:dyDescent="0.25">
      <c r="D57" s="43">
        <v>6.0080689999999999</v>
      </c>
      <c r="E57" s="43">
        <v>5.2287119999999998</v>
      </c>
      <c r="F57" s="43"/>
      <c r="G57" s="43">
        <v>7.1023100000000001</v>
      </c>
      <c r="V57" s="8" t="s">
        <v>180</v>
      </c>
      <c r="W57" s="8">
        <v>114</v>
      </c>
      <c r="X57" s="8">
        <v>0</v>
      </c>
      <c r="Y57" s="33">
        <v>0</v>
      </c>
      <c r="Z57" s="33">
        <v>0</v>
      </c>
      <c r="AA57" s="33">
        <v>0</v>
      </c>
      <c r="AB57" s="8">
        <v>0</v>
      </c>
      <c r="AC57" s="8">
        <v>1</v>
      </c>
      <c r="AD57" s="8">
        <v>5.1587652989999997</v>
      </c>
    </row>
    <row r="58" spans="1:30" x14ac:dyDescent="0.25">
      <c r="D58" s="43">
        <v>5.090757</v>
      </c>
      <c r="E58" s="43">
        <v>5.5820650000000001</v>
      </c>
      <c r="F58" s="43"/>
      <c r="G58" s="43">
        <v>6.5637150000000002</v>
      </c>
      <c r="V58" s="8" t="s">
        <v>181</v>
      </c>
      <c r="W58" s="8">
        <v>110</v>
      </c>
      <c r="X58" s="8">
        <v>0</v>
      </c>
      <c r="Y58" s="33">
        <v>1</v>
      </c>
      <c r="Z58" s="33">
        <v>1</v>
      </c>
      <c r="AA58" s="33">
        <v>0</v>
      </c>
      <c r="AB58" s="8">
        <v>1</v>
      </c>
      <c r="AC58" s="8">
        <v>0</v>
      </c>
      <c r="AD58" s="8">
        <v>5.1794274150000001</v>
      </c>
    </row>
    <row r="59" spans="1:30" x14ac:dyDescent="0.25">
      <c r="D59" s="43">
        <v>5.3064</v>
      </c>
      <c r="E59" s="43">
        <v>3.9554490000000002</v>
      </c>
      <c r="F59" s="43"/>
      <c r="G59" s="43">
        <v>6.0567640000000003</v>
      </c>
      <c r="V59" s="8" t="s">
        <v>182</v>
      </c>
      <c r="W59" s="8">
        <v>87.6</v>
      </c>
      <c r="X59" s="8">
        <v>0</v>
      </c>
      <c r="Y59" s="8">
        <v>1</v>
      </c>
      <c r="Z59" s="8">
        <v>1</v>
      </c>
      <c r="AA59" s="8">
        <v>0</v>
      </c>
      <c r="AB59" s="8">
        <v>1</v>
      </c>
      <c r="AC59" s="8">
        <v>0</v>
      </c>
      <c r="AD59" s="8">
        <v>5.1807411989999999</v>
      </c>
    </row>
    <row r="60" spans="1:30" x14ac:dyDescent="0.25">
      <c r="D60" s="43">
        <v>4.007085</v>
      </c>
      <c r="E60" s="43">
        <v>4.4305890000000003</v>
      </c>
      <c r="F60" s="43"/>
      <c r="G60" s="43">
        <v>7.0765399999999996</v>
      </c>
      <c r="V60" s="8" t="s">
        <v>183</v>
      </c>
      <c r="W60" s="8">
        <v>105</v>
      </c>
      <c r="X60" s="8">
        <v>0</v>
      </c>
      <c r="Y60" s="33">
        <v>0</v>
      </c>
      <c r="Z60" s="33">
        <v>1</v>
      </c>
      <c r="AA60" s="33" t="s">
        <v>630</v>
      </c>
      <c r="AB60" s="8">
        <v>0</v>
      </c>
      <c r="AC60" s="8">
        <v>0</v>
      </c>
      <c r="AD60" s="8">
        <v>5.1832287250000002</v>
      </c>
    </row>
    <row r="61" spans="1:30" x14ac:dyDescent="0.25">
      <c r="D61" s="43">
        <v>6.5419010000000002</v>
      </c>
      <c r="E61" s="43">
        <v>4.366117</v>
      </c>
      <c r="F61" s="43"/>
      <c r="G61" s="43">
        <v>6.8389389999999999</v>
      </c>
      <c r="V61" s="8" t="s">
        <v>184</v>
      </c>
      <c r="W61" s="8">
        <v>156</v>
      </c>
      <c r="X61" s="8">
        <v>0</v>
      </c>
      <c r="Y61" s="33">
        <v>0</v>
      </c>
      <c r="Z61" s="33">
        <v>0</v>
      </c>
      <c r="AA61" s="33">
        <v>0</v>
      </c>
      <c r="AB61" s="8">
        <v>0</v>
      </c>
      <c r="AC61" s="8">
        <v>1</v>
      </c>
      <c r="AD61" s="8">
        <v>5.1839338240000004</v>
      </c>
    </row>
    <row r="62" spans="1:30" x14ac:dyDescent="0.25">
      <c r="D62" s="43">
        <v>4.9980789999999997</v>
      </c>
      <c r="E62" s="43">
        <v>5.1095030000000001</v>
      </c>
      <c r="F62" s="43"/>
      <c r="G62" s="43">
        <v>6.809272</v>
      </c>
      <c r="V62" s="8" t="s">
        <v>185</v>
      </c>
      <c r="W62" s="8">
        <v>77.400000000000006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1</v>
      </c>
      <c r="AD62" s="8">
        <v>5.1913653990000004</v>
      </c>
    </row>
    <row r="63" spans="1:30" x14ac:dyDescent="0.25">
      <c r="D63" s="43">
        <v>6.7145520000000003</v>
      </c>
      <c r="E63" s="43">
        <v>4.3031050000000004</v>
      </c>
      <c r="F63" s="43"/>
      <c r="G63" s="43">
        <v>7.1037379999999999</v>
      </c>
      <c r="V63" s="8" t="s">
        <v>186</v>
      </c>
      <c r="W63" s="8">
        <v>75.400000000000006</v>
      </c>
      <c r="X63" s="8">
        <v>0</v>
      </c>
      <c r="Y63" s="8">
        <v>1</v>
      </c>
      <c r="Z63" s="8">
        <v>1</v>
      </c>
      <c r="AA63" s="8">
        <v>0</v>
      </c>
      <c r="AB63" s="8">
        <v>1</v>
      </c>
      <c r="AC63" s="8">
        <v>0</v>
      </c>
      <c r="AD63" s="8">
        <v>5.1953639010000003</v>
      </c>
    </row>
    <row r="64" spans="1:30" x14ac:dyDescent="0.25">
      <c r="D64" s="43">
        <v>4.2451530000000002</v>
      </c>
      <c r="E64" s="43">
        <v>4.0865020000000003</v>
      </c>
      <c r="F64" s="43"/>
      <c r="G64" s="43">
        <v>7.581531</v>
      </c>
      <c r="V64" s="8" t="s">
        <v>187</v>
      </c>
      <c r="W64" s="8">
        <v>43</v>
      </c>
      <c r="X64" s="8">
        <v>0</v>
      </c>
      <c r="Y64" s="33">
        <v>1</v>
      </c>
      <c r="Z64" s="33">
        <v>0</v>
      </c>
      <c r="AA64" s="33">
        <v>0</v>
      </c>
      <c r="AB64" s="8">
        <v>0</v>
      </c>
      <c r="AC64" s="8">
        <v>0</v>
      </c>
      <c r="AD64" s="8">
        <v>5.1992327229999997</v>
      </c>
    </row>
    <row r="65" spans="4:30" x14ac:dyDescent="0.25">
      <c r="D65" s="43">
        <v>6.0980569999999998</v>
      </c>
      <c r="E65" s="43">
        <v>5.236688</v>
      </c>
      <c r="F65" s="43"/>
      <c r="G65" s="43">
        <v>7.1715960000000001</v>
      </c>
      <c r="V65" s="8" t="s">
        <v>188</v>
      </c>
      <c r="W65" s="8">
        <v>36</v>
      </c>
      <c r="X65" s="8">
        <v>1</v>
      </c>
      <c r="Y65" s="33">
        <v>1</v>
      </c>
      <c r="Z65" s="33">
        <v>1</v>
      </c>
      <c r="AA65" s="33">
        <v>0</v>
      </c>
      <c r="AB65" s="8">
        <v>1</v>
      </c>
      <c r="AC65" s="8">
        <v>0</v>
      </c>
      <c r="AD65" s="8">
        <v>5.2064104750000002</v>
      </c>
    </row>
    <row r="66" spans="4:30" x14ac:dyDescent="0.25">
      <c r="D66" s="43">
        <v>4.9230669999999996</v>
      </c>
      <c r="E66" s="43">
        <v>4.6192700000000002</v>
      </c>
      <c r="F66" s="43"/>
      <c r="G66" s="43">
        <v>6.6202990000000002</v>
      </c>
      <c r="V66" s="8" t="s">
        <v>189</v>
      </c>
      <c r="W66" s="8">
        <v>47.5</v>
      </c>
      <c r="X66" s="8">
        <v>0</v>
      </c>
      <c r="Y66" s="8">
        <v>1</v>
      </c>
      <c r="Z66" s="8">
        <v>1</v>
      </c>
      <c r="AA66" s="8">
        <v>0</v>
      </c>
      <c r="AB66" s="8">
        <v>1</v>
      </c>
      <c r="AC66" s="8">
        <v>0</v>
      </c>
      <c r="AD66" s="8">
        <v>5.2110059409999998</v>
      </c>
    </row>
    <row r="67" spans="4:30" x14ac:dyDescent="0.25">
      <c r="D67" s="43">
        <v>3.9829029999999999</v>
      </c>
      <c r="E67" s="43">
        <v>4.9505309999999998</v>
      </c>
      <c r="F67" s="43"/>
      <c r="G67" s="43">
        <v>6.9006059999999998</v>
      </c>
      <c r="V67" s="8" t="s">
        <v>190</v>
      </c>
      <c r="W67" s="8">
        <v>120</v>
      </c>
      <c r="X67" s="8">
        <v>0</v>
      </c>
      <c r="Y67" s="33">
        <v>0</v>
      </c>
      <c r="Z67" s="33">
        <v>0</v>
      </c>
      <c r="AA67" s="33">
        <v>0</v>
      </c>
      <c r="AB67" s="8">
        <v>0</v>
      </c>
      <c r="AC67" s="8">
        <v>1</v>
      </c>
      <c r="AD67" s="8">
        <v>5.2121756870000002</v>
      </c>
    </row>
    <row r="68" spans="4:30" x14ac:dyDescent="0.25">
      <c r="D68" s="43">
        <v>4.7154470000000002</v>
      </c>
      <c r="E68" s="43">
        <v>5.3484540000000003</v>
      </c>
      <c r="F68" s="43"/>
      <c r="G68" s="43">
        <v>7.2892279999999996</v>
      </c>
      <c r="V68" s="8" t="s">
        <v>191</v>
      </c>
      <c r="W68" s="8">
        <v>50</v>
      </c>
      <c r="X68" s="8">
        <v>0</v>
      </c>
      <c r="Y68" s="33">
        <v>0</v>
      </c>
      <c r="Z68" s="33">
        <v>0</v>
      </c>
      <c r="AA68" s="33">
        <v>0</v>
      </c>
      <c r="AB68" s="8">
        <v>0</v>
      </c>
      <c r="AC68" s="8">
        <v>1</v>
      </c>
      <c r="AD68" s="8">
        <v>5.2149368139999996</v>
      </c>
    </row>
    <row r="69" spans="4:30" x14ac:dyDescent="0.25">
      <c r="D69" s="43">
        <v>5.0433159999999999</v>
      </c>
      <c r="E69" s="43">
        <v>5.3183199999999999</v>
      </c>
      <c r="F69" s="43"/>
      <c r="G69" s="43">
        <v>7.0458939999999997</v>
      </c>
      <c r="V69" s="8" t="s">
        <v>192</v>
      </c>
      <c r="W69" s="8">
        <v>96</v>
      </c>
      <c r="X69" s="8">
        <v>0</v>
      </c>
      <c r="Y69" s="33">
        <v>1</v>
      </c>
      <c r="Z69" s="33">
        <v>1</v>
      </c>
      <c r="AA69" s="33">
        <v>0</v>
      </c>
      <c r="AB69" s="8">
        <v>1</v>
      </c>
      <c r="AC69" s="8">
        <v>0</v>
      </c>
      <c r="AD69" s="8">
        <v>5.2156075949999998</v>
      </c>
    </row>
    <row r="70" spans="4:30" x14ac:dyDescent="0.25">
      <c r="D70" s="43">
        <v>6.4846709999999996</v>
      </c>
      <c r="E70" s="43">
        <v>4.2655269999999996</v>
      </c>
      <c r="F70" s="43"/>
      <c r="G70" s="43">
        <v>6.1078419999999998</v>
      </c>
      <c r="V70" s="8" t="s">
        <v>193</v>
      </c>
      <c r="W70" s="8">
        <v>93</v>
      </c>
      <c r="X70" s="8">
        <v>0</v>
      </c>
      <c r="Y70" s="33">
        <v>1</v>
      </c>
      <c r="Z70" s="33">
        <v>0</v>
      </c>
      <c r="AA70" s="33">
        <v>0</v>
      </c>
      <c r="AB70" s="8">
        <v>0</v>
      </c>
      <c r="AC70" s="8">
        <v>0</v>
      </c>
      <c r="AD70" s="8">
        <v>5.219065187</v>
      </c>
    </row>
    <row r="71" spans="4:30" x14ac:dyDescent="0.25">
      <c r="D71" s="43">
        <v>6.8240699999999999</v>
      </c>
      <c r="E71" s="43">
        <v>4.2870559999999998</v>
      </c>
      <c r="F71" s="43"/>
      <c r="G71" s="43">
        <v>7.1653969999999996</v>
      </c>
      <c r="V71" s="8" t="s">
        <v>194</v>
      </c>
      <c r="W71" s="8">
        <v>104</v>
      </c>
      <c r="X71" s="8">
        <v>0</v>
      </c>
      <c r="Y71" s="33">
        <v>1</v>
      </c>
      <c r="Z71" s="33">
        <v>1</v>
      </c>
      <c r="AA71" s="33">
        <v>0</v>
      </c>
      <c r="AB71" s="8">
        <v>1</v>
      </c>
      <c r="AC71" s="8">
        <v>0</v>
      </c>
      <c r="AD71" s="8">
        <v>5.2255124430000004</v>
      </c>
    </row>
    <row r="72" spans="4:30" x14ac:dyDescent="0.25">
      <c r="D72" s="43">
        <v>5.8693949999999999</v>
      </c>
      <c r="E72" s="43">
        <v>4.6287159999999998</v>
      </c>
      <c r="F72" s="43"/>
      <c r="G72" s="43">
        <v>6.243913</v>
      </c>
      <c r="V72" s="8" t="s">
        <v>195</v>
      </c>
      <c r="W72" s="8">
        <v>112</v>
      </c>
      <c r="X72" s="8">
        <v>0</v>
      </c>
      <c r="Y72" s="33">
        <v>1</v>
      </c>
      <c r="Z72" s="33">
        <v>1</v>
      </c>
      <c r="AA72" s="33">
        <v>0</v>
      </c>
      <c r="AB72" s="8">
        <v>1</v>
      </c>
      <c r="AC72" s="8">
        <v>0</v>
      </c>
      <c r="AD72" s="8">
        <v>5.2302031089999996</v>
      </c>
    </row>
    <row r="73" spans="4:30" x14ac:dyDescent="0.25">
      <c r="D73" s="43">
        <v>5.8056739999999998</v>
      </c>
      <c r="E73" s="43">
        <v>5.6616309999999999</v>
      </c>
      <c r="F73" s="43"/>
      <c r="G73" s="43">
        <v>6.9277430000000004</v>
      </c>
      <c r="V73" s="8" t="s">
        <v>196</v>
      </c>
      <c r="W73" s="8">
        <v>116</v>
      </c>
      <c r="X73" s="8">
        <v>0</v>
      </c>
      <c r="Y73" s="33">
        <v>1</v>
      </c>
      <c r="Z73" s="33">
        <v>1</v>
      </c>
      <c r="AA73" s="33">
        <v>0</v>
      </c>
      <c r="AB73" s="8">
        <v>1</v>
      </c>
      <c r="AC73" s="8">
        <v>0</v>
      </c>
      <c r="AD73" s="8">
        <v>5.2335247149999997</v>
      </c>
    </row>
    <row r="74" spans="4:30" x14ac:dyDescent="0.25">
      <c r="D74" s="43">
        <v>5.2508400000000002</v>
      </c>
      <c r="E74" s="43">
        <v>4.7417639999999999</v>
      </c>
      <c r="F74" s="43"/>
      <c r="G74" s="43">
        <v>6.4489460000000003</v>
      </c>
      <c r="V74" s="8" t="s">
        <v>197</v>
      </c>
      <c r="W74" s="8">
        <v>107</v>
      </c>
      <c r="X74" s="8">
        <v>0</v>
      </c>
      <c r="Y74" s="33">
        <v>1</v>
      </c>
      <c r="Z74" s="33">
        <v>1</v>
      </c>
      <c r="AA74" s="33">
        <v>0</v>
      </c>
      <c r="AB74" s="8">
        <v>1</v>
      </c>
      <c r="AC74" s="8">
        <v>0</v>
      </c>
      <c r="AD74" s="8">
        <v>5.2443561680000004</v>
      </c>
    </row>
    <row r="75" spans="4:30" x14ac:dyDescent="0.25">
      <c r="D75" s="43">
        <v>5.1698659999999999</v>
      </c>
      <c r="E75" s="43">
        <v>5.1040609999999997</v>
      </c>
      <c r="F75" s="43"/>
      <c r="G75" s="43">
        <v>6.9518259999999996</v>
      </c>
      <c r="V75" s="8" t="s">
        <v>198</v>
      </c>
      <c r="W75" s="8">
        <v>123</v>
      </c>
      <c r="X75" s="8">
        <v>0</v>
      </c>
      <c r="Y75" s="33">
        <v>0</v>
      </c>
      <c r="Z75" s="33">
        <v>0</v>
      </c>
      <c r="AA75" s="33">
        <v>0</v>
      </c>
      <c r="AB75" s="8">
        <v>0</v>
      </c>
      <c r="AC75" s="8">
        <v>1</v>
      </c>
      <c r="AD75" s="8">
        <v>5.2539671480000001</v>
      </c>
    </row>
    <row r="76" spans="4:30" x14ac:dyDescent="0.25">
      <c r="D76" s="43"/>
      <c r="E76" s="43">
        <v>4.5168010000000001</v>
      </c>
      <c r="F76" s="43"/>
      <c r="G76" s="43">
        <v>6.9123760000000001</v>
      </c>
      <c r="V76" s="8" t="s">
        <v>199</v>
      </c>
      <c r="W76" s="8">
        <v>74.5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1</v>
      </c>
      <c r="AD76" s="8">
        <v>5.2553437189999999</v>
      </c>
    </row>
    <row r="77" spans="4:30" x14ac:dyDescent="0.25">
      <c r="D77" s="43"/>
      <c r="E77" s="43">
        <v>4.9192220000000004</v>
      </c>
      <c r="F77" s="43"/>
      <c r="G77" s="43">
        <v>7.460833</v>
      </c>
      <c r="V77" s="8" t="s">
        <v>200</v>
      </c>
      <c r="W77" s="8">
        <v>161</v>
      </c>
      <c r="X77" s="8">
        <v>0</v>
      </c>
      <c r="Y77" s="33">
        <v>1</v>
      </c>
      <c r="Z77" s="33">
        <v>1</v>
      </c>
      <c r="AA77" s="33">
        <v>1</v>
      </c>
      <c r="AB77" s="8">
        <v>0</v>
      </c>
      <c r="AC77" s="8">
        <v>0</v>
      </c>
      <c r="AD77" s="8">
        <v>5.2588258689999998</v>
      </c>
    </row>
    <row r="78" spans="4:30" x14ac:dyDescent="0.25">
      <c r="D78" s="43"/>
      <c r="E78" s="43">
        <v>4.9837309999999997</v>
      </c>
      <c r="F78" s="43"/>
      <c r="G78" s="43">
        <v>7.4808719999999997</v>
      </c>
      <c r="V78" s="8" t="s">
        <v>201</v>
      </c>
      <c r="W78" s="8">
        <v>133</v>
      </c>
      <c r="X78" s="8">
        <v>0</v>
      </c>
      <c r="Y78" s="33">
        <v>0</v>
      </c>
      <c r="Z78" s="33">
        <v>0</v>
      </c>
      <c r="AA78" s="33">
        <v>0</v>
      </c>
      <c r="AB78" s="8">
        <v>0</v>
      </c>
      <c r="AC78" s="8">
        <v>1</v>
      </c>
      <c r="AD78" s="8">
        <v>5.2618899700000004</v>
      </c>
    </row>
    <row r="79" spans="4:30" x14ac:dyDescent="0.25">
      <c r="D79" s="43"/>
      <c r="E79" s="43">
        <v>5.7067730000000001</v>
      </c>
      <c r="F79" s="43"/>
      <c r="G79" s="43">
        <v>6.9641729999999997</v>
      </c>
      <c r="V79" s="8" t="s">
        <v>202</v>
      </c>
      <c r="W79" s="8">
        <v>37</v>
      </c>
      <c r="X79" s="8">
        <v>0</v>
      </c>
      <c r="Y79" s="33">
        <v>1</v>
      </c>
      <c r="Z79" s="33">
        <v>1</v>
      </c>
      <c r="AA79" s="33">
        <v>0</v>
      </c>
      <c r="AB79" s="8">
        <v>1</v>
      </c>
      <c r="AC79" s="8">
        <v>0</v>
      </c>
      <c r="AD79" s="8">
        <v>5.2632150109999998</v>
      </c>
    </row>
    <row r="80" spans="4:30" x14ac:dyDescent="0.25">
      <c r="D80" s="43"/>
      <c r="E80" s="43">
        <v>5.305714</v>
      </c>
      <c r="F80" s="43"/>
      <c r="G80" s="43">
        <v>6.8265859999999998</v>
      </c>
      <c r="V80" s="8" t="s">
        <v>203</v>
      </c>
      <c r="W80" s="8">
        <v>14</v>
      </c>
      <c r="X80" s="8">
        <v>0</v>
      </c>
      <c r="Y80" s="33">
        <v>0</v>
      </c>
      <c r="Z80" s="33">
        <v>0</v>
      </c>
      <c r="AA80" s="33">
        <v>1</v>
      </c>
      <c r="AB80" s="8">
        <v>0</v>
      </c>
      <c r="AC80" s="8">
        <v>0</v>
      </c>
      <c r="AD80" s="8">
        <v>5.2651173489999996</v>
      </c>
    </row>
    <row r="81" spans="4:30" x14ac:dyDescent="0.25">
      <c r="D81" s="43"/>
      <c r="E81" s="43">
        <v>4.9224230000000002</v>
      </c>
      <c r="F81" s="43"/>
      <c r="G81" s="43">
        <v>6.0994529999999996</v>
      </c>
      <c r="V81" s="8" t="s">
        <v>204</v>
      </c>
      <c r="W81" s="8">
        <v>110</v>
      </c>
      <c r="X81" s="8">
        <v>0</v>
      </c>
      <c r="Y81" s="33">
        <v>1</v>
      </c>
      <c r="Z81" s="33">
        <v>1</v>
      </c>
      <c r="AA81" s="33">
        <v>0</v>
      </c>
      <c r="AB81" s="8">
        <v>1</v>
      </c>
      <c r="AC81" s="8">
        <v>0</v>
      </c>
      <c r="AD81" s="8">
        <v>5.2709630699999996</v>
      </c>
    </row>
    <row r="82" spans="4:30" x14ac:dyDescent="0.25">
      <c r="D82" s="43"/>
      <c r="E82" s="43">
        <v>4.9144019999999999</v>
      </c>
      <c r="F82" s="43"/>
      <c r="G82" s="43">
        <v>6.8679249999999996</v>
      </c>
      <c r="V82" s="8" t="s">
        <v>205</v>
      </c>
      <c r="W82" s="8">
        <v>119</v>
      </c>
      <c r="X82" s="8">
        <v>0</v>
      </c>
      <c r="Y82" s="33">
        <v>1</v>
      </c>
      <c r="Z82" s="33">
        <v>1</v>
      </c>
      <c r="AA82" s="33">
        <v>0</v>
      </c>
      <c r="AB82" s="8">
        <v>1</v>
      </c>
      <c r="AC82" s="8">
        <v>0</v>
      </c>
      <c r="AD82" s="8">
        <v>5.2795824119999999</v>
      </c>
    </row>
    <row r="83" spans="4:30" x14ac:dyDescent="0.25">
      <c r="D83" s="43"/>
      <c r="E83" s="43">
        <v>5.2597820000000004</v>
      </c>
      <c r="F83" s="43"/>
      <c r="G83" s="43">
        <v>6.8911660000000001</v>
      </c>
      <c r="V83" s="8" t="s">
        <v>206</v>
      </c>
      <c r="W83" s="8">
        <v>52.9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1</v>
      </c>
      <c r="AD83" s="8">
        <v>5.2905565939999999</v>
      </c>
    </row>
    <row r="84" spans="4:30" x14ac:dyDescent="0.25">
      <c r="D84" s="43"/>
      <c r="E84" s="43">
        <v>5.3256160000000001</v>
      </c>
      <c r="F84" s="43"/>
      <c r="G84" s="43">
        <v>6.7168739999999998</v>
      </c>
      <c r="V84" s="8" t="s">
        <v>207</v>
      </c>
      <c r="W84" s="8">
        <v>108</v>
      </c>
      <c r="X84" s="8">
        <v>0</v>
      </c>
      <c r="Y84" s="33">
        <v>0</v>
      </c>
      <c r="Z84" s="33">
        <v>0</v>
      </c>
      <c r="AA84" s="33">
        <v>0</v>
      </c>
      <c r="AB84" s="8">
        <v>0</v>
      </c>
      <c r="AC84" s="8">
        <v>1</v>
      </c>
      <c r="AD84" s="8">
        <v>5.2913707350000001</v>
      </c>
    </row>
    <row r="85" spans="4:30" x14ac:dyDescent="0.25">
      <c r="D85" s="43"/>
      <c r="E85" s="43">
        <v>4.30389</v>
      </c>
      <c r="F85" s="43"/>
      <c r="G85" s="43">
        <v>7.3987179999999997</v>
      </c>
      <c r="V85" s="8" t="s">
        <v>208</v>
      </c>
      <c r="W85" s="8">
        <v>55</v>
      </c>
      <c r="X85" s="8">
        <v>0</v>
      </c>
      <c r="Y85" s="33">
        <v>1</v>
      </c>
      <c r="Z85" s="33">
        <v>1</v>
      </c>
      <c r="AA85" s="33" t="s">
        <v>630</v>
      </c>
      <c r="AB85" s="8">
        <v>0</v>
      </c>
      <c r="AC85" s="8">
        <v>0</v>
      </c>
      <c r="AD85" s="8">
        <v>5.2935280560000004</v>
      </c>
    </row>
    <row r="86" spans="4:30" x14ac:dyDescent="0.25">
      <c r="D86" s="43"/>
      <c r="E86" s="43">
        <v>4.4874599999999996</v>
      </c>
      <c r="F86" s="43"/>
      <c r="G86" s="43">
        <v>6.6999829999999996</v>
      </c>
      <c r="V86" s="8" t="s">
        <v>209</v>
      </c>
      <c r="W86" s="8">
        <v>119</v>
      </c>
      <c r="X86" s="8">
        <v>0</v>
      </c>
      <c r="Y86" s="33">
        <v>1</v>
      </c>
      <c r="Z86" s="33">
        <v>1</v>
      </c>
      <c r="AA86" s="33">
        <v>0</v>
      </c>
      <c r="AB86" s="8">
        <v>1</v>
      </c>
      <c r="AC86" s="8">
        <v>0</v>
      </c>
      <c r="AD86" s="8">
        <v>5.29870207</v>
      </c>
    </row>
    <row r="87" spans="4:30" x14ac:dyDescent="0.25">
      <c r="D87" s="43"/>
      <c r="E87" s="43">
        <v>5.3239850000000004</v>
      </c>
      <c r="F87" s="43"/>
      <c r="G87" s="43">
        <v>6.4809239999999999</v>
      </c>
      <c r="V87" s="8" t="s">
        <v>210</v>
      </c>
      <c r="W87" s="8">
        <v>102</v>
      </c>
      <c r="X87" s="8">
        <v>0</v>
      </c>
      <c r="Y87" s="33">
        <v>1</v>
      </c>
      <c r="Z87" s="33">
        <v>1</v>
      </c>
      <c r="AA87" s="33">
        <v>0</v>
      </c>
      <c r="AB87" s="8">
        <v>1</v>
      </c>
      <c r="AC87" s="8">
        <v>0</v>
      </c>
      <c r="AD87" s="8">
        <v>5.3047431659999997</v>
      </c>
    </row>
    <row r="88" spans="4:30" x14ac:dyDescent="0.25">
      <c r="D88" s="43"/>
      <c r="E88" s="43">
        <v>5.5156179999999999</v>
      </c>
      <c r="F88" s="43"/>
      <c r="G88" s="43">
        <v>6.7916090000000002</v>
      </c>
      <c r="V88" s="8" t="s">
        <v>211</v>
      </c>
      <c r="W88" s="8">
        <v>88</v>
      </c>
      <c r="X88" s="8">
        <v>0</v>
      </c>
      <c r="Y88" s="33">
        <v>0</v>
      </c>
      <c r="Z88" s="33">
        <v>0</v>
      </c>
      <c r="AA88" s="33">
        <v>1</v>
      </c>
      <c r="AB88" s="8">
        <v>0</v>
      </c>
      <c r="AC88" s="8">
        <v>0</v>
      </c>
      <c r="AD88" s="8">
        <v>5.310657022</v>
      </c>
    </row>
    <row r="89" spans="4:30" x14ac:dyDescent="0.25">
      <c r="D89" s="43"/>
      <c r="E89" s="43">
        <v>6.2765500000000003</v>
      </c>
      <c r="F89" s="43"/>
      <c r="G89" s="43">
        <v>6.7116860000000003</v>
      </c>
      <c r="V89" s="8" t="s">
        <v>212</v>
      </c>
      <c r="W89" s="8">
        <v>32</v>
      </c>
      <c r="X89" s="8">
        <v>0</v>
      </c>
      <c r="Y89" s="33">
        <v>0</v>
      </c>
      <c r="Z89" s="33">
        <v>0</v>
      </c>
      <c r="AA89" s="33">
        <v>0</v>
      </c>
      <c r="AB89" s="8">
        <v>0</v>
      </c>
      <c r="AC89" s="8">
        <v>1</v>
      </c>
      <c r="AD89" s="8">
        <v>5.3275068729999999</v>
      </c>
    </row>
    <row r="90" spans="4:30" x14ac:dyDescent="0.25">
      <c r="D90" s="43"/>
      <c r="E90" s="43">
        <v>4.39384</v>
      </c>
      <c r="F90" s="43"/>
      <c r="G90" s="43">
        <v>7.0606330000000002</v>
      </c>
      <c r="V90" s="8" t="s">
        <v>213</v>
      </c>
      <c r="W90" s="8">
        <v>152</v>
      </c>
      <c r="X90" s="8">
        <v>0</v>
      </c>
      <c r="Y90" s="33">
        <v>0</v>
      </c>
      <c r="Z90" s="33">
        <v>1</v>
      </c>
      <c r="AA90" s="33">
        <v>1</v>
      </c>
      <c r="AB90" s="8">
        <v>0</v>
      </c>
      <c r="AC90" s="8">
        <v>0</v>
      </c>
      <c r="AD90" s="8">
        <v>5.3275260119999999</v>
      </c>
    </row>
    <row r="91" spans="4:30" x14ac:dyDescent="0.25">
      <c r="D91" s="43"/>
      <c r="E91" s="43">
        <v>4.3761010000000002</v>
      </c>
      <c r="F91" s="43"/>
      <c r="G91" s="43">
        <v>6.6250609999999996</v>
      </c>
      <c r="V91" s="8" t="s">
        <v>214</v>
      </c>
      <c r="W91" s="8">
        <v>46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1</v>
      </c>
      <c r="AD91" s="8">
        <v>5.3320774789999996</v>
      </c>
    </row>
    <row r="92" spans="4:30" x14ac:dyDescent="0.25">
      <c r="D92" s="43"/>
      <c r="E92" s="43">
        <v>5.5129049999999999</v>
      </c>
      <c r="F92" s="43"/>
      <c r="G92" s="43">
        <v>6.1654730000000004</v>
      </c>
      <c r="V92" s="8" t="s">
        <v>216</v>
      </c>
      <c r="W92" s="8">
        <v>15.6</v>
      </c>
      <c r="X92" s="8">
        <v>1</v>
      </c>
      <c r="Y92" s="8">
        <v>1</v>
      </c>
      <c r="Z92" s="8">
        <v>1</v>
      </c>
      <c r="AA92" s="8">
        <v>0</v>
      </c>
      <c r="AB92" s="8">
        <v>1</v>
      </c>
      <c r="AC92" s="8">
        <v>0</v>
      </c>
      <c r="AD92" s="8">
        <v>5.3353697589999998</v>
      </c>
    </row>
    <row r="93" spans="4:30" x14ac:dyDescent="0.25">
      <c r="D93" s="43"/>
      <c r="E93" s="43">
        <v>4.8130269999999999</v>
      </c>
      <c r="V93" s="8" t="s">
        <v>217</v>
      </c>
      <c r="W93" s="8">
        <v>38</v>
      </c>
      <c r="X93" s="8">
        <v>1</v>
      </c>
      <c r="Y93" s="33">
        <v>1</v>
      </c>
      <c r="Z93" s="33">
        <v>1</v>
      </c>
      <c r="AA93" s="33">
        <v>0</v>
      </c>
      <c r="AB93" s="8">
        <v>1</v>
      </c>
      <c r="AC93" s="8">
        <v>0</v>
      </c>
      <c r="AD93" s="8">
        <v>5.336750587</v>
      </c>
    </row>
    <row r="94" spans="4:30" x14ac:dyDescent="0.25">
      <c r="D94" s="43"/>
      <c r="E94" s="43">
        <v>5.386387</v>
      </c>
      <c r="V94" s="8" t="s">
        <v>218</v>
      </c>
      <c r="W94" s="8">
        <v>72</v>
      </c>
      <c r="X94" s="8">
        <v>1</v>
      </c>
      <c r="Y94" s="33">
        <v>1</v>
      </c>
      <c r="Z94" s="33">
        <v>0</v>
      </c>
      <c r="AA94" s="33">
        <v>0</v>
      </c>
      <c r="AB94" s="8">
        <v>0</v>
      </c>
      <c r="AC94" s="8">
        <v>0</v>
      </c>
      <c r="AD94" s="8">
        <v>5.3437196880000002</v>
      </c>
    </row>
    <row r="95" spans="4:30" x14ac:dyDescent="0.25">
      <c r="D95" s="43"/>
      <c r="E95" s="43">
        <v>5.0721239999999996</v>
      </c>
      <c r="V95" s="8" t="s">
        <v>219</v>
      </c>
      <c r="W95" s="8">
        <v>54</v>
      </c>
      <c r="X95" s="8">
        <v>0</v>
      </c>
      <c r="Y95" s="33">
        <v>1</v>
      </c>
      <c r="Z95" s="33">
        <v>1</v>
      </c>
      <c r="AA95" s="33">
        <v>0</v>
      </c>
      <c r="AB95" s="8">
        <v>1</v>
      </c>
      <c r="AC95" s="8">
        <v>0</v>
      </c>
      <c r="AD95" s="8">
        <v>5.3501774769999999</v>
      </c>
    </row>
    <row r="96" spans="4:30" x14ac:dyDescent="0.25">
      <c r="D96" s="43"/>
      <c r="E96" s="43">
        <v>4.8308869999999997</v>
      </c>
      <c r="V96" s="8" t="s">
        <v>220</v>
      </c>
      <c r="W96" s="8">
        <v>90</v>
      </c>
      <c r="X96" s="8">
        <v>0</v>
      </c>
      <c r="Y96" s="33">
        <v>0</v>
      </c>
      <c r="Z96" s="33">
        <v>0</v>
      </c>
      <c r="AA96" s="33">
        <v>0</v>
      </c>
      <c r="AB96" s="8">
        <v>0</v>
      </c>
      <c r="AC96" s="8">
        <v>1</v>
      </c>
      <c r="AD96" s="8">
        <v>5.3535930870000001</v>
      </c>
    </row>
    <row r="97" spans="4:30" x14ac:dyDescent="0.25">
      <c r="D97" s="43"/>
      <c r="E97" s="43">
        <v>4.6767159999999999</v>
      </c>
      <c r="V97" s="8" t="s">
        <v>221</v>
      </c>
      <c r="W97" s="8">
        <v>11.3</v>
      </c>
      <c r="X97" s="8">
        <v>1</v>
      </c>
      <c r="Y97" s="8">
        <v>0</v>
      </c>
      <c r="Z97" s="8">
        <v>0</v>
      </c>
      <c r="AA97" s="8">
        <v>0</v>
      </c>
      <c r="AB97" s="8">
        <v>0</v>
      </c>
      <c r="AC97" s="8">
        <v>1</v>
      </c>
      <c r="AD97" s="8">
        <v>5.354426353</v>
      </c>
    </row>
    <row r="98" spans="4:30" x14ac:dyDescent="0.25">
      <c r="D98" s="43"/>
      <c r="E98" s="43">
        <v>4.750597</v>
      </c>
      <c r="V98" s="8" t="s">
        <v>222</v>
      </c>
      <c r="W98" s="8">
        <v>39</v>
      </c>
      <c r="X98" s="8">
        <v>0</v>
      </c>
      <c r="Y98" s="33">
        <v>1</v>
      </c>
      <c r="Z98" s="33">
        <v>1</v>
      </c>
      <c r="AA98" s="33">
        <v>0</v>
      </c>
      <c r="AB98" s="8">
        <v>1</v>
      </c>
      <c r="AC98" s="8">
        <v>0</v>
      </c>
      <c r="AD98" s="8">
        <v>5.368894074</v>
      </c>
    </row>
    <row r="99" spans="4:30" x14ac:dyDescent="0.25">
      <c r="D99" s="43"/>
      <c r="E99" s="43">
        <v>4.7681110000000002</v>
      </c>
      <c r="V99" s="8" t="s">
        <v>223</v>
      </c>
      <c r="W99" s="8">
        <v>27.6</v>
      </c>
      <c r="X99" s="8">
        <v>0</v>
      </c>
      <c r="Y99" s="8">
        <v>1</v>
      </c>
      <c r="Z99" s="8">
        <v>1</v>
      </c>
      <c r="AA99" s="8">
        <v>1</v>
      </c>
      <c r="AB99" s="8">
        <v>0</v>
      </c>
      <c r="AC99" s="8">
        <v>0</v>
      </c>
      <c r="AD99" s="8">
        <v>5.3710157369999996</v>
      </c>
    </row>
    <row r="100" spans="4:30" x14ac:dyDescent="0.25">
      <c r="D100" s="43"/>
      <c r="E100" s="43">
        <v>4.6923190000000004</v>
      </c>
      <c r="V100" s="8" t="s">
        <v>224</v>
      </c>
      <c r="W100" s="8">
        <v>93</v>
      </c>
      <c r="X100" s="8">
        <v>0</v>
      </c>
      <c r="Y100" s="33">
        <v>1</v>
      </c>
      <c r="Z100" s="33">
        <v>1</v>
      </c>
      <c r="AA100" s="33">
        <v>0</v>
      </c>
      <c r="AB100" s="8">
        <v>1</v>
      </c>
      <c r="AC100" s="8">
        <v>0</v>
      </c>
      <c r="AD100" s="8">
        <v>5.3769892959999996</v>
      </c>
    </row>
    <row r="101" spans="4:30" x14ac:dyDescent="0.25">
      <c r="D101" s="43"/>
      <c r="E101" s="43">
        <v>4.1970390000000002</v>
      </c>
      <c r="V101" s="8" t="s">
        <v>225</v>
      </c>
      <c r="W101" s="8">
        <v>16</v>
      </c>
      <c r="X101" s="8">
        <v>1</v>
      </c>
      <c r="Y101" s="33">
        <v>1</v>
      </c>
      <c r="Z101" s="33">
        <v>0</v>
      </c>
      <c r="AA101" s="33">
        <v>0</v>
      </c>
      <c r="AB101" s="8">
        <v>0</v>
      </c>
      <c r="AC101" s="8">
        <v>0</v>
      </c>
      <c r="AD101" s="8">
        <v>5.3794441329999998</v>
      </c>
    </row>
    <row r="102" spans="4:30" x14ac:dyDescent="0.25">
      <c r="D102" s="43"/>
      <c r="E102" s="43">
        <v>4.435867</v>
      </c>
      <c r="V102" s="8" t="s">
        <v>226</v>
      </c>
      <c r="W102" s="8">
        <v>52</v>
      </c>
      <c r="X102" s="8">
        <v>0</v>
      </c>
      <c r="Y102" s="33">
        <v>1</v>
      </c>
      <c r="Z102" s="33">
        <v>1</v>
      </c>
      <c r="AA102" s="33">
        <v>0</v>
      </c>
      <c r="AB102" s="8">
        <v>1</v>
      </c>
      <c r="AC102" s="8">
        <v>0</v>
      </c>
      <c r="AD102" s="8">
        <v>5.3797642779999997</v>
      </c>
    </row>
    <row r="103" spans="4:30" x14ac:dyDescent="0.25">
      <c r="D103" s="43"/>
      <c r="E103" s="43">
        <v>4.6289020000000001</v>
      </c>
      <c r="V103" s="8" t="s">
        <v>227</v>
      </c>
      <c r="W103" s="8">
        <v>100</v>
      </c>
      <c r="X103" s="8">
        <v>0</v>
      </c>
      <c r="Y103" s="33">
        <v>1</v>
      </c>
      <c r="Z103" s="33">
        <v>0</v>
      </c>
      <c r="AA103" s="33">
        <v>1</v>
      </c>
      <c r="AB103" s="8">
        <v>0</v>
      </c>
      <c r="AC103" s="8">
        <v>0</v>
      </c>
      <c r="AD103" s="8">
        <v>5.3806657710000003</v>
      </c>
    </row>
    <row r="104" spans="4:30" x14ac:dyDescent="0.25">
      <c r="D104" s="43"/>
      <c r="E104" s="43">
        <v>5.0625739999999997</v>
      </c>
      <c r="V104" s="8" t="s">
        <v>228</v>
      </c>
      <c r="W104" s="8">
        <v>132</v>
      </c>
      <c r="X104" s="8">
        <v>0</v>
      </c>
      <c r="Y104" s="33">
        <v>1</v>
      </c>
      <c r="Z104" s="33">
        <v>1</v>
      </c>
      <c r="AA104" s="33">
        <v>0</v>
      </c>
      <c r="AB104" s="8">
        <v>1</v>
      </c>
      <c r="AC104" s="8">
        <v>0</v>
      </c>
      <c r="AD104" s="8">
        <v>5.381693405</v>
      </c>
    </row>
    <row r="105" spans="4:30" x14ac:dyDescent="0.25">
      <c r="D105" s="43"/>
      <c r="E105" s="43">
        <v>3.7698649999999998</v>
      </c>
      <c r="V105" s="8" t="s">
        <v>229</v>
      </c>
      <c r="W105" s="8">
        <v>125</v>
      </c>
      <c r="X105" s="8">
        <v>0</v>
      </c>
      <c r="Y105" s="33">
        <v>1</v>
      </c>
      <c r="Z105" s="33">
        <v>0</v>
      </c>
      <c r="AA105" s="33">
        <v>0</v>
      </c>
      <c r="AB105" s="8">
        <v>0</v>
      </c>
      <c r="AC105" s="8">
        <v>0</v>
      </c>
      <c r="AD105" s="8">
        <v>5.3859861410000001</v>
      </c>
    </row>
    <row r="106" spans="4:30" x14ac:dyDescent="0.25">
      <c r="D106" s="43"/>
      <c r="E106" s="43">
        <v>5.3457309999999998</v>
      </c>
      <c r="V106" s="8" t="s">
        <v>230</v>
      </c>
      <c r="W106" s="8">
        <v>98</v>
      </c>
      <c r="X106" s="8">
        <v>0</v>
      </c>
      <c r="Y106" s="33">
        <v>0</v>
      </c>
      <c r="Z106" s="33">
        <v>0</v>
      </c>
      <c r="AA106" s="33">
        <v>1</v>
      </c>
      <c r="AB106" s="8">
        <v>0</v>
      </c>
      <c r="AC106" s="8">
        <v>0</v>
      </c>
      <c r="AD106" s="8">
        <v>5.3903604710000002</v>
      </c>
    </row>
    <row r="107" spans="4:30" x14ac:dyDescent="0.25">
      <c r="D107" s="43"/>
      <c r="E107" s="43">
        <v>4.7289110000000001</v>
      </c>
      <c r="V107" s="8" t="s">
        <v>231</v>
      </c>
      <c r="W107" s="8">
        <v>36.799999999999997</v>
      </c>
      <c r="X107" s="8">
        <v>0</v>
      </c>
      <c r="Y107" s="8">
        <v>1</v>
      </c>
      <c r="Z107" s="8">
        <v>1</v>
      </c>
      <c r="AA107" s="8">
        <v>0</v>
      </c>
      <c r="AB107" s="8">
        <v>1</v>
      </c>
      <c r="AC107" s="8">
        <v>0</v>
      </c>
      <c r="AD107" s="8">
        <v>5.4042036480000002</v>
      </c>
    </row>
    <row r="108" spans="4:30" x14ac:dyDescent="0.25">
      <c r="D108" s="43"/>
      <c r="E108" s="43">
        <v>5.0736879999999998</v>
      </c>
      <c r="V108" s="8" t="s">
        <v>232</v>
      </c>
      <c r="W108" s="8">
        <v>153</v>
      </c>
      <c r="X108" s="8">
        <v>0</v>
      </c>
      <c r="Y108" s="33">
        <v>0</v>
      </c>
      <c r="Z108" s="33">
        <v>0</v>
      </c>
      <c r="AA108" s="33">
        <v>0</v>
      </c>
      <c r="AB108" s="8">
        <v>0</v>
      </c>
      <c r="AC108" s="8">
        <v>1</v>
      </c>
      <c r="AD108" s="8">
        <v>5.4055917710000001</v>
      </c>
    </row>
    <row r="109" spans="4:30" x14ac:dyDescent="0.25">
      <c r="D109" s="43"/>
      <c r="E109" s="43">
        <v>4.969487</v>
      </c>
      <c r="V109" s="8" t="s">
        <v>233</v>
      </c>
      <c r="W109" s="8">
        <v>59</v>
      </c>
      <c r="X109" s="8">
        <v>1</v>
      </c>
      <c r="Y109" s="33">
        <v>1</v>
      </c>
      <c r="Z109" s="33">
        <v>1</v>
      </c>
      <c r="AA109" s="33" t="s">
        <v>630</v>
      </c>
      <c r="AB109" s="8">
        <v>0</v>
      </c>
      <c r="AC109" s="8">
        <v>0</v>
      </c>
      <c r="AD109" s="8">
        <v>5.4159545219999998</v>
      </c>
    </row>
    <row r="110" spans="4:30" x14ac:dyDescent="0.25">
      <c r="D110" s="43"/>
      <c r="E110" s="43">
        <v>5.4734579999999999</v>
      </c>
      <c r="V110" s="8" t="s">
        <v>234</v>
      </c>
      <c r="W110" s="8">
        <v>76</v>
      </c>
      <c r="X110" s="8">
        <v>0</v>
      </c>
      <c r="Y110" s="33">
        <v>0</v>
      </c>
      <c r="Z110" s="33">
        <v>0</v>
      </c>
      <c r="AA110" s="33">
        <v>0</v>
      </c>
      <c r="AB110" s="8">
        <v>0</v>
      </c>
      <c r="AC110" s="8">
        <v>1</v>
      </c>
      <c r="AD110" s="8">
        <v>5.4236285769999997</v>
      </c>
    </row>
    <row r="111" spans="4:30" x14ac:dyDescent="0.25">
      <c r="D111" s="43"/>
      <c r="E111" s="43">
        <v>4.3469949999999997</v>
      </c>
      <c r="V111" s="8" t="s">
        <v>235</v>
      </c>
      <c r="W111" s="8">
        <v>30</v>
      </c>
      <c r="X111" s="8">
        <v>0</v>
      </c>
      <c r="Y111" s="33">
        <v>0</v>
      </c>
      <c r="Z111" s="33">
        <v>0</v>
      </c>
      <c r="AA111" s="33">
        <v>0</v>
      </c>
      <c r="AB111" s="8">
        <v>0</v>
      </c>
      <c r="AC111" s="8">
        <v>1</v>
      </c>
      <c r="AD111" s="8">
        <v>5.4237658880000001</v>
      </c>
    </row>
    <row r="112" spans="4:30" x14ac:dyDescent="0.25">
      <c r="D112" s="43"/>
      <c r="E112" s="43">
        <v>4.6676209999999996</v>
      </c>
      <c r="V112" s="8" t="s">
        <v>236</v>
      </c>
      <c r="W112" s="8">
        <v>12</v>
      </c>
      <c r="X112" s="8">
        <v>1</v>
      </c>
      <c r="Y112" s="33">
        <v>0</v>
      </c>
      <c r="Z112" s="33">
        <v>0</v>
      </c>
      <c r="AA112" s="33">
        <v>1</v>
      </c>
      <c r="AB112" s="8">
        <v>0</v>
      </c>
      <c r="AC112" s="8">
        <v>0</v>
      </c>
      <c r="AD112" s="8">
        <v>5.4263970549999998</v>
      </c>
    </row>
    <row r="113" spans="4:30" x14ac:dyDescent="0.25">
      <c r="D113" s="43"/>
      <c r="E113" s="43">
        <v>5.0260160000000003</v>
      </c>
      <c r="V113" s="8" t="s">
        <v>237</v>
      </c>
      <c r="W113" s="8">
        <v>30</v>
      </c>
      <c r="X113" s="8">
        <v>1</v>
      </c>
      <c r="Y113" s="33">
        <v>1</v>
      </c>
      <c r="Z113" s="33">
        <v>1</v>
      </c>
      <c r="AA113" s="33">
        <v>1</v>
      </c>
      <c r="AB113" s="8">
        <v>0</v>
      </c>
      <c r="AC113" s="8">
        <v>0</v>
      </c>
      <c r="AD113" s="8">
        <v>5.4274005289999998</v>
      </c>
    </row>
    <row r="114" spans="4:30" x14ac:dyDescent="0.25">
      <c r="D114" s="43"/>
      <c r="E114" s="43">
        <v>4.402336</v>
      </c>
      <c r="V114" s="8" t="s">
        <v>238</v>
      </c>
      <c r="W114" s="8">
        <v>77.599999999999994</v>
      </c>
      <c r="X114" s="8">
        <v>0</v>
      </c>
      <c r="Y114" s="8">
        <v>1</v>
      </c>
      <c r="Z114" s="8">
        <v>0</v>
      </c>
      <c r="AA114" s="8">
        <v>1</v>
      </c>
      <c r="AB114" s="8">
        <v>0</v>
      </c>
      <c r="AC114" s="8">
        <v>0</v>
      </c>
      <c r="AD114" s="8">
        <v>5.429940792</v>
      </c>
    </row>
    <row r="115" spans="4:30" x14ac:dyDescent="0.25">
      <c r="D115" s="43"/>
      <c r="E115" s="43">
        <v>4.3060679999999998</v>
      </c>
      <c r="V115" s="8" t="s">
        <v>239</v>
      </c>
      <c r="W115" s="8">
        <v>105</v>
      </c>
      <c r="X115" s="8">
        <v>0</v>
      </c>
      <c r="Y115" s="33">
        <v>1</v>
      </c>
      <c r="Z115" s="33">
        <v>1</v>
      </c>
      <c r="AA115" s="33">
        <v>0</v>
      </c>
      <c r="AB115" s="8">
        <v>1</v>
      </c>
      <c r="AC115" s="8">
        <v>0</v>
      </c>
      <c r="AD115" s="8">
        <v>5.4313405379999997</v>
      </c>
    </row>
    <row r="116" spans="4:30" x14ac:dyDescent="0.25">
      <c r="D116" s="43"/>
      <c r="E116" s="43">
        <v>4.211881</v>
      </c>
      <c r="V116" s="8" t="s">
        <v>240</v>
      </c>
      <c r="W116" s="8">
        <v>78.2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1</v>
      </c>
      <c r="AD116" s="8">
        <v>5.4380109330000002</v>
      </c>
    </row>
    <row r="117" spans="4:30" x14ac:dyDescent="0.25">
      <c r="D117" s="43"/>
      <c r="E117" s="43">
        <v>4.8449540000000004</v>
      </c>
      <c r="V117" s="8" t="s">
        <v>241</v>
      </c>
      <c r="W117" s="8">
        <v>104</v>
      </c>
      <c r="X117" s="8">
        <v>0</v>
      </c>
      <c r="Y117" s="33">
        <v>1</v>
      </c>
      <c r="Z117" s="33">
        <v>0</v>
      </c>
      <c r="AA117" s="33">
        <v>1</v>
      </c>
      <c r="AB117" s="8">
        <v>0</v>
      </c>
      <c r="AC117" s="8">
        <v>0</v>
      </c>
      <c r="AD117" s="8">
        <v>5.4403094809999999</v>
      </c>
    </row>
    <row r="118" spans="4:30" x14ac:dyDescent="0.25">
      <c r="D118" s="43"/>
      <c r="E118" s="43">
        <v>6.16669</v>
      </c>
      <c r="V118" s="8" t="s">
        <v>242</v>
      </c>
      <c r="W118" s="8">
        <v>66</v>
      </c>
      <c r="X118" s="8">
        <v>0</v>
      </c>
      <c r="Y118" s="33">
        <v>0</v>
      </c>
      <c r="Z118" s="33">
        <v>1</v>
      </c>
      <c r="AA118" s="33">
        <v>1</v>
      </c>
      <c r="AB118" s="8">
        <v>0</v>
      </c>
      <c r="AC118" s="8">
        <v>0</v>
      </c>
      <c r="AD118" s="8">
        <v>5.4434291139999997</v>
      </c>
    </row>
    <row r="119" spans="4:30" x14ac:dyDescent="0.25">
      <c r="D119" s="43"/>
      <c r="E119" s="43">
        <v>4.9994889999999996</v>
      </c>
      <c r="V119" s="8" t="s">
        <v>243</v>
      </c>
      <c r="W119" s="8">
        <v>129</v>
      </c>
      <c r="X119" s="8">
        <v>0</v>
      </c>
      <c r="Y119" s="33">
        <v>1</v>
      </c>
      <c r="Z119" s="33">
        <v>1</v>
      </c>
      <c r="AA119" s="33">
        <v>1</v>
      </c>
      <c r="AB119" s="8">
        <v>0</v>
      </c>
      <c r="AC119" s="8">
        <v>0</v>
      </c>
      <c r="AD119" s="8">
        <v>5.4473171340000004</v>
      </c>
    </row>
    <row r="120" spans="4:30" x14ac:dyDescent="0.25">
      <c r="D120" s="43"/>
      <c r="E120" s="43">
        <v>5.418628</v>
      </c>
      <c r="V120" s="8" t="s">
        <v>244</v>
      </c>
      <c r="W120" s="8">
        <v>86</v>
      </c>
      <c r="X120" s="8">
        <v>0</v>
      </c>
      <c r="Y120" s="33">
        <v>1</v>
      </c>
      <c r="Z120" s="33">
        <v>1</v>
      </c>
      <c r="AA120" s="33">
        <v>0</v>
      </c>
      <c r="AB120" s="8">
        <v>1</v>
      </c>
      <c r="AC120" s="8">
        <v>0</v>
      </c>
      <c r="AD120" s="8">
        <v>5.4524168890000002</v>
      </c>
    </row>
    <row r="121" spans="4:30" x14ac:dyDescent="0.25">
      <c r="D121" s="43"/>
      <c r="E121" s="43">
        <v>5.0560609999999997</v>
      </c>
      <c r="V121" s="8" t="s">
        <v>245</v>
      </c>
      <c r="W121" s="8">
        <v>62.8</v>
      </c>
      <c r="X121" s="8">
        <v>0</v>
      </c>
      <c r="Y121" s="8">
        <v>1</v>
      </c>
      <c r="Z121" s="8">
        <v>0</v>
      </c>
      <c r="AA121" s="8">
        <v>1</v>
      </c>
      <c r="AB121" s="8">
        <v>0</v>
      </c>
      <c r="AC121" s="8">
        <v>0</v>
      </c>
      <c r="AD121" s="8">
        <v>5.453030171</v>
      </c>
    </row>
    <row r="122" spans="4:30" x14ac:dyDescent="0.25">
      <c r="D122" s="43"/>
      <c r="E122" s="43">
        <v>4.9866809999999999</v>
      </c>
      <c r="V122" s="8" t="s">
        <v>246</v>
      </c>
      <c r="W122" s="8">
        <v>113</v>
      </c>
      <c r="X122" s="8">
        <v>0</v>
      </c>
      <c r="Y122" s="33">
        <v>1</v>
      </c>
      <c r="Z122" s="33">
        <v>1</v>
      </c>
      <c r="AA122" s="33">
        <v>1</v>
      </c>
      <c r="AB122" s="8">
        <v>0</v>
      </c>
      <c r="AC122" s="8">
        <v>0</v>
      </c>
      <c r="AD122" s="8">
        <v>5.4551423610000001</v>
      </c>
    </row>
    <row r="123" spans="4:30" x14ac:dyDescent="0.25">
      <c r="D123" s="43"/>
      <c r="E123" s="43">
        <v>5.7422199999999997</v>
      </c>
      <c r="V123" s="8" t="s">
        <v>247</v>
      </c>
      <c r="W123" s="8">
        <v>69.7</v>
      </c>
      <c r="X123" s="8">
        <v>0</v>
      </c>
      <c r="Y123" s="8">
        <v>1</v>
      </c>
      <c r="Z123" s="8">
        <v>1</v>
      </c>
      <c r="AA123" s="8">
        <v>0</v>
      </c>
      <c r="AB123" s="8">
        <v>1</v>
      </c>
      <c r="AC123" s="8">
        <v>0</v>
      </c>
      <c r="AD123" s="8">
        <v>5.4552734010000004</v>
      </c>
    </row>
    <row r="124" spans="4:30" x14ac:dyDescent="0.25">
      <c r="D124" s="43"/>
      <c r="E124" s="43">
        <v>4.8386199999999997</v>
      </c>
      <c r="V124" s="8" t="s">
        <v>248</v>
      </c>
      <c r="W124" s="8">
        <v>99.7</v>
      </c>
      <c r="X124" s="8">
        <v>0</v>
      </c>
      <c r="Y124" s="8">
        <v>1</v>
      </c>
      <c r="Z124" s="8">
        <v>0</v>
      </c>
      <c r="AA124" s="8">
        <v>0</v>
      </c>
      <c r="AB124" s="8">
        <v>0</v>
      </c>
      <c r="AC124" s="8">
        <v>0</v>
      </c>
      <c r="AD124" s="8">
        <v>5.4580057289999999</v>
      </c>
    </row>
    <row r="125" spans="4:30" x14ac:dyDescent="0.25">
      <c r="D125" s="43"/>
      <c r="E125" s="43">
        <v>5.6559340000000002</v>
      </c>
      <c r="V125" s="8" t="s">
        <v>249</v>
      </c>
      <c r="W125" s="8">
        <v>81.5</v>
      </c>
      <c r="X125" s="8">
        <v>0</v>
      </c>
      <c r="Y125" s="8">
        <v>1</v>
      </c>
      <c r="Z125" s="8">
        <v>1</v>
      </c>
      <c r="AA125" s="8" t="s">
        <v>652</v>
      </c>
      <c r="AB125" s="8">
        <v>0</v>
      </c>
      <c r="AC125" s="8">
        <v>0</v>
      </c>
      <c r="AD125" s="8">
        <v>5.4623013479999996</v>
      </c>
    </row>
    <row r="126" spans="4:30" x14ac:dyDescent="0.25">
      <c r="D126" s="43"/>
      <c r="E126" s="43">
        <v>5.2386220000000003</v>
      </c>
      <c r="V126" s="8" t="s">
        <v>250</v>
      </c>
      <c r="W126" s="8">
        <v>108</v>
      </c>
      <c r="X126" s="8">
        <v>0</v>
      </c>
      <c r="Y126" s="33">
        <v>1</v>
      </c>
      <c r="Z126" s="33">
        <v>1</v>
      </c>
      <c r="AA126" s="33">
        <v>0</v>
      </c>
      <c r="AB126" s="8">
        <v>1</v>
      </c>
      <c r="AC126" s="8">
        <v>0</v>
      </c>
      <c r="AD126" s="8">
        <v>5.4628776510000003</v>
      </c>
    </row>
    <row r="127" spans="4:30" x14ac:dyDescent="0.25">
      <c r="D127" s="43"/>
      <c r="E127" s="43">
        <v>4.4918009999999997</v>
      </c>
      <c r="V127" s="8" t="s">
        <v>251</v>
      </c>
      <c r="W127" s="8">
        <v>40.299999999999997</v>
      </c>
      <c r="X127" s="8">
        <v>0</v>
      </c>
      <c r="Y127" s="8">
        <v>0</v>
      </c>
      <c r="Z127" s="8">
        <v>0</v>
      </c>
      <c r="AA127" s="8">
        <v>1</v>
      </c>
      <c r="AB127" s="8">
        <v>0</v>
      </c>
      <c r="AC127" s="8">
        <v>0</v>
      </c>
      <c r="AD127" s="8">
        <v>5.4680791209999997</v>
      </c>
    </row>
    <row r="128" spans="4:30" x14ac:dyDescent="0.25">
      <c r="D128" s="43"/>
      <c r="E128" s="43">
        <v>4.5924319999999996</v>
      </c>
      <c r="V128" s="8" t="s">
        <v>252</v>
      </c>
      <c r="W128" s="8">
        <v>22.1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1</v>
      </c>
      <c r="AD128" s="8">
        <v>5.4700538029999999</v>
      </c>
    </row>
    <row r="129" spans="4:30" x14ac:dyDescent="0.25">
      <c r="D129" s="43"/>
      <c r="E129" s="43">
        <v>5.575507</v>
      </c>
      <c r="V129" s="8" t="s">
        <v>253</v>
      </c>
      <c r="W129" s="8">
        <v>14.9</v>
      </c>
      <c r="X129" s="8">
        <v>1</v>
      </c>
      <c r="Y129" s="8">
        <v>0</v>
      </c>
      <c r="Z129" s="8">
        <v>0</v>
      </c>
      <c r="AA129" s="8">
        <v>0</v>
      </c>
      <c r="AB129" s="8">
        <v>0</v>
      </c>
      <c r="AC129" s="8">
        <v>1</v>
      </c>
      <c r="AD129" s="8">
        <v>5.4715713819999996</v>
      </c>
    </row>
    <row r="130" spans="4:30" x14ac:dyDescent="0.25">
      <c r="D130" s="43"/>
      <c r="E130" s="43">
        <v>5.2711699999999997</v>
      </c>
      <c r="V130" s="8" t="s">
        <v>254</v>
      </c>
      <c r="W130" s="8">
        <v>109</v>
      </c>
      <c r="X130" s="8">
        <v>0</v>
      </c>
      <c r="Y130" s="33">
        <v>1</v>
      </c>
      <c r="Z130" s="33">
        <v>1</v>
      </c>
      <c r="AA130" s="33">
        <v>1</v>
      </c>
      <c r="AB130" s="8">
        <v>0</v>
      </c>
      <c r="AC130" s="8">
        <v>0</v>
      </c>
      <c r="AD130" s="8">
        <v>5.4722862179999998</v>
      </c>
    </row>
    <row r="131" spans="4:30" x14ac:dyDescent="0.25">
      <c r="D131" s="43"/>
      <c r="E131" s="43">
        <v>5.7179359999999999</v>
      </c>
      <c r="V131" s="8" t="s">
        <v>255</v>
      </c>
      <c r="W131" s="8">
        <v>110</v>
      </c>
      <c r="X131" s="8">
        <v>0</v>
      </c>
      <c r="Y131" s="33">
        <v>1</v>
      </c>
      <c r="Z131" s="33">
        <v>0</v>
      </c>
      <c r="AA131" s="33" t="s">
        <v>630</v>
      </c>
      <c r="AB131" s="8">
        <v>0</v>
      </c>
      <c r="AC131" s="8">
        <v>0</v>
      </c>
      <c r="AD131" s="8">
        <v>5.4746082100000004</v>
      </c>
    </row>
    <row r="132" spans="4:30" x14ac:dyDescent="0.25">
      <c r="D132" s="43"/>
      <c r="E132" s="43">
        <v>5.7722329999999999</v>
      </c>
      <c r="V132" s="8" t="s">
        <v>256</v>
      </c>
      <c r="W132" s="8">
        <v>60</v>
      </c>
      <c r="X132" s="8">
        <v>1</v>
      </c>
      <c r="Y132" s="33">
        <v>1</v>
      </c>
      <c r="Z132" s="33">
        <v>1</v>
      </c>
      <c r="AA132" s="33" t="s">
        <v>630</v>
      </c>
      <c r="AB132" s="8">
        <v>0</v>
      </c>
      <c r="AC132" s="8">
        <v>0</v>
      </c>
      <c r="AD132" s="8">
        <v>5.4775630499999997</v>
      </c>
    </row>
    <row r="133" spans="4:30" x14ac:dyDescent="0.25">
      <c r="D133" s="43"/>
      <c r="E133" s="43">
        <v>3.887051</v>
      </c>
      <c r="V133" s="8" t="s">
        <v>257</v>
      </c>
      <c r="W133" s="8">
        <v>97</v>
      </c>
      <c r="X133" s="8">
        <v>0</v>
      </c>
      <c r="Y133" s="33">
        <v>1</v>
      </c>
      <c r="Z133" s="33">
        <v>1</v>
      </c>
      <c r="AA133" s="33">
        <v>0</v>
      </c>
      <c r="AB133" s="8">
        <v>1</v>
      </c>
      <c r="AC133" s="8">
        <v>0</v>
      </c>
      <c r="AD133" s="8">
        <v>5.4800032869999997</v>
      </c>
    </row>
    <row r="134" spans="4:30" x14ac:dyDescent="0.25">
      <c r="D134" s="43"/>
      <c r="E134" s="43">
        <v>6.2376550000000002</v>
      </c>
      <c r="V134" s="8" t="s">
        <v>258</v>
      </c>
      <c r="W134" s="8">
        <v>97</v>
      </c>
      <c r="X134" s="8">
        <v>0</v>
      </c>
      <c r="Y134" s="33">
        <v>0</v>
      </c>
      <c r="Z134" s="33">
        <v>0</v>
      </c>
      <c r="AA134" s="33">
        <v>0</v>
      </c>
      <c r="AB134" s="8">
        <v>0</v>
      </c>
      <c r="AC134" s="8">
        <v>1</v>
      </c>
      <c r="AD134" s="8">
        <v>5.4820945270000001</v>
      </c>
    </row>
    <row r="135" spans="4:30" x14ac:dyDescent="0.25">
      <c r="D135" s="43"/>
      <c r="E135" s="43">
        <v>5.5110320000000002</v>
      </c>
      <c r="V135" s="8" t="s">
        <v>259</v>
      </c>
      <c r="W135" s="8">
        <v>91.6</v>
      </c>
      <c r="X135" s="8">
        <v>0</v>
      </c>
      <c r="Y135" s="8">
        <v>1</v>
      </c>
      <c r="Z135" s="8">
        <v>1</v>
      </c>
      <c r="AA135" s="8">
        <v>0</v>
      </c>
      <c r="AB135" s="8">
        <v>1</v>
      </c>
      <c r="AC135" s="8">
        <v>0</v>
      </c>
      <c r="AD135" s="8">
        <v>5.4908530989999997</v>
      </c>
    </row>
    <row r="136" spans="4:30" x14ac:dyDescent="0.25">
      <c r="D136" s="43"/>
      <c r="E136" s="43">
        <v>5.3105219999999997</v>
      </c>
      <c r="V136" s="8" t="s">
        <v>260</v>
      </c>
      <c r="W136" s="8">
        <v>50.2</v>
      </c>
      <c r="X136" s="8">
        <v>0</v>
      </c>
      <c r="Y136" s="8">
        <v>0</v>
      </c>
      <c r="Z136" s="8">
        <v>0</v>
      </c>
      <c r="AA136" s="8">
        <v>1</v>
      </c>
      <c r="AB136" s="8">
        <v>0</v>
      </c>
      <c r="AC136" s="8">
        <v>0</v>
      </c>
      <c r="AD136" s="8">
        <v>5.4954401209999997</v>
      </c>
    </row>
    <row r="137" spans="4:30" x14ac:dyDescent="0.25">
      <c r="D137" s="43"/>
      <c r="E137" s="43">
        <v>4.9915799999999999</v>
      </c>
      <c r="V137" s="8" t="s">
        <v>261</v>
      </c>
      <c r="W137" s="8">
        <v>84</v>
      </c>
      <c r="X137" s="8">
        <v>0</v>
      </c>
      <c r="Y137" s="33">
        <v>1</v>
      </c>
      <c r="Z137" s="33">
        <v>1</v>
      </c>
      <c r="AA137" s="33">
        <v>0</v>
      </c>
      <c r="AB137" s="8">
        <v>1</v>
      </c>
      <c r="AC137" s="8">
        <v>0</v>
      </c>
      <c r="AD137" s="8">
        <v>5.5030778280000003</v>
      </c>
    </row>
    <row r="138" spans="4:30" x14ac:dyDescent="0.25">
      <c r="D138" s="43"/>
      <c r="E138" s="43">
        <v>5.1857559999999996</v>
      </c>
      <c r="V138" s="8" t="s">
        <v>262</v>
      </c>
      <c r="W138" s="8">
        <v>134</v>
      </c>
      <c r="X138" s="8">
        <v>0</v>
      </c>
      <c r="Y138" s="33">
        <v>1</v>
      </c>
      <c r="Z138" s="33">
        <v>1</v>
      </c>
      <c r="AA138" s="33">
        <v>0</v>
      </c>
      <c r="AB138" s="8">
        <v>1</v>
      </c>
      <c r="AC138" s="8">
        <v>0</v>
      </c>
      <c r="AD138" s="8">
        <v>5.5041516059999998</v>
      </c>
    </row>
    <row r="139" spans="4:30" x14ac:dyDescent="0.25">
      <c r="D139" s="43"/>
      <c r="E139" s="43">
        <v>5.492496</v>
      </c>
      <c r="V139" s="8" t="s">
        <v>263</v>
      </c>
      <c r="W139" s="8">
        <v>116</v>
      </c>
      <c r="X139" s="8">
        <v>0</v>
      </c>
      <c r="Y139" s="33">
        <v>1</v>
      </c>
      <c r="Z139" s="33">
        <v>0</v>
      </c>
      <c r="AA139" s="33" t="s">
        <v>630</v>
      </c>
      <c r="AB139" s="8">
        <v>0</v>
      </c>
      <c r="AC139" s="8">
        <v>0</v>
      </c>
      <c r="AD139" s="8">
        <v>5.5073579180000003</v>
      </c>
    </row>
    <row r="140" spans="4:30" x14ac:dyDescent="0.25">
      <c r="D140" s="43"/>
      <c r="E140" s="43">
        <v>6.3148869999999997</v>
      </c>
      <c r="V140" s="8" t="s">
        <v>264</v>
      </c>
      <c r="W140" s="8">
        <v>84</v>
      </c>
      <c r="X140" s="8">
        <v>0</v>
      </c>
      <c r="Y140" s="33">
        <v>0</v>
      </c>
      <c r="Z140" s="33">
        <v>0</v>
      </c>
      <c r="AA140" s="33">
        <v>1</v>
      </c>
      <c r="AB140" s="8">
        <v>0</v>
      </c>
      <c r="AC140" s="8">
        <v>0</v>
      </c>
      <c r="AD140" s="8">
        <v>5.5078497019999997</v>
      </c>
    </row>
    <row r="141" spans="4:30" x14ac:dyDescent="0.25">
      <c r="D141" s="43"/>
      <c r="E141" s="43">
        <v>5.420204</v>
      </c>
      <c r="V141" s="8" t="s">
        <v>265</v>
      </c>
      <c r="W141" s="8">
        <v>44</v>
      </c>
      <c r="X141" s="8">
        <v>0</v>
      </c>
      <c r="Y141" s="33">
        <v>1</v>
      </c>
      <c r="Z141" s="33">
        <v>0</v>
      </c>
      <c r="AA141" s="33">
        <v>0</v>
      </c>
      <c r="AB141" s="8">
        <v>0</v>
      </c>
      <c r="AC141" s="8">
        <v>0</v>
      </c>
      <c r="AD141" s="8">
        <v>5.5087615300000001</v>
      </c>
    </row>
    <row r="142" spans="4:30" x14ac:dyDescent="0.25">
      <c r="D142" s="43"/>
      <c r="E142" s="43">
        <v>6.0997849999999998</v>
      </c>
      <c r="V142" s="8" t="s">
        <v>266</v>
      </c>
      <c r="W142" s="8">
        <v>87</v>
      </c>
      <c r="X142" s="8">
        <v>0</v>
      </c>
      <c r="Y142" s="33">
        <v>1</v>
      </c>
      <c r="Z142" s="33">
        <v>1</v>
      </c>
      <c r="AA142" s="33">
        <v>0</v>
      </c>
      <c r="AB142" s="8">
        <v>1</v>
      </c>
      <c r="AC142" s="8">
        <v>0</v>
      </c>
      <c r="AD142" s="8">
        <v>5.5088547170000002</v>
      </c>
    </row>
    <row r="143" spans="4:30" x14ac:dyDescent="0.25">
      <c r="D143" s="43"/>
      <c r="E143" s="43">
        <v>5.7586570000000004</v>
      </c>
      <c r="V143" s="8" t="s">
        <v>267</v>
      </c>
      <c r="W143" s="8">
        <v>84</v>
      </c>
      <c r="X143" s="8">
        <v>0</v>
      </c>
      <c r="Y143" s="33">
        <v>0</v>
      </c>
      <c r="Z143" s="33">
        <v>0</v>
      </c>
      <c r="AA143" s="33">
        <v>1</v>
      </c>
      <c r="AB143" s="8">
        <v>0</v>
      </c>
      <c r="AC143" s="8">
        <v>0</v>
      </c>
      <c r="AD143" s="8">
        <v>5.5125774319999996</v>
      </c>
    </row>
    <row r="144" spans="4:30" x14ac:dyDescent="0.25">
      <c r="D144" s="43"/>
      <c r="E144" s="43">
        <v>5.1204299999999998</v>
      </c>
      <c r="V144" s="8" t="s">
        <v>268</v>
      </c>
      <c r="W144" s="8">
        <v>38.9</v>
      </c>
      <c r="X144" s="8">
        <v>1</v>
      </c>
      <c r="Y144" s="8">
        <v>1</v>
      </c>
      <c r="Z144" s="8">
        <v>1</v>
      </c>
      <c r="AA144" s="8">
        <v>0</v>
      </c>
      <c r="AB144" s="8">
        <v>1</v>
      </c>
      <c r="AC144" s="8">
        <v>0</v>
      </c>
      <c r="AD144" s="8">
        <v>5.5141344610000003</v>
      </c>
    </row>
    <row r="145" spans="4:30" x14ac:dyDescent="0.25">
      <c r="D145" s="43"/>
      <c r="E145" s="43">
        <v>5.5528259999999996</v>
      </c>
      <c r="V145" s="8" t="s">
        <v>269</v>
      </c>
      <c r="W145" s="8">
        <v>8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1</v>
      </c>
      <c r="AD145" s="8">
        <v>5.5144841439999999</v>
      </c>
    </row>
    <row r="146" spans="4:30" x14ac:dyDescent="0.25">
      <c r="D146" s="43"/>
      <c r="E146" s="43">
        <v>5.3216919999999996</v>
      </c>
      <c r="V146" s="8" t="s">
        <v>270</v>
      </c>
      <c r="W146" s="8">
        <v>101</v>
      </c>
      <c r="X146" s="8">
        <v>0</v>
      </c>
      <c r="Y146" s="33">
        <v>0</v>
      </c>
      <c r="Z146" s="33">
        <v>0</v>
      </c>
      <c r="AA146" s="33">
        <v>0</v>
      </c>
      <c r="AB146" s="8">
        <v>0</v>
      </c>
      <c r="AC146" s="8">
        <v>1</v>
      </c>
      <c r="AD146" s="8">
        <v>5.529848673</v>
      </c>
    </row>
    <row r="147" spans="4:30" x14ac:dyDescent="0.25">
      <c r="D147" s="43"/>
      <c r="E147" s="43">
        <v>4.4834500000000004</v>
      </c>
      <c r="V147" s="8" t="s">
        <v>271</v>
      </c>
      <c r="W147" s="8">
        <v>37</v>
      </c>
      <c r="X147" s="8">
        <v>0</v>
      </c>
      <c r="Y147" s="33">
        <v>0</v>
      </c>
      <c r="Z147" s="33">
        <v>1</v>
      </c>
      <c r="AA147" s="33">
        <v>0</v>
      </c>
      <c r="AB147" s="8">
        <v>0</v>
      </c>
      <c r="AC147" s="8">
        <v>0</v>
      </c>
      <c r="AD147" s="8">
        <v>5.5375502479999996</v>
      </c>
    </row>
    <row r="148" spans="4:30" x14ac:dyDescent="0.25">
      <c r="D148" s="43"/>
      <c r="E148" s="43">
        <v>5.0684399999999998</v>
      </c>
      <c r="V148" s="8" t="s">
        <v>272</v>
      </c>
      <c r="W148" s="8">
        <v>79</v>
      </c>
      <c r="X148" s="8">
        <v>0</v>
      </c>
      <c r="Y148" s="33">
        <v>1</v>
      </c>
      <c r="Z148" s="33">
        <v>1</v>
      </c>
      <c r="AA148" s="33">
        <v>0</v>
      </c>
      <c r="AB148" s="8">
        <v>1</v>
      </c>
      <c r="AC148" s="8">
        <v>0</v>
      </c>
      <c r="AD148" s="8">
        <v>5.5379186230000004</v>
      </c>
    </row>
    <row r="149" spans="4:30" x14ac:dyDescent="0.25">
      <c r="D149" s="43"/>
      <c r="E149" s="43">
        <v>4.6501590000000004</v>
      </c>
      <c r="V149" s="8" t="s">
        <v>273</v>
      </c>
      <c r="W149" s="8">
        <v>14</v>
      </c>
      <c r="X149" s="8">
        <v>1</v>
      </c>
      <c r="Y149" s="33">
        <v>1</v>
      </c>
      <c r="Z149" s="33">
        <v>1</v>
      </c>
      <c r="AA149" s="33">
        <v>0</v>
      </c>
      <c r="AB149" s="8">
        <v>1</v>
      </c>
      <c r="AC149" s="8">
        <v>0</v>
      </c>
      <c r="AD149" s="8">
        <v>5.5383725129999997</v>
      </c>
    </row>
    <row r="150" spans="4:30" x14ac:dyDescent="0.25">
      <c r="D150" s="43"/>
      <c r="E150" s="43">
        <v>4.4160180000000002</v>
      </c>
      <c r="V150" s="8" t="s">
        <v>274</v>
      </c>
      <c r="W150" s="8">
        <v>20</v>
      </c>
      <c r="X150" s="8">
        <v>1</v>
      </c>
      <c r="Y150" s="33">
        <v>1</v>
      </c>
      <c r="Z150" s="33">
        <v>0</v>
      </c>
      <c r="AA150" s="33">
        <v>0</v>
      </c>
      <c r="AB150" s="8">
        <v>0</v>
      </c>
      <c r="AC150" s="8">
        <v>0</v>
      </c>
      <c r="AD150" s="8">
        <v>5.5418616509999996</v>
      </c>
    </row>
    <row r="151" spans="4:30" x14ac:dyDescent="0.25">
      <c r="D151" s="43"/>
      <c r="E151" s="43">
        <v>5.267144</v>
      </c>
      <c r="V151" s="8" t="s">
        <v>275</v>
      </c>
      <c r="W151" s="8">
        <v>43</v>
      </c>
      <c r="X151" s="8">
        <v>0</v>
      </c>
      <c r="Y151" s="8">
        <v>0</v>
      </c>
      <c r="Z151" s="8">
        <v>0</v>
      </c>
      <c r="AA151" s="8">
        <v>1</v>
      </c>
      <c r="AB151" s="8">
        <v>0</v>
      </c>
      <c r="AC151" s="8">
        <v>0</v>
      </c>
      <c r="AD151" s="8">
        <v>5.5452665550000004</v>
      </c>
    </row>
    <row r="152" spans="4:30" x14ac:dyDescent="0.25">
      <c r="D152" s="43"/>
      <c r="E152" s="43">
        <v>4.1751779999999998</v>
      </c>
      <c r="V152" s="8" t="s">
        <v>276</v>
      </c>
      <c r="W152" s="8">
        <v>29</v>
      </c>
      <c r="X152" s="8">
        <v>1</v>
      </c>
      <c r="Y152" s="33">
        <v>1</v>
      </c>
      <c r="Z152" s="33">
        <v>1</v>
      </c>
      <c r="AA152" s="33">
        <v>0</v>
      </c>
      <c r="AB152" s="8">
        <v>1</v>
      </c>
      <c r="AC152" s="8">
        <v>0</v>
      </c>
      <c r="AD152" s="8">
        <v>5.5507389790000001</v>
      </c>
    </row>
    <row r="153" spans="4:30" x14ac:dyDescent="0.25">
      <c r="D153" s="43"/>
      <c r="E153" s="43">
        <v>5.799023</v>
      </c>
      <c r="V153" s="8" t="s">
        <v>277</v>
      </c>
      <c r="W153" s="8">
        <v>87</v>
      </c>
      <c r="X153" s="8">
        <v>0</v>
      </c>
      <c r="Y153" s="33">
        <v>0</v>
      </c>
      <c r="Z153" s="33">
        <v>0</v>
      </c>
      <c r="AA153" s="33">
        <v>0</v>
      </c>
      <c r="AB153" s="8">
        <v>0</v>
      </c>
      <c r="AC153" s="8">
        <v>1</v>
      </c>
      <c r="AD153" s="8">
        <v>5.5523406419999999</v>
      </c>
    </row>
    <row r="154" spans="4:30" x14ac:dyDescent="0.25">
      <c r="D154" s="43"/>
      <c r="E154" s="43">
        <v>5.0164580000000001</v>
      </c>
      <c r="V154" s="8" t="s">
        <v>278</v>
      </c>
      <c r="W154" s="8">
        <v>15</v>
      </c>
      <c r="X154" s="8">
        <v>1</v>
      </c>
      <c r="Y154" s="33">
        <v>1</v>
      </c>
      <c r="Z154" s="33">
        <v>0</v>
      </c>
      <c r="AA154" s="33">
        <v>1</v>
      </c>
      <c r="AB154" s="8">
        <v>0</v>
      </c>
      <c r="AC154" s="8">
        <v>0</v>
      </c>
      <c r="AD154" s="8">
        <v>5.5578843100000004</v>
      </c>
    </row>
    <row r="155" spans="4:30" x14ac:dyDescent="0.25">
      <c r="D155" s="43"/>
      <c r="E155" s="43">
        <v>5.6556740000000003</v>
      </c>
      <c r="V155" s="8" t="s">
        <v>279</v>
      </c>
      <c r="W155" s="8">
        <v>62.3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1</v>
      </c>
      <c r="AD155" s="8">
        <v>5.5584071030000004</v>
      </c>
    </row>
    <row r="156" spans="4:30" x14ac:dyDescent="0.25">
      <c r="D156" s="43"/>
      <c r="E156" s="43">
        <v>4.8213140000000001</v>
      </c>
      <c r="V156" s="8" t="s">
        <v>280</v>
      </c>
      <c r="W156" s="8">
        <v>87</v>
      </c>
      <c r="X156" s="8">
        <v>0</v>
      </c>
      <c r="Y156" s="8">
        <v>0</v>
      </c>
      <c r="Z156" s="8">
        <v>0</v>
      </c>
      <c r="AA156" s="8">
        <v>1</v>
      </c>
      <c r="AB156" s="8">
        <v>0</v>
      </c>
      <c r="AC156" s="8">
        <v>0</v>
      </c>
      <c r="AD156" s="8">
        <v>5.5614285490000004</v>
      </c>
    </row>
    <row r="157" spans="4:30" x14ac:dyDescent="0.25">
      <c r="D157" s="43"/>
      <c r="E157" s="43">
        <v>5.2549169999999998</v>
      </c>
      <c r="V157" s="8" t="s">
        <v>281</v>
      </c>
      <c r="W157" s="8">
        <v>87.4</v>
      </c>
      <c r="X157" s="8">
        <v>0</v>
      </c>
      <c r="Y157" s="8">
        <v>1</v>
      </c>
      <c r="Z157" s="8">
        <v>1</v>
      </c>
      <c r="AA157" s="8">
        <v>0</v>
      </c>
      <c r="AB157" s="8">
        <v>1</v>
      </c>
      <c r="AC157" s="8">
        <v>0</v>
      </c>
      <c r="AD157" s="8">
        <v>5.5651573609999998</v>
      </c>
    </row>
    <row r="158" spans="4:30" x14ac:dyDescent="0.25">
      <c r="D158" s="43"/>
      <c r="E158" s="43">
        <v>4.764659</v>
      </c>
      <c r="V158" s="8" t="s">
        <v>282</v>
      </c>
      <c r="W158" s="8">
        <v>85.3</v>
      </c>
      <c r="X158" s="8">
        <v>0</v>
      </c>
      <c r="Y158" s="8">
        <v>1</v>
      </c>
      <c r="Z158" s="8">
        <v>1</v>
      </c>
      <c r="AA158" s="8">
        <v>1</v>
      </c>
      <c r="AB158" s="8">
        <v>0</v>
      </c>
      <c r="AC158" s="8">
        <v>0</v>
      </c>
      <c r="AD158" s="8">
        <v>5.5752627490000002</v>
      </c>
    </row>
    <row r="159" spans="4:30" x14ac:dyDescent="0.25">
      <c r="D159" s="43"/>
      <c r="E159" s="43">
        <v>5.3122629999999997</v>
      </c>
      <c r="V159" s="8" t="s">
        <v>283</v>
      </c>
      <c r="W159" s="8">
        <v>81</v>
      </c>
      <c r="X159" s="8">
        <v>0</v>
      </c>
      <c r="Y159" s="33">
        <v>1</v>
      </c>
      <c r="Z159" s="33">
        <v>1</v>
      </c>
      <c r="AA159" s="33">
        <v>1</v>
      </c>
      <c r="AB159" s="8">
        <v>0</v>
      </c>
      <c r="AC159" s="8">
        <v>0</v>
      </c>
      <c r="AD159" s="8">
        <v>5.5794975019999997</v>
      </c>
    </row>
    <row r="160" spans="4:30" x14ac:dyDescent="0.25">
      <c r="D160" s="43"/>
      <c r="E160" s="43">
        <v>5.8771509999999996</v>
      </c>
      <c r="V160" s="8" t="s">
        <v>284</v>
      </c>
      <c r="W160" s="8">
        <v>32</v>
      </c>
      <c r="X160" s="8">
        <v>1</v>
      </c>
      <c r="Y160" s="33">
        <v>1</v>
      </c>
      <c r="Z160" s="33">
        <v>1</v>
      </c>
      <c r="AA160" s="33">
        <v>0</v>
      </c>
      <c r="AB160" s="8">
        <v>1</v>
      </c>
      <c r="AC160" s="8">
        <v>0</v>
      </c>
      <c r="AD160" s="8">
        <v>5.5821684960000004</v>
      </c>
    </row>
    <row r="161" spans="4:30" x14ac:dyDescent="0.25">
      <c r="D161" s="43"/>
      <c r="E161" s="43">
        <v>4.5656730000000003</v>
      </c>
      <c r="V161" s="8" t="s">
        <v>285</v>
      </c>
      <c r="W161" s="8">
        <v>121</v>
      </c>
      <c r="X161" s="8">
        <v>0</v>
      </c>
      <c r="Y161" s="33">
        <v>1</v>
      </c>
      <c r="Z161" s="33">
        <v>1</v>
      </c>
      <c r="AA161" s="33">
        <v>0</v>
      </c>
      <c r="AB161" s="8">
        <v>1</v>
      </c>
      <c r="AC161" s="8">
        <v>0</v>
      </c>
      <c r="AD161" s="8">
        <v>5.5882743140000004</v>
      </c>
    </row>
    <row r="162" spans="4:30" x14ac:dyDescent="0.25">
      <c r="D162" s="43"/>
      <c r="E162" s="43">
        <v>5.6673119999999999</v>
      </c>
      <c r="V162" s="8" t="s">
        <v>286</v>
      </c>
      <c r="W162" s="8">
        <v>88</v>
      </c>
      <c r="X162" s="8">
        <v>0</v>
      </c>
      <c r="Y162" s="33">
        <v>1</v>
      </c>
      <c r="Z162" s="33" t="s">
        <v>630</v>
      </c>
      <c r="AA162" s="33">
        <v>0</v>
      </c>
      <c r="AB162" s="8">
        <v>0</v>
      </c>
      <c r="AC162" s="8">
        <v>0</v>
      </c>
      <c r="AD162" s="8">
        <v>5.5891770579999998</v>
      </c>
    </row>
    <row r="163" spans="4:30" x14ac:dyDescent="0.25">
      <c r="D163" s="43"/>
      <c r="E163" s="43">
        <v>6.5104199999999999</v>
      </c>
      <c r="V163" s="8" t="s">
        <v>287</v>
      </c>
      <c r="W163" s="8">
        <v>48</v>
      </c>
      <c r="X163" s="8">
        <v>1</v>
      </c>
      <c r="Y163" s="33">
        <v>0</v>
      </c>
      <c r="Z163" s="33">
        <v>0</v>
      </c>
      <c r="AA163" s="33" t="s">
        <v>630</v>
      </c>
      <c r="AB163" s="8">
        <v>0</v>
      </c>
      <c r="AC163" s="8">
        <v>0</v>
      </c>
      <c r="AD163" s="8">
        <v>5.5939296890000003</v>
      </c>
    </row>
    <row r="164" spans="4:30" x14ac:dyDescent="0.25">
      <c r="D164" s="43"/>
      <c r="E164" s="43">
        <v>4.7326829999999998</v>
      </c>
      <c r="V164" s="8" t="s">
        <v>288</v>
      </c>
      <c r="W164" s="8">
        <v>69.7</v>
      </c>
      <c r="X164" s="8">
        <v>0</v>
      </c>
      <c r="Y164" s="8">
        <v>1</v>
      </c>
      <c r="Z164" s="8">
        <v>0</v>
      </c>
      <c r="AA164" s="8">
        <v>1</v>
      </c>
      <c r="AB164" s="8">
        <v>0</v>
      </c>
      <c r="AC164" s="8">
        <v>0</v>
      </c>
      <c r="AD164" s="8">
        <v>5.6007999110000002</v>
      </c>
    </row>
    <row r="165" spans="4:30" x14ac:dyDescent="0.25">
      <c r="D165" s="43"/>
      <c r="E165" s="43">
        <v>5.7515559999999999</v>
      </c>
      <c r="V165" s="8" t="s">
        <v>289</v>
      </c>
      <c r="W165" s="8">
        <v>60</v>
      </c>
      <c r="X165" s="8">
        <v>0</v>
      </c>
      <c r="Y165" s="33">
        <v>1</v>
      </c>
      <c r="Z165" s="33">
        <v>1</v>
      </c>
      <c r="AA165" s="33">
        <v>0</v>
      </c>
      <c r="AB165" s="8">
        <v>1</v>
      </c>
      <c r="AC165" s="8">
        <v>0</v>
      </c>
      <c r="AD165" s="8">
        <v>5.6031223829999997</v>
      </c>
    </row>
    <row r="166" spans="4:30" x14ac:dyDescent="0.25">
      <c r="D166" s="43"/>
      <c r="E166" s="43">
        <v>6.9803410000000001</v>
      </c>
      <c r="V166" s="8" t="s">
        <v>290</v>
      </c>
      <c r="W166" s="8">
        <v>64.7</v>
      </c>
      <c r="X166" s="8">
        <v>1</v>
      </c>
      <c r="Y166" s="8">
        <v>1</v>
      </c>
      <c r="Z166" s="8">
        <v>1</v>
      </c>
      <c r="AA166" s="8">
        <v>0</v>
      </c>
      <c r="AB166" s="8">
        <v>1</v>
      </c>
      <c r="AC166" s="8">
        <v>0</v>
      </c>
      <c r="AD166" s="8">
        <v>5.6070576409999999</v>
      </c>
    </row>
    <row r="167" spans="4:30" x14ac:dyDescent="0.25">
      <c r="D167" s="43"/>
      <c r="E167" s="43">
        <v>5.3729550000000001</v>
      </c>
      <c r="V167" s="8" t="s">
        <v>291</v>
      </c>
      <c r="W167" s="8">
        <v>58</v>
      </c>
      <c r="X167" s="8">
        <v>0</v>
      </c>
      <c r="Y167" s="33">
        <v>0</v>
      </c>
      <c r="Z167" s="33" t="s">
        <v>630</v>
      </c>
      <c r="AA167" s="33">
        <v>0</v>
      </c>
      <c r="AB167" s="8">
        <v>0</v>
      </c>
      <c r="AC167" s="8">
        <v>0</v>
      </c>
      <c r="AD167" s="8">
        <v>5.610352593</v>
      </c>
    </row>
    <row r="168" spans="4:30" x14ac:dyDescent="0.25">
      <c r="D168" s="43"/>
      <c r="E168" s="43">
        <v>6.2709789999999996</v>
      </c>
      <c r="V168" s="8" t="s">
        <v>292</v>
      </c>
      <c r="W168" s="8">
        <v>46.8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1</v>
      </c>
      <c r="AD168" s="8">
        <v>5.6125417259999999</v>
      </c>
    </row>
    <row r="169" spans="4:30" x14ac:dyDescent="0.25">
      <c r="D169" s="43"/>
      <c r="E169" s="43">
        <v>5.3419590000000001</v>
      </c>
      <c r="V169" s="8" t="s">
        <v>293</v>
      </c>
      <c r="W169" s="8">
        <v>109.8</v>
      </c>
      <c r="X169" s="8">
        <v>0</v>
      </c>
      <c r="Y169" s="8">
        <v>1</v>
      </c>
      <c r="Z169" s="8">
        <v>1</v>
      </c>
      <c r="AA169" s="8">
        <v>0</v>
      </c>
      <c r="AB169" s="8">
        <v>1</v>
      </c>
      <c r="AC169" s="8">
        <v>0</v>
      </c>
      <c r="AD169" s="8">
        <v>5.6144901239999996</v>
      </c>
    </row>
    <row r="170" spans="4:30" x14ac:dyDescent="0.25">
      <c r="D170" s="43"/>
      <c r="E170" s="43">
        <v>4.5956080000000004</v>
      </c>
      <c r="V170" s="8" t="s">
        <v>294</v>
      </c>
      <c r="W170" s="8">
        <v>25</v>
      </c>
      <c r="X170" s="8">
        <v>1</v>
      </c>
      <c r="Y170" s="33">
        <v>0</v>
      </c>
      <c r="Z170" s="33">
        <v>0</v>
      </c>
      <c r="AA170" s="33">
        <v>0</v>
      </c>
      <c r="AB170" s="8">
        <v>0</v>
      </c>
      <c r="AC170" s="8">
        <v>1</v>
      </c>
      <c r="AD170" s="8">
        <v>5.6145385010000002</v>
      </c>
    </row>
    <row r="171" spans="4:30" x14ac:dyDescent="0.25">
      <c r="D171" s="43"/>
      <c r="E171" s="43">
        <v>5.5588870000000004</v>
      </c>
      <c r="V171" s="8" t="s">
        <v>295</v>
      </c>
      <c r="W171" s="8">
        <v>100</v>
      </c>
      <c r="X171" s="8">
        <v>0</v>
      </c>
      <c r="Y171" s="33">
        <v>1</v>
      </c>
      <c r="Z171" s="33">
        <v>1</v>
      </c>
      <c r="AA171" s="33">
        <v>0</v>
      </c>
      <c r="AB171" s="8">
        <v>1</v>
      </c>
      <c r="AC171" s="8">
        <v>0</v>
      </c>
      <c r="AD171" s="8">
        <v>5.616978832</v>
      </c>
    </row>
    <row r="172" spans="4:30" x14ac:dyDescent="0.25">
      <c r="D172" s="43"/>
      <c r="E172" s="43">
        <v>5.8067669999999998</v>
      </c>
      <c r="V172" s="8" t="s">
        <v>296</v>
      </c>
      <c r="W172" s="8">
        <v>141</v>
      </c>
      <c r="X172" s="8">
        <v>0</v>
      </c>
      <c r="Y172" s="33">
        <v>1</v>
      </c>
      <c r="Z172" s="33">
        <v>1</v>
      </c>
      <c r="AA172" s="33">
        <v>0</v>
      </c>
      <c r="AB172" s="8">
        <v>1</v>
      </c>
      <c r="AC172" s="8">
        <v>0</v>
      </c>
      <c r="AD172" s="8">
        <v>5.6253534910000003</v>
      </c>
    </row>
    <row r="173" spans="4:30" x14ac:dyDescent="0.25">
      <c r="D173" s="43"/>
      <c r="E173" s="43">
        <v>5.0672940000000004</v>
      </c>
      <c r="V173" s="8" t="s">
        <v>297</v>
      </c>
      <c r="W173" s="8">
        <v>11</v>
      </c>
      <c r="X173" s="8">
        <v>1</v>
      </c>
      <c r="Y173" s="33">
        <v>0</v>
      </c>
      <c r="Z173" s="33">
        <v>0</v>
      </c>
      <c r="AA173" s="33">
        <v>0</v>
      </c>
      <c r="AB173" s="8">
        <v>0</v>
      </c>
      <c r="AC173" s="8">
        <v>1</v>
      </c>
      <c r="AD173" s="8">
        <v>5.6358275669999998</v>
      </c>
    </row>
    <row r="174" spans="4:30" x14ac:dyDescent="0.25">
      <c r="D174" s="43"/>
      <c r="E174" s="43">
        <v>5.2672100000000004</v>
      </c>
      <c r="V174" s="8" t="s">
        <v>298</v>
      </c>
      <c r="W174" s="8">
        <v>79</v>
      </c>
      <c r="X174" s="8">
        <v>0</v>
      </c>
      <c r="Y174" s="33">
        <v>0</v>
      </c>
      <c r="Z174" s="33">
        <v>0</v>
      </c>
      <c r="AA174" s="33">
        <v>0</v>
      </c>
      <c r="AB174" s="8">
        <v>0</v>
      </c>
      <c r="AC174" s="8">
        <v>1</v>
      </c>
      <c r="AD174" s="8">
        <v>5.6394017630000004</v>
      </c>
    </row>
    <row r="175" spans="4:30" x14ac:dyDescent="0.25">
      <c r="D175" s="43"/>
      <c r="E175" s="43">
        <v>6.5442879999999999</v>
      </c>
      <c r="V175" s="8" t="s">
        <v>299</v>
      </c>
      <c r="W175" s="8">
        <v>105</v>
      </c>
      <c r="X175" s="8">
        <v>0</v>
      </c>
      <c r="Y175" s="33">
        <v>1</v>
      </c>
      <c r="Z175" s="33">
        <v>1</v>
      </c>
      <c r="AA175" s="33" t="s">
        <v>630</v>
      </c>
      <c r="AB175" s="8">
        <v>0</v>
      </c>
      <c r="AC175" s="8">
        <v>0</v>
      </c>
      <c r="AD175" s="8">
        <v>5.6498162499999998</v>
      </c>
    </row>
    <row r="176" spans="4:30" x14ac:dyDescent="0.25">
      <c r="D176" s="43"/>
      <c r="E176" s="43">
        <v>5.9093999999999998</v>
      </c>
      <c r="V176" s="8" t="s">
        <v>300</v>
      </c>
      <c r="W176" s="8">
        <v>54</v>
      </c>
      <c r="X176" s="8">
        <v>0</v>
      </c>
      <c r="Y176" s="33">
        <v>1</v>
      </c>
      <c r="Z176" s="33">
        <v>1</v>
      </c>
      <c r="AA176" s="33">
        <v>0</v>
      </c>
      <c r="AB176" s="8">
        <v>1</v>
      </c>
      <c r="AC176" s="8">
        <v>0</v>
      </c>
      <c r="AD176" s="8">
        <v>5.6594905430000004</v>
      </c>
    </row>
    <row r="177" spans="4:30" x14ac:dyDescent="0.25">
      <c r="D177" s="43"/>
      <c r="E177" s="43">
        <v>5.9874289999999997</v>
      </c>
      <c r="V177" s="8" t="s">
        <v>301</v>
      </c>
      <c r="W177" s="8">
        <v>147</v>
      </c>
      <c r="X177" s="8">
        <v>0</v>
      </c>
      <c r="Y177" s="33">
        <v>1</v>
      </c>
      <c r="Z177" s="33">
        <v>0</v>
      </c>
      <c r="AA177" s="33">
        <v>1</v>
      </c>
      <c r="AB177" s="8">
        <v>0</v>
      </c>
      <c r="AC177" s="8">
        <v>0</v>
      </c>
      <c r="AD177" s="8">
        <v>5.6614989360000001</v>
      </c>
    </row>
    <row r="178" spans="4:30" x14ac:dyDescent="0.25">
      <c r="D178" s="43"/>
      <c r="E178" s="43">
        <v>5.512372</v>
      </c>
      <c r="V178" s="8" t="s">
        <v>302</v>
      </c>
      <c r="W178" s="8">
        <v>107</v>
      </c>
      <c r="X178" s="8">
        <v>0</v>
      </c>
      <c r="Y178" s="33">
        <v>1</v>
      </c>
      <c r="Z178" s="33">
        <v>1</v>
      </c>
      <c r="AA178" s="33">
        <v>1</v>
      </c>
      <c r="AB178" s="8">
        <v>0</v>
      </c>
      <c r="AC178" s="8">
        <v>0</v>
      </c>
      <c r="AD178" s="8">
        <v>5.6661513079999999</v>
      </c>
    </row>
    <row r="179" spans="4:30" x14ac:dyDescent="0.25">
      <c r="D179" s="43"/>
      <c r="E179" s="43">
        <v>4.8780010000000003</v>
      </c>
      <c r="V179" s="8" t="s">
        <v>303</v>
      </c>
      <c r="W179" s="8">
        <v>64.900000000000006</v>
      </c>
      <c r="X179" s="8">
        <v>0</v>
      </c>
      <c r="Y179" s="8">
        <v>1</v>
      </c>
      <c r="Z179" s="8">
        <v>1</v>
      </c>
      <c r="AA179" s="8">
        <v>0</v>
      </c>
      <c r="AB179" s="8">
        <v>1</v>
      </c>
      <c r="AC179" s="8">
        <v>0</v>
      </c>
      <c r="AD179" s="8">
        <v>5.6746733530000002</v>
      </c>
    </row>
    <row r="180" spans="4:30" x14ac:dyDescent="0.25">
      <c r="D180" s="43"/>
      <c r="E180" s="43">
        <v>6.2429040000000002</v>
      </c>
      <c r="V180" s="8" t="s">
        <v>304</v>
      </c>
      <c r="W180" s="8">
        <v>77</v>
      </c>
      <c r="X180" s="8">
        <v>0</v>
      </c>
      <c r="Y180" s="33">
        <v>1</v>
      </c>
      <c r="Z180" s="33">
        <v>1</v>
      </c>
      <c r="AA180" s="33">
        <v>0</v>
      </c>
      <c r="AB180" s="8">
        <v>1</v>
      </c>
      <c r="AC180" s="8">
        <v>0</v>
      </c>
      <c r="AD180" s="8">
        <v>5.6758405740000004</v>
      </c>
    </row>
    <row r="181" spans="4:30" x14ac:dyDescent="0.25">
      <c r="D181" s="43"/>
      <c r="E181" s="43">
        <v>5.5588309999999996</v>
      </c>
      <c r="V181" s="8" t="s">
        <v>305</v>
      </c>
      <c r="W181" s="8">
        <v>32</v>
      </c>
      <c r="X181" s="8">
        <v>1</v>
      </c>
      <c r="Y181" s="33">
        <v>1</v>
      </c>
      <c r="Z181" s="33">
        <v>0</v>
      </c>
      <c r="AA181" s="33">
        <v>0</v>
      </c>
      <c r="AB181" s="8">
        <v>0</v>
      </c>
      <c r="AC181" s="8">
        <v>0</v>
      </c>
      <c r="AD181" s="8">
        <v>5.6793010160000001</v>
      </c>
    </row>
    <row r="182" spans="4:30" x14ac:dyDescent="0.25">
      <c r="D182" s="43"/>
      <c r="E182" s="43">
        <v>5.2789720000000004</v>
      </c>
      <c r="V182" s="8" t="s">
        <v>306</v>
      </c>
      <c r="W182" s="8">
        <v>47</v>
      </c>
      <c r="X182" s="8">
        <v>0</v>
      </c>
      <c r="Y182" s="33">
        <v>1</v>
      </c>
      <c r="Z182" s="33">
        <v>0</v>
      </c>
      <c r="AA182" s="33">
        <v>0</v>
      </c>
      <c r="AB182" s="8">
        <v>0</v>
      </c>
      <c r="AC182" s="8">
        <v>0</v>
      </c>
      <c r="AD182" s="8">
        <v>5.6845931529999998</v>
      </c>
    </row>
    <row r="183" spans="4:30" x14ac:dyDescent="0.25">
      <c r="D183" s="43"/>
      <c r="E183" s="43">
        <v>4.600727</v>
      </c>
      <c r="V183" s="8" t="s">
        <v>307</v>
      </c>
      <c r="W183" s="8">
        <v>11</v>
      </c>
      <c r="X183" s="8">
        <v>1</v>
      </c>
      <c r="Y183" s="33">
        <v>1</v>
      </c>
      <c r="Z183" s="33">
        <v>1</v>
      </c>
      <c r="AA183" s="33">
        <v>0</v>
      </c>
      <c r="AB183" s="8">
        <v>1</v>
      </c>
      <c r="AC183" s="8">
        <v>0</v>
      </c>
      <c r="AD183" s="8">
        <v>5.6878773999999996</v>
      </c>
    </row>
    <row r="184" spans="4:30" x14ac:dyDescent="0.25">
      <c r="D184" s="43"/>
      <c r="E184" s="43">
        <v>4.1195300000000001</v>
      </c>
      <c r="V184" s="8" t="s">
        <v>308</v>
      </c>
      <c r="W184" s="8">
        <v>53</v>
      </c>
      <c r="X184" s="8">
        <v>0</v>
      </c>
      <c r="Y184" s="8">
        <v>1</v>
      </c>
      <c r="Z184" s="8">
        <v>1</v>
      </c>
      <c r="AA184" s="8">
        <v>0</v>
      </c>
      <c r="AB184" s="8">
        <v>1</v>
      </c>
      <c r="AC184" s="8">
        <v>0</v>
      </c>
      <c r="AD184" s="8">
        <v>5.6947012900000002</v>
      </c>
    </row>
    <row r="185" spans="4:30" x14ac:dyDescent="0.25">
      <c r="D185" s="43"/>
      <c r="E185" s="43">
        <v>4.3564860000000003</v>
      </c>
      <c r="V185" s="8" t="s">
        <v>309</v>
      </c>
      <c r="W185" s="8">
        <v>14</v>
      </c>
      <c r="X185" s="8">
        <v>0</v>
      </c>
      <c r="Y185" s="33">
        <v>0</v>
      </c>
      <c r="Z185" s="33">
        <v>0</v>
      </c>
      <c r="AA185" s="33">
        <v>0</v>
      </c>
      <c r="AB185" s="8">
        <v>0</v>
      </c>
      <c r="AC185" s="8">
        <v>1</v>
      </c>
      <c r="AD185" s="8">
        <v>5.7002331450000003</v>
      </c>
    </row>
    <row r="186" spans="4:30" x14ac:dyDescent="0.25">
      <c r="D186" s="43"/>
      <c r="E186" s="43">
        <v>6.1079629999999998</v>
      </c>
      <c r="V186" s="8" t="s">
        <v>310</v>
      </c>
      <c r="W186" s="8">
        <v>87.8</v>
      </c>
      <c r="X186" s="8">
        <v>0</v>
      </c>
      <c r="Y186" s="8">
        <v>1</v>
      </c>
      <c r="Z186" s="8">
        <v>1</v>
      </c>
      <c r="AA186" s="8">
        <v>0</v>
      </c>
      <c r="AB186" s="8">
        <v>1</v>
      </c>
      <c r="AC186" s="8">
        <v>0</v>
      </c>
      <c r="AD186" s="8">
        <v>5.7029839830000002</v>
      </c>
    </row>
    <row r="187" spans="4:30" x14ac:dyDescent="0.25">
      <c r="D187" s="43"/>
      <c r="E187" s="43">
        <v>5.5415279999999996</v>
      </c>
      <c r="V187" s="8" t="s">
        <v>311</v>
      </c>
      <c r="W187" s="8">
        <v>87.8</v>
      </c>
      <c r="X187" s="8">
        <v>0</v>
      </c>
      <c r="Y187" s="8">
        <v>1</v>
      </c>
      <c r="Z187" s="8">
        <v>0</v>
      </c>
      <c r="AA187" s="8">
        <v>0</v>
      </c>
      <c r="AB187" s="8">
        <v>0</v>
      </c>
      <c r="AC187" s="8">
        <v>0</v>
      </c>
      <c r="AD187" s="8">
        <v>5.7087720409999996</v>
      </c>
    </row>
    <row r="188" spans="4:30" x14ac:dyDescent="0.25">
      <c r="D188" s="43"/>
      <c r="E188" s="43">
        <v>4.9541240000000002</v>
      </c>
      <c r="V188" s="8" t="s">
        <v>312</v>
      </c>
      <c r="W188" s="8">
        <v>81.2</v>
      </c>
      <c r="X188" s="8">
        <v>1</v>
      </c>
      <c r="Y188" s="8">
        <v>1</v>
      </c>
      <c r="Z188" s="8">
        <v>1</v>
      </c>
      <c r="AA188" s="8">
        <v>0</v>
      </c>
      <c r="AB188" s="8">
        <v>1</v>
      </c>
      <c r="AC188" s="8">
        <v>0</v>
      </c>
      <c r="AD188" s="8">
        <v>5.7156868550000004</v>
      </c>
    </row>
    <row r="189" spans="4:30" x14ac:dyDescent="0.25">
      <c r="D189" s="43"/>
      <c r="E189" s="43">
        <v>4.7895510000000003</v>
      </c>
      <c r="V189" s="8" t="s">
        <v>313</v>
      </c>
      <c r="W189" s="8">
        <v>76.8</v>
      </c>
      <c r="X189" s="8">
        <v>0</v>
      </c>
      <c r="Y189" s="8">
        <v>1</v>
      </c>
      <c r="Z189" s="8">
        <v>1</v>
      </c>
      <c r="AA189" s="8">
        <v>1</v>
      </c>
      <c r="AB189" s="8">
        <v>0</v>
      </c>
      <c r="AC189" s="8">
        <v>0</v>
      </c>
      <c r="AD189" s="8">
        <v>5.7175724020000001</v>
      </c>
    </row>
    <row r="190" spans="4:30" x14ac:dyDescent="0.25">
      <c r="D190" s="43"/>
      <c r="E190" s="43">
        <v>4.5361719999999996</v>
      </c>
      <c r="V190" s="8" t="s">
        <v>314</v>
      </c>
      <c r="W190" s="8">
        <v>110</v>
      </c>
      <c r="X190" s="8">
        <v>0</v>
      </c>
      <c r="Y190" s="33">
        <v>1</v>
      </c>
      <c r="Z190" s="33">
        <v>0</v>
      </c>
      <c r="AA190" s="33">
        <v>1</v>
      </c>
      <c r="AB190" s="8">
        <v>0</v>
      </c>
      <c r="AC190" s="8">
        <v>0</v>
      </c>
      <c r="AD190" s="8">
        <v>5.7280759359999998</v>
      </c>
    </row>
    <row r="191" spans="4:30" x14ac:dyDescent="0.25">
      <c r="D191" s="43"/>
      <c r="E191" s="43">
        <v>4.112425</v>
      </c>
      <c r="V191" s="8" t="s">
        <v>315</v>
      </c>
      <c r="W191" s="8">
        <v>86</v>
      </c>
      <c r="X191" s="8">
        <v>0</v>
      </c>
      <c r="Y191" s="33">
        <v>1</v>
      </c>
      <c r="Z191" s="33">
        <v>1</v>
      </c>
      <c r="AA191" s="33">
        <v>0</v>
      </c>
      <c r="AB191" s="8">
        <v>1</v>
      </c>
      <c r="AC191" s="8">
        <v>0</v>
      </c>
      <c r="AD191" s="8">
        <v>5.7287031500000003</v>
      </c>
    </row>
    <row r="192" spans="4:30" x14ac:dyDescent="0.25">
      <c r="D192" s="43"/>
      <c r="E192" s="43">
        <v>6.1770690000000004</v>
      </c>
      <c r="V192" s="8" t="s">
        <v>316</v>
      </c>
      <c r="W192" s="8">
        <v>37</v>
      </c>
      <c r="X192" s="8">
        <v>1</v>
      </c>
      <c r="Y192" s="33">
        <v>1</v>
      </c>
      <c r="Z192" s="33">
        <v>0</v>
      </c>
      <c r="AA192" s="33">
        <v>0</v>
      </c>
      <c r="AB192" s="8">
        <v>0</v>
      </c>
      <c r="AC192" s="8">
        <v>0</v>
      </c>
      <c r="AD192" s="8">
        <v>5.7320299009999998</v>
      </c>
    </row>
    <row r="193" spans="4:30" x14ac:dyDescent="0.25">
      <c r="D193" s="43"/>
      <c r="E193" s="43">
        <v>5.1973089999999997</v>
      </c>
      <c r="V193" s="8" t="s">
        <v>317</v>
      </c>
      <c r="W193" s="8">
        <v>86</v>
      </c>
      <c r="X193" s="8">
        <v>0</v>
      </c>
      <c r="Y193" s="33">
        <v>1</v>
      </c>
      <c r="Z193" s="33">
        <v>1</v>
      </c>
      <c r="AA193" s="33">
        <v>0</v>
      </c>
      <c r="AB193" s="8">
        <v>1</v>
      </c>
      <c r="AC193" s="8">
        <v>0</v>
      </c>
      <c r="AD193" s="8">
        <v>5.7321780159999998</v>
      </c>
    </row>
    <row r="194" spans="4:30" x14ac:dyDescent="0.25">
      <c r="D194" s="43"/>
      <c r="E194" s="43">
        <v>4.7817160000000003</v>
      </c>
      <c r="V194" s="8" t="s">
        <v>318</v>
      </c>
      <c r="W194" s="8">
        <v>99</v>
      </c>
      <c r="X194" s="8">
        <v>0</v>
      </c>
      <c r="Y194" s="33">
        <v>1</v>
      </c>
      <c r="Z194" s="33">
        <v>1</v>
      </c>
      <c r="AA194" s="33">
        <v>0</v>
      </c>
      <c r="AB194" s="8">
        <v>1</v>
      </c>
      <c r="AC194" s="8">
        <v>0</v>
      </c>
      <c r="AD194" s="8">
        <v>5.7396829949999999</v>
      </c>
    </row>
    <row r="195" spans="4:30" x14ac:dyDescent="0.25">
      <c r="D195" s="43"/>
      <c r="E195" s="43">
        <v>5.0341319999999996</v>
      </c>
      <c r="V195" s="8" t="s">
        <v>319</v>
      </c>
      <c r="W195" s="8">
        <v>72</v>
      </c>
      <c r="X195" s="8">
        <v>0</v>
      </c>
      <c r="Y195" s="33">
        <v>1</v>
      </c>
      <c r="Z195" s="33">
        <v>1</v>
      </c>
      <c r="AA195" s="33">
        <v>0</v>
      </c>
      <c r="AB195" s="8">
        <v>1</v>
      </c>
      <c r="AC195" s="8">
        <v>0</v>
      </c>
      <c r="AD195" s="8">
        <v>5.7501512650000004</v>
      </c>
    </row>
    <row r="196" spans="4:30" x14ac:dyDescent="0.25">
      <c r="D196" s="43"/>
      <c r="E196" s="43">
        <v>6.0460919999999998</v>
      </c>
      <c r="V196" s="8" t="s">
        <v>320</v>
      </c>
      <c r="W196" s="8">
        <v>55.1</v>
      </c>
      <c r="X196" s="8">
        <v>1</v>
      </c>
      <c r="Y196" s="8">
        <v>1</v>
      </c>
      <c r="Z196" s="8">
        <v>1</v>
      </c>
      <c r="AA196" s="8">
        <v>0</v>
      </c>
      <c r="AB196" s="8">
        <v>1</v>
      </c>
      <c r="AC196" s="8">
        <v>0</v>
      </c>
      <c r="AD196" s="8">
        <v>5.7609274109999999</v>
      </c>
    </row>
    <row r="197" spans="4:30" x14ac:dyDescent="0.25">
      <c r="D197" s="43"/>
      <c r="E197" s="43">
        <v>4.502084</v>
      </c>
      <c r="V197" s="8" t="s">
        <v>321</v>
      </c>
      <c r="W197" s="8">
        <v>24</v>
      </c>
      <c r="X197" s="8">
        <v>1</v>
      </c>
      <c r="Y197" s="33">
        <v>1</v>
      </c>
      <c r="Z197" s="33">
        <v>1</v>
      </c>
      <c r="AA197" s="33">
        <v>1</v>
      </c>
      <c r="AB197" s="8">
        <v>0</v>
      </c>
      <c r="AC197" s="8">
        <v>0</v>
      </c>
      <c r="AD197" s="8">
        <v>5.7639037330000003</v>
      </c>
    </row>
    <row r="198" spans="4:30" x14ac:dyDescent="0.25">
      <c r="D198" s="43"/>
      <c r="E198" s="43">
        <v>4.5606790000000004</v>
      </c>
      <c r="V198" s="8" t="s">
        <v>322</v>
      </c>
      <c r="W198" s="8">
        <v>15.6</v>
      </c>
      <c r="X198" s="8">
        <v>1</v>
      </c>
      <c r="Y198" s="8">
        <v>1</v>
      </c>
      <c r="Z198" s="8">
        <v>1</v>
      </c>
      <c r="AA198" s="8" t="s">
        <v>652</v>
      </c>
      <c r="AB198" s="8">
        <v>0</v>
      </c>
      <c r="AC198" s="8">
        <v>0</v>
      </c>
      <c r="AD198" s="8">
        <v>5.7679279320000001</v>
      </c>
    </row>
    <row r="199" spans="4:30" x14ac:dyDescent="0.25">
      <c r="D199" s="43"/>
      <c r="E199" s="43">
        <v>4.4798689999999999</v>
      </c>
      <c r="V199" s="8" t="s">
        <v>323</v>
      </c>
      <c r="W199" s="8">
        <v>155</v>
      </c>
      <c r="X199" s="8">
        <v>0</v>
      </c>
      <c r="Y199" s="33">
        <v>1</v>
      </c>
      <c r="Z199" s="33">
        <v>0</v>
      </c>
      <c r="AA199" s="33">
        <v>0</v>
      </c>
      <c r="AB199" s="8">
        <v>0</v>
      </c>
      <c r="AC199" s="8">
        <v>0</v>
      </c>
      <c r="AD199" s="8">
        <v>5.7698493239999999</v>
      </c>
    </row>
    <row r="200" spans="4:30" x14ac:dyDescent="0.25">
      <c r="D200" s="43"/>
      <c r="E200" s="43">
        <v>5.5729449999999998</v>
      </c>
      <c r="V200" s="8" t="s">
        <v>324</v>
      </c>
      <c r="W200" s="8">
        <v>51</v>
      </c>
      <c r="X200" s="8">
        <v>1</v>
      </c>
      <c r="Y200" s="33">
        <v>1</v>
      </c>
      <c r="Z200" s="33">
        <v>1</v>
      </c>
      <c r="AA200" s="33">
        <v>0</v>
      </c>
      <c r="AB200" s="8">
        <v>1</v>
      </c>
      <c r="AC200" s="8">
        <v>0</v>
      </c>
      <c r="AD200" s="8">
        <v>5.7749167440000004</v>
      </c>
    </row>
    <row r="201" spans="4:30" x14ac:dyDescent="0.25">
      <c r="D201" s="43"/>
      <c r="E201" s="43">
        <v>4.843305</v>
      </c>
      <c r="V201" s="8" t="s">
        <v>325</v>
      </c>
      <c r="W201" s="8">
        <v>33</v>
      </c>
      <c r="X201" s="8">
        <v>1</v>
      </c>
      <c r="Y201" s="33">
        <v>1</v>
      </c>
      <c r="Z201" s="33">
        <v>0</v>
      </c>
      <c r="AA201" s="33">
        <v>1</v>
      </c>
      <c r="AB201" s="8">
        <v>0</v>
      </c>
      <c r="AC201" s="8">
        <v>0</v>
      </c>
      <c r="AD201" s="8">
        <v>5.7787142730000003</v>
      </c>
    </row>
    <row r="202" spans="4:30" x14ac:dyDescent="0.25">
      <c r="D202" s="43"/>
      <c r="E202" s="43">
        <v>5.3781999999999996</v>
      </c>
      <c r="V202" s="8" t="s">
        <v>326</v>
      </c>
      <c r="W202" s="8">
        <v>14</v>
      </c>
      <c r="X202" s="8">
        <v>1</v>
      </c>
      <c r="Y202" s="33">
        <v>0</v>
      </c>
      <c r="Z202" s="33">
        <v>0</v>
      </c>
      <c r="AA202" s="33">
        <v>1</v>
      </c>
      <c r="AB202" s="8">
        <v>0</v>
      </c>
      <c r="AC202" s="8">
        <v>0</v>
      </c>
      <c r="AD202" s="8">
        <v>5.7876272430000002</v>
      </c>
    </row>
    <row r="203" spans="4:30" x14ac:dyDescent="0.25">
      <c r="D203" s="43"/>
      <c r="E203" s="43">
        <v>5.3653810000000002</v>
      </c>
      <c r="V203" s="8" t="s">
        <v>327</v>
      </c>
      <c r="W203" s="8">
        <v>88</v>
      </c>
      <c r="X203" s="8">
        <v>0</v>
      </c>
      <c r="Y203" s="33">
        <v>1</v>
      </c>
      <c r="Z203" s="33">
        <v>0</v>
      </c>
      <c r="AA203" s="33">
        <v>0</v>
      </c>
      <c r="AB203" s="8">
        <v>0</v>
      </c>
      <c r="AC203" s="8">
        <v>0</v>
      </c>
      <c r="AD203" s="8">
        <v>5.7906600939999997</v>
      </c>
    </row>
    <row r="204" spans="4:30" x14ac:dyDescent="0.25">
      <c r="D204" s="43"/>
      <c r="E204" s="43">
        <v>5.1793430000000003</v>
      </c>
      <c r="V204" s="8" t="s">
        <v>328</v>
      </c>
      <c r="W204" s="8">
        <v>11</v>
      </c>
      <c r="X204" s="8">
        <v>1</v>
      </c>
      <c r="Y204" s="33">
        <v>0</v>
      </c>
      <c r="Z204" s="33">
        <v>0</v>
      </c>
      <c r="AA204" s="33">
        <v>0</v>
      </c>
      <c r="AB204" s="8">
        <v>0</v>
      </c>
      <c r="AC204" s="8">
        <v>1</v>
      </c>
      <c r="AD204" s="8">
        <v>5.7943349130000001</v>
      </c>
    </row>
    <row r="205" spans="4:30" x14ac:dyDescent="0.25">
      <c r="D205" s="43"/>
      <c r="E205" s="43">
        <v>5.4764340000000002</v>
      </c>
      <c r="V205" s="8" t="s">
        <v>329</v>
      </c>
      <c r="W205" s="8">
        <v>128.9</v>
      </c>
      <c r="X205" s="8">
        <v>0</v>
      </c>
      <c r="Y205" s="8">
        <v>0</v>
      </c>
      <c r="Z205" s="8">
        <v>0</v>
      </c>
      <c r="AA205" s="8">
        <v>1</v>
      </c>
      <c r="AB205" s="8">
        <v>0</v>
      </c>
      <c r="AC205" s="8">
        <v>0</v>
      </c>
      <c r="AD205" s="8">
        <v>5.7999228059999997</v>
      </c>
    </row>
    <row r="206" spans="4:30" x14ac:dyDescent="0.25">
      <c r="D206" s="43"/>
      <c r="E206" s="43">
        <v>5.4237270000000004</v>
      </c>
      <c r="V206" s="8" t="s">
        <v>330</v>
      </c>
      <c r="W206" s="8">
        <v>41.8</v>
      </c>
      <c r="X206" s="8">
        <v>0</v>
      </c>
      <c r="Y206" s="8">
        <v>1</v>
      </c>
      <c r="Z206" s="8">
        <v>0</v>
      </c>
      <c r="AA206" s="8">
        <v>0</v>
      </c>
      <c r="AB206" s="8">
        <v>0</v>
      </c>
      <c r="AC206" s="8">
        <v>0</v>
      </c>
      <c r="AD206" s="8">
        <v>5.8049097920000001</v>
      </c>
    </row>
    <row r="207" spans="4:30" x14ac:dyDescent="0.25">
      <c r="D207" s="43"/>
      <c r="E207" s="43">
        <v>5.2870879999999998</v>
      </c>
      <c r="V207" s="8" t="s">
        <v>331</v>
      </c>
      <c r="W207" s="8">
        <v>92</v>
      </c>
      <c r="X207" s="8">
        <v>0</v>
      </c>
      <c r="Y207" s="33">
        <v>1</v>
      </c>
      <c r="Z207" s="33">
        <v>1</v>
      </c>
      <c r="AA207" s="33">
        <v>0</v>
      </c>
      <c r="AB207" s="8">
        <v>1</v>
      </c>
      <c r="AC207" s="8">
        <v>0</v>
      </c>
      <c r="AD207" s="8">
        <v>5.8087496109999996</v>
      </c>
    </row>
    <row r="208" spans="4:30" x14ac:dyDescent="0.25">
      <c r="D208" s="43"/>
      <c r="E208" s="43">
        <v>4.588705</v>
      </c>
      <c r="V208" s="8" t="s">
        <v>332</v>
      </c>
      <c r="W208" s="8">
        <v>105</v>
      </c>
      <c r="X208" s="8">
        <v>0</v>
      </c>
      <c r="Y208" s="33">
        <v>1</v>
      </c>
      <c r="Z208" s="33">
        <v>1</v>
      </c>
      <c r="AA208" s="33">
        <v>0</v>
      </c>
      <c r="AB208" s="8">
        <v>1</v>
      </c>
      <c r="AC208" s="8">
        <v>0</v>
      </c>
      <c r="AD208" s="8">
        <v>5.816599096</v>
      </c>
    </row>
    <row r="209" spans="1:30" x14ac:dyDescent="0.25">
      <c r="D209" s="43"/>
      <c r="E209" s="43">
        <v>5.0515350000000003</v>
      </c>
      <c r="V209" s="8" t="s">
        <v>333</v>
      </c>
      <c r="W209" s="8">
        <v>60.8</v>
      </c>
      <c r="X209" s="8">
        <v>0</v>
      </c>
      <c r="Y209" s="8">
        <v>1</v>
      </c>
      <c r="Z209" s="8">
        <v>1</v>
      </c>
      <c r="AA209" s="8" t="s">
        <v>652</v>
      </c>
      <c r="AB209" s="8">
        <v>0</v>
      </c>
      <c r="AC209" s="8">
        <v>0</v>
      </c>
      <c r="AD209" s="8">
        <v>5.8169990049999996</v>
      </c>
    </row>
    <row r="210" spans="1:30" x14ac:dyDescent="0.25">
      <c r="D210" s="43"/>
      <c r="E210" s="43">
        <v>5.5792320000000002</v>
      </c>
      <c r="V210" s="8" t="s">
        <v>334</v>
      </c>
      <c r="W210" s="8">
        <v>92</v>
      </c>
      <c r="X210" s="8">
        <v>0</v>
      </c>
      <c r="Y210" s="33">
        <v>1</v>
      </c>
      <c r="Z210" s="33">
        <v>1</v>
      </c>
      <c r="AA210" s="33">
        <v>0</v>
      </c>
      <c r="AB210" s="8">
        <v>1</v>
      </c>
      <c r="AC210" s="8">
        <v>0</v>
      </c>
      <c r="AD210" s="8">
        <v>5.8178735799999997</v>
      </c>
    </row>
    <row r="211" spans="1:30" x14ac:dyDescent="0.25">
      <c r="D211" s="43"/>
      <c r="E211" s="43">
        <v>5.3896600000000001</v>
      </c>
      <c r="V211" s="8" t="s">
        <v>335</v>
      </c>
      <c r="W211" s="8">
        <v>76.3</v>
      </c>
      <c r="X211" s="8">
        <v>1</v>
      </c>
      <c r="Y211" s="8">
        <v>1</v>
      </c>
      <c r="Z211" s="8">
        <v>1</v>
      </c>
      <c r="AA211" s="8">
        <v>0</v>
      </c>
      <c r="AB211" s="8">
        <v>1</v>
      </c>
      <c r="AC211" s="8">
        <v>0</v>
      </c>
      <c r="AD211" s="8">
        <v>5.8192948009999999</v>
      </c>
    </row>
    <row r="212" spans="1:30" x14ac:dyDescent="0.25">
      <c r="D212" s="43"/>
      <c r="E212" s="43">
        <v>5.0688110000000002</v>
      </c>
      <c r="V212" s="8" t="s">
        <v>336</v>
      </c>
      <c r="W212" s="8">
        <v>131</v>
      </c>
      <c r="X212" s="8">
        <v>0</v>
      </c>
      <c r="Y212" s="33">
        <v>1</v>
      </c>
      <c r="Z212" s="33">
        <v>1</v>
      </c>
      <c r="AA212" s="33">
        <v>0</v>
      </c>
      <c r="AB212" s="8">
        <v>1</v>
      </c>
      <c r="AC212" s="8">
        <v>0</v>
      </c>
      <c r="AD212" s="8">
        <v>5.8195535779999998</v>
      </c>
    </row>
    <row r="213" spans="1:30" x14ac:dyDescent="0.25">
      <c r="D213" s="43"/>
      <c r="E213" s="43">
        <v>5.6217870000000003</v>
      </c>
      <c r="V213" s="8" t="s">
        <v>337</v>
      </c>
      <c r="W213" s="8">
        <v>78</v>
      </c>
      <c r="X213" s="8">
        <v>0</v>
      </c>
      <c r="Y213" s="8">
        <v>1</v>
      </c>
      <c r="Z213" s="8">
        <v>1</v>
      </c>
      <c r="AA213" s="8">
        <v>1</v>
      </c>
      <c r="AB213" s="8">
        <v>0</v>
      </c>
      <c r="AC213" s="8">
        <v>0</v>
      </c>
      <c r="AD213" s="8">
        <v>5.8217837230000002</v>
      </c>
    </row>
    <row r="214" spans="1:30" x14ac:dyDescent="0.25">
      <c r="D214" s="43"/>
      <c r="E214" s="43">
        <v>3.888201</v>
      </c>
      <c r="V214" s="8" t="s">
        <v>338</v>
      </c>
      <c r="W214" s="8">
        <v>30</v>
      </c>
      <c r="X214" s="8">
        <v>1</v>
      </c>
      <c r="Y214" s="33">
        <v>1</v>
      </c>
      <c r="Z214" s="33">
        <v>0</v>
      </c>
      <c r="AA214" s="33">
        <v>0</v>
      </c>
      <c r="AB214" s="8">
        <v>0</v>
      </c>
      <c r="AC214" s="8">
        <v>0</v>
      </c>
      <c r="AD214" s="8">
        <v>5.8234446770000003</v>
      </c>
    </row>
    <row r="215" spans="1:30" x14ac:dyDescent="0.25">
      <c r="D215" s="43"/>
      <c r="E215" s="43">
        <v>4.271808</v>
      </c>
      <c r="V215" s="8" t="s">
        <v>339</v>
      </c>
      <c r="W215" s="8">
        <v>121</v>
      </c>
      <c r="X215" s="8">
        <v>0</v>
      </c>
      <c r="Y215" s="33">
        <v>1</v>
      </c>
      <c r="Z215" s="33" t="s">
        <v>630</v>
      </c>
      <c r="AA215" s="33">
        <v>0</v>
      </c>
      <c r="AB215" s="8">
        <v>0</v>
      </c>
      <c r="AC215" s="8">
        <v>0</v>
      </c>
      <c r="AD215" s="8">
        <v>5.8244245069999998</v>
      </c>
    </row>
    <row r="216" spans="1:30" x14ac:dyDescent="0.25">
      <c r="D216" s="43"/>
      <c r="E216" s="43">
        <v>5.1168810000000002</v>
      </c>
      <c r="V216" s="8" t="s">
        <v>340</v>
      </c>
      <c r="W216" s="8">
        <v>108</v>
      </c>
      <c r="X216" s="8">
        <v>0</v>
      </c>
      <c r="Y216" s="33">
        <v>1</v>
      </c>
      <c r="Z216" s="33">
        <v>1</v>
      </c>
      <c r="AA216" s="33">
        <v>0</v>
      </c>
      <c r="AB216" s="8">
        <v>1</v>
      </c>
      <c r="AC216" s="8">
        <v>0</v>
      </c>
      <c r="AD216" s="8">
        <v>5.8341265890000003</v>
      </c>
    </row>
    <row r="217" spans="1:30" x14ac:dyDescent="0.25">
      <c r="D217" s="43"/>
      <c r="E217" s="43">
        <v>4.8497690000000002</v>
      </c>
      <c r="V217" s="8" t="s">
        <v>341</v>
      </c>
      <c r="W217" s="8">
        <v>26</v>
      </c>
      <c r="X217" s="8">
        <v>1</v>
      </c>
      <c r="Y217" s="33">
        <v>1</v>
      </c>
      <c r="Z217" s="33">
        <v>1</v>
      </c>
      <c r="AA217" s="33">
        <v>0</v>
      </c>
      <c r="AB217" s="8">
        <v>1</v>
      </c>
      <c r="AC217" s="8">
        <v>0</v>
      </c>
      <c r="AD217" s="8">
        <v>5.8350726789999996</v>
      </c>
    </row>
    <row r="218" spans="1:30" x14ac:dyDescent="0.25">
      <c r="D218" s="43"/>
      <c r="E218" s="43">
        <v>4.5931959999999998</v>
      </c>
      <c r="V218" s="8" t="s">
        <v>342</v>
      </c>
      <c r="W218" s="8">
        <v>48</v>
      </c>
      <c r="X218" s="8">
        <v>1</v>
      </c>
      <c r="Y218" s="33">
        <v>1</v>
      </c>
      <c r="Z218" s="33">
        <v>0</v>
      </c>
      <c r="AA218" s="33">
        <v>0</v>
      </c>
      <c r="AB218" s="8">
        <v>0</v>
      </c>
      <c r="AC218" s="8">
        <v>0</v>
      </c>
      <c r="AD218" s="8">
        <v>5.835218212</v>
      </c>
    </row>
    <row r="219" spans="1:30" x14ac:dyDescent="0.25">
      <c r="D219" s="43"/>
      <c r="E219" s="43">
        <v>4.3736370000000004</v>
      </c>
      <c r="V219" s="8" t="s">
        <v>343</v>
      </c>
      <c r="W219" s="8">
        <v>105</v>
      </c>
      <c r="X219" s="8">
        <v>0</v>
      </c>
      <c r="Y219" s="33">
        <v>0</v>
      </c>
      <c r="Z219" s="33">
        <v>1</v>
      </c>
      <c r="AA219" s="33" t="s">
        <v>630</v>
      </c>
      <c r="AB219" s="8">
        <v>0</v>
      </c>
      <c r="AC219" s="8">
        <v>0</v>
      </c>
      <c r="AD219" s="8">
        <v>5.8397795480000001</v>
      </c>
    </row>
    <row r="220" spans="1:30" x14ac:dyDescent="0.25">
      <c r="D220" s="43"/>
      <c r="E220" s="43">
        <v>5.1600450000000002</v>
      </c>
      <c r="V220" s="8" t="s">
        <v>344</v>
      </c>
      <c r="W220" s="8">
        <v>54.7</v>
      </c>
      <c r="X220" s="8">
        <v>0</v>
      </c>
      <c r="Y220" s="8">
        <v>0</v>
      </c>
      <c r="Z220" s="8">
        <v>0</v>
      </c>
      <c r="AA220" s="8">
        <v>1</v>
      </c>
      <c r="AB220" s="8">
        <v>0</v>
      </c>
      <c r="AC220" s="8">
        <v>0</v>
      </c>
      <c r="AD220" s="8">
        <v>5.8418859379999999</v>
      </c>
    </row>
    <row r="221" spans="1:30" x14ac:dyDescent="0.25">
      <c r="V221" s="8" t="s">
        <v>345</v>
      </c>
      <c r="W221" s="8">
        <v>122</v>
      </c>
      <c r="X221" s="8">
        <v>0</v>
      </c>
      <c r="Y221" s="33">
        <v>1</v>
      </c>
      <c r="Z221" s="33">
        <v>1</v>
      </c>
      <c r="AA221" s="33">
        <v>0</v>
      </c>
      <c r="AB221" s="8">
        <v>1</v>
      </c>
      <c r="AC221" s="8">
        <v>0</v>
      </c>
      <c r="AD221" s="8">
        <v>5.8436955040000003</v>
      </c>
    </row>
    <row r="222" spans="1:30" x14ac:dyDescent="0.25">
      <c r="V222" s="8" t="s">
        <v>346</v>
      </c>
      <c r="W222" s="8">
        <v>81</v>
      </c>
      <c r="X222" s="8">
        <v>0</v>
      </c>
      <c r="Y222" s="33">
        <v>1</v>
      </c>
      <c r="Z222" s="33">
        <v>1</v>
      </c>
      <c r="AA222" s="33">
        <v>1</v>
      </c>
      <c r="AB222" s="8">
        <v>0</v>
      </c>
      <c r="AC222" s="8">
        <v>0</v>
      </c>
      <c r="AD222" s="8">
        <v>5.8461829170000001</v>
      </c>
    </row>
    <row r="223" spans="1:30" x14ac:dyDescent="0.25">
      <c r="A223" s="5"/>
      <c r="E223" s="5"/>
      <c r="V223" s="8" t="s">
        <v>347</v>
      </c>
      <c r="W223" s="8">
        <v>86.3</v>
      </c>
      <c r="X223" s="8">
        <v>0</v>
      </c>
      <c r="Y223" s="8">
        <v>1</v>
      </c>
      <c r="Z223" s="8">
        <v>0</v>
      </c>
      <c r="AA223" s="8" t="s">
        <v>652</v>
      </c>
      <c r="AB223" s="8">
        <v>0</v>
      </c>
      <c r="AC223" s="8">
        <v>0</v>
      </c>
      <c r="AD223" s="8">
        <v>5.8492749970000002</v>
      </c>
    </row>
    <row r="224" spans="1:30" x14ac:dyDescent="0.25">
      <c r="A224" s="32"/>
      <c r="B224" s="34"/>
      <c r="C224" s="32"/>
      <c r="E224" s="32"/>
      <c r="F224" s="34"/>
      <c r="G224" s="32"/>
      <c r="V224" s="8" t="s">
        <v>348</v>
      </c>
      <c r="W224" s="8">
        <v>9</v>
      </c>
      <c r="X224" s="8">
        <v>1</v>
      </c>
      <c r="Y224" s="33">
        <v>1</v>
      </c>
      <c r="Z224" s="33">
        <v>1</v>
      </c>
      <c r="AA224" s="33" t="s">
        <v>630</v>
      </c>
      <c r="AB224" s="8">
        <v>0</v>
      </c>
      <c r="AC224" s="8">
        <v>0</v>
      </c>
      <c r="AD224" s="8">
        <v>5.8493506909999997</v>
      </c>
    </row>
    <row r="225" spans="1:30" x14ac:dyDescent="0.25">
      <c r="A225" s="43"/>
      <c r="B225" s="43"/>
      <c r="C225" s="43"/>
      <c r="E225" s="43"/>
      <c r="F225" s="43"/>
      <c r="G225" s="43"/>
      <c r="V225" s="8" t="s">
        <v>349</v>
      </c>
      <c r="W225" s="8">
        <v>98</v>
      </c>
      <c r="X225" s="8">
        <v>0</v>
      </c>
      <c r="Y225" s="33">
        <v>0</v>
      </c>
      <c r="Z225" s="33">
        <v>1</v>
      </c>
      <c r="AA225" s="33">
        <v>0</v>
      </c>
      <c r="AB225" s="8">
        <v>0</v>
      </c>
      <c r="AC225" s="8">
        <v>0</v>
      </c>
      <c r="AD225" s="8">
        <v>5.8504265139999996</v>
      </c>
    </row>
    <row r="226" spans="1:30" x14ac:dyDescent="0.25">
      <c r="A226" s="43"/>
      <c r="B226" s="43"/>
      <c r="C226" s="43"/>
      <c r="E226" s="43"/>
      <c r="F226" s="43"/>
      <c r="G226" s="43"/>
      <c r="V226" s="8" t="s">
        <v>350</v>
      </c>
      <c r="W226" s="8">
        <v>15</v>
      </c>
      <c r="X226" s="8">
        <v>1</v>
      </c>
      <c r="Y226" s="33">
        <v>1</v>
      </c>
      <c r="Z226" s="33">
        <v>0</v>
      </c>
      <c r="AA226" s="33">
        <v>0</v>
      </c>
      <c r="AB226" s="8">
        <v>0</v>
      </c>
      <c r="AC226" s="8">
        <v>0</v>
      </c>
      <c r="AD226" s="8">
        <v>5.8554359180000004</v>
      </c>
    </row>
    <row r="227" spans="1:30" x14ac:dyDescent="0.25">
      <c r="A227" s="43"/>
      <c r="B227" s="43"/>
      <c r="C227" s="43"/>
      <c r="E227" s="43"/>
      <c r="F227" s="43"/>
      <c r="G227" s="43"/>
      <c r="V227" s="8" t="s">
        <v>351</v>
      </c>
      <c r="W227" s="8">
        <v>87</v>
      </c>
      <c r="X227" s="8">
        <v>0</v>
      </c>
      <c r="Y227" s="33">
        <v>1</v>
      </c>
      <c r="Z227" s="33">
        <v>0</v>
      </c>
      <c r="AA227" s="33" t="s">
        <v>630</v>
      </c>
      <c r="AB227" s="8">
        <v>0</v>
      </c>
      <c r="AC227" s="8">
        <v>0</v>
      </c>
      <c r="AD227" s="8">
        <v>5.8603849129999999</v>
      </c>
    </row>
    <row r="228" spans="1:30" x14ac:dyDescent="0.25">
      <c r="A228" s="43"/>
      <c r="B228" s="43"/>
      <c r="C228" s="43"/>
      <c r="E228" s="43"/>
      <c r="F228" s="43"/>
      <c r="G228" s="43"/>
      <c r="V228" s="8" t="s">
        <v>352</v>
      </c>
      <c r="W228" s="8">
        <v>84</v>
      </c>
      <c r="X228" s="8">
        <v>0</v>
      </c>
      <c r="Y228" s="33">
        <v>1</v>
      </c>
      <c r="Z228" s="33">
        <v>1</v>
      </c>
      <c r="AA228" s="33">
        <v>0</v>
      </c>
      <c r="AB228" s="8">
        <v>1</v>
      </c>
      <c r="AC228" s="8">
        <v>0</v>
      </c>
      <c r="AD228" s="8">
        <v>5.8622167669999996</v>
      </c>
    </row>
    <row r="229" spans="1:30" x14ac:dyDescent="0.25">
      <c r="A229" s="43"/>
      <c r="B229" s="43"/>
      <c r="C229" s="43"/>
      <c r="E229" s="43"/>
      <c r="F229" s="43"/>
      <c r="G229" s="43"/>
      <c r="V229" s="8" t="s">
        <v>353</v>
      </c>
      <c r="W229" s="8">
        <v>137</v>
      </c>
      <c r="X229" s="8">
        <v>0</v>
      </c>
      <c r="Y229" s="33">
        <v>1</v>
      </c>
      <c r="Z229" s="33">
        <v>1</v>
      </c>
      <c r="AA229" s="33">
        <v>0</v>
      </c>
      <c r="AB229" s="8">
        <v>1</v>
      </c>
      <c r="AC229" s="8">
        <v>0</v>
      </c>
      <c r="AD229" s="8">
        <v>5.8745231379999998</v>
      </c>
    </row>
    <row r="230" spans="1:30" x14ac:dyDescent="0.25">
      <c r="A230" s="43"/>
      <c r="B230" s="43"/>
      <c r="C230" s="43"/>
      <c r="E230" s="43"/>
      <c r="F230" s="43"/>
      <c r="G230" s="43"/>
      <c r="V230" s="8" t="s">
        <v>354</v>
      </c>
      <c r="W230" s="8">
        <v>38.6</v>
      </c>
      <c r="X230" s="8">
        <v>1</v>
      </c>
      <c r="Y230" s="8">
        <v>0</v>
      </c>
      <c r="Z230" s="8">
        <v>0</v>
      </c>
      <c r="AA230" s="8">
        <v>0</v>
      </c>
      <c r="AB230" s="8">
        <v>0</v>
      </c>
      <c r="AC230" s="8">
        <v>1</v>
      </c>
      <c r="AD230" s="8">
        <v>5.877382216</v>
      </c>
    </row>
    <row r="231" spans="1:30" x14ac:dyDescent="0.25">
      <c r="A231" s="43"/>
      <c r="B231" s="43"/>
      <c r="C231" s="43"/>
      <c r="E231" s="43"/>
      <c r="F231" s="43"/>
      <c r="G231" s="43"/>
      <c r="V231" s="8" t="s">
        <v>355</v>
      </c>
      <c r="W231" s="8">
        <v>88</v>
      </c>
      <c r="X231" s="8">
        <v>0</v>
      </c>
      <c r="Y231" s="33">
        <v>1</v>
      </c>
      <c r="Z231" s="33">
        <v>1</v>
      </c>
      <c r="AA231" s="33">
        <v>0</v>
      </c>
      <c r="AB231" s="8">
        <v>1</v>
      </c>
      <c r="AC231" s="8">
        <v>0</v>
      </c>
      <c r="AD231" s="8">
        <v>5.8878700310000003</v>
      </c>
    </row>
    <row r="232" spans="1:30" x14ac:dyDescent="0.25">
      <c r="A232" s="43"/>
      <c r="B232" s="43"/>
      <c r="C232" s="43"/>
      <c r="E232" s="43"/>
      <c r="F232" s="43"/>
      <c r="G232" s="43"/>
      <c r="V232" s="8" t="s">
        <v>356</v>
      </c>
      <c r="W232" s="8">
        <v>94.3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1</v>
      </c>
      <c r="AD232" s="8">
        <v>5.8913501190000002</v>
      </c>
    </row>
    <row r="233" spans="1:30" x14ac:dyDescent="0.25">
      <c r="A233" s="43"/>
      <c r="B233" s="43"/>
      <c r="C233" s="43"/>
      <c r="E233" s="43"/>
      <c r="F233" s="43"/>
      <c r="G233" s="43"/>
      <c r="V233" s="8" t="s">
        <v>357</v>
      </c>
      <c r="W233" s="8">
        <v>79</v>
      </c>
      <c r="X233" s="8">
        <v>0</v>
      </c>
      <c r="Y233" s="33">
        <v>0</v>
      </c>
      <c r="Z233" s="33" t="s">
        <v>630</v>
      </c>
      <c r="AA233" s="33" t="s">
        <v>630</v>
      </c>
      <c r="AB233" s="8">
        <v>0</v>
      </c>
      <c r="AC233" s="8">
        <v>0</v>
      </c>
      <c r="AD233" s="8">
        <v>5.8938751290000004</v>
      </c>
    </row>
    <row r="234" spans="1:30" x14ac:dyDescent="0.25">
      <c r="A234" s="43"/>
      <c r="B234" s="43"/>
      <c r="C234" s="43"/>
      <c r="E234" s="43"/>
      <c r="F234" s="43"/>
      <c r="G234" s="43"/>
      <c r="V234" s="8" t="s">
        <v>358</v>
      </c>
      <c r="W234" s="8">
        <v>22.1</v>
      </c>
      <c r="X234" s="8">
        <v>0</v>
      </c>
      <c r="Y234" s="8">
        <v>0</v>
      </c>
      <c r="Z234" s="8">
        <v>0</v>
      </c>
      <c r="AA234" s="8">
        <v>1</v>
      </c>
      <c r="AB234" s="8">
        <v>0</v>
      </c>
      <c r="AC234" s="8">
        <v>0</v>
      </c>
      <c r="AD234" s="8">
        <v>5.8994099750000002</v>
      </c>
    </row>
    <row r="235" spans="1:30" x14ac:dyDescent="0.25">
      <c r="A235" s="43"/>
      <c r="B235" s="43"/>
      <c r="C235" s="43"/>
      <c r="E235" s="43"/>
      <c r="F235" s="43"/>
      <c r="G235" s="43"/>
      <c r="V235" s="8" t="s">
        <v>359</v>
      </c>
      <c r="W235" s="8">
        <v>137</v>
      </c>
      <c r="X235" s="8">
        <v>0</v>
      </c>
      <c r="Y235" s="33">
        <v>1</v>
      </c>
      <c r="Z235" s="33">
        <v>1</v>
      </c>
      <c r="AA235" s="33">
        <v>0</v>
      </c>
      <c r="AB235" s="8">
        <v>1</v>
      </c>
      <c r="AC235" s="8">
        <v>0</v>
      </c>
      <c r="AD235" s="8">
        <v>5.8994670400000002</v>
      </c>
    </row>
    <row r="236" spans="1:30" x14ac:dyDescent="0.25">
      <c r="A236" s="43"/>
      <c r="B236" s="43"/>
      <c r="C236" s="43"/>
      <c r="E236" s="43"/>
      <c r="F236" s="43"/>
      <c r="G236" s="43"/>
      <c r="V236" s="8" t="s">
        <v>360</v>
      </c>
      <c r="W236" s="8">
        <v>148</v>
      </c>
      <c r="X236" s="8">
        <v>0</v>
      </c>
      <c r="Y236" s="33">
        <v>0</v>
      </c>
      <c r="Z236" s="33">
        <v>1</v>
      </c>
      <c r="AA236" s="33" t="s">
        <v>630</v>
      </c>
      <c r="AB236" s="8">
        <v>0</v>
      </c>
      <c r="AC236" s="8">
        <v>0</v>
      </c>
      <c r="AD236" s="8">
        <v>5.8997531959999998</v>
      </c>
    </row>
    <row r="237" spans="1:30" x14ac:dyDescent="0.25">
      <c r="A237" s="43"/>
      <c r="B237" s="43"/>
      <c r="C237" s="43"/>
      <c r="E237" s="43"/>
      <c r="F237" s="43"/>
      <c r="G237" s="43"/>
      <c r="V237" s="8" t="s">
        <v>361</v>
      </c>
      <c r="W237" s="8">
        <v>58</v>
      </c>
      <c r="X237" s="8">
        <v>0</v>
      </c>
      <c r="Y237" s="33">
        <v>1</v>
      </c>
      <c r="Z237" s="33">
        <v>1</v>
      </c>
      <c r="AA237" s="33">
        <v>0</v>
      </c>
      <c r="AB237" s="8">
        <v>1</v>
      </c>
      <c r="AC237" s="8">
        <v>0</v>
      </c>
      <c r="AD237" s="8">
        <v>5.8997893729999999</v>
      </c>
    </row>
    <row r="238" spans="1:30" x14ac:dyDescent="0.25">
      <c r="A238" s="43"/>
      <c r="B238" s="43"/>
      <c r="C238" s="43"/>
      <c r="E238" s="43"/>
      <c r="F238" s="43"/>
      <c r="G238" s="43"/>
      <c r="V238" s="8" t="s">
        <v>362</v>
      </c>
      <c r="W238" s="8">
        <v>30</v>
      </c>
      <c r="X238" s="8">
        <v>1</v>
      </c>
      <c r="Y238" s="33">
        <v>1</v>
      </c>
      <c r="Z238" s="33">
        <v>1</v>
      </c>
      <c r="AA238" s="33">
        <v>0</v>
      </c>
      <c r="AB238" s="8">
        <v>1</v>
      </c>
      <c r="AC238" s="8">
        <v>0</v>
      </c>
      <c r="AD238" s="8">
        <v>5.9027033180000004</v>
      </c>
    </row>
    <row r="239" spans="1:30" x14ac:dyDescent="0.25">
      <c r="A239" s="43"/>
      <c r="B239" s="43"/>
      <c r="C239" s="43"/>
      <c r="E239" s="43"/>
      <c r="F239" s="43"/>
      <c r="G239" s="43"/>
      <c r="V239" s="8" t="s">
        <v>363</v>
      </c>
      <c r="W239" s="8">
        <v>23</v>
      </c>
      <c r="X239" s="8">
        <v>1</v>
      </c>
      <c r="Y239" s="33">
        <v>1</v>
      </c>
      <c r="Z239" s="33">
        <v>1</v>
      </c>
      <c r="AA239" s="33">
        <v>0</v>
      </c>
      <c r="AB239" s="8">
        <v>1</v>
      </c>
      <c r="AC239" s="8">
        <v>0</v>
      </c>
      <c r="AD239" s="8">
        <v>5.9028136570000003</v>
      </c>
    </row>
    <row r="240" spans="1:30" x14ac:dyDescent="0.25">
      <c r="A240" s="43"/>
      <c r="B240" s="43"/>
      <c r="C240" s="43"/>
      <c r="E240" s="43"/>
      <c r="F240" s="43"/>
      <c r="G240" s="43"/>
      <c r="V240" s="8" t="s">
        <v>364</v>
      </c>
      <c r="W240" s="8">
        <v>56</v>
      </c>
      <c r="X240" s="8">
        <v>0</v>
      </c>
      <c r="Y240" s="33">
        <v>0</v>
      </c>
      <c r="Z240" s="33">
        <v>0</v>
      </c>
      <c r="AA240" s="33">
        <v>0</v>
      </c>
      <c r="AB240" s="8">
        <v>0</v>
      </c>
      <c r="AC240" s="8">
        <v>1</v>
      </c>
      <c r="AD240" s="8">
        <v>5.9106267619999997</v>
      </c>
    </row>
    <row r="241" spans="1:30" x14ac:dyDescent="0.25">
      <c r="A241" s="43"/>
      <c r="B241" s="43"/>
      <c r="C241" s="43"/>
      <c r="E241" s="43"/>
      <c r="F241" s="43"/>
      <c r="G241" s="43"/>
      <c r="V241" s="8" t="s">
        <v>365</v>
      </c>
      <c r="W241" s="8">
        <v>66</v>
      </c>
      <c r="X241" s="8">
        <v>0</v>
      </c>
      <c r="Y241" s="33">
        <v>1</v>
      </c>
      <c r="Z241" s="33" t="s">
        <v>630</v>
      </c>
      <c r="AA241" s="33">
        <v>0</v>
      </c>
      <c r="AB241" s="8">
        <v>0</v>
      </c>
      <c r="AC241" s="8">
        <v>0</v>
      </c>
      <c r="AD241" s="8">
        <v>5.9116144879999997</v>
      </c>
    </row>
    <row r="242" spans="1:30" x14ac:dyDescent="0.25">
      <c r="A242" s="43"/>
      <c r="B242" s="43"/>
      <c r="C242" s="43"/>
      <c r="E242" s="43"/>
      <c r="F242" s="43"/>
      <c r="G242" s="43"/>
      <c r="V242" s="8" t="s">
        <v>366</v>
      </c>
      <c r="W242" s="8">
        <v>47.6</v>
      </c>
      <c r="X242" s="8">
        <v>0</v>
      </c>
      <c r="Y242" s="8">
        <v>1</v>
      </c>
      <c r="Z242" s="8">
        <v>1</v>
      </c>
      <c r="AA242" s="8">
        <v>0</v>
      </c>
      <c r="AB242" s="8">
        <v>1</v>
      </c>
      <c r="AC242" s="8">
        <v>0</v>
      </c>
      <c r="AD242" s="8">
        <v>5.9116728859999998</v>
      </c>
    </row>
    <row r="243" spans="1:30" x14ac:dyDescent="0.25">
      <c r="A243" s="43"/>
      <c r="B243" s="43"/>
      <c r="C243" s="43"/>
      <c r="E243" s="43"/>
      <c r="F243" s="43"/>
      <c r="G243" s="43"/>
      <c r="V243" s="8" t="s">
        <v>367</v>
      </c>
      <c r="W243" s="8">
        <v>124</v>
      </c>
      <c r="X243" s="8">
        <v>0</v>
      </c>
      <c r="Y243" s="33">
        <v>1</v>
      </c>
      <c r="Z243" s="33">
        <v>0</v>
      </c>
      <c r="AA243" s="33">
        <v>0</v>
      </c>
      <c r="AB243" s="8">
        <v>0</v>
      </c>
      <c r="AC243" s="8">
        <v>0</v>
      </c>
      <c r="AD243" s="8">
        <v>5.9161917160000002</v>
      </c>
    </row>
    <row r="244" spans="1:30" x14ac:dyDescent="0.25">
      <c r="A244" s="43"/>
      <c r="B244" s="43"/>
      <c r="C244" s="43"/>
      <c r="E244" s="43"/>
      <c r="F244" s="43"/>
      <c r="G244" s="43"/>
      <c r="V244" s="8" t="s">
        <v>368</v>
      </c>
      <c r="W244" s="8">
        <v>70</v>
      </c>
      <c r="X244" s="8">
        <v>1</v>
      </c>
      <c r="Y244" s="33">
        <v>1</v>
      </c>
      <c r="Z244" s="33">
        <v>0</v>
      </c>
      <c r="AA244" s="33">
        <v>0</v>
      </c>
      <c r="AB244" s="8">
        <v>0</v>
      </c>
      <c r="AC244" s="8">
        <v>0</v>
      </c>
      <c r="AD244" s="8">
        <v>5.916947199</v>
      </c>
    </row>
    <row r="245" spans="1:30" x14ac:dyDescent="0.25">
      <c r="A245" s="43"/>
      <c r="B245" s="43"/>
      <c r="C245" s="43"/>
      <c r="E245" s="43"/>
      <c r="F245" s="43"/>
      <c r="G245" s="43"/>
      <c r="V245" s="8" t="s">
        <v>369</v>
      </c>
      <c r="W245" s="8">
        <v>69.8</v>
      </c>
      <c r="X245" s="8">
        <v>0</v>
      </c>
      <c r="Y245" s="8">
        <v>0</v>
      </c>
      <c r="Z245" s="8">
        <v>0</v>
      </c>
      <c r="AA245" s="8">
        <v>0</v>
      </c>
      <c r="AB245" s="8">
        <v>0</v>
      </c>
      <c r="AC245" s="8">
        <v>1</v>
      </c>
      <c r="AD245" s="8">
        <v>5.9240226470000001</v>
      </c>
    </row>
    <row r="246" spans="1:30" x14ac:dyDescent="0.25">
      <c r="A246" s="43"/>
      <c r="B246" s="43"/>
      <c r="C246" s="43"/>
      <c r="V246" s="8" t="s">
        <v>370</v>
      </c>
      <c r="W246" s="8">
        <v>97</v>
      </c>
      <c r="X246" s="8">
        <v>0</v>
      </c>
      <c r="Y246" s="33">
        <v>0</v>
      </c>
      <c r="Z246" s="33">
        <v>0</v>
      </c>
      <c r="AA246" s="33">
        <v>1</v>
      </c>
      <c r="AB246" s="8">
        <v>0</v>
      </c>
      <c r="AC246" s="8">
        <v>0</v>
      </c>
      <c r="AD246" s="8">
        <v>5.9313719169999999</v>
      </c>
    </row>
    <row r="247" spans="1:30" x14ac:dyDescent="0.25">
      <c r="A247" s="43"/>
      <c r="B247" s="43"/>
      <c r="C247" s="43"/>
      <c r="V247" s="8" t="s">
        <v>371</v>
      </c>
      <c r="W247" s="8">
        <v>50</v>
      </c>
      <c r="X247" s="8">
        <v>0</v>
      </c>
      <c r="Y247" s="33">
        <v>1</v>
      </c>
      <c r="Z247" s="33">
        <v>0</v>
      </c>
      <c r="AA247" s="33">
        <v>0</v>
      </c>
      <c r="AB247" s="8">
        <v>0</v>
      </c>
      <c r="AC247" s="8">
        <v>0</v>
      </c>
      <c r="AD247" s="8">
        <v>5.9418205930000001</v>
      </c>
    </row>
    <row r="248" spans="1:30" x14ac:dyDescent="0.25">
      <c r="A248" s="43"/>
      <c r="B248" s="43"/>
      <c r="C248" s="43"/>
      <c r="V248" s="8" t="s">
        <v>372</v>
      </c>
      <c r="W248" s="8">
        <v>144</v>
      </c>
      <c r="X248" s="8">
        <v>0</v>
      </c>
      <c r="Y248" s="33">
        <v>1</v>
      </c>
      <c r="Z248" s="33">
        <v>1</v>
      </c>
      <c r="AA248" s="33" t="s">
        <v>630</v>
      </c>
      <c r="AB248" s="8">
        <v>0</v>
      </c>
      <c r="AC248" s="8">
        <v>0</v>
      </c>
      <c r="AD248" s="8">
        <v>5.9443307289999998</v>
      </c>
    </row>
    <row r="249" spans="1:30" x14ac:dyDescent="0.25">
      <c r="A249" s="43"/>
      <c r="B249" s="43"/>
      <c r="C249" s="43"/>
      <c r="V249" s="8" t="s">
        <v>373</v>
      </c>
      <c r="W249" s="8">
        <v>108</v>
      </c>
      <c r="X249" s="8">
        <v>0</v>
      </c>
      <c r="Y249" s="33">
        <v>1</v>
      </c>
      <c r="Z249" s="33">
        <v>1</v>
      </c>
      <c r="AA249" s="33">
        <v>0</v>
      </c>
      <c r="AB249" s="8">
        <v>1</v>
      </c>
      <c r="AC249" s="8">
        <v>0</v>
      </c>
      <c r="AD249" s="8">
        <v>5.9524297319999997</v>
      </c>
    </row>
    <row r="250" spans="1:30" x14ac:dyDescent="0.25">
      <c r="A250" s="43"/>
      <c r="B250" s="43"/>
      <c r="C250" s="43"/>
      <c r="V250" s="8" t="s">
        <v>374</v>
      </c>
      <c r="W250" s="8">
        <v>29</v>
      </c>
      <c r="X250" s="8">
        <v>1</v>
      </c>
      <c r="Y250" s="33">
        <v>0</v>
      </c>
      <c r="Z250" s="33">
        <v>1</v>
      </c>
      <c r="AA250" s="33">
        <v>1</v>
      </c>
      <c r="AB250" s="8">
        <v>0</v>
      </c>
      <c r="AC250" s="8">
        <v>0</v>
      </c>
      <c r="AD250" s="8">
        <v>5.9537162439999998</v>
      </c>
    </row>
    <row r="251" spans="1:30" x14ac:dyDescent="0.25">
      <c r="A251" s="43"/>
      <c r="B251" s="43"/>
      <c r="C251" s="43"/>
      <c r="V251" s="8" t="s">
        <v>375</v>
      </c>
      <c r="W251" s="8">
        <v>83</v>
      </c>
      <c r="X251" s="8">
        <v>0</v>
      </c>
      <c r="Y251" s="33">
        <v>1</v>
      </c>
      <c r="Z251" s="33">
        <v>1</v>
      </c>
      <c r="AA251" s="33">
        <v>0</v>
      </c>
      <c r="AB251" s="8">
        <v>1</v>
      </c>
      <c r="AC251" s="8">
        <v>0</v>
      </c>
      <c r="AD251" s="8">
        <v>5.957071966</v>
      </c>
    </row>
    <row r="252" spans="1:30" x14ac:dyDescent="0.25">
      <c r="A252" s="43"/>
      <c r="B252" s="43"/>
      <c r="C252" s="43"/>
      <c r="V252" s="8" t="s">
        <v>376</v>
      </c>
      <c r="W252" s="8">
        <v>99</v>
      </c>
      <c r="X252" s="8">
        <v>0</v>
      </c>
      <c r="Y252" s="33">
        <v>1</v>
      </c>
      <c r="Z252" s="33">
        <v>1</v>
      </c>
      <c r="AA252" s="33">
        <v>0</v>
      </c>
      <c r="AB252" s="8">
        <v>1</v>
      </c>
      <c r="AC252" s="8">
        <v>0</v>
      </c>
      <c r="AD252" s="8">
        <v>5.9697748930000003</v>
      </c>
    </row>
    <row r="253" spans="1:30" x14ac:dyDescent="0.25">
      <c r="A253" s="43"/>
      <c r="B253" s="43"/>
      <c r="C253" s="43"/>
      <c r="V253" s="8" t="s">
        <v>377</v>
      </c>
      <c r="W253" s="8">
        <v>19</v>
      </c>
      <c r="X253" s="8">
        <v>1</v>
      </c>
      <c r="Y253" s="33">
        <v>1</v>
      </c>
      <c r="Z253" s="33">
        <v>0</v>
      </c>
      <c r="AA253" s="33">
        <v>0</v>
      </c>
      <c r="AB253" s="8">
        <v>0</v>
      </c>
      <c r="AC253" s="8">
        <v>0</v>
      </c>
      <c r="AD253" s="8">
        <v>5.9743796500000004</v>
      </c>
    </row>
    <row r="254" spans="1:30" x14ac:dyDescent="0.25">
      <c r="A254" s="43"/>
      <c r="B254" s="43"/>
      <c r="C254" s="43"/>
      <c r="V254" s="8" t="s">
        <v>378</v>
      </c>
      <c r="W254" s="8">
        <v>37</v>
      </c>
      <c r="X254" s="8">
        <v>0</v>
      </c>
      <c r="Y254" s="33">
        <v>1</v>
      </c>
      <c r="Z254" s="33">
        <v>1</v>
      </c>
      <c r="AA254" s="33">
        <v>0</v>
      </c>
      <c r="AB254" s="8">
        <v>1</v>
      </c>
      <c r="AC254" s="8">
        <v>0</v>
      </c>
      <c r="AD254" s="8">
        <v>5.9796405879999996</v>
      </c>
    </row>
    <row r="255" spans="1:30" x14ac:dyDescent="0.25">
      <c r="A255" s="43"/>
      <c r="B255" s="43"/>
      <c r="C255" s="43"/>
      <c r="V255" s="8" t="s">
        <v>379</v>
      </c>
      <c r="W255" s="8">
        <v>157</v>
      </c>
      <c r="X255" s="8">
        <v>0</v>
      </c>
      <c r="Y255" s="33">
        <v>1</v>
      </c>
      <c r="Z255" s="33">
        <v>1</v>
      </c>
      <c r="AA255" s="33">
        <v>0</v>
      </c>
      <c r="AB255" s="8">
        <v>1</v>
      </c>
      <c r="AC255" s="8">
        <v>0</v>
      </c>
      <c r="AD255" s="8">
        <v>5.986864315</v>
      </c>
    </row>
    <row r="256" spans="1:30" x14ac:dyDescent="0.25">
      <c r="A256" s="43"/>
      <c r="B256" s="43"/>
      <c r="C256" s="43"/>
      <c r="V256" s="8" t="s">
        <v>380</v>
      </c>
      <c r="W256" s="8">
        <v>92</v>
      </c>
      <c r="X256" s="8">
        <v>0</v>
      </c>
      <c r="Y256" s="33">
        <v>1</v>
      </c>
      <c r="Z256" s="33">
        <v>1</v>
      </c>
      <c r="AA256" s="33">
        <v>0</v>
      </c>
      <c r="AB256" s="8">
        <v>1</v>
      </c>
      <c r="AC256" s="8">
        <v>0</v>
      </c>
      <c r="AD256" s="8">
        <v>5.9945035000000004</v>
      </c>
    </row>
    <row r="257" spans="1:30" x14ac:dyDescent="0.25">
      <c r="A257" s="43"/>
      <c r="B257" s="43"/>
      <c r="C257" s="43"/>
      <c r="V257" s="8" t="s">
        <v>381</v>
      </c>
      <c r="W257" s="8">
        <v>95</v>
      </c>
      <c r="X257" s="8">
        <v>0</v>
      </c>
      <c r="Y257" s="33">
        <v>1</v>
      </c>
      <c r="Z257" s="33">
        <v>1</v>
      </c>
      <c r="AA257" s="33">
        <v>0</v>
      </c>
      <c r="AB257" s="8">
        <v>1</v>
      </c>
      <c r="AC257" s="8">
        <v>0</v>
      </c>
      <c r="AD257" s="8">
        <v>6.002064056</v>
      </c>
    </row>
    <row r="258" spans="1:30" x14ac:dyDescent="0.25">
      <c r="V258" s="8" t="s">
        <v>382</v>
      </c>
      <c r="W258" s="8">
        <v>82</v>
      </c>
      <c r="X258" s="8">
        <v>0</v>
      </c>
      <c r="Y258" s="33">
        <v>0</v>
      </c>
      <c r="Z258" s="33">
        <v>1</v>
      </c>
      <c r="AA258" s="33" t="s">
        <v>630</v>
      </c>
      <c r="AB258" s="8">
        <v>0</v>
      </c>
      <c r="AC258" s="8">
        <v>0</v>
      </c>
      <c r="AD258" s="8">
        <v>6.0029644380000002</v>
      </c>
    </row>
    <row r="259" spans="1:30" ht="16.5" customHeight="1" x14ac:dyDescent="0.25">
      <c r="A259" s="5"/>
      <c r="E259" s="5"/>
      <c r="V259" s="8" t="s">
        <v>383</v>
      </c>
      <c r="W259" s="8">
        <v>39</v>
      </c>
      <c r="X259" s="8">
        <v>1</v>
      </c>
      <c r="Y259" s="33">
        <v>0</v>
      </c>
      <c r="Z259" s="33">
        <v>0</v>
      </c>
      <c r="AA259" s="33">
        <v>1</v>
      </c>
      <c r="AB259" s="8">
        <v>0</v>
      </c>
      <c r="AC259" s="8">
        <v>0</v>
      </c>
      <c r="AD259" s="8">
        <v>6.0081702139999997</v>
      </c>
    </row>
    <row r="260" spans="1:30" x14ac:dyDescent="0.25">
      <c r="A260" s="66"/>
      <c r="B260" s="66"/>
      <c r="C260" s="66"/>
      <c r="E260" s="66"/>
      <c r="F260" s="66"/>
      <c r="G260" s="66"/>
      <c r="V260" s="8" t="s">
        <v>384</v>
      </c>
      <c r="W260" s="8">
        <v>67.400000000000006</v>
      </c>
      <c r="X260" s="8">
        <v>0</v>
      </c>
      <c r="Y260" s="8">
        <v>1</v>
      </c>
      <c r="Z260" s="8">
        <v>0</v>
      </c>
      <c r="AA260" s="8">
        <v>0</v>
      </c>
      <c r="AB260" s="8">
        <v>0</v>
      </c>
      <c r="AC260" s="8">
        <v>0</v>
      </c>
      <c r="AD260" s="8">
        <v>6.0129267549999996</v>
      </c>
    </row>
    <row r="261" spans="1:30" x14ac:dyDescent="0.25">
      <c r="A261" s="32"/>
      <c r="B261" s="34"/>
      <c r="C261" s="34"/>
      <c r="E261" s="32"/>
      <c r="F261" s="34"/>
      <c r="G261" s="34"/>
      <c r="V261" s="8" t="s">
        <v>385</v>
      </c>
      <c r="W261" s="8">
        <v>96</v>
      </c>
      <c r="X261" s="8">
        <v>0</v>
      </c>
      <c r="Y261" s="33">
        <v>1</v>
      </c>
      <c r="Z261" s="33">
        <v>1</v>
      </c>
      <c r="AA261" s="33">
        <v>0</v>
      </c>
      <c r="AB261" s="8">
        <v>1</v>
      </c>
      <c r="AC261" s="8">
        <v>0</v>
      </c>
      <c r="AD261" s="8">
        <v>6.0142190400000004</v>
      </c>
    </row>
    <row r="262" spans="1:30" x14ac:dyDescent="0.25">
      <c r="A262" s="43"/>
      <c r="B262" s="43"/>
      <c r="C262" s="43"/>
      <c r="E262" s="43"/>
      <c r="F262" s="43"/>
      <c r="G262" s="43"/>
      <c r="V262" s="8" t="s">
        <v>386</v>
      </c>
      <c r="W262" s="8">
        <v>87</v>
      </c>
      <c r="X262" s="8">
        <v>0</v>
      </c>
      <c r="Y262" s="8">
        <v>1</v>
      </c>
      <c r="Z262" s="8">
        <v>1</v>
      </c>
      <c r="AA262" s="8">
        <v>0</v>
      </c>
      <c r="AB262" s="8">
        <v>1</v>
      </c>
      <c r="AC262" s="8">
        <v>0</v>
      </c>
      <c r="AD262" s="8">
        <v>6.0147940179999999</v>
      </c>
    </row>
    <row r="263" spans="1:30" x14ac:dyDescent="0.25">
      <c r="A263" s="43"/>
      <c r="B263" s="43"/>
      <c r="C263" s="43"/>
      <c r="E263" s="43"/>
      <c r="F263" s="43"/>
      <c r="G263" s="43"/>
      <c r="V263" s="8" t="s">
        <v>387</v>
      </c>
      <c r="W263" s="8">
        <v>88</v>
      </c>
      <c r="X263" s="8">
        <v>0</v>
      </c>
      <c r="Y263" s="33">
        <v>1</v>
      </c>
      <c r="Z263" s="33">
        <v>1</v>
      </c>
      <c r="AA263" s="33" t="s">
        <v>630</v>
      </c>
      <c r="AB263" s="8">
        <v>0</v>
      </c>
      <c r="AC263" s="8">
        <v>0</v>
      </c>
      <c r="AD263" s="8">
        <v>6.0180001259999996</v>
      </c>
    </row>
    <row r="264" spans="1:30" x14ac:dyDescent="0.25">
      <c r="A264" s="43"/>
      <c r="B264" s="43"/>
      <c r="C264" s="43"/>
      <c r="E264" s="43"/>
      <c r="F264" s="43"/>
      <c r="G264" s="43"/>
      <c r="V264" s="8" t="s">
        <v>388</v>
      </c>
      <c r="W264" s="8">
        <v>75</v>
      </c>
      <c r="X264" s="8">
        <v>0</v>
      </c>
      <c r="Y264" s="33">
        <v>1</v>
      </c>
      <c r="Z264" s="33">
        <v>0</v>
      </c>
      <c r="AA264" s="33">
        <v>1</v>
      </c>
      <c r="AB264" s="8">
        <v>0</v>
      </c>
      <c r="AC264" s="8">
        <v>0</v>
      </c>
      <c r="AD264" s="8">
        <v>6.0220395150000003</v>
      </c>
    </row>
    <row r="265" spans="1:30" x14ac:dyDescent="0.25">
      <c r="A265" s="43"/>
      <c r="B265" s="43"/>
      <c r="C265" s="43"/>
      <c r="E265" s="43"/>
      <c r="F265" s="43"/>
      <c r="G265" s="43"/>
      <c r="V265" s="8" t="s">
        <v>389</v>
      </c>
      <c r="W265" s="8">
        <v>57</v>
      </c>
      <c r="X265" s="8">
        <v>1</v>
      </c>
      <c r="Y265" s="33">
        <v>1</v>
      </c>
      <c r="Z265" s="33">
        <v>1</v>
      </c>
      <c r="AA265" s="33">
        <v>1</v>
      </c>
      <c r="AB265" s="8">
        <v>0</v>
      </c>
      <c r="AC265" s="8">
        <v>0</v>
      </c>
      <c r="AD265" s="8">
        <v>6.0331722130000003</v>
      </c>
    </row>
    <row r="266" spans="1:30" x14ac:dyDescent="0.25">
      <c r="A266" s="43"/>
      <c r="B266" s="43"/>
      <c r="C266" s="43"/>
      <c r="E266" s="43"/>
      <c r="F266" s="43"/>
      <c r="G266" s="43"/>
      <c r="V266" s="8" t="s">
        <v>390</v>
      </c>
      <c r="W266" s="8">
        <v>47</v>
      </c>
      <c r="X266" s="8">
        <v>1</v>
      </c>
      <c r="Y266" s="33">
        <v>1</v>
      </c>
      <c r="Z266" s="33">
        <v>1</v>
      </c>
      <c r="AA266" s="33">
        <v>1</v>
      </c>
      <c r="AB266" s="8">
        <v>0</v>
      </c>
      <c r="AC266" s="8">
        <v>0</v>
      </c>
      <c r="AD266" s="8">
        <v>6.037977454</v>
      </c>
    </row>
    <row r="267" spans="1:30" x14ac:dyDescent="0.25">
      <c r="A267" s="43"/>
      <c r="B267" s="43"/>
      <c r="C267" s="43"/>
      <c r="E267" s="43"/>
      <c r="F267" s="43"/>
      <c r="G267" s="43"/>
      <c r="V267" s="8" t="s">
        <v>391</v>
      </c>
      <c r="W267" s="8">
        <v>59</v>
      </c>
      <c r="X267" s="8">
        <v>0</v>
      </c>
      <c r="Y267" s="33">
        <v>1</v>
      </c>
      <c r="Z267" s="33">
        <v>0</v>
      </c>
      <c r="AA267" s="33">
        <v>0</v>
      </c>
      <c r="AB267" s="8">
        <v>0</v>
      </c>
      <c r="AC267" s="8">
        <v>0</v>
      </c>
      <c r="AD267" s="8">
        <v>6.0394837160000003</v>
      </c>
    </row>
    <row r="268" spans="1:30" x14ac:dyDescent="0.25">
      <c r="A268" s="43"/>
      <c r="B268" s="43"/>
      <c r="C268" s="43"/>
      <c r="E268" s="43"/>
      <c r="F268" s="43"/>
      <c r="G268" s="43"/>
      <c r="V268" s="8" t="s">
        <v>392</v>
      </c>
      <c r="W268" s="8">
        <v>71</v>
      </c>
      <c r="X268" s="8">
        <v>1</v>
      </c>
      <c r="Y268" s="33">
        <v>1</v>
      </c>
      <c r="Z268" s="33">
        <v>1</v>
      </c>
      <c r="AA268" s="33" t="s">
        <v>630</v>
      </c>
      <c r="AB268" s="8">
        <v>0</v>
      </c>
      <c r="AC268" s="8">
        <v>0</v>
      </c>
      <c r="AD268" s="8">
        <v>6.0398190779999998</v>
      </c>
    </row>
    <row r="269" spans="1:30" x14ac:dyDescent="0.25">
      <c r="A269" s="43"/>
      <c r="B269" s="43"/>
      <c r="C269" s="43"/>
      <c r="E269" s="43"/>
      <c r="F269" s="43"/>
      <c r="G269" s="43"/>
      <c r="V269" s="8" t="s">
        <v>393</v>
      </c>
      <c r="W269" s="8">
        <v>109</v>
      </c>
      <c r="X269" s="8">
        <v>0</v>
      </c>
      <c r="Y269" s="33">
        <v>1</v>
      </c>
      <c r="Z269" s="33">
        <v>0</v>
      </c>
      <c r="AA269" s="33">
        <v>0</v>
      </c>
      <c r="AB269" s="8">
        <v>0</v>
      </c>
      <c r="AC269" s="8">
        <v>0</v>
      </c>
      <c r="AD269" s="8">
        <v>6.0416287290000001</v>
      </c>
    </row>
    <row r="270" spans="1:30" x14ac:dyDescent="0.25">
      <c r="A270" s="43"/>
      <c r="B270" s="43"/>
      <c r="C270" s="43"/>
      <c r="E270" s="43"/>
      <c r="F270" s="43"/>
      <c r="G270" s="43"/>
      <c r="V270" s="8" t="s">
        <v>394</v>
      </c>
      <c r="W270" s="8">
        <v>14</v>
      </c>
      <c r="X270" s="8">
        <v>1</v>
      </c>
      <c r="Y270" s="33">
        <v>1</v>
      </c>
      <c r="Z270" s="33">
        <v>1</v>
      </c>
      <c r="AA270" s="33">
        <v>1</v>
      </c>
      <c r="AB270" s="8">
        <v>0</v>
      </c>
      <c r="AC270" s="8">
        <v>0</v>
      </c>
      <c r="AD270" s="8">
        <v>6.0472913430000004</v>
      </c>
    </row>
    <row r="271" spans="1:30" x14ac:dyDescent="0.25">
      <c r="A271" s="43"/>
      <c r="B271" s="43"/>
      <c r="C271" s="43"/>
      <c r="E271" s="43"/>
      <c r="F271" s="43"/>
      <c r="G271" s="43"/>
      <c r="V271" s="8" t="s">
        <v>395</v>
      </c>
      <c r="W271" s="8">
        <v>64</v>
      </c>
      <c r="X271" s="8">
        <v>1</v>
      </c>
      <c r="Y271" s="33">
        <v>1</v>
      </c>
      <c r="Z271" s="33">
        <v>1</v>
      </c>
      <c r="AA271" s="33">
        <v>0</v>
      </c>
      <c r="AB271" s="8">
        <v>1</v>
      </c>
      <c r="AC271" s="8">
        <v>0</v>
      </c>
      <c r="AD271" s="8">
        <v>6.0483864409999999</v>
      </c>
    </row>
    <row r="272" spans="1:30" x14ac:dyDescent="0.25">
      <c r="A272" s="43"/>
      <c r="B272" s="43"/>
      <c r="C272" s="43"/>
      <c r="E272" s="43"/>
      <c r="F272" s="43"/>
      <c r="G272" s="43"/>
      <c r="V272" s="8" t="s">
        <v>396</v>
      </c>
      <c r="W272" s="8">
        <v>62</v>
      </c>
      <c r="X272" s="8">
        <v>1</v>
      </c>
      <c r="Y272" s="33">
        <v>1</v>
      </c>
      <c r="Z272" s="33">
        <v>1</v>
      </c>
      <c r="AA272" s="33">
        <v>0</v>
      </c>
      <c r="AB272" s="8">
        <v>1</v>
      </c>
      <c r="AC272" s="8">
        <v>0</v>
      </c>
      <c r="AD272" s="8">
        <v>6.0545523360000004</v>
      </c>
    </row>
    <row r="273" spans="1:30" x14ac:dyDescent="0.25">
      <c r="A273" s="43"/>
      <c r="B273" s="43"/>
      <c r="C273" s="43"/>
      <c r="E273" s="43"/>
      <c r="F273" s="43"/>
      <c r="G273" s="43"/>
      <c r="V273" s="8" t="s">
        <v>397</v>
      </c>
      <c r="W273" s="8">
        <v>86</v>
      </c>
      <c r="X273" s="8">
        <v>0</v>
      </c>
      <c r="Y273" s="33">
        <v>1</v>
      </c>
      <c r="Z273" s="33">
        <v>1</v>
      </c>
      <c r="AA273" s="33" t="s">
        <v>630</v>
      </c>
      <c r="AB273" s="8">
        <v>0</v>
      </c>
      <c r="AC273" s="8">
        <v>0</v>
      </c>
      <c r="AD273" s="8">
        <v>6.0546454560000003</v>
      </c>
    </row>
    <row r="274" spans="1:30" x14ac:dyDescent="0.25">
      <c r="A274" s="43"/>
      <c r="B274" s="43"/>
      <c r="C274" s="43"/>
      <c r="E274" s="43"/>
      <c r="F274" s="43"/>
      <c r="G274" s="43"/>
      <c r="V274" s="8" t="s">
        <v>398</v>
      </c>
      <c r="W274" s="8">
        <v>78.5</v>
      </c>
      <c r="X274" s="8">
        <v>0</v>
      </c>
      <c r="Y274" s="8">
        <v>1</v>
      </c>
      <c r="Z274" s="8">
        <v>1</v>
      </c>
      <c r="AA274" s="8">
        <v>0</v>
      </c>
      <c r="AB274" s="8">
        <v>1</v>
      </c>
      <c r="AC274" s="8">
        <v>0</v>
      </c>
      <c r="AD274" s="8">
        <v>6.058182167</v>
      </c>
    </row>
    <row r="275" spans="1:30" x14ac:dyDescent="0.25">
      <c r="A275" s="43"/>
      <c r="B275" s="43"/>
      <c r="C275" s="43"/>
      <c r="E275" s="43"/>
      <c r="F275" s="43"/>
      <c r="G275" s="43"/>
      <c r="V275" s="8" t="s">
        <v>399</v>
      </c>
      <c r="W275" s="8">
        <v>8</v>
      </c>
      <c r="X275" s="8">
        <v>1</v>
      </c>
      <c r="Y275" s="33">
        <v>1</v>
      </c>
      <c r="Z275" s="33">
        <v>1</v>
      </c>
      <c r="AA275" s="33">
        <v>0</v>
      </c>
      <c r="AB275" s="8">
        <v>1</v>
      </c>
      <c r="AC275" s="8">
        <v>0</v>
      </c>
      <c r="AD275" s="8">
        <v>6.0595136900000002</v>
      </c>
    </row>
    <row r="276" spans="1:30" x14ac:dyDescent="0.25">
      <c r="A276" s="43"/>
      <c r="B276" s="43"/>
      <c r="C276" s="43"/>
      <c r="E276" s="43"/>
      <c r="F276" s="43"/>
      <c r="G276" s="43"/>
      <c r="V276" s="8" t="s">
        <v>400</v>
      </c>
      <c r="W276" s="8">
        <v>77</v>
      </c>
      <c r="X276" s="8">
        <v>0</v>
      </c>
      <c r="Y276" s="33">
        <v>1</v>
      </c>
      <c r="Z276" s="33">
        <v>1</v>
      </c>
      <c r="AA276" s="33">
        <v>0</v>
      </c>
      <c r="AB276" s="8">
        <v>1</v>
      </c>
      <c r="AC276" s="8">
        <v>0</v>
      </c>
      <c r="AD276" s="8">
        <v>6.0643000540000003</v>
      </c>
    </row>
    <row r="277" spans="1:30" x14ac:dyDescent="0.25">
      <c r="A277" s="43"/>
      <c r="B277" s="43"/>
      <c r="C277" s="43"/>
      <c r="E277" s="43"/>
      <c r="F277" s="43"/>
      <c r="G277" s="43"/>
      <c r="V277" s="8" t="s">
        <v>401</v>
      </c>
      <c r="W277" s="8">
        <v>92</v>
      </c>
      <c r="X277" s="8">
        <v>0</v>
      </c>
      <c r="Y277" s="33">
        <v>1</v>
      </c>
      <c r="Z277" s="33">
        <v>1</v>
      </c>
      <c r="AA277" s="33">
        <v>0</v>
      </c>
      <c r="AB277" s="8">
        <v>1</v>
      </c>
      <c r="AC277" s="8">
        <v>0</v>
      </c>
      <c r="AD277" s="8">
        <v>6.0654328030000002</v>
      </c>
    </row>
    <row r="278" spans="1:30" x14ac:dyDescent="0.25">
      <c r="A278" s="43"/>
      <c r="B278" s="43"/>
      <c r="C278" s="43"/>
      <c r="E278" s="43"/>
      <c r="F278" s="43"/>
      <c r="G278" s="43"/>
      <c r="V278" s="8" t="s">
        <v>402</v>
      </c>
      <c r="W278" s="8">
        <v>7</v>
      </c>
      <c r="X278" s="8">
        <v>0</v>
      </c>
      <c r="Y278" s="33">
        <v>1</v>
      </c>
      <c r="Z278" s="33">
        <v>1</v>
      </c>
      <c r="AA278" s="33">
        <v>1</v>
      </c>
      <c r="AB278" s="8">
        <v>0</v>
      </c>
      <c r="AC278" s="8">
        <v>0</v>
      </c>
      <c r="AD278" s="8">
        <v>6.0671269350000001</v>
      </c>
    </row>
    <row r="279" spans="1:30" x14ac:dyDescent="0.25">
      <c r="A279" s="43"/>
      <c r="B279" s="43"/>
      <c r="C279" s="43"/>
      <c r="E279" s="43"/>
      <c r="F279" s="43"/>
      <c r="G279" s="43"/>
      <c r="V279" s="8" t="s">
        <v>403</v>
      </c>
      <c r="W279" s="8">
        <v>28</v>
      </c>
      <c r="X279" s="8">
        <v>1</v>
      </c>
      <c r="Y279" s="33">
        <v>1</v>
      </c>
      <c r="Z279" s="33">
        <v>1</v>
      </c>
      <c r="AA279" s="33">
        <v>0</v>
      </c>
      <c r="AB279" s="8">
        <v>1</v>
      </c>
      <c r="AC279" s="8">
        <v>0</v>
      </c>
      <c r="AD279" s="8">
        <v>6.0737787760000002</v>
      </c>
    </row>
    <row r="280" spans="1:30" x14ac:dyDescent="0.25">
      <c r="A280" s="43"/>
      <c r="B280" s="43"/>
      <c r="C280" s="43"/>
      <c r="E280" s="43"/>
      <c r="F280" s="43"/>
      <c r="G280" s="43"/>
      <c r="V280" s="8" t="s">
        <v>404</v>
      </c>
      <c r="W280" s="8">
        <v>33</v>
      </c>
      <c r="X280" s="8">
        <v>1</v>
      </c>
      <c r="Y280" s="33">
        <v>0</v>
      </c>
      <c r="Z280" s="33">
        <v>0</v>
      </c>
      <c r="AA280" s="33">
        <v>0</v>
      </c>
      <c r="AB280" s="8">
        <v>0</v>
      </c>
      <c r="AC280" s="8">
        <v>1</v>
      </c>
      <c r="AD280" s="8">
        <v>6.0749118260000001</v>
      </c>
    </row>
    <row r="281" spans="1:30" x14ac:dyDescent="0.25">
      <c r="A281" s="43"/>
      <c r="B281" s="43"/>
      <c r="C281" s="43"/>
      <c r="E281" s="43"/>
      <c r="F281" s="43"/>
      <c r="G281" s="43"/>
      <c r="V281" s="8" t="s">
        <v>405</v>
      </c>
      <c r="W281" s="8">
        <v>19</v>
      </c>
      <c r="X281" s="8">
        <v>0</v>
      </c>
      <c r="Y281" s="8">
        <v>0</v>
      </c>
      <c r="Z281" s="8">
        <v>0</v>
      </c>
      <c r="AA281" s="8">
        <v>0</v>
      </c>
      <c r="AB281" s="8">
        <v>0</v>
      </c>
      <c r="AC281" s="8">
        <v>1</v>
      </c>
      <c r="AD281" s="8">
        <v>6.0812429769999996</v>
      </c>
    </row>
    <row r="282" spans="1:30" x14ac:dyDescent="0.25">
      <c r="A282" s="43"/>
      <c r="B282" s="43"/>
      <c r="C282" s="43"/>
      <c r="E282" s="43"/>
      <c r="F282" s="43"/>
      <c r="G282" s="43"/>
      <c r="V282" s="8" t="s">
        <v>406</v>
      </c>
      <c r="W282" s="8">
        <v>24</v>
      </c>
      <c r="X282" s="8">
        <v>0</v>
      </c>
      <c r="Y282" s="33">
        <v>0</v>
      </c>
      <c r="Z282" s="33">
        <v>0</v>
      </c>
      <c r="AA282" s="33">
        <v>1</v>
      </c>
      <c r="AB282" s="8">
        <v>0</v>
      </c>
      <c r="AC282" s="8">
        <v>0</v>
      </c>
      <c r="AD282" s="8">
        <v>6.0834509509999997</v>
      </c>
    </row>
    <row r="283" spans="1:30" x14ac:dyDescent="0.25">
      <c r="A283" s="43"/>
      <c r="B283" s="43"/>
      <c r="C283" s="43"/>
      <c r="E283" s="43"/>
      <c r="F283" s="43"/>
      <c r="G283" s="43"/>
      <c r="V283" s="8" t="s">
        <v>407</v>
      </c>
      <c r="W283" s="8">
        <v>80</v>
      </c>
      <c r="X283" s="8">
        <v>0</v>
      </c>
      <c r="Y283" s="33">
        <v>0</v>
      </c>
      <c r="Z283" s="33" t="s">
        <v>630</v>
      </c>
      <c r="AA283" s="33">
        <v>0</v>
      </c>
      <c r="AB283" s="8">
        <v>0</v>
      </c>
      <c r="AC283" s="8">
        <v>0</v>
      </c>
      <c r="AD283" s="8">
        <v>6.0936061979999998</v>
      </c>
    </row>
    <row r="284" spans="1:30" x14ac:dyDescent="0.25">
      <c r="A284" s="43"/>
      <c r="B284" s="43"/>
      <c r="C284" s="43"/>
      <c r="E284" s="43"/>
      <c r="F284" s="43"/>
      <c r="G284" s="43"/>
      <c r="V284" s="8" t="s">
        <v>408</v>
      </c>
      <c r="W284" s="8">
        <v>11</v>
      </c>
      <c r="X284" s="8">
        <v>1</v>
      </c>
      <c r="Y284" s="33">
        <v>1</v>
      </c>
      <c r="Z284" s="33">
        <v>0</v>
      </c>
      <c r="AA284" s="33">
        <v>0</v>
      </c>
      <c r="AB284" s="8">
        <v>0</v>
      </c>
      <c r="AC284" s="8">
        <v>0</v>
      </c>
      <c r="AD284" s="8">
        <v>6.1027029119999998</v>
      </c>
    </row>
    <row r="285" spans="1:30" x14ac:dyDescent="0.25">
      <c r="A285" s="43"/>
      <c r="B285" s="43"/>
      <c r="C285" s="43"/>
      <c r="E285" s="43"/>
      <c r="F285" s="43"/>
      <c r="G285" s="43"/>
      <c r="V285" s="8" t="s">
        <v>409</v>
      </c>
      <c r="W285" s="8">
        <v>44</v>
      </c>
      <c r="X285" s="8">
        <v>1</v>
      </c>
      <c r="Y285" s="33">
        <v>1</v>
      </c>
      <c r="Z285" s="33">
        <v>1</v>
      </c>
      <c r="AA285" s="33">
        <v>0</v>
      </c>
      <c r="AB285" s="8">
        <v>1</v>
      </c>
      <c r="AC285" s="8">
        <v>0</v>
      </c>
      <c r="AD285" s="8">
        <v>6.1062151040000003</v>
      </c>
    </row>
    <row r="286" spans="1:30" x14ac:dyDescent="0.25">
      <c r="A286" s="43"/>
      <c r="B286" s="43"/>
      <c r="C286" s="43"/>
      <c r="E286" s="43"/>
      <c r="F286" s="43"/>
      <c r="G286" s="43"/>
      <c r="V286" s="8" t="s">
        <v>410</v>
      </c>
      <c r="W286" s="8">
        <v>104.9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1</v>
      </c>
      <c r="AD286" s="8">
        <v>6.1067641400000001</v>
      </c>
    </row>
    <row r="287" spans="1:30" x14ac:dyDescent="0.25">
      <c r="A287" s="43"/>
      <c r="B287" s="43"/>
      <c r="C287" s="43"/>
      <c r="E287" s="43"/>
      <c r="F287" s="43"/>
      <c r="G287" s="43"/>
      <c r="V287" s="8" t="s">
        <v>411</v>
      </c>
      <c r="W287" s="8">
        <v>108</v>
      </c>
      <c r="X287" s="8">
        <v>0</v>
      </c>
      <c r="Y287" s="33">
        <v>1</v>
      </c>
      <c r="Z287" s="33">
        <v>0</v>
      </c>
      <c r="AA287" s="33">
        <v>0</v>
      </c>
      <c r="AB287" s="8">
        <v>0</v>
      </c>
      <c r="AC287" s="8">
        <v>0</v>
      </c>
      <c r="AD287" s="8">
        <v>6.1083823810000002</v>
      </c>
    </row>
    <row r="288" spans="1:30" x14ac:dyDescent="0.25">
      <c r="A288" s="43"/>
      <c r="B288" s="43"/>
      <c r="C288" s="43"/>
      <c r="E288" s="43"/>
      <c r="F288" s="43"/>
      <c r="G288" s="43"/>
      <c r="V288" s="8" t="s">
        <v>412</v>
      </c>
      <c r="W288" s="8">
        <v>34</v>
      </c>
      <c r="X288" s="8">
        <v>1</v>
      </c>
      <c r="Y288" s="33">
        <v>1</v>
      </c>
      <c r="Z288" s="33">
        <v>1</v>
      </c>
      <c r="AA288" s="33">
        <v>0</v>
      </c>
      <c r="AB288" s="8">
        <v>1</v>
      </c>
      <c r="AC288" s="8">
        <v>0</v>
      </c>
      <c r="AD288" s="8">
        <v>6.1124162030000004</v>
      </c>
    </row>
    <row r="289" spans="1:30" ht="16.5" thickBot="1" x14ac:dyDescent="0.3">
      <c r="A289" s="43"/>
      <c r="B289" s="43"/>
      <c r="C289" s="43"/>
      <c r="E289" s="43"/>
      <c r="F289" s="43"/>
      <c r="G289" s="43"/>
      <c r="V289" s="8" t="s">
        <v>413</v>
      </c>
      <c r="W289" s="8">
        <v>28</v>
      </c>
      <c r="X289" s="8">
        <v>0</v>
      </c>
      <c r="Y289" s="33">
        <v>1</v>
      </c>
      <c r="Z289" s="33">
        <v>1</v>
      </c>
      <c r="AA289" s="33" t="s">
        <v>630</v>
      </c>
      <c r="AB289" s="8">
        <v>0</v>
      </c>
      <c r="AC289" s="8">
        <v>0</v>
      </c>
      <c r="AD289" s="8">
        <v>6.1136500180000004</v>
      </c>
    </row>
    <row r="290" spans="1:30" ht="16.5" thickBot="1" x14ac:dyDescent="0.3">
      <c r="A290" s="43"/>
      <c r="B290" s="43"/>
      <c r="C290" s="43"/>
      <c r="E290" s="43"/>
      <c r="F290" s="43"/>
      <c r="G290" s="43"/>
      <c r="V290" s="8" t="s">
        <v>414</v>
      </c>
      <c r="W290" s="8">
        <v>62.9</v>
      </c>
      <c r="X290" s="8">
        <v>0</v>
      </c>
      <c r="Y290" s="142">
        <v>1</v>
      </c>
      <c r="Z290" s="142">
        <v>1</v>
      </c>
      <c r="AA290" s="142">
        <v>1</v>
      </c>
      <c r="AB290" s="8">
        <v>0</v>
      </c>
      <c r="AC290" s="8">
        <v>0</v>
      </c>
      <c r="AD290" s="8">
        <v>6.1192978839999999</v>
      </c>
    </row>
    <row r="291" spans="1:30" ht="16.5" thickBot="1" x14ac:dyDescent="0.3">
      <c r="A291" s="43"/>
      <c r="B291" s="43"/>
      <c r="C291" s="43"/>
      <c r="E291" s="43"/>
      <c r="F291" s="43"/>
      <c r="G291" s="43"/>
      <c r="V291" s="8" t="s">
        <v>415</v>
      </c>
      <c r="W291" s="8">
        <v>66</v>
      </c>
      <c r="X291" s="8">
        <v>0</v>
      </c>
      <c r="Y291" s="143">
        <v>1</v>
      </c>
      <c r="Z291" s="143">
        <v>1</v>
      </c>
      <c r="AA291" s="143">
        <v>1</v>
      </c>
      <c r="AB291" s="8">
        <v>0</v>
      </c>
      <c r="AC291" s="8">
        <v>0</v>
      </c>
      <c r="AD291" s="8">
        <v>6.1212542020000003</v>
      </c>
    </row>
    <row r="292" spans="1:30" ht="16.5" thickBot="1" x14ac:dyDescent="0.3">
      <c r="A292" s="43"/>
      <c r="B292" s="43"/>
      <c r="C292" s="43"/>
      <c r="E292" s="43"/>
      <c r="F292" s="43"/>
      <c r="G292" s="43"/>
      <c r="V292" s="8" t="s">
        <v>416</v>
      </c>
      <c r="W292" s="8">
        <v>66</v>
      </c>
      <c r="X292" s="8">
        <v>1</v>
      </c>
      <c r="Y292" s="143">
        <v>1</v>
      </c>
      <c r="Z292" s="143">
        <v>1</v>
      </c>
      <c r="AA292" s="143" t="s">
        <v>630</v>
      </c>
      <c r="AB292" s="8">
        <v>0</v>
      </c>
      <c r="AC292" s="8">
        <v>0</v>
      </c>
      <c r="AD292" s="8">
        <v>6.1315027779999998</v>
      </c>
    </row>
    <row r="293" spans="1:30" ht="16.5" thickBot="1" x14ac:dyDescent="0.3">
      <c r="A293" s="43"/>
      <c r="B293" s="43"/>
      <c r="C293" s="43"/>
      <c r="E293" s="43"/>
      <c r="F293" s="43"/>
      <c r="G293" s="43"/>
      <c r="V293" s="8" t="s">
        <v>417</v>
      </c>
      <c r="W293" s="8">
        <v>111</v>
      </c>
      <c r="X293" s="8">
        <v>0</v>
      </c>
      <c r="Y293" s="143">
        <v>1</v>
      </c>
      <c r="Z293" s="143">
        <v>1</v>
      </c>
      <c r="AA293" s="143">
        <v>0</v>
      </c>
      <c r="AB293" s="8">
        <v>1</v>
      </c>
      <c r="AC293" s="8">
        <v>0</v>
      </c>
      <c r="AD293" s="8">
        <v>6.1315641950000002</v>
      </c>
    </row>
    <row r="294" spans="1:30" ht="16.5" thickBot="1" x14ac:dyDescent="0.3">
      <c r="A294" s="43"/>
      <c r="B294" s="43"/>
      <c r="C294" s="43"/>
      <c r="E294" s="43"/>
      <c r="F294" s="43"/>
      <c r="G294" s="43"/>
      <c r="V294" s="8" t="s">
        <v>418</v>
      </c>
      <c r="W294" s="8">
        <v>56</v>
      </c>
      <c r="X294" s="8">
        <v>0</v>
      </c>
      <c r="Y294" s="143">
        <v>1</v>
      </c>
      <c r="Z294" s="143">
        <v>1</v>
      </c>
      <c r="AA294" s="143" t="s">
        <v>630</v>
      </c>
      <c r="AB294" s="8">
        <v>0</v>
      </c>
      <c r="AC294" s="8">
        <v>0</v>
      </c>
      <c r="AD294" s="8">
        <v>6.1357918400000004</v>
      </c>
    </row>
    <row r="295" spans="1:30" ht="16.5" thickBot="1" x14ac:dyDescent="0.3">
      <c r="A295" s="43"/>
      <c r="B295" s="43"/>
      <c r="C295" s="43"/>
      <c r="E295" s="43"/>
      <c r="F295" s="43"/>
      <c r="G295" s="43"/>
      <c r="V295" s="8" t="s">
        <v>419</v>
      </c>
      <c r="W295" s="8">
        <v>16.600000000000001</v>
      </c>
      <c r="X295" s="8">
        <v>0</v>
      </c>
      <c r="Y295" s="142">
        <v>0</v>
      </c>
      <c r="Z295" s="142">
        <v>0</v>
      </c>
      <c r="AA295" s="142">
        <v>0</v>
      </c>
      <c r="AB295" s="8">
        <v>0</v>
      </c>
      <c r="AC295" s="8">
        <v>1</v>
      </c>
      <c r="AD295" s="8">
        <v>6.1437734260000001</v>
      </c>
    </row>
    <row r="296" spans="1:30" ht="16.5" thickBot="1" x14ac:dyDescent="0.3">
      <c r="A296" s="43"/>
      <c r="B296" s="43"/>
      <c r="C296" s="43"/>
      <c r="E296" s="43"/>
      <c r="F296" s="43"/>
      <c r="G296" s="43"/>
      <c r="V296" s="8" t="s">
        <v>420</v>
      </c>
      <c r="W296" s="8">
        <v>106</v>
      </c>
      <c r="X296" s="8">
        <v>0</v>
      </c>
      <c r="Y296" s="143">
        <v>0</v>
      </c>
      <c r="Z296" s="143">
        <v>0</v>
      </c>
      <c r="AA296" s="143">
        <v>0</v>
      </c>
      <c r="AB296" s="8">
        <v>0</v>
      </c>
      <c r="AC296" s="8">
        <v>1</v>
      </c>
      <c r="AD296" s="8">
        <v>6.1510068640000002</v>
      </c>
    </row>
    <row r="297" spans="1:30" ht="16.5" thickBot="1" x14ac:dyDescent="0.3">
      <c r="A297" s="43"/>
      <c r="B297" s="43"/>
      <c r="C297" s="43"/>
      <c r="E297" s="43"/>
      <c r="F297" s="43"/>
      <c r="G297" s="43"/>
      <c r="V297" s="8" t="s">
        <v>421</v>
      </c>
      <c r="W297" s="8">
        <v>18</v>
      </c>
      <c r="X297" s="8">
        <v>0</v>
      </c>
      <c r="Y297" s="143">
        <v>1</v>
      </c>
      <c r="Z297" s="143">
        <v>1</v>
      </c>
      <c r="AA297" s="143">
        <v>0</v>
      </c>
      <c r="AB297" s="8">
        <v>1</v>
      </c>
      <c r="AC297" s="8">
        <v>0</v>
      </c>
      <c r="AD297" s="8">
        <v>6.1576921909999998</v>
      </c>
    </row>
    <row r="298" spans="1:30" ht="16.5" thickBot="1" x14ac:dyDescent="0.3">
      <c r="A298" s="43"/>
      <c r="B298" s="43"/>
      <c r="C298" s="43"/>
      <c r="E298" s="43"/>
      <c r="F298" s="43"/>
      <c r="G298" s="43"/>
      <c r="V298" s="8" t="s">
        <v>422</v>
      </c>
      <c r="W298" s="8">
        <v>123</v>
      </c>
      <c r="X298" s="8">
        <v>0</v>
      </c>
      <c r="Y298" s="143">
        <v>1</v>
      </c>
      <c r="Z298" s="143">
        <v>1</v>
      </c>
      <c r="AA298" s="143">
        <v>0</v>
      </c>
      <c r="AB298" s="8">
        <v>1</v>
      </c>
      <c r="AC298" s="8">
        <v>0</v>
      </c>
      <c r="AD298" s="8">
        <v>6.1672091189999998</v>
      </c>
    </row>
    <row r="299" spans="1:30" ht="16.5" thickBot="1" x14ac:dyDescent="0.3">
      <c r="A299" s="43"/>
      <c r="B299" s="43"/>
      <c r="C299" s="43"/>
      <c r="E299" s="43"/>
      <c r="F299" s="43"/>
      <c r="G299" s="43"/>
      <c r="V299" s="8" t="s">
        <v>423</v>
      </c>
      <c r="W299" s="8">
        <v>17</v>
      </c>
      <c r="X299" s="8">
        <v>0</v>
      </c>
      <c r="Y299" s="143">
        <v>1</v>
      </c>
      <c r="Z299" s="143">
        <v>0</v>
      </c>
      <c r="AA299" s="143" t="s">
        <v>630</v>
      </c>
      <c r="AB299" s="8">
        <v>0</v>
      </c>
      <c r="AC299" s="8">
        <v>0</v>
      </c>
      <c r="AD299" s="8">
        <v>6.1732692079999998</v>
      </c>
    </row>
    <row r="300" spans="1:30" ht="16.5" thickBot="1" x14ac:dyDescent="0.3">
      <c r="A300" s="43"/>
      <c r="B300" s="43"/>
      <c r="C300" s="43"/>
      <c r="E300" s="43"/>
      <c r="F300" s="43"/>
      <c r="G300" s="43"/>
      <c r="V300" s="8" t="s">
        <v>424</v>
      </c>
      <c r="W300" s="8">
        <v>122</v>
      </c>
      <c r="X300" s="8">
        <v>0</v>
      </c>
      <c r="Y300" s="143">
        <v>1</v>
      </c>
      <c r="Z300" s="143">
        <v>1</v>
      </c>
      <c r="AA300" s="143" t="s">
        <v>630</v>
      </c>
      <c r="AB300" s="8">
        <v>0</v>
      </c>
      <c r="AC300" s="8">
        <v>0</v>
      </c>
      <c r="AD300" s="8">
        <v>6.1940703719999997</v>
      </c>
    </row>
    <row r="301" spans="1:30" ht="16.5" thickBot="1" x14ac:dyDescent="0.3">
      <c r="A301" s="43"/>
      <c r="B301" s="43"/>
      <c r="C301" s="43"/>
      <c r="E301" s="43"/>
      <c r="F301" s="43"/>
      <c r="G301" s="43"/>
      <c r="V301" s="8" t="s">
        <v>425</v>
      </c>
      <c r="W301" s="8">
        <v>28</v>
      </c>
      <c r="X301" s="8">
        <v>1</v>
      </c>
      <c r="Y301" s="143">
        <v>1</v>
      </c>
      <c r="Z301" s="143">
        <v>0</v>
      </c>
      <c r="AA301" s="143">
        <v>0</v>
      </c>
      <c r="AB301" s="8">
        <v>0</v>
      </c>
      <c r="AC301" s="8">
        <v>0</v>
      </c>
      <c r="AD301" s="8">
        <v>6.2027369759999997</v>
      </c>
    </row>
    <row r="302" spans="1:30" ht="16.5" thickBot="1" x14ac:dyDescent="0.3">
      <c r="A302" s="43"/>
      <c r="B302" s="43"/>
      <c r="C302" s="43"/>
      <c r="E302" s="43"/>
      <c r="F302" s="43"/>
      <c r="G302" s="43"/>
      <c r="V302" s="8" t="s">
        <v>426</v>
      </c>
      <c r="W302" s="8">
        <v>62</v>
      </c>
      <c r="X302" s="8">
        <v>0</v>
      </c>
      <c r="Y302" s="143">
        <v>1</v>
      </c>
      <c r="Z302" s="143">
        <v>1</v>
      </c>
      <c r="AA302" s="143">
        <v>0</v>
      </c>
      <c r="AB302" s="8">
        <v>1</v>
      </c>
      <c r="AC302" s="8">
        <v>0</v>
      </c>
      <c r="AD302" s="8">
        <v>6.2034356859999997</v>
      </c>
    </row>
    <row r="303" spans="1:30" ht="16.5" thickBot="1" x14ac:dyDescent="0.3">
      <c r="A303" s="43"/>
      <c r="B303" s="43"/>
      <c r="C303" s="43"/>
      <c r="E303" s="43"/>
      <c r="F303" s="43"/>
      <c r="G303" s="43"/>
      <c r="V303" s="8" t="s">
        <v>427</v>
      </c>
      <c r="W303" s="8">
        <v>101</v>
      </c>
      <c r="X303" s="8">
        <v>0</v>
      </c>
      <c r="Y303" s="143">
        <v>0</v>
      </c>
      <c r="Z303" s="143">
        <v>0</v>
      </c>
      <c r="AA303" s="143">
        <v>0</v>
      </c>
      <c r="AB303" s="8">
        <v>0</v>
      </c>
      <c r="AC303" s="8">
        <v>1</v>
      </c>
      <c r="AD303" s="8">
        <v>6.2062858140000001</v>
      </c>
    </row>
    <row r="304" spans="1:30" ht="16.5" thickBot="1" x14ac:dyDescent="0.3">
      <c r="A304" s="43"/>
      <c r="B304" s="43"/>
      <c r="C304" s="43"/>
      <c r="E304" s="43"/>
      <c r="F304" s="43"/>
      <c r="G304" s="43"/>
      <c r="V304" s="8" t="s">
        <v>428</v>
      </c>
      <c r="W304" s="8">
        <v>47.5</v>
      </c>
      <c r="X304" s="8">
        <v>1</v>
      </c>
      <c r="Y304" s="142">
        <v>0</v>
      </c>
      <c r="Z304" s="142">
        <v>0</v>
      </c>
      <c r="AA304" s="142">
        <v>0</v>
      </c>
      <c r="AB304" s="8">
        <v>0</v>
      </c>
      <c r="AC304" s="8">
        <v>1</v>
      </c>
      <c r="AD304" s="8">
        <v>6.2065038570000004</v>
      </c>
    </row>
    <row r="305" spans="1:30" ht="16.5" thickBot="1" x14ac:dyDescent="0.3">
      <c r="A305" s="43"/>
      <c r="B305" s="43"/>
      <c r="C305" s="43"/>
      <c r="E305" s="43"/>
      <c r="F305" s="43"/>
      <c r="G305" s="43"/>
      <c r="V305" s="8" t="s">
        <v>429</v>
      </c>
      <c r="W305" s="8">
        <v>45.2</v>
      </c>
      <c r="X305" s="8">
        <v>0</v>
      </c>
      <c r="Y305" s="142">
        <v>1</v>
      </c>
      <c r="Z305" s="142">
        <v>1</v>
      </c>
      <c r="AA305" s="142">
        <v>0</v>
      </c>
      <c r="AB305" s="8">
        <v>1</v>
      </c>
      <c r="AC305" s="8">
        <v>0</v>
      </c>
      <c r="AD305" s="8">
        <v>6.209118482</v>
      </c>
    </row>
    <row r="306" spans="1:30" ht="16.5" thickBot="1" x14ac:dyDescent="0.3">
      <c r="A306" s="43"/>
      <c r="B306" s="43"/>
      <c r="C306" s="43"/>
      <c r="E306" s="43"/>
      <c r="F306" s="43"/>
      <c r="G306" s="43"/>
      <c r="V306" s="8" t="s">
        <v>430</v>
      </c>
      <c r="W306" s="8">
        <v>104</v>
      </c>
      <c r="X306" s="8">
        <v>0</v>
      </c>
      <c r="Y306" s="143">
        <v>1</v>
      </c>
      <c r="Z306" s="143">
        <v>1</v>
      </c>
      <c r="AA306" s="143">
        <v>0</v>
      </c>
      <c r="AB306" s="8">
        <v>1</v>
      </c>
      <c r="AC306" s="8">
        <v>0</v>
      </c>
      <c r="AD306" s="8">
        <v>6.2116051499999996</v>
      </c>
    </row>
    <row r="307" spans="1:30" ht="16.5" thickBot="1" x14ac:dyDescent="0.3">
      <c r="A307" s="43"/>
      <c r="B307" s="43"/>
      <c r="C307" s="43"/>
      <c r="E307" s="43"/>
      <c r="F307" s="43"/>
      <c r="G307" s="43"/>
      <c r="V307" s="8" t="s">
        <v>431</v>
      </c>
      <c r="W307" s="8">
        <v>82.3</v>
      </c>
      <c r="X307" s="8">
        <v>0</v>
      </c>
      <c r="Y307" s="142">
        <v>1</v>
      </c>
      <c r="Z307" s="142">
        <v>1</v>
      </c>
      <c r="AA307" s="142" t="s">
        <v>652</v>
      </c>
      <c r="AB307" s="8">
        <v>0</v>
      </c>
      <c r="AC307" s="8">
        <v>0</v>
      </c>
      <c r="AD307" s="8">
        <v>6.2260198390000001</v>
      </c>
    </row>
    <row r="308" spans="1:30" ht="16.5" thickBot="1" x14ac:dyDescent="0.3">
      <c r="A308" s="43"/>
      <c r="B308" s="43"/>
      <c r="C308" s="43"/>
      <c r="E308" s="43"/>
      <c r="F308" s="43"/>
      <c r="G308" s="43"/>
      <c r="V308" s="8" t="s">
        <v>432</v>
      </c>
      <c r="W308" s="8">
        <v>49</v>
      </c>
      <c r="X308" s="8">
        <v>1</v>
      </c>
      <c r="Y308" s="143">
        <v>1</v>
      </c>
      <c r="Z308" s="143">
        <v>1</v>
      </c>
      <c r="AA308" s="143">
        <v>0</v>
      </c>
      <c r="AB308" s="8">
        <v>1</v>
      </c>
      <c r="AC308" s="8">
        <v>0</v>
      </c>
      <c r="AD308" s="8">
        <v>6.2374095770000002</v>
      </c>
    </row>
    <row r="309" spans="1:30" ht="16.5" thickBot="1" x14ac:dyDescent="0.3">
      <c r="A309" s="43"/>
      <c r="B309" s="43"/>
      <c r="C309" s="43"/>
      <c r="E309" s="43"/>
      <c r="F309" s="43"/>
      <c r="G309" s="43"/>
      <c r="V309" s="8" t="s">
        <v>433</v>
      </c>
      <c r="W309" s="8">
        <v>40.299999999999997</v>
      </c>
      <c r="X309" s="8">
        <v>1</v>
      </c>
      <c r="Y309" s="142">
        <v>0</v>
      </c>
      <c r="Z309" s="142">
        <v>0</v>
      </c>
      <c r="AA309" s="142">
        <v>0</v>
      </c>
      <c r="AB309" s="8">
        <v>0</v>
      </c>
      <c r="AC309" s="8">
        <v>1</v>
      </c>
      <c r="AD309" s="8">
        <v>6.2498508670000001</v>
      </c>
    </row>
    <row r="310" spans="1:30" ht="16.5" thickBot="1" x14ac:dyDescent="0.3">
      <c r="A310" s="43"/>
      <c r="B310" s="43"/>
      <c r="C310" s="43"/>
      <c r="E310" s="43"/>
      <c r="F310" s="43"/>
      <c r="G310" s="43"/>
      <c r="V310" s="8" t="s">
        <v>434</v>
      </c>
      <c r="W310" s="8">
        <v>97</v>
      </c>
      <c r="X310" s="8">
        <v>0</v>
      </c>
      <c r="Y310" s="143">
        <v>1</v>
      </c>
      <c r="Z310" s="143">
        <v>1</v>
      </c>
      <c r="AA310" s="143">
        <v>0</v>
      </c>
      <c r="AB310" s="8">
        <v>1</v>
      </c>
      <c r="AC310" s="8">
        <v>0</v>
      </c>
      <c r="AD310" s="8">
        <v>6.2875735449999999</v>
      </c>
    </row>
    <row r="311" spans="1:30" ht="16.5" thickBot="1" x14ac:dyDescent="0.3">
      <c r="A311" s="43"/>
      <c r="B311" s="43"/>
      <c r="C311" s="43"/>
      <c r="E311" s="43"/>
      <c r="F311" s="43"/>
      <c r="G311" s="43"/>
      <c r="V311" s="8" t="s">
        <v>435</v>
      </c>
      <c r="W311" s="8">
        <v>129</v>
      </c>
      <c r="X311" s="8">
        <v>0</v>
      </c>
      <c r="Y311" s="142">
        <v>0</v>
      </c>
      <c r="Z311" s="142">
        <v>0</v>
      </c>
      <c r="AA311" s="142" t="s">
        <v>652</v>
      </c>
      <c r="AB311" s="8">
        <v>0</v>
      </c>
      <c r="AC311" s="8">
        <v>0</v>
      </c>
      <c r="AD311" s="8">
        <v>6.2986031100000002</v>
      </c>
    </row>
    <row r="312" spans="1:30" ht="16.5" thickBot="1" x14ac:dyDescent="0.3">
      <c r="A312" s="43"/>
      <c r="B312" s="43"/>
      <c r="C312" s="43"/>
      <c r="E312" s="43"/>
      <c r="F312" s="43"/>
      <c r="G312" s="43"/>
      <c r="V312" s="8" t="s">
        <v>436</v>
      </c>
      <c r="W312" s="8">
        <v>134</v>
      </c>
      <c r="X312" s="8">
        <v>0</v>
      </c>
      <c r="Y312" s="143">
        <v>1</v>
      </c>
      <c r="Z312" s="143">
        <v>1</v>
      </c>
      <c r="AA312" s="143">
        <v>0</v>
      </c>
      <c r="AB312" s="8">
        <v>1</v>
      </c>
      <c r="AC312" s="8">
        <v>0</v>
      </c>
      <c r="AD312" s="8">
        <v>6.3060248249999997</v>
      </c>
    </row>
    <row r="313" spans="1:30" ht="16.5" thickBot="1" x14ac:dyDescent="0.3">
      <c r="A313" s="43"/>
      <c r="B313" s="43"/>
      <c r="C313" s="43"/>
      <c r="E313" s="43"/>
      <c r="F313" s="43"/>
      <c r="G313" s="43"/>
      <c r="V313" s="8" t="s">
        <v>437</v>
      </c>
      <c r="W313" s="8">
        <v>114</v>
      </c>
      <c r="X313" s="8">
        <v>0</v>
      </c>
      <c r="Y313" s="143">
        <v>1</v>
      </c>
      <c r="Z313" s="143">
        <v>1</v>
      </c>
      <c r="AA313" s="143" t="s">
        <v>630</v>
      </c>
      <c r="AB313" s="8">
        <v>0</v>
      </c>
      <c r="AC313" s="8">
        <v>0</v>
      </c>
      <c r="AD313" s="8">
        <v>6.3111724650000003</v>
      </c>
    </row>
    <row r="314" spans="1:30" ht="16.5" thickBot="1" x14ac:dyDescent="0.3">
      <c r="A314" s="43"/>
      <c r="B314" s="43"/>
      <c r="C314" s="43"/>
      <c r="E314" s="43"/>
      <c r="F314" s="43"/>
      <c r="G314" s="43"/>
      <c r="V314" s="8" t="s">
        <v>438</v>
      </c>
      <c r="W314" s="8">
        <v>109</v>
      </c>
      <c r="X314" s="8">
        <v>0</v>
      </c>
      <c r="Y314" s="143">
        <v>1</v>
      </c>
      <c r="Z314" s="143">
        <v>0</v>
      </c>
      <c r="AA314" s="143">
        <v>0</v>
      </c>
      <c r="AB314" s="8">
        <v>0</v>
      </c>
      <c r="AC314" s="8">
        <v>0</v>
      </c>
      <c r="AD314" s="8">
        <v>6.3246456709999999</v>
      </c>
    </row>
    <row r="315" spans="1:30" ht="16.5" thickBot="1" x14ac:dyDescent="0.3">
      <c r="A315" s="43"/>
      <c r="B315" s="43"/>
      <c r="C315" s="43"/>
      <c r="E315" s="43"/>
      <c r="F315" s="43"/>
      <c r="G315" s="43"/>
      <c r="V315" s="8" t="s">
        <v>439</v>
      </c>
      <c r="W315" s="8">
        <v>86</v>
      </c>
      <c r="X315" s="8">
        <v>0</v>
      </c>
      <c r="Y315" s="143">
        <v>1</v>
      </c>
      <c r="Z315" s="143">
        <v>1</v>
      </c>
      <c r="AA315" s="143" t="s">
        <v>630</v>
      </c>
      <c r="AB315" s="8">
        <v>0</v>
      </c>
      <c r="AC315" s="8">
        <v>0</v>
      </c>
      <c r="AD315" s="8">
        <v>6.3377354490000002</v>
      </c>
    </row>
    <row r="316" spans="1:30" ht="16.5" thickBot="1" x14ac:dyDescent="0.3">
      <c r="A316" s="43"/>
      <c r="B316" s="43"/>
      <c r="C316" s="43"/>
      <c r="E316" s="43"/>
      <c r="F316" s="43"/>
      <c r="G316" s="43"/>
      <c r="V316" s="8" t="s">
        <v>440</v>
      </c>
      <c r="W316" s="8">
        <v>118</v>
      </c>
      <c r="X316" s="8">
        <v>0</v>
      </c>
      <c r="Y316" s="143">
        <v>1</v>
      </c>
      <c r="Z316" s="143">
        <v>1</v>
      </c>
      <c r="AA316" s="143">
        <v>0</v>
      </c>
      <c r="AB316" s="8">
        <v>1</v>
      </c>
      <c r="AC316" s="8">
        <v>0</v>
      </c>
      <c r="AD316" s="8">
        <v>6.3419676279999999</v>
      </c>
    </row>
    <row r="317" spans="1:30" ht="16.5" thickBot="1" x14ac:dyDescent="0.3">
      <c r="A317" s="43"/>
      <c r="B317" s="43"/>
      <c r="C317" s="43"/>
      <c r="E317" s="43"/>
      <c r="F317" s="43"/>
      <c r="G317" s="43"/>
      <c r="V317" s="8" t="s">
        <v>441</v>
      </c>
      <c r="W317" s="8">
        <v>153</v>
      </c>
      <c r="X317" s="8">
        <v>0</v>
      </c>
      <c r="Y317" s="143">
        <v>1</v>
      </c>
      <c r="Z317" s="143">
        <v>1</v>
      </c>
      <c r="AA317" s="143">
        <v>0</v>
      </c>
      <c r="AB317" s="8">
        <v>1</v>
      </c>
      <c r="AC317" s="8">
        <v>0</v>
      </c>
      <c r="AD317" s="8">
        <v>6.3459319780000003</v>
      </c>
    </row>
    <row r="318" spans="1:30" ht="16.5" thickBot="1" x14ac:dyDescent="0.3">
      <c r="A318" s="43"/>
      <c r="B318" s="43"/>
      <c r="C318" s="43"/>
      <c r="E318" s="43"/>
      <c r="F318" s="43"/>
      <c r="G318" s="43"/>
      <c r="V318" s="8" t="s">
        <v>442</v>
      </c>
      <c r="W318" s="8">
        <v>99</v>
      </c>
      <c r="X318" s="8">
        <v>0</v>
      </c>
      <c r="Y318" s="143">
        <v>1</v>
      </c>
      <c r="Z318" s="143">
        <v>1</v>
      </c>
      <c r="AA318" s="143">
        <v>0</v>
      </c>
      <c r="AB318" s="8">
        <v>1</v>
      </c>
      <c r="AC318" s="8">
        <v>0</v>
      </c>
      <c r="AD318" s="8">
        <v>6.3526707230000001</v>
      </c>
    </row>
    <row r="319" spans="1:30" ht="16.5" thickBot="1" x14ac:dyDescent="0.3">
      <c r="A319" s="43"/>
      <c r="B319" s="43"/>
      <c r="C319" s="43"/>
      <c r="E319" s="43"/>
      <c r="F319" s="43"/>
      <c r="G319" s="43"/>
      <c r="V319" s="8" t="s">
        <v>443</v>
      </c>
      <c r="W319" s="8">
        <v>152</v>
      </c>
      <c r="X319" s="8">
        <v>0</v>
      </c>
      <c r="Y319" s="143">
        <v>1</v>
      </c>
      <c r="Z319" s="143">
        <v>1</v>
      </c>
      <c r="AA319" s="143">
        <v>0</v>
      </c>
      <c r="AB319" s="8">
        <v>1</v>
      </c>
      <c r="AC319" s="8">
        <v>0</v>
      </c>
      <c r="AD319" s="8">
        <v>6.3550863910000004</v>
      </c>
    </row>
    <row r="320" spans="1:30" ht="16.5" thickBot="1" x14ac:dyDescent="0.3">
      <c r="A320" s="43"/>
      <c r="B320" s="43"/>
      <c r="C320" s="43"/>
      <c r="E320" s="43"/>
      <c r="F320" s="43"/>
      <c r="G320" s="43"/>
      <c r="V320" s="8" t="s">
        <v>444</v>
      </c>
      <c r="W320" s="8">
        <v>83.8</v>
      </c>
      <c r="X320" s="8">
        <v>0</v>
      </c>
      <c r="Y320" s="142">
        <v>0</v>
      </c>
      <c r="Z320" s="142">
        <v>1</v>
      </c>
      <c r="AA320" s="142">
        <v>0</v>
      </c>
      <c r="AB320" s="8">
        <v>0</v>
      </c>
      <c r="AC320" s="8">
        <v>0</v>
      </c>
      <c r="AD320" s="8">
        <v>6.3811592109999999</v>
      </c>
    </row>
    <row r="321" spans="1:30" ht="16.5" thickBot="1" x14ac:dyDescent="0.3">
      <c r="A321" s="43"/>
      <c r="B321" s="43"/>
      <c r="C321" s="43"/>
      <c r="E321" s="43"/>
      <c r="F321" s="43"/>
      <c r="G321" s="43"/>
      <c r="V321" s="8" t="s">
        <v>445</v>
      </c>
      <c r="W321" s="8">
        <v>13</v>
      </c>
      <c r="X321" s="8">
        <v>0</v>
      </c>
      <c r="Y321" s="143">
        <v>0</v>
      </c>
      <c r="Z321" s="143">
        <v>0</v>
      </c>
      <c r="AA321" s="143" t="s">
        <v>630</v>
      </c>
      <c r="AB321" s="8">
        <v>0</v>
      </c>
      <c r="AC321" s="8">
        <v>0</v>
      </c>
      <c r="AD321" s="8">
        <v>6.3993007300000002</v>
      </c>
    </row>
    <row r="322" spans="1:30" ht="16.5" thickBot="1" x14ac:dyDescent="0.3">
      <c r="A322" s="43"/>
      <c r="B322" s="43"/>
      <c r="C322" s="43"/>
      <c r="E322" s="43"/>
      <c r="F322" s="43"/>
      <c r="G322" s="43"/>
      <c r="V322" s="8" t="s">
        <v>446</v>
      </c>
      <c r="W322" s="8">
        <v>146</v>
      </c>
      <c r="X322" s="8">
        <v>0</v>
      </c>
      <c r="Y322" s="143">
        <v>1</v>
      </c>
      <c r="Z322" s="143">
        <v>1</v>
      </c>
      <c r="AA322" s="143">
        <v>1</v>
      </c>
      <c r="AB322" s="8">
        <v>0</v>
      </c>
      <c r="AC322" s="8">
        <v>0</v>
      </c>
      <c r="AD322" s="8">
        <v>6.4031755400000003</v>
      </c>
    </row>
    <row r="323" spans="1:30" ht="16.5" thickBot="1" x14ac:dyDescent="0.3">
      <c r="A323" s="43"/>
      <c r="B323" s="43"/>
      <c r="C323" s="43"/>
      <c r="E323" s="43"/>
      <c r="F323" s="43"/>
      <c r="G323" s="43"/>
      <c r="V323" s="8" t="s">
        <v>447</v>
      </c>
      <c r="W323" s="8">
        <v>122</v>
      </c>
      <c r="X323" s="8">
        <v>0</v>
      </c>
      <c r="Y323" s="143">
        <v>1</v>
      </c>
      <c r="Z323" s="143">
        <v>1</v>
      </c>
      <c r="AA323" s="143">
        <v>0</v>
      </c>
      <c r="AB323" s="8">
        <v>1</v>
      </c>
      <c r="AC323" s="8">
        <v>0</v>
      </c>
      <c r="AD323" s="8">
        <v>6.4233975599999997</v>
      </c>
    </row>
    <row r="324" spans="1:30" ht="16.5" thickBot="1" x14ac:dyDescent="0.3">
      <c r="A324" s="43"/>
      <c r="B324" s="43"/>
      <c r="C324" s="43"/>
      <c r="E324" s="43"/>
      <c r="F324" s="43"/>
      <c r="G324" s="43"/>
      <c r="V324" s="8" t="s">
        <v>448</v>
      </c>
      <c r="W324" s="8">
        <v>103</v>
      </c>
      <c r="X324" s="8">
        <v>0</v>
      </c>
      <c r="Y324" s="143">
        <v>0</v>
      </c>
      <c r="Z324" s="143">
        <v>0</v>
      </c>
      <c r="AA324" s="143">
        <v>0</v>
      </c>
      <c r="AB324" s="8">
        <v>0</v>
      </c>
      <c r="AC324" s="8">
        <v>1</v>
      </c>
      <c r="AD324" s="8">
        <v>6.4498040159999999</v>
      </c>
    </row>
    <row r="325" spans="1:30" ht="16.5" thickBot="1" x14ac:dyDescent="0.3">
      <c r="A325" s="43"/>
      <c r="B325" s="43"/>
      <c r="C325" s="43"/>
      <c r="E325" s="43"/>
      <c r="F325" s="43"/>
      <c r="G325" s="43"/>
      <c r="V325" s="8" t="s">
        <v>449</v>
      </c>
      <c r="W325" s="8">
        <v>37.299999999999997</v>
      </c>
      <c r="X325" s="8">
        <v>0</v>
      </c>
      <c r="Y325" s="142">
        <v>0</v>
      </c>
      <c r="Z325" s="142">
        <v>0</v>
      </c>
      <c r="AA325" s="142">
        <v>0</v>
      </c>
      <c r="AB325" s="8">
        <v>0</v>
      </c>
      <c r="AC325" s="8">
        <v>1</v>
      </c>
      <c r="AD325" s="8">
        <v>6.4778340569999999</v>
      </c>
    </row>
    <row r="326" spans="1:30" ht="16.5" thickBot="1" x14ac:dyDescent="0.3">
      <c r="A326" s="43"/>
      <c r="B326" s="43"/>
      <c r="C326" s="43"/>
      <c r="E326" s="43"/>
      <c r="F326" s="43"/>
      <c r="G326" s="43"/>
      <c r="V326" s="8" t="s">
        <v>450</v>
      </c>
      <c r="W326" s="8">
        <v>66</v>
      </c>
      <c r="X326" s="8">
        <v>0</v>
      </c>
      <c r="Y326" s="142">
        <v>1</v>
      </c>
      <c r="Z326" s="142">
        <v>1</v>
      </c>
      <c r="AA326" s="142">
        <v>0</v>
      </c>
      <c r="AB326" s="8">
        <v>1</v>
      </c>
      <c r="AC326" s="8">
        <v>0</v>
      </c>
      <c r="AD326" s="8">
        <v>6.483990082</v>
      </c>
    </row>
    <row r="327" spans="1:30" ht="16.5" thickBot="1" x14ac:dyDescent="0.3">
      <c r="A327" s="43"/>
      <c r="B327" s="43"/>
      <c r="C327" s="43"/>
      <c r="E327" s="43"/>
      <c r="F327" s="43"/>
      <c r="G327" s="43"/>
      <c r="V327" s="8" t="s">
        <v>451</v>
      </c>
      <c r="W327" s="8">
        <v>8</v>
      </c>
      <c r="X327" s="8">
        <v>0</v>
      </c>
      <c r="Y327" s="143">
        <v>1</v>
      </c>
      <c r="Z327" s="143">
        <v>1</v>
      </c>
      <c r="AA327" s="143">
        <v>0</v>
      </c>
      <c r="AB327" s="8">
        <v>1</v>
      </c>
      <c r="AC327" s="8">
        <v>0</v>
      </c>
      <c r="AD327" s="8">
        <v>6.4919065050000002</v>
      </c>
    </row>
    <row r="328" spans="1:30" ht="16.5" thickBot="1" x14ac:dyDescent="0.3">
      <c r="A328" s="43"/>
      <c r="B328" s="43"/>
      <c r="C328" s="43"/>
      <c r="E328" s="43"/>
      <c r="F328" s="43"/>
      <c r="G328" s="43"/>
      <c r="V328" s="8" t="s">
        <v>452</v>
      </c>
      <c r="W328" s="8">
        <v>30.8</v>
      </c>
      <c r="X328" s="8">
        <v>1</v>
      </c>
      <c r="Y328" s="142">
        <v>1</v>
      </c>
      <c r="Z328" s="142">
        <v>1</v>
      </c>
      <c r="AA328" s="142">
        <v>0</v>
      </c>
      <c r="AB328" s="8">
        <v>1</v>
      </c>
      <c r="AC328" s="8">
        <v>0</v>
      </c>
      <c r="AD328" s="8">
        <v>6.4957627520000001</v>
      </c>
    </row>
    <row r="329" spans="1:30" ht="16.5" thickBot="1" x14ac:dyDescent="0.3">
      <c r="A329" s="43"/>
      <c r="B329" s="43"/>
      <c r="C329" s="43"/>
      <c r="E329" s="43"/>
      <c r="F329" s="43"/>
      <c r="G329" s="43"/>
      <c r="V329" s="8" t="s">
        <v>453</v>
      </c>
      <c r="W329" s="8">
        <v>98</v>
      </c>
      <c r="X329" s="8">
        <v>0</v>
      </c>
      <c r="Y329" s="143">
        <v>1</v>
      </c>
      <c r="Z329" s="143">
        <v>1</v>
      </c>
      <c r="AA329" s="143" t="s">
        <v>630</v>
      </c>
      <c r="AB329" s="8">
        <v>0</v>
      </c>
      <c r="AC329" s="8">
        <v>0</v>
      </c>
      <c r="AD329" s="8">
        <v>6.496835301</v>
      </c>
    </row>
    <row r="330" spans="1:30" ht="16.5" thickBot="1" x14ac:dyDescent="0.3">
      <c r="A330" s="43"/>
      <c r="B330" s="43"/>
      <c r="C330" s="43"/>
      <c r="E330" s="43"/>
      <c r="F330" s="43"/>
      <c r="G330" s="43"/>
      <c r="V330" s="8" t="s">
        <v>454</v>
      </c>
      <c r="W330" s="8">
        <v>107</v>
      </c>
      <c r="X330" s="8">
        <v>0</v>
      </c>
      <c r="Y330" s="143">
        <v>1</v>
      </c>
      <c r="Z330" s="143">
        <v>1</v>
      </c>
      <c r="AA330" s="143">
        <v>1</v>
      </c>
      <c r="AB330" s="8">
        <v>0</v>
      </c>
      <c r="AC330" s="8">
        <v>0</v>
      </c>
      <c r="AD330" s="8">
        <v>6.4984070559999996</v>
      </c>
    </row>
    <row r="331" spans="1:30" ht="16.5" thickBot="1" x14ac:dyDescent="0.3">
      <c r="A331" s="43"/>
      <c r="B331" s="43"/>
      <c r="C331" s="43"/>
      <c r="E331" s="43"/>
      <c r="F331" s="43"/>
      <c r="G331" s="43"/>
      <c r="V331" s="8" t="s">
        <v>455</v>
      </c>
      <c r="W331" s="8">
        <v>171</v>
      </c>
      <c r="X331" s="8">
        <v>0</v>
      </c>
      <c r="Y331" s="143">
        <v>1</v>
      </c>
      <c r="Z331" s="143">
        <v>1</v>
      </c>
      <c r="AA331" s="143">
        <v>0</v>
      </c>
      <c r="AB331" s="8">
        <v>1</v>
      </c>
      <c r="AC331" s="8">
        <v>0</v>
      </c>
      <c r="AD331" s="8">
        <v>6.5463550149999996</v>
      </c>
    </row>
    <row r="332" spans="1:30" ht="16.5" thickBot="1" x14ac:dyDescent="0.3">
      <c r="A332" s="43"/>
      <c r="B332" s="43"/>
      <c r="C332" s="43"/>
      <c r="E332" s="43"/>
      <c r="F332" s="43"/>
      <c r="G332" s="43"/>
      <c r="V332" s="8" t="s">
        <v>456</v>
      </c>
      <c r="W332" s="8">
        <v>95</v>
      </c>
      <c r="X332" s="8">
        <v>0</v>
      </c>
      <c r="Y332" s="143">
        <v>0</v>
      </c>
      <c r="Z332" s="143">
        <v>0</v>
      </c>
      <c r="AA332" s="143">
        <v>0</v>
      </c>
      <c r="AB332" s="8">
        <v>0</v>
      </c>
      <c r="AC332" s="8">
        <v>1</v>
      </c>
      <c r="AD332" s="8">
        <v>6.5603591659999996</v>
      </c>
    </row>
    <row r="333" spans="1:30" ht="16.5" thickBot="1" x14ac:dyDescent="0.3">
      <c r="A333" s="43"/>
      <c r="B333" s="43"/>
      <c r="C333" s="43"/>
      <c r="E333" s="43"/>
      <c r="F333" s="43"/>
      <c r="G333" s="43"/>
      <c r="V333" s="8" t="s">
        <v>457</v>
      </c>
      <c r="W333" s="8">
        <v>25</v>
      </c>
      <c r="X333" s="8">
        <v>1</v>
      </c>
      <c r="Y333" s="143">
        <v>0</v>
      </c>
      <c r="Z333" s="143">
        <v>0</v>
      </c>
      <c r="AA333" s="143">
        <v>0</v>
      </c>
      <c r="AB333" s="8">
        <v>0</v>
      </c>
      <c r="AC333" s="8">
        <v>1</v>
      </c>
      <c r="AD333" s="8">
        <v>6.5653167310000002</v>
      </c>
    </row>
    <row r="334" spans="1:30" ht="16.5" thickBot="1" x14ac:dyDescent="0.3">
      <c r="A334" s="43"/>
      <c r="B334" s="43"/>
      <c r="C334" s="43"/>
      <c r="E334" s="43"/>
      <c r="F334" s="43"/>
      <c r="G334" s="43"/>
      <c r="V334" s="8" t="s">
        <v>458</v>
      </c>
      <c r="W334" s="8">
        <v>19</v>
      </c>
      <c r="X334" s="8">
        <v>1</v>
      </c>
      <c r="Y334" s="143">
        <v>1</v>
      </c>
      <c r="Z334" s="143">
        <v>0</v>
      </c>
      <c r="AA334" s="143">
        <v>0</v>
      </c>
      <c r="AB334" s="8">
        <v>0</v>
      </c>
      <c r="AC334" s="8">
        <v>0</v>
      </c>
      <c r="AD334" s="8">
        <v>6.5721253409999996</v>
      </c>
    </row>
    <row r="335" spans="1:30" ht="16.5" thickBot="1" x14ac:dyDescent="0.3">
      <c r="A335" s="43"/>
      <c r="B335" s="43"/>
      <c r="C335" s="43"/>
      <c r="E335" s="43"/>
      <c r="F335" s="43"/>
      <c r="G335" s="43"/>
      <c r="V335" s="8" t="s">
        <v>459</v>
      </c>
      <c r="W335" s="8">
        <v>108</v>
      </c>
      <c r="X335" s="8">
        <v>0</v>
      </c>
      <c r="Y335" s="143">
        <v>1</v>
      </c>
      <c r="Z335" s="143">
        <v>1</v>
      </c>
      <c r="AA335" s="143">
        <v>0</v>
      </c>
      <c r="AB335" s="8">
        <v>1</v>
      </c>
      <c r="AC335" s="8">
        <v>0</v>
      </c>
      <c r="AD335" s="8">
        <v>6.5735460039999998</v>
      </c>
    </row>
    <row r="336" spans="1:30" ht="16.5" thickBot="1" x14ac:dyDescent="0.3">
      <c r="A336" s="43"/>
      <c r="B336" s="43"/>
      <c r="C336" s="43"/>
      <c r="E336" s="43"/>
      <c r="F336" s="43"/>
      <c r="G336" s="43"/>
      <c r="V336" s="8" t="s">
        <v>460</v>
      </c>
      <c r="W336" s="8">
        <v>2</v>
      </c>
      <c r="X336" s="8">
        <v>1</v>
      </c>
      <c r="Y336" s="143">
        <v>1</v>
      </c>
      <c r="Z336" s="143">
        <v>1</v>
      </c>
      <c r="AA336" s="143">
        <v>0</v>
      </c>
      <c r="AB336" s="8">
        <v>1</v>
      </c>
      <c r="AC336" s="8">
        <v>0</v>
      </c>
      <c r="AD336" s="8">
        <v>6.5740274909999998</v>
      </c>
    </row>
    <row r="337" spans="1:30" ht="16.5" thickBot="1" x14ac:dyDescent="0.3">
      <c r="A337" s="43"/>
      <c r="B337" s="43"/>
      <c r="C337" s="43"/>
      <c r="E337" s="43"/>
      <c r="F337" s="43"/>
      <c r="G337" s="43"/>
      <c r="V337" s="8" t="s">
        <v>461</v>
      </c>
      <c r="W337" s="8">
        <v>125</v>
      </c>
      <c r="X337" s="8">
        <v>0</v>
      </c>
      <c r="Y337" s="143">
        <v>1</v>
      </c>
      <c r="Z337" s="143">
        <v>1</v>
      </c>
      <c r="AA337" s="143" t="s">
        <v>630</v>
      </c>
      <c r="AB337" s="8">
        <v>0</v>
      </c>
      <c r="AC337" s="8">
        <v>0</v>
      </c>
      <c r="AD337" s="8">
        <v>6.6083751800000003</v>
      </c>
    </row>
    <row r="338" spans="1:30" ht="16.5" thickBot="1" x14ac:dyDescent="0.3">
      <c r="A338" s="43"/>
      <c r="B338" s="43"/>
      <c r="C338" s="43"/>
      <c r="E338" s="43"/>
      <c r="F338" s="43"/>
      <c r="G338" s="43"/>
      <c r="V338" s="8" t="s">
        <v>462</v>
      </c>
      <c r="W338" s="8">
        <v>40</v>
      </c>
      <c r="X338" s="8">
        <v>1</v>
      </c>
      <c r="Y338" s="143">
        <v>1</v>
      </c>
      <c r="Z338" s="143">
        <v>1</v>
      </c>
      <c r="AA338" s="143">
        <v>0</v>
      </c>
      <c r="AB338" s="8">
        <v>1</v>
      </c>
      <c r="AC338" s="8">
        <v>0</v>
      </c>
      <c r="AD338" s="8">
        <v>6.6213701440000001</v>
      </c>
    </row>
    <row r="339" spans="1:30" ht="16.5" thickBot="1" x14ac:dyDescent="0.3">
      <c r="A339" s="43"/>
      <c r="B339" s="43"/>
      <c r="C339" s="43"/>
      <c r="E339" s="43"/>
      <c r="F339" s="43"/>
      <c r="G339" s="43"/>
      <c r="V339" s="8" t="s">
        <v>463</v>
      </c>
      <c r="W339" s="8">
        <v>72.8</v>
      </c>
      <c r="X339" s="8">
        <v>0</v>
      </c>
      <c r="Y339" s="142">
        <v>0</v>
      </c>
      <c r="Z339" s="142">
        <v>0</v>
      </c>
      <c r="AA339" s="142">
        <v>0</v>
      </c>
      <c r="AB339" s="8">
        <v>0</v>
      </c>
      <c r="AC339" s="8">
        <v>1</v>
      </c>
      <c r="AD339" s="8">
        <v>6.6256369370000003</v>
      </c>
    </row>
    <row r="340" spans="1:30" ht="16.5" thickBot="1" x14ac:dyDescent="0.3">
      <c r="A340" s="43"/>
      <c r="B340" s="43"/>
      <c r="C340" s="43"/>
      <c r="E340" s="43"/>
      <c r="F340" s="43"/>
      <c r="G340" s="43"/>
      <c r="V340" s="8" t="s">
        <v>464</v>
      </c>
      <c r="W340" s="8">
        <v>126</v>
      </c>
      <c r="X340" s="8">
        <v>0</v>
      </c>
      <c r="Y340" s="143">
        <v>1</v>
      </c>
      <c r="Z340" s="143">
        <v>1</v>
      </c>
      <c r="AA340" s="143">
        <v>0</v>
      </c>
      <c r="AB340" s="8">
        <v>1</v>
      </c>
      <c r="AC340" s="8">
        <v>0</v>
      </c>
      <c r="AD340" s="8">
        <v>6.6310633350000003</v>
      </c>
    </row>
    <row r="341" spans="1:30" ht="16.5" thickBot="1" x14ac:dyDescent="0.3">
      <c r="A341" s="43"/>
      <c r="B341" s="43"/>
      <c r="C341" s="43"/>
      <c r="E341" s="43"/>
      <c r="F341" s="43"/>
      <c r="G341" s="43"/>
      <c r="V341" s="8" t="s">
        <v>465</v>
      </c>
      <c r="W341" s="8">
        <v>44.2</v>
      </c>
      <c r="X341" s="8">
        <v>0</v>
      </c>
      <c r="Y341" s="142">
        <v>1</v>
      </c>
      <c r="Z341" s="142">
        <v>1</v>
      </c>
      <c r="AA341" s="142">
        <v>0</v>
      </c>
      <c r="AB341" s="8">
        <v>1</v>
      </c>
      <c r="AC341" s="8">
        <v>0</v>
      </c>
      <c r="AD341" s="8">
        <v>6.6373341850000003</v>
      </c>
    </row>
    <row r="342" spans="1:30" ht="16.5" thickBot="1" x14ac:dyDescent="0.3">
      <c r="A342" s="43"/>
      <c r="B342" s="43"/>
      <c r="C342" s="43"/>
      <c r="E342" s="43"/>
      <c r="F342" s="43"/>
      <c r="G342" s="43"/>
      <c r="V342" s="8" t="s">
        <v>466</v>
      </c>
      <c r="W342" s="8">
        <v>84</v>
      </c>
      <c r="X342" s="8">
        <v>0</v>
      </c>
      <c r="Y342" s="143">
        <v>1</v>
      </c>
      <c r="Z342" s="143">
        <v>1</v>
      </c>
      <c r="AA342" s="143" t="s">
        <v>630</v>
      </c>
      <c r="AB342" s="8">
        <v>0</v>
      </c>
      <c r="AC342" s="8">
        <v>0</v>
      </c>
      <c r="AD342" s="8">
        <v>6.6429994089999997</v>
      </c>
    </row>
    <row r="343" spans="1:30" ht="16.5" thickBot="1" x14ac:dyDescent="0.3">
      <c r="A343" s="43"/>
      <c r="B343" s="43"/>
      <c r="C343" s="43"/>
      <c r="E343" s="43"/>
      <c r="F343" s="43"/>
      <c r="G343" s="43"/>
      <c r="V343" s="8" t="s">
        <v>467</v>
      </c>
      <c r="W343" s="8">
        <v>107</v>
      </c>
      <c r="X343" s="8">
        <v>0</v>
      </c>
      <c r="Y343" s="143">
        <v>1</v>
      </c>
      <c r="Z343" s="143" t="s">
        <v>630</v>
      </c>
      <c r="AA343" s="143" t="s">
        <v>630</v>
      </c>
      <c r="AB343" s="8">
        <v>0</v>
      </c>
      <c r="AC343" s="8">
        <v>0</v>
      </c>
      <c r="AD343" s="8">
        <v>6.6668488159999999</v>
      </c>
    </row>
    <row r="344" spans="1:30" ht="16.5" thickBot="1" x14ac:dyDescent="0.3">
      <c r="A344" s="43"/>
      <c r="B344" s="43"/>
      <c r="C344" s="43"/>
      <c r="E344" s="43"/>
      <c r="F344" s="43"/>
      <c r="G344" s="43"/>
      <c r="V344" s="8" t="s">
        <v>468</v>
      </c>
      <c r="W344" s="8">
        <v>61</v>
      </c>
      <c r="X344" s="8">
        <v>1</v>
      </c>
      <c r="Y344" s="143">
        <v>1</v>
      </c>
      <c r="Z344" s="143" t="s">
        <v>630</v>
      </c>
      <c r="AA344" s="143">
        <v>1</v>
      </c>
      <c r="AB344" s="8">
        <v>0</v>
      </c>
      <c r="AC344" s="8">
        <v>0</v>
      </c>
      <c r="AD344" s="8">
        <v>6.6859782299999999</v>
      </c>
    </row>
    <row r="345" spans="1:30" ht="16.5" thickBot="1" x14ac:dyDescent="0.3">
      <c r="A345" s="43"/>
      <c r="B345" s="43"/>
      <c r="C345" s="43"/>
      <c r="E345" s="43"/>
      <c r="F345" s="43"/>
      <c r="G345" s="43"/>
      <c r="V345" s="8" t="s">
        <v>469</v>
      </c>
      <c r="W345" s="8">
        <v>161</v>
      </c>
      <c r="X345" s="8">
        <v>0</v>
      </c>
      <c r="Y345" s="143">
        <v>0</v>
      </c>
      <c r="Z345" s="143">
        <v>0</v>
      </c>
      <c r="AA345" s="143" t="s">
        <v>630</v>
      </c>
      <c r="AB345" s="8">
        <v>0</v>
      </c>
      <c r="AC345" s="8">
        <v>0</v>
      </c>
      <c r="AD345" s="8">
        <v>6.6886207229999997</v>
      </c>
    </row>
    <row r="346" spans="1:30" ht="16.5" thickBot="1" x14ac:dyDescent="0.3">
      <c r="A346" s="43"/>
      <c r="B346" s="43"/>
      <c r="C346" s="43"/>
      <c r="E346" s="43"/>
      <c r="F346" s="43"/>
      <c r="G346" s="43"/>
      <c r="V346" s="8" t="s">
        <v>470</v>
      </c>
      <c r="W346" s="8">
        <v>87</v>
      </c>
      <c r="X346" s="8">
        <v>0</v>
      </c>
      <c r="Y346" s="143">
        <v>0</v>
      </c>
      <c r="Z346" s="143">
        <v>0</v>
      </c>
      <c r="AA346" s="143">
        <v>0</v>
      </c>
      <c r="AB346" s="8">
        <v>0</v>
      </c>
      <c r="AC346" s="8">
        <v>1</v>
      </c>
      <c r="AD346" s="8">
        <v>6.755069636</v>
      </c>
    </row>
    <row r="347" spans="1:30" ht="16.5" thickBot="1" x14ac:dyDescent="0.3">
      <c r="A347" s="43"/>
      <c r="B347" s="43"/>
      <c r="C347" s="43"/>
      <c r="E347" s="43"/>
      <c r="F347" s="43"/>
      <c r="G347" s="43"/>
      <c r="V347" s="8" t="s">
        <v>471</v>
      </c>
      <c r="W347" s="8">
        <v>130</v>
      </c>
      <c r="X347" s="8">
        <v>0</v>
      </c>
      <c r="Y347" s="143">
        <v>1</v>
      </c>
      <c r="Z347" s="143">
        <v>1</v>
      </c>
      <c r="AA347" s="143">
        <v>0</v>
      </c>
      <c r="AB347" s="8">
        <v>1</v>
      </c>
      <c r="AC347" s="8">
        <v>0</v>
      </c>
      <c r="AD347" s="8">
        <v>6.7688991850000004</v>
      </c>
    </row>
    <row r="348" spans="1:30" ht="16.5" thickBot="1" x14ac:dyDescent="0.3">
      <c r="A348" s="43"/>
      <c r="B348" s="43"/>
      <c r="C348" s="43"/>
      <c r="E348" s="43"/>
      <c r="F348" s="43"/>
      <c r="G348" s="43"/>
      <c r="V348" s="8" t="s">
        <v>472</v>
      </c>
      <c r="W348" s="8">
        <v>87</v>
      </c>
      <c r="X348" s="8">
        <v>0</v>
      </c>
      <c r="Y348" s="142">
        <v>0</v>
      </c>
      <c r="Z348" s="142">
        <v>0</v>
      </c>
      <c r="AA348" s="142">
        <v>0</v>
      </c>
      <c r="AB348" s="8">
        <v>0</v>
      </c>
      <c r="AC348" s="8">
        <v>1</v>
      </c>
      <c r="AD348" s="8">
        <v>6.7886167549999996</v>
      </c>
    </row>
    <row r="349" spans="1:30" ht="16.5" thickBot="1" x14ac:dyDescent="0.3">
      <c r="A349" s="43"/>
      <c r="B349" s="43"/>
      <c r="C349" s="43"/>
      <c r="E349" s="43"/>
      <c r="F349" s="43"/>
      <c r="G349" s="43"/>
      <c r="V349" s="8" t="s">
        <v>473</v>
      </c>
      <c r="W349" s="8">
        <v>103</v>
      </c>
      <c r="X349" s="8">
        <v>0</v>
      </c>
      <c r="Y349" s="143">
        <v>0</v>
      </c>
      <c r="Z349" s="143">
        <v>0</v>
      </c>
      <c r="AA349" s="143">
        <v>0</v>
      </c>
      <c r="AB349" s="8">
        <v>0</v>
      </c>
      <c r="AC349" s="8">
        <v>1</v>
      </c>
      <c r="AD349" s="8">
        <v>6.8085103360000003</v>
      </c>
    </row>
    <row r="350" spans="1:30" ht="16.5" thickBot="1" x14ac:dyDescent="0.3">
      <c r="A350" s="43"/>
      <c r="B350" s="43"/>
      <c r="C350" s="43"/>
      <c r="E350" s="43"/>
      <c r="F350" s="43"/>
      <c r="G350" s="43"/>
      <c r="V350" s="8" t="s">
        <v>474</v>
      </c>
      <c r="W350" s="8">
        <v>9</v>
      </c>
      <c r="X350" s="8">
        <v>1</v>
      </c>
      <c r="Y350" s="143">
        <v>0</v>
      </c>
      <c r="Z350" s="143">
        <v>1</v>
      </c>
      <c r="AA350" s="143">
        <v>0</v>
      </c>
      <c r="AB350" s="8">
        <v>0</v>
      </c>
      <c r="AC350" s="8">
        <v>0</v>
      </c>
      <c r="AD350" s="8">
        <v>6.8092027850000001</v>
      </c>
    </row>
    <row r="351" spans="1:30" ht="16.5" thickBot="1" x14ac:dyDescent="0.3">
      <c r="A351" s="43"/>
      <c r="B351" s="43"/>
      <c r="C351" s="43"/>
      <c r="E351" s="43"/>
      <c r="F351" s="43"/>
      <c r="G351" s="43"/>
      <c r="V351" s="8" t="s">
        <v>475</v>
      </c>
      <c r="W351" s="8">
        <v>16</v>
      </c>
      <c r="X351" s="8">
        <v>0</v>
      </c>
      <c r="Y351" s="143">
        <v>0</v>
      </c>
      <c r="Z351" s="143">
        <v>0</v>
      </c>
      <c r="AA351" s="143">
        <v>0</v>
      </c>
      <c r="AB351" s="8">
        <v>0</v>
      </c>
      <c r="AC351" s="8">
        <v>1</v>
      </c>
      <c r="AD351" s="8">
        <v>6.8118134770000003</v>
      </c>
    </row>
    <row r="352" spans="1:30" ht="16.5" thickBot="1" x14ac:dyDescent="0.3">
      <c r="A352" s="43"/>
      <c r="B352" s="43"/>
      <c r="C352" s="43"/>
      <c r="E352" s="43"/>
      <c r="F352" s="43"/>
      <c r="G352" s="43"/>
      <c r="V352" s="8" t="s">
        <v>476</v>
      </c>
      <c r="W352" s="8">
        <v>7</v>
      </c>
      <c r="X352" s="8">
        <v>1</v>
      </c>
      <c r="Y352" s="143">
        <v>1</v>
      </c>
      <c r="Z352" s="143" t="s">
        <v>630</v>
      </c>
      <c r="AA352" s="143">
        <v>0</v>
      </c>
      <c r="AB352" s="8">
        <v>0</v>
      </c>
      <c r="AC352" s="8">
        <v>0</v>
      </c>
      <c r="AD352" s="8">
        <v>6.813841386</v>
      </c>
    </row>
    <row r="353" spans="1:30" ht="16.5" thickBot="1" x14ac:dyDescent="0.3">
      <c r="A353" s="43"/>
      <c r="B353" s="43"/>
      <c r="C353" s="43"/>
      <c r="E353" s="43"/>
      <c r="F353" s="43"/>
      <c r="G353" s="43"/>
      <c r="V353" s="8" t="s">
        <v>477</v>
      </c>
      <c r="W353" s="8">
        <v>19</v>
      </c>
      <c r="X353" s="8">
        <v>1</v>
      </c>
      <c r="Y353" s="143">
        <v>1</v>
      </c>
      <c r="Z353" s="143">
        <v>1</v>
      </c>
      <c r="AA353" s="143">
        <v>0</v>
      </c>
      <c r="AB353" s="8">
        <v>1</v>
      </c>
      <c r="AC353" s="8">
        <v>0</v>
      </c>
      <c r="AD353" s="8">
        <v>6.8385679159999997</v>
      </c>
    </row>
    <row r="354" spans="1:30" ht="16.5" thickBot="1" x14ac:dyDescent="0.3">
      <c r="A354" s="43"/>
      <c r="B354" s="43"/>
      <c r="C354" s="43"/>
      <c r="E354" s="43"/>
      <c r="F354" s="43"/>
      <c r="G354" s="43"/>
      <c r="V354" s="8" t="s">
        <v>478</v>
      </c>
      <c r="W354" s="8">
        <v>75</v>
      </c>
      <c r="X354" s="8">
        <v>1</v>
      </c>
      <c r="Y354" s="143">
        <v>1</v>
      </c>
      <c r="Z354" s="143">
        <v>1</v>
      </c>
      <c r="AA354" s="143" t="s">
        <v>630</v>
      </c>
      <c r="AB354" s="8">
        <v>0</v>
      </c>
      <c r="AC354" s="8">
        <v>0</v>
      </c>
      <c r="AD354" s="8">
        <v>6.8567155519999998</v>
      </c>
    </row>
    <row r="355" spans="1:30" ht="16.5" thickBot="1" x14ac:dyDescent="0.3">
      <c r="A355" s="43"/>
      <c r="B355" s="43"/>
      <c r="C355" s="43"/>
      <c r="E355" s="43"/>
      <c r="F355" s="43"/>
      <c r="G355" s="43"/>
      <c r="V355" s="8" t="s">
        <v>479</v>
      </c>
      <c r="W355" s="8">
        <v>25</v>
      </c>
      <c r="X355" s="8">
        <v>0</v>
      </c>
      <c r="Y355" s="143">
        <v>1</v>
      </c>
      <c r="Z355" s="143">
        <v>1</v>
      </c>
      <c r="AA355" s="143">
        <v>0</v>
      </c>
      <c r="AB355" s="8">
        <v>1</v>
      </c>
      <c r="AC355" s="8">
        <v>0</v>
      </c>
      <c r="AD355" s="8">
        <v>6.8728711709999999</v>
      </c>
    </row>
    <row r="356" spans="1:30" ht="16.5" thickBot="1" x14ac:dyDescent="0.3">
      <c r="A356" s="43"/>
      <c r="B356" s="43"/>
      <c r="C356" s="43"/>
      <c r="E356" s="43"/>
      <c r="F356" s="43"/>
      <c r="G356" s="43"/>
      <c r="V356" s="8" t="s">
        <v>480</v>
      </c>
      <c r="W356" s="8">
        <v>86</v>
      </c>
      <c r="X356" s="8">
        <v>0</v>
      </c>
      <c r="Y356" s="143">
        <v>1</v>
      </c>
      <c r="Z356" s="143">
        <v>0</v>
      </c>
      <c r="AA356" s="143">
        <v>0</v>
      </c>
      <c r="AB356" s="8">
        <v>0</v>
      </c>
      <c r="AC356" s="8">
        <v>0</v>
      </c>
      <c r="AD356" s="8">
        <v>6.8898729080000001</v>
      </c>
    </row>
    <row r="357" spans="1:30" ht="16.5" thickBot="1" x14ac:dyDescent="0.3">
      <c r="A357" s="43"/>
      <c r="B357" s="43"/>
      <c r="C357" s="43"/>
      <c r="E357" s="43"/>
      <c r="F357" s="43"/>
      <c r="G357" s="43"/>
      <c r="V357" s="8" t="s">
        <v>481</v>
      </c>
      <c r="W357" s="8">
        <v>23</v>
      </c>
      <c r="X357" s="8">
        <v>0</v>
      </c>
      <c r="Y357" s="143">
        <v>0</v>
      </c>
      <c r="Z357" s="143">
        <v>0</v>
      </c>
      <c r="AA357" s="143">
        <v>0</v>
      </c>
      <c r="AB357" s="8">
        <v>0</v>
      </c>
      <c r="AC357" s="8">
        <v>1</v>
      </c>
      <c r="AD357" s="8">
        <v>7.0249795949999996</v>
      </c>
    </row>
    <row r="358" spans="1:30" ht="16.5" thickBot="1" x14ac:dyDescent="0.3">
      <c r="A358" s="43"/>
      <c r="B358" s="43"/>
      <c r="C358" s="43"/>
      <c r="E358" s="43"/>
      <c r="F358" s="43"/>
      <c r="G358" s="43"/>
      <c r="V358" s="8" t="s">
        <v>482</v>
      </c>
      <c r="W358" s="8">
        <v>112</v>
      </c>
      <c r="X358" s="8">
        <v>0</v>
      </c>
      <c r="Y358" s="143">
        <v>1</v>
      </c>
      <c r="Z358" s="143">
        <v>1</v>
      </c>
      <c r="AA358" s="143">
        <v>0</v>
      </c>
      <c r="AB358" s="8">
        <v>1</v>
      </c>
      <c r="AC358" s="8">
        <v>0</v>
      </c>
      <c r="AD358" s="8">
        <v>7.0418187989999996</v>
      </c>
    </row>
    <row r="359" spans="1:30" ht="16.5" thickBot="1" x14ac:dyDescent="0.3">
      <c r="A359" s="43"/>
      <c r="B359" s="43"/>
      <c r="C359" s="43"/>
      <c r="E359" s="43"/>
      <c r="F359" s="43"/>
      <c r="G359" s="43"/>
      <c r="V359" s="8" t="s">
        <v>483</v>
      </c>
      <c r="W359" s="8">
        <v>9</v>
      </c>
      <c r="X359" s="8">
        <v>0</v>
      </c>
      <c r="Y359" s="143">
        <v>0</v>
      </c>
      <c r="Z359" s="143">
        <v>0</v>
      </c>
      <c r="AA359" s="143">
        <v>0</v>
      </c>
      <c r="AB359" s="8">
        <v>0</v>
      </c>
      <c r="AC359" s="8">
        <v>1</v>
      </c>
      <c r="AD359" s="8">
        <v>7.0491946309999998</v>
      </c>
    </row>
    <row r="360" spans="1:30" ht="16.5" thickBot="1" x14ac:dyDescent="0.3">
      <c r="A360" s="43"/>
      <c r="B360" s="43"/>
      <c r="C360" s="43"/>
      <c r="E360" s="43"/>
      <c r="F360" s="43"/>
      <c r="G360" s="43"/>
      <c r="V360" s="8" t="s">
        <v>484</v>
      </c>
      <c r="W360" s="8">
        <v>128</v>
      </c>
      <c r="X360" s="8">
        <v>0</v>
      </c>
      <c r="Y360" s="143">
        <v>0</v>
      </c>
      <c r="Z360" s="143">
        <v>1</v>
      </c>
      <c r="AA360" s="143">
        <v>0</v>
      </c>
      <c r="AB360" s="8">
        <v>0</v>
      </c>
      <c r="AC360" s="8">
        <v>0</v>
      </c>
      <c r="AD360" s="8">
        <v>7.0986380650000003</v>
      </c>
    </row>
    <row r="361" spans="1:30" ht="16.5" thickBot="1" x14ac:dyDescent="0.3">
      <c r="A361" s="43"/>
      <c r="B361" s="43"/>
      <c r="C361" s="43"/>
      <c r="E361" s="43"/>
      <c r="F361" s="43"/>
      <c r="G361" s="43"/>
      <c r="V361" s="8" t="s">
        <v>485</v>
      </c>
      <c r="W361" s="8">
        <v>20</v>
      </c>
      <c r="X361" s="8">
        <v>0</v>
      </c>
      <c r="Y361" s="143">
        <v>1</v>
      </c>
      <c r="Z361" s="143">
        <v>1</v>
      </c>
      <c r="AA361" s="143">
        <v>1</v>
      </c>
      <c r="AB361" s="8">
        <v>0</v>
      </c>
      <c r="AC361" s="8">
        <v>0</v>
      </c>
      <c r="AD361" s="8">
        <v>7.2059057339999999</v>
      </c>
    </row>
    <row r="362" spans="1:30" ht="16.5" thickBot="1" x14ac:dyDescent="0.3">
      <c r="A362" s="43"/>
      <c r="B362" s="43"/>
      <c r="C362" s="43"/>
      <c r="E362" s="43"/>
      <c r="F362" s="43"/>
      <c r="G362" s="43"/>
      <c r="V362" s="8" t="s">
        <v>486</v>
      </c>
      <c r="W362" s="8">
        <v>32</v>
      </c>
      <c r="X362" s="8">
        <v>0</v>
      </c>
      <c r="Y362" s="143">
        <v>0</v>
      </c>
      <c r="Z362" s="143">
        <v>0</v>
      </c>
      <c r="AA362" s="143">
        <v>1</v>
      </c>
      <c r="AB362" s="8">
        <v>0</v>
      </c>
      <c r="AC362" s="8">
        <v>0</v>
      </c>
      <c r="AD362" s="8">
        <v>7.2166920560000003</v>
      </c>
    </row>
    <row r="363" spans="1:30" ht="16.5" thickBot="1" x14ac:dyDescent="0.3">
      <c r="A363" s="43"/>
      <c r="B363" s="43"/>
      <c r="C363" s="43"/>
      <c r="E363" s="43"/>
      <c r="F363" s="43"/>
      <c r="G363" s="43"/>
      <c r="V363" s="8" t="s">
        <v>487</v>
      </c>
      <c r="W363" s="8">
        <v>18</v>
      </c>
      <c r="X363" s="8">
        <v>1</v>
      </c>
      <c r="Y363" s="143">
        <v>1</v>
      </c>
      <c r="Z363" s="143">
        <v>0</v>
      </c>
      <c r="AA363" s="143">
        <v>1</v>
      </c>
      <c r="AB363" s="8">
        <v>0</v>
      </c>
      <c r="AC363" s="8">
        <v>0</v>
      </c>
      <c r="AD363" s="8">
        <v>7.226772564</v>
      </c>
    </row>
    <row r="364" spans="1:30" ht="16.5" thickBot="1" x14ac:dyDescent="0.3">
      <c r="A364" s="43"/>
      <c r="B364" s="43"/>
      <c r="C364" s="43"/>
      <c r="E364" s="43"/>
      <c r="F364" s="43"/>
      <c r="G364" s="43"/>
      <c r="V364" s="8" t="s">
        <v>488</v>
      </c>
      <c r="W364" s="8">
        <v>5</v>
      </c>
      <c r="X364" s="8">
        <v>0</v>
      </c>
      <c r="Y364" s="143">
        <v>1</v>
      </c>
      <c r="Z364" s="143">
        <v>1</v>
      </c>
      <c r="AA364" s="143">
        <v>0</v>
      </c>
      <c r="AB364" s="8">
        <v>1</v>
      </c>
      <c r="AC364" s="8">
        <v>0</v>
      </c>
      <c r="AD364" s="8">
        <v>7.310772643</v>
      </c>
    </row>
    <row r="365" spans="1:30" ht="16.5" thickBot="1" x14ac:dyDescent="0.3">
      <c r="A365" s="43"/>
      <c r="B365" s="43"/>
      <c r="C365" s="43"/>
      <c r="E365" s="43"/>
      <c r="F365" s="43"/>
      <c r="G365" s="43"/>
      <c r="V365" s="8" t="s">
        <v>489</v>
      </c>
      <c r="W365" s="8">
        <v>6</v>
      </c>
      <c r="X365" s="8">
        <v>0</v>
      </c>
      <c r="Y365" s="143">
        <v>0</v>
      </c>
      <c r="Z365" s="143">
        <v>0</v>
      </c>
      <c r="AA365" s="143">
        <v>0</v>
      </c>
      <c r="AB365" s="8">
        <v>0</v>
      </c>
      <c r="AC365" s="8">
        <v>1</v>
      </c>
      <c r="AD365" s="8">
        <v>7.4084878989999998</v>
      </c>
    </row>
    <row r="366" spans="1:30" ht="16.5" thickBot="1" x14ac:dyDescent="0.3">
      <c r="A366" s="43"/>
      <c r="B366" s="43"/>
      <c r="C366" s="43"/>
      <c r="E366" s="43"/>
      <c r="F366" s="43"/>
      <c r="G366" s="43"/>
      <c r="V366" s="8" t="s">
        <v>490</v>
      </c>
      <c r="W366" s="8">
        <v>85</v>
      </c>
      <c r="X366" s="8">
        <v>0</v>
      </c>
      <c r="Y366" s="143">
        <v>0</v>
      </c>
      <c r="Z366" s="143" t="s">
        <v>630</v>
      </c>
      <c r="AA366" s="143">
        <v>0</v>
      </c>
      <c r="AB366" s="8">
        <v>0</v>
      </c>
      <c r="AC366" s="8">
        <v>0</v>
      </c>
      <c r="AD366" s="8">
        <v>7.5172706150000002</v>
      </c>
    </row>
    <row r="367" spans="1:30" ht="16.5" thickBot="1" x14ac:dyDescent="0.3">
      <c r="A367" s="43"/>
      <c r="B367" s="43"/>
      <c r="C367" s="43"/>
      <c r="E367" s="43"/>
      <c r="F367" s="43"/>
      <c r="G367" s="43"/>
      <c r="V367" s="8" t="s">
        <v>491</v>
      </c>
      <c r="W367" s="8">
        <v>51</v>
      </c>
      <c r="X367" s="8">
        <v>0</v>
      </c>
      <c r="Y367" s="143">
        <v>1</v>
      </c>
      <c r="Z367" s="143">
        <v>1</v>
      </c>
      <c r="AA367" s="143">
        <v>0</v>
      </c>
      <c r="AB367" s="8">
        <v>1</v>
      </c>
      <c r="AC367" s="8">
        <v>0</v>
      </c>
      <c r="AD367" s="8">
        <v>7.5373689129999999</v>
      </c>
    </row>
    <row r="368" spans="1:30" ht="16.5" thickBot="1" x14ac:dyDescent="0.3">
      <c r="A368" s="43"/>
      <c r="B368" s="43"/>
      <c r="C368" s="43"/>
      <c r="E368" s="43"/>
      <c r="F368" s="43"/>
      <c r="G368" s="43"/>
      <c r="V368" s="8" t="s">
        <v>492</v>
      </c>
      <c r="W368" s="8">
        <v>109</v>
      </c>
      <c r="X368" s="8">
        <v>0</v>
      </c>
      <c r="Y368" s="143">
        <v>0</v>
      </c>
      <c r="Z368" s="143">
        <v>0</v>
      </c>
      <c r="AA368" s="143">
        <v>0</v>
      </c>
      <c r="AB368" s="8">
        <v>0</v>
      </c>
      <c r="AC368" s="8">
        <v>1</v>
      </c>
      <c r="AD368" s="8">
        <v>7.5575659389999998</v>
      </c>
    </row>
    <row r="369" spans="1:30" ht="16.5" thickBot="1" x14ac:dyDescent="0.3">
      <c r="A369" s="43"/>
      <c r="B369" s="43"/>
      <c r="C369" s="43"/>
      <c r="E369" s="43"/>
      <c r="F369" s="43"/>
      <c r="G369" s="43"/>
      <c r="V369" s="8" t="s">
        <v>493</v>
      </c>
      <c r="W369" s="8">
        <v>94</v>
      </c>
      <c r="X369" s="8">
        <v>0</v>
      </c>
      <c r="Y369" s="143">
        <v>0</v>
      </c>
      <c r="Z369" s="143">
        <v>0</v>
      </c>
      <c r="AA369" s="143">
        <v>0</v>
      </c>
      <c r="AB369" s="8">
        <v>0</v>
      </c>
      <c r="AC369" s="8">
        <v>1</v>
      </c>
      <c r="AD369" s="8">
        <v>7.661779729</v>
      </c>
    </row>
    <row r="370" spans="1:30" ht="16.5" thickBot="1" x14ac:dyDescent="0.3">
      <c r="A370" s="43"/>
      <c r="B370" s="43"/>
      <c r="C370" s="43"/>
      <c r="E370" s="43"/>
      <c r="F370" s="43"/>
      <c r="G370" s="43"/>
      <c r="V370" s="8" t="s">
        <v>494</v>
      </c>
      <c r="W370" s="8">
        <v>96.5</v>
      </c>
      <c r="X370" s="8">
        <v>0</v>
      </c>
      <c r="Y370" s="142">
        <v>0</v>
      </c>
      <c r="Z370" s="142">
        <v>0</v>
      </c>
      <c r="AA370" s="142">
        <v>0</v>
      </c>
      <c r="AB370" s="8">
        <v>0</v>
      </c>
      <c r="AC370" s="8">
        <v>1</v>
      </c>
      <c r="AD370" s="8">
        <v>7.6662108519999999</v>
      </c>
    </row>
    <row r="371" spans="1:30" x14ac:dyDescent="0.25">
      <c r="A371" s="43"/>
      <c r="B371" s="43"/>
      <c r="C371" s="43"/>
      <c r="E371" s="43"/>
      <c r="F371" s="43"/>
      <c r="G371" s="43"/>
      <c r="V371" s="8" t="s">
        <v>495</v>
      </c>
      <c r="W371" s="8">
        <v>48.6</v>
      </c>
      <c r="X371" s="8">
        <v>0</v>
      </c>
      <c r="Y371" s="142">
        <v>0</v>
      </c>
      <c r="Z371" s="142">
        <v>0</v>
      </c>
      <c r="AA371" s="142">
        <v>1</v>
      </c>
      <c r="AB371" s="8">
        <v>0</v>
      </c>
      <c r="AC371" s="8">
        <v>0</v>
      </c>
      <c r="AD371" s="8">
        <v>9.5919553349999997</v>
      </c>
    </row>
    <row r="372" spans="1:30" x14ac:dyDescent="0.25">
      <c r="A372" s="43"/>
      <c r="B372" s="43"/>
      <c r="C372" s="43"/>
      <c r="E372" s="43"/>
      <c r="F372" s="43"/>
      <c r="G372" s="43"/>
    </row>
    <row r="373" spans="1:30" x14ac:dyDescent="0.25">
      <c r="A373" s="43"/>
      <c r="B373" s="43"/>
      <c r="C373" s="43"/>
      <c r="E373" s="43"/>
      <c r="F373" s="43"/>
      <c r="G373" s="43"/>
    </row>
    <row r="374" spans="1:30" x14ac:dyDescent="0.25">
      <c r="A374" s="43"/>
      <c r="B374" s="43"/>
      <c r="C374" s="43"/>
      <c r="E374" s="43"/>
      <c r="F374" s="43"/>
      <c r="G374" s="43"/>
    </row>
    <row r="375" spans="1:30" x14ac:dyDescent="0.25">
      <c r="A375" s="43"/>
      <c r="B375" s="43"/>
      <c r="C375" s="43"/>
      <c r="E375" s="43"/>
      <c r="F375" s="43"/>
      <c r="G375" s="43"/>
    </row>
    <row r="376" spans="1:30" x14ac:dyDescent="0.25">
      <c r="A376" s="43"/>
      <c r="B376" s="43"/>
      <c r="C376" s="43"/>
      <c r="E376" s="43"/>
      <c r="F376" s="43"/>
      <c r="G376" s="43"/>
    </row>
    <row r="377" spans="1:30" x14ac:dyDescent="0.25">
      <c r="A377" s="43"/>
      <c r="B377" s="43"/>
      <c r="C377" s="43"/>
      <c r="E377" s="43"/>
      <c r="F377" s="43"/>
      <c r="G377" s="43"/>
    </row>
    <row r="378" spans="1:30" x14ac:dyDescent="0.25">
      <c r="A378" s="43"/>
      <c r="B378" s="43"/>
      <c r="C378" s="43"/>
      <c r="E378" s="43"/>
      <c r="F378" s="43"/>
      <c r="G378" s="43"/>
    </row>
    <row r="379" spans="1:30" x14ac:dyDescent="0.25">
      <c r="A379" s="43"/>
      <c r="B379" s="43"/>
      <c r="C379" s="43"/>
      <c r="E379" s="43"/>
      <c r="F379" s="43"/>
      <c r="G379" s="43"/>
    </row>
    <row r="380" spans="1:30" x14ac:dyDescent="0.25">
      <c r="A380" s="43"/>
      <c r="B380" s="43"/>
      <c r="C380" s="43"/>
      <c r="E380" s="43"/>
      <c r="F380" s="43"/>
      <c r="G380" s="43"/>
    </row>
    <row r="381" spans="1:30" x14ac:dyDescent="0.25">
      <c r="A381" s="43"/>
      <c r="B381" s="43"/>
      <c r="C381" s="43"/>
      <c r="E381" s="43"/>
      <c r="F381" s="43"/>
      <c r="G381" s="43"/>
    </row>
    <row r="382" spans="1:30" x14ac:dyDescent="0.25">
      <c r="A382" s="43"/>
      <c r="B382" s="43"/>
      <c r="C382" s="43"/>
      <c r="E382" s="43"/>
      <c r="F382" s="43"/>
      <c r="G382" s="43"/>
    </row>
    <row r="383" spans="1:30" x14ac:dyDescent="0.25">
      <c r="A383" s="43"/>
      <c r="B383" s="43"/>
      <c r="C383" s="43"/>
      <c r="E383" s="43"/>
      <c r="F383" s="43"/>
      <c r="G383" s="43"/>
    </row>
    <row r="384" spans="1:30" x14ac:dyDescent="0.25">
      <c r="A384" s="43"/>
      <c r="B384" s="43"/>
      <c r="C384" s="43"/>
      <c r="E384" s="43"/>
      <c r="F384" s="43"/>
      <c r="G384" s="43"/>
    </row>
    <row r="385" spans="1:7" x14ac:dyDescent="0.25">
      <c r="A385" s="43"/>
      <c r="B385" s="43"/>
      <c r="C385" s="43"/>
      <c r="E385" s="43"/>
      <c r="F385" s="43"/>
      <c r="G385" s="43"/>
    </row>
    <row r="386" spans="1:7" x14ac:dyDescent="0.25">
      <c r="A386" s="43"/>
      <c r="B386" s="43"/>
      <c r="C386" s="43"/>
      <c r="E386" s="43"/>
      <c r="F386" s="43"/>
      <c r="G386" s="43"/>
    </row>
    <row r="387" spans="1:7" x14ac:dyDescent="0.25">
      <c r="A387" s="43"/>
      <c r="B387" s="43"/>
      <c r="C387" s="43"/>
      <c r="E387" s="43"/>
      <c r="F387" s="43"/>
      <c r="G387" s="43"/>
    </row>
    <row r="388" spans="1:7" x14ac:dyDescent="0.25">
      <c r="A388" s="43"/>
      <c r="B388" s="43"/>
      <c r="C388" s="43"/>
      <c r="E388" s="43"/>
      <c r="F388" s="43"/>
      <c r="G388" s="43"/>
    </row>
    <row r="389" spans="1:7" x14ac:dyDescent="0.25">
      <c r="A389" s="43"/>
      <c r="B389" s="43"/>
      <c r="C389" s="43"/>
      <c r="E389" s="43"/>
      <c r="F389" s="43"/>
      <c r="G389" s="43"/>
    </row>
    <row r="390" spans="1:7" x14ac:dyDescent="0.25">
      <c r="A390" s="43"/>
      <c r="B390" s="43"/>
      <c r="C390" s="43"/>
      <c r="E390" s="43"/>
      <c r="F390" s="43"/>
      <c r="G390" s="43"/>
    </row>
    <row r="391" spans="1:7" x14ac:dyDescent="0.25">
      <c r="A391" s="43"/>
      <c r="B391" s="43"/>
      <c r="C391" s="43"/>
      <c r="E391" s="43"/>
      <c r="F391" s="43"/>
      <c r="G391" s="43"/>
    </row>
    <row r="392" spans="1:7" x14ac:dyDescent="0.25">
      <c r="A392" s="43"/>
      <c r="B392" s="43"/>
      <c r="C392" s="43"/>
      <c r="E392" s="43"/>
      <c r="F392" s="43"/>
      <c r="G392" s="43"/>
    </row>
    <row r="393" spans="1:7" x14ac:dyDescent="0.25">
      <c r="A393" s="43"/>
      <c r="B393" s="43"/>
      <c r="C393" s="43"/>
      <c r="E393" s="43"/>
      <c r="F393" s="43"/>
      <c r="G393" s="43"/>
    </row>
    <row r="394" spans="1:7" x14ac:dyDescent="0.25">
      <c r="A394" s="43"/>
      <c r="B394" s="43"/>
      <c r="C394" s="43"/>
      <c r="E394" s="43"/>
      <c r="F394" s="43"/>
      <c r="G394" s="43"/>
    </row>
    <row r="395" spans="1:7" x14ac:dyDescent="0.25">
      <c r="A395" s="43"/>
      <c r="B395" s="43"/>
      <c r="C395" s="43"/>
      <c r="E395" s="43"/>
      <c r="F395" s="43"/>
      <c r="G395" s="43"/>
    </row>
    <row r="396" spans="1:7" x14ac:dyDescent="0.25">
      <c r="A396" s="43"/>
      <c r="B396" s="43"/>
      <c r="C396" s="43"/>
      <c r="E396" s="43"/>
      <c r="F396" s="43"/>
      <c r="G396" s="43"/>
    </row>
    <row r="397" spans="1:7" x14ac:dyDescent="0.25">
      <c r="A397" s="43"/>
      <c r="B397" s="43"/>
      <c r="C397" s="43"/>
      <c r="E397" s="43"/>
      <c r="F397" s="43"/>
      <c r="G397" s="43"/>
    </row>
    <row r="398" spans="1:7" x14ac:dyDescent="0.25">
      <c r="A398" s="43"/>
      <c r="B398" s="43"/>
      <c r="C398" s="43"/>
      <c r="E398" s="43"/>
      <c r="F398" s="43"/>
      <c r="G398" s="43"/>
    </row>
    <row r="399" spans="1:7" x14ac:dyDescent="0.25">
      <c r="A399" s="43"/>
      <c r="B399" s="43"/>
      <c r="C399" s="43"/>
      <c r="E399" s="43"/>
      <c r="F399" s="43"/>
      <c r="G399" s="43"/>
    </row>
    <row r="400" spans="1:7" x14ac:dyDescent="0.25">
      <c r="A400" s="43"/>
      <c r="B400" s="43"/>
      <c r="C400" s="43"/>
      <c r="E400" s="43"/>
      <c r="F400" s="43"/>
      <c r="G400" s="43"/>
    </row>
    <row r="401" spans="1:7" x14ac:dyDescent="0.25">
      <c r="A401" s="43"/>
      <c r="B401" s="43"/>
      <c r="C401" s="43"/>
      <c r="E401" s="43"/>
      <c r="F401" s="43"/>
      <c r="G401" s="43"/>
    </row>
    <row r="402" spans="1:7" x14ac:dyDescent="0.25">
      <c r="A402" s="43"/>
      <c r="B402" s="43"/>
      <c r="C402" s="43"/>
    </row>
    <row r="403" spans="1:7" x14ac:dyDescent="0.25">
      <c r="A403" s="43"/>
      <c r="B403" s="43"/>
      <c r="C403" s="43"/>
    </row>
    <row r="404" spans="1:7" x14ac:dyDescent="0.25">
      <c r="A404" s="43"/>
      <c r="B404" s="43"/>
      <c r="C404" s="43"/>
    </row>
    <row r="405" spans="1:7" x14ac:dyDescent="0.25">
      <c r="A405" s="43"/>
      <c r="B405" s="43"/>
      <c r="C405" s="43"/>
    </row>
    <row r="406" spans="1:7" x14ac:dyDescent="0.25">
      <c r="A406" s="43"/>
      <c r="B406" s="43"/>
      <c r="C406" s="43"/>
    </row>
    <row r="407" spans="1:7" x14ac:dyDescent="0.25">
      <c r="A407" s="43"/>
      <c r="B407" s="43"/>
      <c r="C407" s="43"/>
    </row>
    <row r="408" spans="1:7" x14ac:dyDescent="0.25">
      <c r="A408" s="43"/>
      <c r="B408" s="43"/>
      <c r="C408" s="43"/>
    </row>
    <row r="409" spans="1:7" x14ac:dyDescent="0.25">
      <c r="A409" s="43"/>
      <c r="B409" s="43"/>
      <c r="C409" s="43"/>
    </row>
    <row r="410" spans="1:7" x14ac:dyDescent="0.25">
      <c r="A410" s="43"/>
      <c r="B410" s="43"/>
      <c r="C410" s="43"/>
    </row>
    <row r="411" spans="1:7" x14ac:dyDescent="0.25">
      <c r="A411" s="43"/>
      <c r="B411" s="43"/>
      <c r="C411" s="43"/>
    </row>
    <row r="412" spans="1:7" x14ac:dyDescent="0.25">
      <c r="A412" s="43"/>
      <c r="B412" s="43"/>
      <c r="C412" s="43"/>
    </row>
    <row r="413" spans="1:7" x14ac:dyDescent="0.25">
      <c r="A413" s="43"/>
      <c r="B413" s="43"/>
      <c r="C413" s="43"/>
    </row>
    <row r="414" spans="1:7" x14ac:dyDescent="0.25">
      <c r="A414" s="43"/>
      <c r="B414" s="43"/>
      <c r="C414" s="43"/>
    </row>
    <row r="415" spans="1:7" x14ac:dyDescent="0.25">
      <c r="A415" s="43"/>
      <c r="B415" s="43"/>
      <c r="C415" s="43"/>
    </row>
    <row r="416" spans="1:7" x14ac:dyDescent="0.25">
      <c r="A416" s="43"/>
      <c r="B416" s="43"/>
      <c r="C416" s="43"/>
    </row>
    <row r="417" spans="1:3" x14ac:dyDescent="0.25">
      <c r="A417" s="43"/>
      <c r="B417" s="43"/>
      <c r="C417" s="43"/>
    </row>
    <row r="418" spans="1:3" x14ac:dyDescent="0.25">
      <c r="A418" s="43"/>
      <c r="B418" s="43"/>
      <c r="C418" s="43"/>
    </row>
    <row r="419" spans="1:3" x14ac:dyDescent="0.25">
      <c r="A419" s="43"/>
      <c r="B419" s="43"/>
      <c r="C419" s="43"/>
    </row>
    <row r="420" spans="1:3" x14ac:dyDescent="0.25">
      <c r="A420" s="43"/>
      <c r="B420" s="43"/>
      <c r="C420" s="43"/>
    </row>
    <row r="421" spans="1:3" x14ac:dyDescent="0.25">
      <c r="A421" s="43"/>
      <c r="B421" s="43"/>
      <c r="C421" s="43"/>
    </row>
    <row r="422" spans="1:3" x14ac:dyDescent="0.25">
      <c r="A422" s="43"/>
      <c r="B422" s="43"/>
      <c r="C422" s="43"/>
    </row>
    <row r="423" spans="1:3" x14ac:dyDescent="0.25">
      <c r="A423" s="43"/>
      <c r="B423" s="43"/>
      <c r="C423" s="43"/>
    </row>
    <row r="424" spans="1:3" x14ac:dyDescent="0.25">
      <c r="A424" s="43"/>
      <c r="B424" s="43"/>
      <c r="C424" s="43"/>
    </row>
    <row r="425" spans="1:3" x14ac:dyDescent="0.25">
      <c r="A425" s="43"/>
      <c r="B425" s="43"/>
      <c r="C425" s="43"/>
    </row>
    <row r="426" spans="1:3" x14ac:dyDescent="0.25">
      <c r="A426" s="43"/>
      <c r="B426" s="43"/>
      <c r="C426" s="43"/>
    </row>
    <row r="427" spans="1:3" x14ac:dyDescent="0.25">
      <c r="A427" s="43"/>
      <c r="B427" s="43"/>
      <c r="C427" s="43"/>
    </row>
    <row r="428" spans="1:3" x14ac:dyDescent="0.25">
      <c r="A428" s="43"/>
      <c r="B428" s="43"/>
      <c r="C428" s="43"/>
    </row>
    <row r="429" spans="1:3" x14ac:dyDescent="0.25">
      <c r="A429" s="43"/>
      <c r="B429" s="43"/>
      <c r="C429" s="43"/>
    </row>
    <row r="430" spans="1:3" x14ac:dyDescent="0.25">
      <c r="A430" s="43"/>
      <c r="B430" s="43"/>
      <c r="C430" s="43"/>
    </row>
    <row r="431" spans="1:3" x14ac:dyDescent="0.25">
      <c r="A431" s="43"/>
      <c r="B431" s="43"/>
      <c r="C431" s="43"/>
    </row>
    <row r="432" spans="1:3" x14ac:dyDescent="0.25">
      <c r="A432" s="43"/>
      <c r="B432" s="43"/>
      <c r="C432" s="43"/>
    </row>
    <row r="433" spans="1:3" x14ac:dyDescent="0.25">
      <c r="A433" s="43"/>
      <c r="B433" s="43"/>
      <c r="C433" s="43"/>
    </row>
    <row r="434" spans="1:3" x14ac:dyDescent="0.25">
      <c r="A434" s="43"/>
      <c r="B434" s="43"/>
      <c r="C434" s="43"/>
    </row>
    <row r="435" spans="1:3" x14ac:dyDescent="0.25">
      <c r="A435" s="43"/>
      <c r="B435" s="43"/>
      <c r="C435" s="43"/>
    </row>
    <row r="436" spans="1:3" x14ac:dyDescent="0.25">
      <c r="A436" s="43"/>
      <c r="B436" s="43"/>
      <c r="C436" s="43"/>
    </row>
    <row r="437" spans="1:3" x14ac:dyDescent="0.25">
      <c r="A437" s="43"/>
      <c r="B437" s="43"/>
      <c r="C437" s="43"/>
    </row>
    <row r="438" spans="1:3" x14ac:dyDescent="0.25">
      <c r="A438" s="43"/>
      <c r="B438" s="43"/>
      <c r="C438" s="43"/>
    </row>
    <row r="439" spans="1:3" x14ac:dyDescent="0.25">
      <c r="A439" s="43"/>
      <c r="B439" s="43"/>
      <c r="C439" s="43"/>
    </row>
    <row r="440" spans="1:3" x14ac:dyDescent="0.25">
      <c r="A440" s="43"/>
      <c r="B440" s="43"/>
      <c r="C440" s="43"/>
    </row>
    <row r="441" spans="1:3" x14ac:dyDescent="0.25">
      <c r="A441" s="43"/>
      <c r="B441" s="43"/>
      <c r="C441" s="43"/>
    </row>
    <row r="442" spans="1:3" x14ac:dyDescent="0.25">
      <c r="A442" s="43"/>
      <c r="B442" s="43"/>
      <c r="C442" s="43"/>
    </row>
    <row r="443" spans="1:3" x14ac:dyDescent="0.25">
      <c r="A443" s="43"/>
      <c r="B443" s="43"/>
      <c r="C443" s="43"/>
    </row>
    <row r="444" spans="1:3" x14ac:dyDescent="0.25">
      <c r="A444" s="43"/>
      <c r="B444" s="43"/>
      <c r="C444" s="43"/>
    </row>
    <row r="445" spans="1:3" x14ac:dyDescent="0.25">
      <c r="A445" s="43"/>
      <c r="B445" s="43"/>
      <c r="C445" s="43"/>
    </row>
    <row r="446" spans="1:3" x14ac:dyDescent="0.25">
      <c r="A446" s="43"/>
      <c r="B446" s="43"/>
      <c r="C446" s="43"/>
    </row>
    <row r="447" spans="1:3" x14ac:dyDescent="0.25">
      <c r="A447" s="43"/>
      <c r="B447" s="43"/>
      <c r="C447" s="43"/>
    </row>
    <row r="448" spans="1:3" x14ac:dyDescent="0.25">
      <c r="A448" s="43"/>
      <c r="B448" s="43"/>
      <c r="C448" s="43"/>
    </row>
    <row r="449" spans="1:3" x14ac:dyDescent="0.25">
      <c r="A449" s="43"/>
      <c r="B449" s="43"/>
      <c r="C449" s="43"/>
    </row>
    <row r="450" spans="1:3" x14ac:dyDescent="0.25">
      <c r="A450" s="43"/>
      <c r="B450" s="43"/>
      <c r="C450" s="43"/>
    </row>
    <row r="451" spans="1:3" x14ac:dyDescent="0.25">
      <c r="A451" s="43"/>
      <c r="B451" s="43"/>
      <c r="C451" s="43"/>
    </row>
    <row r="452" spans="1:3" x14ac:dyDescent="0.25">
      <c r="A452" s="43"/>
      <c r="B452" s="43"/>
      <c r="C452" s="43"/>
    </row>
    <row r="453" spans="1:3" x14ac:dyDescent="0.25">
      <c r="A453" s="43"/>
      <c r="B453" s="43"/>
      <c r="C453" s="43"/>
    </row>
    <row r="454" spans="1:3" x14ac:dyDescent="0.25">
      <c r="A454" s="43"/>
      <c r="B454" s="43"/>
      <c r="C454" s="43"/>
    </row>
    <row r="455" spans="1:3" x14ac:dyDescent="0.25">
      <c r="A455" s="43"/>
      <c r="B455" s="43"/>
      <c r="C455" s="43"/>
    </row>
    <row r="456" spans="1:3" x14ac:dyDescent="0.25">
      <c r="A456" s="43"/>
      <c r="B456" s="43"/>
      <c r="C456" s="43"/>
    </row>
    <row r="457" spans="1:3" x14ac:dyDescent="0.25">
      <c r="A457" s="43"/>
      <c r="B457" s="43"/>
      <c r="C457" s="43"/>
    </row>
    <row r="458" spans="1:3" x14ac:dyDescent="0.25">
      <c r="A458" s="43"/>
      <c r="B458" s="43"/>
      <c r="C458" s="43"/>
    </row>
    <row r="459" spans="1:3" x14ac:dyDescent="0.25">
      <c r="A459" s="43"/>
      <c r="B459" s="43"/>
      <c r="C459" s="43"/>
    </row>
    <row r="460" spans="1:3" x14ac:dyDescent="0.25">
      <c r="A460" s="43"/>
      <c r="B460" s="43"/>
      <c r="C460" s="43"/>
    </row>
    <row r="461" spans="1:3" x14ac:dyDescent="0.25">
      <c r="A461" s="43"/>
      <c r="B461" s="43"/>
      <c r="C461" s="43"/>
    </row>
    <row r="462" spans="1:3" x14ac:dyDescent="0.25">
      <c r="A462" s="43"/>
      <c r="B462" s="43"/>
      <c r="C462" s="43"/>
    </row>
    <row r="463" spans="1:3" x14ac:dyDescent="0.25">
      <c r="A463" s="43"/>
      <c r="B463" s="43"/>
      <c r="C463" s="43"/>
    </row>
    <row r="464" spans="1:3" x14ac:dyDescent="0.25">
      <c r="A464" s="43"/>
      <c r="B464" s="43"/>
      <c r="C464" s="43"/>
    </row>
    <row r="465" spans="1:3" x14ac:dyDescent="0.25">
      <c r="A465" s="43"/>
      <c r="B465" s="43"/>
      <c r="C465" s="43"/>
    </row>
    <row r="466" spans="1:3" x14ac:dyDescent="0.25">
      <c r="A466" s="43"/>
      <c r="B466" s="43"/>
      <c r="C466" s="43"/>
    </row>
    <row r="467" spans="1:3" x14ac:dyDescent="0.25">
      <c r="A467" s="43"/>
      <c r="B467" s="43"/>
      <c r="C467" s="43"/>
    </row>
    <row r="468" spans="1:3" x14ac:dyDescent="0.25">
      <c r="A468" s="43"/>
      <c r="B468" s="43"/>
      <c r="C468" s="43"/>
    </row>
    <row r="469" spans="1:3" x14ac:dyDescent="0.25">
      <c r="A469" s="43"/>
      <c r="B469" s="43"/>
      <c r="C469" s="43"/>
    </row>
    <row r="470" spans="1:3" x14ac:dyDescent="0.25">
      <c r="A470" s="43"/>
      <c r="B470" s="43"/>
      <c r="C470" s="43"/>
    </row>
    <row r="471" spans="1:3" x14ac:dyDescent="0.25">
      <c r="A471" s="43"/>
      <c r="B471" s="43"/>
      <c r="C471" s="43"/>
    </row>
    <row r="472" spans="1:3" x14ac:dyDescent="0.25">
      <c r="A472" s="43"/>
      <c r="B472" s="43"/>
      <c r="C472" s="43"/>
    </row>
    <row r="473" spans="1:3" x14ac:dyDescent="0.25">
      <c r="A473" s="43"/>
      <c r="B473" s="43"/>
      <c r="C473" s="43"/>
    </row>
    <row r="474" spans="1:3" x14ac:dyDescent="0.25">
      <c r="A474" s="43"/>
      <c r="B474" s="43"/>
      <c r="C474" s="43"/>
    </row>
    <row r="475" spans="1:3" x14ac:dyDescent="0.25">
      <c r="A475" s="43"/>
      <c r="B475" s="43"/>
      <c r="C475" s="43"/>
    </row>
    <row r="476" spans="1:3" x14ac:dyDescent="0.25">
      <c r="A476" s="43"/>
      <c r="B476" s="43"/>
      <c r="C476" s="43"/>
    </row>
    <row r="477" spans="1:3" x14ac:dyDescent="0.25">
      <c r="A477" s="43"/>
      <c r="B477" s="43"/>
      <c r="C477" s="43"/>
    </row>
    <row r="478" spans="1:3" x14ac:dyDescent="0.25">
      <c r="A478" s="43"/>
      <c r="B478" s="43"/>
      <c r="C478" s="43"/>
    </row>
    <row r="479" spans="1:3" x14ac:dyDescent="0.25">
      <c r="A479" s="43"/>
      <c r="B479" s="43"/>
      <c r="C479" s="43"/>
    </row>
    <row r="480" spans="1:3" x14ac:dyDescent="0.25">
      <c r="A480" s="43"/>
      <c r="B480" s="43"/>
      <c r="C480" s="43"/>
    </row>
    <row r="481" spans="1:3" x14ac:dyDescent="0.25">
      <c r="A481" s="43"/>
      <c r="B481" s="43"/>
      <c r="C481" s="43"/>
    </row>
    <row r="482" spans="1:3" x14ac:dyDescent="0.25">
      <c r="A482" s="43"/>
      <c r="B482" s="43"/>
      <c r="C482" s="43"/>
    </row>
    <row r="483" spans="1:3" x14ac:dyDescent="0.25">
      <c r="A483" s="43"/>
      <c r="B483" s="43"/>
      <c r="C483" s="43"/>
    </row>
    <row r="484" spans="1:3" x14ac:dyDescent="0.25">
      <c r="A484" s="43"/>
      <c r="B484" s="43"/>
      <c r="C484" s="43"/>
    </row>
    <row r="485" spans="1:3" x14ac:dyDescent="0.25">
      <c r="A485" s="43"/>
      <c r="B485" s="43"/>
      <c r="C485" s="43"/>
    </row>
    <row r="486" spans="1:3" x14ac:dyDescent="0.25">
      <c r="A486" s="43"/>
      <c r="B486" s="43"/>
      <c r="C486" s="43"/>
    </row>
    <row r="487" spans="1:3" x14ac:dyDescent="0.25">
      <c r="A487" s="43"/>
      <c r="B487" s="43"/>
      <c r="C487" s="43"/>
    </row>
    <row r="488" spans="1:3" x14ac:dyDescent="0.25">
      <c r="A488" s="43"/>
      <c r="B488" s="43"/>
      <c r="C488" s="43"/>
    </row>
    <row r="489" spans="1:3" x14ac:dyDescent="0.25">
      <c r="A489" s="43"/>
      <c r="B489" s="43"/>
      <c r="C489" s="43"/>
    </row>
    <row r="490" spans="1:3" x14ac:dyDescent="0.25">
      <c r="A490" s="43"/>
      <c r="B490" s="43"/>
      <c r="C490" s="43"/>
    </row>
    <row r="491" spans="1:3" x14ac:dyDescent="0.25">
      <c r="A491" s="43"/>
      <c r="B491" s="43"/>
      <c r="C491" s="43"/>
    </row>
    <row r="492" spans="1:3" x14ac:dyDescent="0.25">
      <c r="A492" s="43"/>
      <c r="B492" s="43"/>
      <c r="C492" s="43"/>
    </row>
    <row r="493" spans="1:3" x14ac:dyDescent="0.25">
      <c r="A493" s="43"/>
      <c r="B493" s="43"/>
      <c r="C493" s="43"/>
    </row>
    <row r="494" spans="1:3" x14ac:dyDescent="0.25">
      <c r="A494" s="43"/>
      <c r="B494" s="43"/>
      <c r="C494" s="43"/>
    </row>
    <row r="495" spans="1:3" x14ac:dyDescent="0.25">
      <c r="A495" s="43"/>
      <c r="B495" s="43"/>
      <c r="C495" s="43"/>
    </row>
    <row r="496" spans="1:3" x14ac:dyDescent="0.25">
      <c r="A496" s="43"/>
      <c r="B496" s="43"/>
      <c r="C496" s="43"/>
    </row>
    <row r="497" spans="1:3" x14ac:dyDescent="0.25">
      <c r="A497" s="43"/>
      <c r="B497" s="43"/>
      <c r="C497" s="43"/>
    </row>
    <row r="498" spans="1:3" x14ac:dyDescent="0.25">
      <c r="A498" s="43"/>
      <c r="B498" s="43"/>
      <c r="C498" s="43"/>
    </row>
    <row r="499" spans="1:3" x14ac:dyDescent="0.25">
      <c r="A499" s="43"/>
      <c r="B499" s="43"/>
      <c r="C499" s="43"/>
    </row>
    <row r="500" spans="1:3" x14ac:dyDescent="0.25">
      <c r="A500" s="43"/>
      <c r="B500" s="43"/>
      <c r="C500" s="43"/>
    </row>
    <row r="501" spans="1:3" x14ac:dyDescent="0.25">
      <c r="A501" s="43"/>
      <c r="B501" s="43"/>
      <c r="C501" s="43"/>
    </row>
    <row r="502" spans="1:3" x14ac:dyDescent="0.25">
      <c r="A502" s="43"/>
      <c r="B502" s="43"/>
      <c r="C502" s="43"/>
    </row>
    <row r="503" spans="1:3" x14ac:dyDescent="0.25">
      <c r="A503" s="43"/>
      <c r="B503" s="43"/>
      <c r="C503" s="43"/>
    </row>
    <row r="504" spans="1:3" x14ac:dyDescent="0.25">
      <c r="A504" s="43"/>
      <c r="B504" s="43"/>
      <c r="C504" s="43"/>
    </row>
    <row r="505" spans="1:3" x14ac:dyDescent="0.25">
      <c r="A505" s="43"/>
      <c r="B505" s="43"/>
      <c r="C505" s="43"/>
    </row>
    <row r="506" spans="1:3" x14ac:dyDescent="0.25">
      <c r="A506" s="43"/>
      <c r="B506" s="43"/>
      <c r="C506" s="43"/>
    </row>
    <row r="507" spans="1:3" x14ac:dyDescent="0.25">
      <c r="A507" s="43"/>
      <c r="B507" s="43"/>
      <c r="C507" s="43"/>
    </row>
    <row r="508" spans="1:3" x14ac:dyDescent="0.25">
      <c r="A508" s="43"/>
      <c r="B508" s="43"/>
      <c r="C508" s="43"/>
    </row>
    <row r="509" spans="1:3" x14ac:dyDescent="0.25">
      <c r="A509" s="43"/>
      <c r="B509" s="43"/>
      <c r="C509" s="43"/>
    </row>
    <row r="510" spans="1:3" x14ac:dyDescent="0.25">
      <c r="A510" s="43"/>
      <c r="B510" s="43"/>
      <c r="C510" s="43"/>
    </row>
    <row r="511" spans="1:3" x14ac:dyDescent="0.25">
      <c r="A511" s="43"/>
      <c r="B511" s="43"/>
      <c r="C511" s="43"/>
    </row>
    <row r="512" spans="1:3" x14ac:dyDescent="0.25">
      <c r="A512" s="43"/>
      <c r="B512" s="43"/>
      <c r="C512" s="43"/>
    </row>
    <row r="513" spans="1:3" x14ac:dyDescent="0.25">
      <c r="A513" s="43"/>
      <c r="B513" s="43"/>
      <c r="C513" s="43"/>
    </row>
    <row r="514" spans="1:3" x14ac:dyDescent="0.25">
      <c r="A514" s="43"/>
      <c r="B514" s="43"/>
      <c r="C514" s="43"/>
    </row>
    <row r="515" spans="1:3" x14ac:dyDescent="0.25">
      <c r="A515" s="43"/>
      <c r="B515" s="43"/>
      <c r="C515" s="43"/>
    </row>
    <row r="516" spans="1:3" x14ac:dyDescent="0.25">
      <c r="A516" s="43"/>
      <c r="B516" s="43"/>
      <c r="C516" s="43"/>
    </row>
    <row r="517" spans="1:3" x14ac:dyDescent="0.25">
      <c r="A517" s="43"/>
      <c r="B517" s="43"/>
      <c r="C517" s="43"/>
    </row>
    <row r="518" spans="1:3" x14ac:dyDescent="0.25">
      <c r="A518" s="43"/>
      <c r="B518" s="43"/>
      <c r="C518" s="43"/>
    </row>
    <row r="519" spans="1:3" x14ac:dyDescent="0.25">
      <c r="A519" s="43"/>
      <c r="B519" s="43"/>
      <c r="C519" s="43"/>
    </row>
    <row r="520" spans="1:3" x14ac:dyDescent="0.25">
      <c r="A520" s="43"/>
      <c r="B520" s="43"/>
      <c r="C520" s="43"/>
    </row>
    <row r="521" spans="1:3" x14ac:dyDescent="0.25">
      <c r="A521" s="43"/>
      <c r="B521" s="43"/>
      <c r="C521" s="43"/>
    </row>
    <row r="522" spans="1:3" x14ac:dyDescent="0.25">
      <c r="A522" s="43"/>
      <c r="B522" s="43"/>
      <c r="C522" s="43"/>
    </row>
    <row r="523" spans="1:3" x14ac:dyDescent="0.25">
      <c r="A523" s="43"/>
      <c r="B523" s="43"/>
      <c r="C523" s="43"/>
    </row>
    <row r="524" spans="1:3" x14ac:dyDescent="0.25">
      <c r="A524" s="43"/>
      <c r="B524" s="43"/>
      <c r="C524" s="43"/>
    </row>
    <row r="525" spans="1:3" x14ac:dyDescent="0.25">
      <c r="A525" s="43"/>
      <c r="B525" s="43"/>
      <c r="C525" s="43"/>
    </row>
    <row r="526" spans="1:3" x14ac:dyDescent="0.25">
      <c r="A526" s="43"/>
      <c r="B526" s="43"/>
      <c r="C526" s="43"/>
    </row>
    <row r="527" spans="1:3" x14ac:dyDescent="0.25">
      <c r="A527" s="43"/>
      <c r="B527" s="43"/>
      <c r="C527" s="43"/>
    </row>
    <row r="528" spans="1:3" x14ac:dyDescent="0.25">
      <c r="A528" s="43"/>
      <c r="B528" s="43"/>
      <c r="C528" s="43"/>
    </row>
    <row r="529" spans="1:3" x14ac:dyDescent="0.25">
      <c r="A529" s="43"/>
      <c r="B529" s="43"/>
      <c r="C529" s="43"/>
    </row>
    <row r="530" spans="1:3" x14ac:dyDescent="0.25">
      <c r="A530" s="43"/>
      <c r="B530" s="43"/>
      <c r="C530" s="43"/>
    </row>
    <row r="531" spans="1:3" x14ac:dyDescent="0.25">
      <c r="A531" s="43"/>
      <c r="B531" s="43"/>
      <c r="C531" s="43"/>
    </row>
    <row r="532" spans="1:3" x14ac:dyDescent="0.25">
      <c r="A532" s="43"/>
      <c r="B532" s="43"/>
      <c r="C532" s="43"/>
    </row>
    <row r="533" spans="1:3" x14ac:dyDescent="0.25">
      <c r="A533" s="43"/>
      <c r="B533" s="43"/>
      <c r="C533" s="43"/>
    </row>
    <row r="534" spans="1:3" x14ac:dyDescent="0.25">
      <c r="A534" s="43"/>
      <c r="B534" s="43"/>
      <c r="C534" s="43"/>
    </row>
    <row r="535" spans="1:3" x14ac:dyDescent="0.25">
      <c r="A535" s="43"/>
      <c r="B535" s="43"/>
      <c r="C535" s="43"/>
    </row>
    <row r="536" spans="1:3" x14ac:dyDescent="0.25">
      <c r="A536" s="43"/>
      <c r="B536" s="43"/>
      <c r="C536" s="43"/>
    </row>
    <row r="537" spans="1:3" x14ac:dyDescent="0.25">
      <c r="A537" s="43"/>
      <c r="B537" s="43"/>
      <c r="C537" s="43"/>
    </row>
    <row r="538" spans="1:3" x14ac:dyDescent="0.25">
      <c r="A538" s="43"/>
      <c r="B538" s="43"/>
      <c r="C538" s="43"/>
    </row>
    <row r="539" spans="1:3" x14ac:dyDescent="0.25">
      <c r="A539" s="43"/>
      <c r="B539" s="43"/>
      <c r="C539" s="43"/>
    </row>
    <row r="540" spans="1:3" x14ac:dyDescent="0.25">
      <c r="A540" s="43"/>
      <c r="B540" s="43"/>
      <c r="C540" s="43"/>
    </row>
    <row r="541" spans="1:3" x14ac:dyDescent="0.25">
      <c r="A541" s="43"/>
      <c r="B541" s="43"/>
      <c r="C541" s="43"/>
    </row>
    <row r="542" spans="1:3" x14ac:dyDescent="0.25">
      <c r="A542" s="43"/>
      <c r="B542" s="43"/>
      <c r="C542" s="43"/>
    </row>
    <row r="543" spans="1:3" x14ac:dyDescent="0.25">
      <c r="A543" s="43"/>
      <c r="B543" s="43"/>
      <c r="C543" s="43"/>
    </row>
    <row r="544" spans="1:3" x14ac:dyDescent="0.25">
      <c r="A544" s="43"/>
      <c r="B544" s="43"/>
      <c r="C544" s="43"/>
    </row>
    <row r="545" spans="1:3" x14ac:dyDescent="0.25">
      <c r="A545" s="43"/>
      <c r="B545" s="43"/>
      <c r="C545" s="43"/>
    </row>
    <row r="546" spans="1:3" x14ac:dyDescent="0.25">
      <c r="A546" s="43"/>
      <c r="B546" s="43"/>
      <c r="C546" s="43"/>
    </row>
    <row r="547" spans="1:3" x14ac:dyDescent="0.25">
      <c r="A547" s="43"/>
      <c r="B547" s="43"/>
      <c r="C547" s="43"/>
    </row>
    <row r="548" spans="1:3" x14ac:dyDescent="0.25">
      <c r="A548" s="43"/>
      <c r="B548" s="43"/>
      <c r="C548" s="43"/>
    </row>
    <row r="549" spans="1:3" x14ac:dyDescent="0.25">
      <c r="A549" s="43"/>
      <c r="B549" s="43"/>
      <c r="C549" s="43"/>
    </row>
    <row r="550" spans="1:3" x14ac:dyDescent="0.25">
      <c r="A550" s="43"/>
      <c r="B550" s="43"/>
      <c r="C550" s="43"/>
    </row>
    <row r="551" spans="1:3" x14ac:dyDescent="0.25">
      <c r="A551" s="43"/>
      <c r="B551" s="43"/>
      <c r="C551" s="43"/>
    </row>
    <row r="552" spans="1:3" x14ac:dyDescent="0.25">
      <c r="A552" s="43"/>
      <c r="B552" s="43"/>
      <c r="C552" s="43"/>
    </row>
    <row r="553" spans="1:3" x14ac:dyDescent="0.25">
      <c r="A553" s="43"/>
      <c r="B553" s="43"/>
      <c r="C553" s="43"/>
    </row>
    <row r="554" spans="1:3" x14ac:dyDescent="0.25">
      <c r="A554" s="43"/>
      <c r="B554" s="43"/>
      <c r="C554" s="43"/>
    </row>
    <row r="555" spans="1:3" x14ac:dyDescent="0.25">
      <c r="A555" s="43"/>
      <c r="B555" s="43"/>
      <c r="C555" s="43"/>
    </row>
    <row r="556" spans="1:3" x14ac:dyDescent="0.25">
      <c r="A556" s="43"/>
      <c r="B556" s="43"/>
      <c r="C556" s="43"/>
    </row>
    <row r="557" spans="1:3" x14ac:dyDescent="0.25">
      <c r="A557" s="43"/>
      <c r="B557" s="43"/>
      <c r="C557" s="43"/>
    </row>
    <row r="558" spans="1:3" x14ac:dyDescent="0.25">
      <c r="A558" s="43"/>
      <c r="B558" s="43"/>
      <c r="C558" s="43"/>
    </row>
    <row r="559" spans="1:3" x14ac:dyDescent="0.25">
      <c r="A559" s="43"/>
      <c r="B559" s="43"/>
      <c r="C559" s="43"/>
    </row>
    <row r="560" spans="1:3" x14ac:dyDescent="0.25">
      <c r="A560" s="43"/>
      <c r="B560" s="43"/>
      <c r="C560" s="43"/>
    </row>
    <row r="561" spans="1:3" x14ac:dyDescent="0.25">
      <c r="A561" s="43"/>
      <c r="B561" s="43"/>
      <c r="C561" s="43"/>
    </row>
    <row r="562" spans="1:3" x14ac:dyDescent="0.25">
      <c r="A562" s="43"/>
      <c r="B562" s="43"/>
      <c r="C562" s="43"/>
    </row>
    <row r="563" spans="1:3" x14ac:dyDescent="0.25">
      <c r="A563" s="43"/>
      <c r="B563" s="43"/>
      <c r="C563" s="43"/>
    </row>
    <row r="564" spans="1:3" x14ac:dyDescent="0.25">
      <c r="A564" s="43"/>
      <c r="B564" s="43"/>
      <c r="C564" s="43"/>
    </row>
    <row r="565" spans="1:3" x14ac:dyDescent="0.25">
      <c r="A565" s="43"/>
      <c r="B565" s="43"/>
      <c r="C565" s="43"/>
    </row>
    <row r="566" spans="1:3" x14ac:dyDescent="0.25">
      <c r="A566" s="43"/>
      <c r="B566" s="43"/>
      <c r="C566" s="43"/>
    </row>
    <row r="567" spans="1:3" x14ac:dyDescent="0.25">
      <c r="A567" s="43"/>
      <c r="B567" s="43"/>
      <c r="C567" s="43"/>
    </row>
    <row r="568" spans="1:3" x14ac:dyDescent="0.25">
      <c r="A568" s="43"/>
      <c r="B568" s="43"/>
      <c r="C568" s="43"/>
    </row>
    <row r="569" spans="1:3" x14ac:dyDescent="0.25">
      <c r="A569" s="43"/>
      <c r="B569" s="43"/>
      <c r="C569" s="43"/>
    </row>
    <row r="570" spans="1:3" x14ac:dyDescent="0.25">
      <c r="A570" s="43"/>
      <c r="B570" s="43"/>
      <c r="C570" s="43"/>
    </row>
    <row r="571" spans="1:3" x14ac:dyDescent="0.25">
      <c r="A571" s="43"/>
      <c r="B571" s="43"/>
      <c r="C571" s="43"/>
    </row>
    <row r="572" spans="1:3" x14ac:dyDescent="0.25">
      <c r="A572" s="43"/>
      <c r="B572" s="43"/>
      <c r="C572" s="43"/>
    </row>
    <row r="573" spans="1:3" x14ac:dyDescent="0.25">
      <c r="A573" s="43"/>
      <c r="B573" s="43"/>
      <c r="C573" s="43"/>
    </row>
    <row r="574" spans="1:3" x14ac:dyDescent="0.25">
      <c r="A574" s="43"/>
      <c r="B574" s="43"/>
      <c r="C574" s="43"/>
    </row>
    <row r="575" spans="1:3" x14ac:dyDescent="0.25">
      <c r="A575" s="43"/>
      <c r="B575" s="43"/>
      <c r="C575" s="43"/>
    </row>
    <row r="576" spans="1:3" x14ac:dyDescent="0.25">
      <c r="A576" s="43"/>
      <c r="B576" s="43"/>
      <c r="C576" s="43"/>
    </row>
    <row r="577" spans="1:3" x14ac:dyDescent="0.25">
      <c r="A577" s="43"/>
      <c r="B577" s="43"/>
      <c r="C577" s="43"/>
    </row>
    <row r="578" spans="1:3" x14ac:dyDescent="0.25">
      <c r="A578" s="43"/>
      <c r="B578" s="43"/>
      <c r="C578" s="43"/>
    </row>
    <row r="579" spans="1:3" x14ac:dyDescent="0.25">
      <c r="A579" s="43"/>
      <c r="B579" s="43"/>
      <c r="C579" s="43"/>
    </row>
    <row r="580" spans="1:3" x14ac:dyDescent="0.25">
      <c r="A580" s="43"/>
      <c r="B580" s="43"/>
      <c r="C580" s="43"/>
    </row>
    <row r="581" spans="1:3" x14ac:dyDescent="0.25">
      <c r="A581" s="43"/>
      <c r="B581" s="43"/>
      <c r="C581" s="43"/>
    </row>
    <row r="582" spans="1:3" x14ac:dyDescent="0.25">
      <c r="A582" s="43"/>
      <c r="B582" s="43"/>
      <c r="C582" s="43"/>
    </row>
    <row r="583" spans="1:3" x14ac:dyDescent="0.25">
      <c r="A583" s="43"/>
      <c r="B583" s="43"/>
      <c r="C583" s="43"/>
    </row>
    <row r="584" spans="1:3" x14ac:dyDescent="0.25">
      <c r="A584" s="43"/>
      <c r="B584" s="43"/>
      <c r="C584" s="43"/>
    </row>
    <row r="585" spans="1:3" x14ac:dyDescent="0.25">
      <c r="A585" s="43"/>
      <c r="B585" s="43"/>
      <c r="C585" s="43"/>
    </row>
    <row r="586" spans="1:3" x14ac:dyDescent="0.25">
      <c r="A586" s="43"/>
      <c r="B586" s="43"/>
      <c r="C586" s="43"/>
    </row>
    <row r="587" spans="1:3" x14ac:dyDescent="0.25">
      <c r="A587" s="43"/>
      <c r="B587" s="43"/>
      <c r="C587" s="43"/>
    </row>
    <row r="588" spans="1:3" x14ac:dyDescent="0.25">
      <c r="A588" s="43"/>
      <c r="B588" s="43"/>
      <c r="C588" s="43"/>
    </row>
    <row r="589" spans="1:3" x14ac:dyDescent="0.25">
      <c r="A589" s="43"/>
      <c r="B589" s="43"/>
      <c r="C589" s="43"/>
    </row>
    <row r="590" spans="1:3" x14ac:dyDescent="0.25">
      <c r="A590" s="43"/>
      <c r="B590" s="43"/>
      <c r="C590" s="43"/>
    </row>
    <row r="591" spans="1:3" x14ac:dyDescent="0.25">
      <c r="A591" s="43"/>
      <c r="B591" s="43"/>
      <c r="C591" s="43"/>
    </row>
    <row r="592" spans="1:3" x14ac:dyDescent="0.25">
      <c r="A592" s="43"/>
      <c r="B592" s="43"/>
      <c r="C592" s="43"/>
    </row>
    <row r="593" spans="1:3" x14ac:dyDescent="0.25">
      <c r="A593" s="43"/>
      <c r="B593" s="43"/>
      <c r="C593" s="43"/>
    </row>
    <row r="594" spans="1:3" x14ac:dyDescent="0.25">
      <c r="A594" s="43"/>
      <c r="B594" s="43"/>
      <c r="C594" s="43"/>
    </row>
    <row r="595" spans="1:3" x14ac:dyDescent="0.25">
      <c r="A595" s="43"/>
      <c r="B595" s="43"/>
      <c r="C595" s="43"/>
    </row>
    <row r="596" spans="1:3" x14ac:dyDescent="0.25">
      <c r="A596" s="43"/>
      <c r="B596" s="43"/>
      <c r="C596" s="43"/>
    </row>
    <row r="597" spans="1:3" x14ac:dyDescent="0.25">
      <c r="A597" s="43"/>
      <c r="B597" s="43"/>
      <c r="C597" s="43"/>
    </row>
    <row r="598" spans="1:3" x14ac:dyDescent="0.25">
      <c r="A598" s="43"/>
      <c r="B598" s="43"/>
      <c r="C598" s="43"/>
    </row>
    <row r="599" spans="1:3" x14ac:dyDescent="0.25">
      <c r="A599" s="43"/>
      <c r="B599" s="43"/>
      <c r="C599" s="43"/>
    </row>
    <row r="600" spans="1:3" x14ac:dyDescent="0.25">
      <c r="A600" s="43"/>
      <c r="B600" s="43"/>
      <c r="C600" s="43"/>
    </row>
    <row r="601" spans="1:3" x14ac:dyDescent="0.25">
      <c r="A601" s="43"/>
      <c r="B601" s="43"/>
      <c r="C601" s="43"/>
    </row>
    <row r="602" spans="1:3" x14ac:dyDescent="0.25">
      <c r="A602" s="43"/>
      <c r="B602" s="43"/>
      <c r="C602" s="43"/>
    </row>
    <row r="603" spans="1:3" x14ac:dyDescent="0.25">
      <c r="A603" s="43"/>
      <c r="B603" s="43"/>
      <c r="C603" s="43"/>
    </row>
    <row r="604" spans="1:3" x14ac:dyDescent="0.25">
      <c r="A604" s="43"/>
      <c r="B604" s="43"/>
      <c r="C604" s="43"/>
    </row>
    <row r="605" spans="1:3" x14ac:dyDescent="0.25">
      <c r="A605" s="43"/>
      <c r="B605" s="43"/>
      <c r="C605" s="43"/>
    </row>
    <row r="606" spans="1:3" x14ac:dyDescent="0.25">
      <c r="A606" s="43"/>
      <c r="B606" s="43"/>
      <c r="C606" s="43"/>
    </row>
    <row r="607" spans="1:3" x14ac:dyDescent="0.25">
      <c r="A607" s="43"/>
      <c r="B607" s="43"/>
      <c r="C607" s="43"/>
    </row>
    <row r="608" spans="1:3" x14ac:dyDescent="0.25">
      <c r="A608" s="43"/>
      <c r="B608" s="43"/>
      <c r="C608" s="43"/>
    </row>
    <row r="609" spans="1:3" x14ac:dyDescent="0.25">
      <c r="A609" s="43"/>
      <c r="B609" s="43"/>
      <c r="C609" s="43"/>
    </row>
    <row r="610" spans="1:3" x14ac:dyDescent="0.25">
      <c r="A610" s="43"/>
      <c r="B610" s="43"/>
      <c r="C610" s="43"/>
    </row>
    <row r="611" spans="1:3" x14ac:dyDescent="0.25">
      <c r="A611" s="43"/>
      <c r="B611" s="43"/>
      <c r="C611" s="43"/>
    </row>
    <row r="612" spans="1:3" x14ac:dyDescent="0.25">
      <c r="A612" s="43"/>
      <c r="B612" s="43"/>
      <c r="C612" s="43"/>
    </row>
    <row r="613" spans="1:3" x14ac:dyDescent="0.25">
      <c r="A613" s="43"/>
      <c r="B613" s="43"/>
      <c r="C613" s="43"/>
    </row>
    <row r="614" spans="1:3" x14ac:dyDescent="0.25">
      <c r="A614" s="43"/>
      <c r="B614" s="43"/>
      <c r="C614" s="43"/>
    </row>
    <row r="615" spans="1:3" x14ac:dyDescent="0.25">
      <c r="A615" s="43"/>
      <c r="B615" s="43"/>
      <c r="C615" s="43"/>
    </row>
    <row r="616" spans="1:3" x14ac:dyDescent="0.25">
      <c r="A616" s="43"/>
      <c r="B616" s="43"/>
      <c r="C616" s="43"/>
    </row>
    <row r="617" spans="1:3" x14ac:dyDescent="0.25">
      <c r="A617" s="43"/>
      <c r="B617" s="43"/>
      <c r="C617" s="43"/>
    </row>
    <row r="618" spans="1:3" x14ac:dyDescent="0.25">
      <c r="A618" s="43"/>
      <c r="B618" s="43"/>
      <c r="C618" s="43"/>
    </row>
    <row r="619" spans="1:3" x14ac:dyDescent="0.25">
      <c r="A619" s="43"/>
      <c r="B619" s="43"/>
      <c r="C619" s="43"/>
    </row>
    <row r="620" spans="1:3" x14ac:dyDescent="0.25">
      <c r="A620" s="43"/>
      <c r="B620" s="43"/>
      <c r="C620" s="43"/>
    </row>
    <row r="621" spans="1:3" x14ac:dyDescent="0.25">
      <c r="A621" s="43"/>
      <c r="B621" s="43"/>
      <c r="C621" s="43"/>
    </row>
    <row r="622" spans="1:3" x14ac:dyDescent="0.25">
      <c r="A622" s="43"/>
      <c r="B622" s="43"/>
      <c r="C622" s="43"/>
    </row>
    <row r="623" spans="1:3" x14ac:dyDescent="0.25">
      <c r="A623" s="43"/>
      <c r="B623" s="43"/>
      <c r="C623" s="43"/>
    </row>
    <row r="624" spans="1:3" x14ac:dyDescent="0.25">
      <c r="A624" s="43"/>
      <c r="B624" s="43"/>
      <c r="C624" s="43"/>
    </row>
    <row r="625" spans="1:3" x14ac:dyDescent="0.25">
      <c r="A625" s="43"/>
      <c r="B625" s="43"/>
      <c r="C625" s="43"/>
    </row>
    <row r="626" spans="1:3" x14ac:dyDescent="0.25">
      <c r="A626" s="43"/>
      <c r="B626" s="43"/>
      <c r="C626" s="43"/>
    </row>
    <row r="627" spans="1:3" x14ac:dyDescent="0.25">
      <c r="A627" s="43"/>
      <c r="B627" s="43"/>
      <c r="C627" s="43"/>
    </row>
    <row r="628" spans="1:3" x14ac:dyDescent="0.25">
      <c r="A628" s="43"/>
      <c r="B628" s="43"/>
      <c r="C628" s="43"/>
    </row>
    <row r="629" spans="1:3" x14ac:dyDescent="0.25">
      <c r="A629" s="43"/>
      <c r="B629" s="43"/>
      <c r="C629" s="43"/>
    </row>
  </sheetData>
  <mergeCells count="13">
    <mergeCell ref="AG3:AG4"/>
    <mergeCell ref="T5:T6"/>
    <mergeCell ref="AG5:AG6"/>
    <mergeCell ref="T7:T8"/>
    <mergeCell ref="AG7:AG8"/>
    <mergeCell ref="V2:AD2"/>
    <mergeCell ref="T3:T4"/>
    <mergeCell ref="A2:B2"/>
    <mergeCell ref="D2:E2"/>
    <mergeCell ref="F2:G2"/>
    <mergeCell ref="A3:B3"/>
    <mergeCell ref="D3:E3"/>
    <mergeCell ref="F3:G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A45CF-2D09-40CB-BD73-5ABAB1D5BB2F}">
  <dimension ref="A1:Z120"/>
  <sheetViews>
    <sheetView workbookViewId="0">
      <selection activeCell="F1" sqref="F1"/>
    </sheetView>
  </sheetViews>
  <sheetFormatPr defaultRowHeight="15.75" x14ac:dyDescent="0.25"/>
  <cols>
    <col min="1" max="1" width="7.875" style="135" customWidth="1"/>
    <col min="2" max="2" width="5" style="135" customWidth="1"/>
    <col min="3" max="3" width="4.75" style="135" customWidth="1"/>
    <col min="4" max="4" width="6.125" style="135" customWidth="1"/>
    <col min="5" max="5" width="7.625" style="135" customWidth="1"/>
    <col min="6" max="6" width="10.25" style="135" customWidth="1"/>
    <col min="7" max="7" width="11.5" style="135" customWidth="1"/>
    <col min="8" max="8" width="11" style="135" customWidth="1"/>
    <col min="9" max="9" width="12.125" style="135" customWidth="1"/>
    <col min="10" max="10" width="11.5" style="135" customWidth="1"/>
    <col min="11" max="11" width="16.5" style="135" customWidth="1"/>
    <col min="12" max="12" width="7.625" style="135" customWidth="1"/>
    <col min="13" max="13" width="16.375" style="135" customWidth="1"/>
    <col min="14" max="14" width="12.625" style="135" customWidth="1"/>
    <col min="15" max="15" width="16.25" style="135" customWidth="1"/>
    <col min="16" max="16" width="13.5" style="135" customWidth="1"/>
    <col min="17" max="16384" width="9" style="135"/>
  </cols>
  <sheetData>
    <row r="1" spans="1:26" ht="20.25" x14ac:dyDescent="0.3">
      <c r="A1" s="165" t="s">
        <v>814</v>
      </c>
      <c r="B1" s="165"/>
      <c r="C1" s="165"/>
      <c r="D1" s="165"/>
      <c r="E1" s="165"/>
    </row>
    <row r="2" spans="1:26" ht="17.25" x14ac:dyDescent="0.25">
      <c r="A2" s="1" t="s">
        <v>654</v>
      </c>
      <c r="B2" s="5" t="s">
        <v>605</v>
      </c>
      <c r="C2" s="5" t="s">
        <v>606</v>
      </c>
      <c r="D2" s="5" t="s">
        <v>607</v>
      </c>
      <c r="E2" s="5" t="s">
        <v>608</v>
      </c>
      <c r="F2" s="5" t="s">
        <v>655</v>
      </c>
      <c r="G2" s="5" t="s">
        <v>656</v>
      </c>
      <c r="H2" s="5" t="s">
        <v>657</v>
      </c>
      <c r="I2" s="5" t="s">
        <v>658</v>
      </c>
      <c r="J2" s="1" t="s">
        <v>659</v>
      </c>
      <c r="K2" s="96" t="s">
        <v>801</v>
      </c>
      <c r="L2" s="5" t="s">
        <v>608</v>
      </c>
      <c r="M2" s="5" t="s">
        <v>767</v>
      </c>
      <c r="N2" s="5" t="s">
        <v>839</v>
      </c>
      <c r="O2" s="5" t="s">
        <v>768</v>
      </c>
      <c r="P2" s="5" t="s">
        <v>840</v>
      </c>
      <c r="Q2" s="8"/>
      <c r="U2" s="8"/>
      <c r="Z2" s="8"/>
    </row>
    <row r="3" spans="1:26" ht="18.75" x14ac:dyDescent="0.35">
      <c r="A3" s="8" t="s">
        <v>660</v>
      </c>
      <c r="B3" s="8">
        <v>1</v>
      </c>
      <c r="C3" s="8">
        <v>1</v>
      </c>
      <c r="D3" s="8">
        <v>0</v>
      </c>
      <c r="E3" s="33" t="s">
        <v>616</v>
      </c>
      <c r="F3" s="33">
        <v>82</v>
      </c>
      <c r="G3" s="33">
        <v>0</v>
      </c>
      <c r="H3" s="33">
        <v>82</v>
      </c>
      <c r="I3" s="33">
        <v>0</v>
      </c>
      <c r="J3" s="8">
        <v>4.9233505811897461E-5</v>
      </c>
      <c r="K3" s="33">
        <v>-14.309999999999997</v>
      </c>
      <c r="L3" s="135" t="s">
        <v>615</v>
      </c>
      <c r="M3" s="33" t="s">
        <v>769</v>
      </c>
      <c r="N3" s="164">
        <v>-10.600000000000001</v>
      </c>
      <c r="O3" s="33" t="s">
        <v>770</v>
      </c>
      <c r="P3" s="164">
        <v>-11.942</v>
      </c>
      <c r="Q3" s="8"/>
      <c r="U3" s="8"/>
      <c r="Z3" s="8"/>
    </row>
    <row r="4" spans="1:26" ht="18.75" x14ac:dyDescent="0.35">
      <c r="A4" s="8" t="s">
        <v>661</v>
      </c>
      <c r="B4" s="8">
        <v>1</v>
      </c>
      <c r="C4" s="8">
        <v>1</v>
      </c>
      <c r="D4" s="8">
        <v>0</v>
      </c>
      <c r="E4" s="33" t="s">
        <v>616</v>
      </c>
      <c r="F4" s="33">
        <v>72</v>
      </c>
      <c r="G4" s="33">
        <v>0</v>
      </c>
      <c r="H4" s="33">
        <v>72</v>
      </c>
      <c r="I4" s="33">
        <v>0</v>
      </c>
      <c r="J4" s="8">
        <v>5.421306126967809E-5</v>
      </c>
      <c r="K4" s="33">
        <v>-14.170999999999999</v>
      </c>
      <c r="M4" s="33" t="s">
        <v>771</v>
      </c>
      <c r="N4" s="164"/>
      <c r="O4" s="33" t="s">
        <v>772</v>
      </c>
      <c r="P4" s="164"/>
      <c r="Q4" s="8"/>
      <c r="U4" s="8"/>
      <c r="Z4" s="8"/>
    </row>
    <row r="5" spans="1:26" ht="18.75" x14ac:dyDescent="0.35">
      <c r="A5" s="8" t="s">
        <v>662</v>
      </c>
      <c r="B5" s="8">
        <v>1</v>
      </c>
      <c r="C5" s="8">
        <v>1</v>
      </c>
      <c r="D5" s="8">
        <v>0</v>
      </c>
      <c r="E5" s="33" t="s">
        <v>616</v>
      </c>
      <c r="F5" s="33">
        <v>98</v>
      </c>
      <c r="G5" s="33">
        <v>0</v>
      </c>
      <c r="H5" s="33">
        <v>98</v>
      </c>
      <c r="I5" s="33">
        <v>0</v>
      </c>
      <c r="J5" s="8">
        <v>5.6436967658306869E-5</v>
      </c>
      <c r="K5" s="33">
        <v>-14.113</v>
      </c>
      <c r="L5" s="135" t="s">
        <v>616</v>
      </c>
      <c r="M5" s="33" t="s">
        <v>773</v>
      </c>
      <c r="N5" s="164">
        <v>-11.352999999999998</v>
      </c>
      <c r="O5" s="33" t="s">
        <v>774</v>
      </c>
      <c r="P5" s="164">
        <v>-10.077999999999999</v>
      </c>
      <c r="Q5" s="8"/>
      <c r="U5" s="8"/>
      <c r="Z5" s="8"/>
    </row>
    <row r="6" spans="1:26" ht="18.75" x14ac:dyDescent="0.35">
      <c r="A6" s="8" t="s">
        <v>663</v>
      </c>
      <c r="B6" s="8">
        <v>1</v>
      </c>
      <c r="C6" s="8">
        <v>1</v>
      </c>
      <c r="D6" s="8">
        <v>0</v>
      </c>
      <c r="E6" s="33" t="s">
        <v>616</v>
      </c>
      <c r="F6" s="33">
        <v>82</v>
      </c>
      <c r="G6" s="33">
        <v>0</v>
      </c>
      <c r="H6" s="33">
        <v>82</v>
      </c>
      <c r="I6" s="33">
        <v>0</v>
      </c>
      <c r="J6" s="8">
        <v>5.9861999755160563E-5</v>
      </c>
      <c r="K6" s="33">
        <v>-14.028</v>
      </c>
      <c r="M6" s="33" t="s">
        <v>775</v>
      </c>
      <c r="N6" s="164"/>
      <c r="O6" s="33" t="s">
        <v>776</v>
      </c>
      <c r="P6" s="164"/>
      <c r="Q6" s="8"/>
      <c r="U6" s="8"/>
      <c r="Z6" s="8"/>
    </row>
    <row r="7" spans="1:26" ht="18.75" x14ac:dyDescent="0.35">
      <c r="A7" s="8" t="s">
        <v>664</v>
      </c>
      <c r="B7" s="8">
        <v>1</v>
      </c>
      <c r="C7" s="8">
        <v>1</v>
      </c>
      <c r="D7" s="8">
        <v>0</v>
      </c>
      <c r="E7" s="33" t="s">
        <v>616</v>
      </c>
      <c r="F7" s="33">
        <v>72</v>
      </c>
      <c r="G7" s="33">
        <v>0</v>
      </c>
      <c r="H7" s="33">
        <v>72</v>
      </c>
      <c r="I7" s="33">
        <v>0</v>
      </c>
      <c r="J7" s="8">
        <v>7.5456253718319904E-5</v>
      </c>
      <c r="K7" s="33">
        <v>-13.693999999999999</v>
      </c>
      <c r="L7" s="135" t="s">
        <v>617</v>
      </c>
      <c r="M7" s="33" t="s">
        <v>777</v>
      </c>
      <c r="N7" s="164">
        <v>-11.751000000000001</v>
      </c>
      <c r="O7" s="33" t="s">
        <v>778</v>
      </c>
      <c r="P7" s="164">
        <v>-11.559000000000001</v>
      </c>
      <c r="Q7" s="140"/>
      <c r="U7" s="8"/>
      <c r="Z7" s="8"/>
    </row>
    <row r="8" spans="1:26" ht="18.75" x14ac:dyDescent="0.35">
      <c r="A8" s="8" t="s">
        <v>665</v>
      </c>
      <c r="B8" s="8">
        <v>1</v>
      </c>
      <c r="C8" s="8">
        <v>1</v>
      </c>
      <c r="D8" s="8">
        <v>1</v>
      </c>
      <c r="E8" s="33" t="s">
        <v>616</v>
      </c>
      <c r="F8" s="33">
        <v>66</v>
      </c>
      <c r="G8" s="33">
        <v>0</v>
      </c>
      <c r="H8" s="33">
        <v>66</v>
      </c>
      <c r="I8" s="33">
        <v>0</v>
      </c>
      <c r="J8" s="8">
        <v>8.7037702475838811E-5</v>
      </c>
      <c r="K8" s="33">
        <v>-13.487999999999998</v>
      </c>
      <c r="M8" s="33" t="s">
        <v>779</v>
      </c>
      <c r="N8" s="164"/>
      <c r="O8" s="33" t="s">
        <v>772</v>
      </c>
      <c r="P8" s="164"/>
      <c r="Q8" s="8"/>
      <c r="U8" s="8"/>
      <c r="Z8" s="8"/>
    </row>
    <row r="9" spans="1:26" x14ac:dyDescent="0.25">
      <c r="A9" s="8" t="s">
        <v>666</v>
      </c>
      <c r="B9" s="8">
        <v>1</v>
      </c>
      <c r="C9" s="8">
        <v>1</v>
      </c>
      <c r="D9" s="8">
        <v>1</v>
      </c>
      <c r="E9" s="33" t="s">
        <v>616</v>
      </c>
      <c r="F9" s="33">
        <v>67</v>
      </c>
      <c r="G9" s="33">
        <v>0</v>
      </c>
      <c r="H9" s="33">
        <v>67</v>
      </c>
      <c r="I9" s="33">
        <v>0</v>
      </c>
      <c r="J9" s="8">
        <v>9.3090921219255831E-5</v>
      </c>
      <c r="K9" s="33">
        <v>-13.390999999999996</v>
      </c>
      <c r="L9" s="140"/>
      <c r="M9" s="140"/>
      <c r="N9" s="140"/>
      <c r="O9" s="140"/>
      <c r="P9" s="140"/>
      <c r="Q9" s="8"/>
      <c r="U9" s="8"/>
      <c r="Z9" s="8"/>
    </row>
    <row r="10" spans="1:26" x14ac:dyDescent="0.25">
      <c r="A10" s="140" t="s">
        <v>667</v>
      </c>
      <c r="B10" s="140">
        <v>1</v>
      </c>
      <c r="C10" s="140">
        <v>1</v>
      </c>
      <c r="D10" s="140">
        <v>0</v>
      </c>
      <c r="E10" s="33" t="s">
        <v>616</v>
      </c>
      <c r="F10" s="33">
        <v>66</v>
      </c>
      <c r="G10" s="33">
        <v>0</v>
      </c>
      <c r="H10" s="33">
        <v>66</v>
      </c>
      <c r="I10" s="33">
        <v>0</v>
      </c>
      <c r="J10" s="8">
        <v>9.4586905634664597E-5</v>
      </c>
      <c r="K10" s="33">
        <v>-13.367999999999999</v>
      </c>
      <c r="L10" s="8"/>
      <c r="M10" s="8"/>
      <c r="N10" s="8"/>
      <c r="O10" s="8"/>
      <c r="P10" s="8"/>
      <c r="Q10" s="8"/>
      <c r="U10" s="8"/>
      <c r="Z10" s="8"/>
    </row>
    <row r="11" spans="1:26" x14ac:dyDescent="0.25">
      <c r="A11" s="8" t="s">
        <v>621</v>
      </c>
      <c r="B11" s="8">
        <v>1</v>
      </c>
      <c r="C11" s="8">
        <v>1</v>
      </c>
      <c r="D11" s="8">
        <v>0</v>
      </c>
      <c r="E11" s="33" t="s">
        <v>616</v>
      </c>
      <c r="F11" s="33">
        <v>49</v>
      </c>
      <c r="G11" s="33">
        <v>1</v>
      </c>
      <c r="H11" s="33">
        <v>49</v>
      </c>
      <c r="I11" s="33">
        <v>1</v>
      </c>
      <c r="J11" s="8">
        <v>1.0379323242971153E-4</v>
      </c>
      <c r="K11" s="33">
        <v>-13.233999999999998</v>
      </c>
      <c r="L11" s="33"/>
      <c r="M11" s="33"/>
      <c r="N11" s="8"/>
      <c r="O11" s="8"/>
      <c r="P11" s="33"/>
      <c r="Q11" s="8"/>
      <c r="U11" s="8"/>
      <c r="Z11" s="8"/>
    </row>
    <row r="12" spans="1:26" x14ac:dyDescent="0.25">
      <c r="A12" s="8" t="s">
        <v>668</v>
      </c>
      <c r="B12" s="8">
        <v>1</v>
      </c>
      <c r="C12" s="8">
        <v>1</v>
      </c>
      <c r="D12" s="8">
        <v>0</v>
      </c>
      <c r="E12" s="33" t="s">
        <v>616</v>
      </c>
      <c r="F12" s="33">
        <v>95</v>
      </c>
      <c r="G12" s="33">
        <v>0</v>
      </c>
      <c r="H12" s="33">
        <v>95</v>
      </c>
      <c r="I12" s="33">
        <v>0</v>
      </c>
      <c r="J12" s="8">
        <v>1.1318732256292285E-4</v>
      </c>
      <c r="K12" s="33">
        <v>-13.108999999999998</v>
      </c>
      <c r="L12" s="8"/>
      <c r="M12" s="8"/>
      <c r="N12" s="8"/>
      <c r="O12" s="8"/>
      <c r="P12" s="8"/>
      <c r="Q12" s="8"/>
      <c r="U12" s="8"/>
      <c r="Z12" s="8"/>
    </row>
    <row r="13" spans="1:26" x14ac:dyDescent="0.25">
      <c r="A13" s="8" t="s">
        <v>669</v>
      </c>
      <c r="B13" s="8">
        <v>1</v>
      </c>
      <c r="C13" s="8">
        <v>1</v>
      </c>
      <c r="D13" s="8">
        <v>0</v>
      </c>
      <c r="E13" s="33" t="s">
        <v>616</v>
      </c>
      <c r="F13" s="33">
        <v>120</v>
      </c>
      <c r="G13" s="33">
        <v>0</v>
      </c>
      <c r="H13" s="33">
        <v>120</v>
      </c>
      <c r="I13" s="33">
        <v>0</v>
      </c>
      <c r="J13" s="8">
        <v>1.138167097701212E-4</v>
      </c>
      <c r="K13" s="33">
        <v>-13.100999999999999</v>
      </c>
      <c r="L13" s="8"/>
      <c r="M13" s="8"/>
      <c r="N13" s="8"/>
      <c r="O13" s="8"/>
      <c r="P13" s="8"/>
      <c r="Q13" s="8"/>
      <c r="U13" s="8"/>
      <c r="Z13" s="8"/>
    </row>
    <row r="14" spans="1:26" x14ac:dyDescent="0.25">
      <c r="A14" s="8" t="s">
        <v>670</v>
      </c>
      <c r="B14" s="8">
        <v>1</v>
      </c>
      <c r="C14" s="8">
        <v>1</v>
      </c>
      <c r="D14" s="8">
        <v>1</v>
      </c>
      <c r="E14" s="33" t="s">
        <v>616</v>
      </c>
      <c r="F14" s="33">
        <v>12</v>
      </c>
      <c r="G14" s="33">
        <v>1</v>
      </c>
      <c r="H14" s="33">
        <v>12</v>
      </c>
      <c r="I14" s="33">
        <v>1</v>
      </c>
      <c r="J14" s="8">
        <v>1.1620824078339031E-4</v>
      </c>
      <c r="K14" s="33">
        <v>-13.070999999999998</v>
      </c>
      <c r="L14" s="8"/>
      <c r="M14" s="8"/>
      <c r="N14" s="8"/>
      <c r="O14" s="8"/>
      <c r="P14" s="8"/>
      <c r="Q14" s="8"/>
      <c r="U14" s="8"/>
      <c r="Z14" s="8"/>
    </row>
    <row r="15" spans="1:26" x14ac:dyDescent="0.25">
      <c r="A15" s="8" t="s">
        <v>671</v>
      </c>
      <c r="B15" s="8">
        <v>1</v>
      </c>
      <c r="C15" s="8">
        <v>1</v>
      </c>
      <c r="D15" s="8">
        <v>0</v>
      </c>
      <c r="E15" s="33" t="s">
        <v>616</v>
      </c>
      <c r="F15" s="33">
        <v>97</v>
      </c>
      <c r="G15" s="33">
        <v>0</v>
      </c>
      <c r="H15" s="33">
        <v>97</v>
      </c>
      <c r="I15" s="33">
        <v>0</v>
      </c>
      <c r="J15" s="8">
        <v>1.3762212062322051E-4</v>
      </c>
      <c r="K15" s="33">
        <v>-12.827</v>
      </c>
      <c r="L15" s="8"/>
      <c r="M15" s="8"/>
      <c r="N15" s="8"/>
      <c r="O15" s="8"/>
      <c r="P15" s="8"/>
      <c r="Q15" s="8"/>
      <c r="U15" s="8"/>
      <c r="Z15" s="8"/>
    </row>
    <row r="16" spans="1:26" x14ac:dyDescent="0.25">
      <c r="A16" s="8" t="s">
        <v>672</v>
      </c>
      <c r="B16" s="8">
        <v>1</v>
      </c>
      <c r="C16" s="8">
        <v>1</v>
      </c>
      <c r="D16" s="8">
        <v>0</v>
      </c>
      <c r="E16" s="33" t="s">
        <v>616</v>
      </c>
      <c r="F16" s="33">
        <v>72</v>
      </c>
      <c r="G16" s="33">
        <v>0</v>
      </c>
      <c r="H16" s="33">
        <v>72</v>
      </c>
      <c r="I16" s="33">
        <v>0</v>
      </c>
      <c r="J16" s="8">
        <v>1.6185617191145728E-4</v>
      </c>
      <c r="K16" s="33">
        <v>-12.593</v>
      </c>
      <c r="L16" s="8"/>
      <c r="M16" s="8"/>
      <c r="N16" s="8"/>
      <c r="O16" s="8"/>
      <c r="P16" s="8"/>
      <c r="Q16" s="8"/>
      <c r="U16" s="8"/>
      <c r="Z16" s="8"/>
    </row>
    <row r="17" spans="1:26" x14ac:dyDescent="0.25">
      <c r="A17" s="140" t="s">
        <v>673</v>
      </c>
      <c r="B17" s="140">
        <v>1</v>
      </c>
      <c r="C17" s="140">
        <v>1</v>
      </c>
      <c r="D17" s="140">
        <v>1</v>
      </c>
      <c r="E17" s="33" t="s">
        <v>616</v>
      </c>
      <c r="F17" s="33">
        <v>61</v>
      </c>
      <c r="G17" s="33">
        <v>0</v>
      </c>
      <c r="H17" s="33">
        <v>61</v>
      </c>
      <c r="I17" s="33">
        <v>1</v>
      </c>
      <c r="J17" s="8">
        <v>2.1401506868067263E-4</v>
      </c>
      <c r="K17" s="33">
        <v>-12.19</v>
      </c>
      <c r="L17" s="8"/>
      <c r="M17" s="8"/>
      <c r="N17" s="8"/>
      <c r="O17" s="8"/>
      <c r="P17" s="8"/>
      <c r="Q17" s="8"/>
      <c r="U17" s="8"/>
      <c r="Z17" s="8"/>
    </row>
    <row r="18" spans="1:26" x14ac:dyDescent="0.25">
      <c r="A18" s="8" t="s">
        <v>674</v>
      </c>
      <c r="B18" s="8">
        <v>1</v>
      </c>
      <c r="C18" s="8">
        <v>1</v>
      </c>
      <c r="D18" s="8">
        <v>0</v>
      </c>
      <c r="E18" s="33" t="s">
        <v>616</v>
      </c>
      <c r="F18" s="33">
        <v>72</v>
      </c>
      <c r="G18" s="33">
        <v>0</v>
      </c>
      <c r="H18" s="33">
        <v>72</v>
      </c>
      <c r="I18" s="33">
        <v>0</v>
      </c>
      <c r="J18" s="8">
        <v>2.1401506868067304E-4</v>
      </c>
      <c r="K18" s="33">
        <v>-12.189999999999998</v>
      </c>
      <c r="L18" s="8"/>
      <c r="M18" s="8"/>
      <c r="N18" s="8"/>
      <c r="O18" s="8"/>
      <c r="P18" s="8"/>
      <c r="Q18" s="8"/>
      <c r="U18" s="8"/>
      <c r="Z18" s="8"/>
    </row>
    <row r="19" spans="1:26" x14ac:dyDescent="0.25">
      <c r="A19" s="8" t="s">
        <v>675</v>
      </c>
      <c r="B19" s="8">
        <v>1</v>
      </c>
      <c r="C19" s="8">
        <v>1</v>
      </c>
      <c r="D19" s="8">
        <v>0</v>
      </c>
      <c r="E19" s="33" t="s">
        <v>616</v>
      </c>
      <c r="F19" s="33">
        <v>36</v>
      </c>
      <c r="G19" s="33">
        <v>1</v>
      </c>
      <c r="H19" s="33">
        <v>36</v>
      </c>
      <c r="I19" s="33">
        <v>1</v>
      </c>
      <c r="J19" s="8">
        <v>2.5013594312324288E-4</v>
      </c>
      <c r="K19" s="33">
        <v>-11.964999999999998</v>
      </c>
      <c r="L19" s="8"/>
      <c r="M19" s="8"/>
      <c r="N19" s="8"/>
      <c r="O19" s="8"/>
      <c r="P19" s="8"/>
      <c r="Q19" s="8"/>
      <c r="U19" s="8"/>
      <c r="Z19" s="8"/>
    </row>
    <row r="20" spans="1:26" x14ac:dyDescent="0.25">
      <c r="A20" s="8" t="s">
        <v>632</v>
      </c>
      <c r="B20" s="8">
        <v>1</v>
      </c>
      <c r="C20" s="8">
        <v>1</v>
      </c>
      <c r="D20" s="8" t="s">
        <v>676</v>
      </c>
      <c r="E20" s="33" t="s">
        <v>616</v>
      </c>
      <c r="F20" s="33">
        <v>58</v>
      </c>
      <c r="G20" s="33">
        <v>1</v>
      </c>
      <c r="H20" s="33">
        <v>58</v>
      </c>
      <c r="I20" s="33">
        <v>1</v>
      </c>
      <c r="J20" s="8">
        <v>2.5135255943212789E-4</v>
      </c>
      <c r="K20" s="33">
        <v>-11.958000000000002</v>
      </c>
      <c r="L20" s="8"/>
      <c r="M20" s="8"/>
      <c r="N20" s="8"/>
      <c r="O20" s="8"/>
      <c r="P20" s="8"/>
      <c r="Q20" s="8"/>
      <c r="U20" s="8"/>
      <c r="Z20" s="8"/>
    </row>
    <row r="21" spans="1:26" x14ac:dyDescent="0.25">
      <c r="A21" s="8" t="s">
        <v>634</v>
      </c>
      <c r="B21" s="8">
        <v>1</v>
      </c>
      <c r="C21" s="8">
        <v>1</v>
      </c>
      <c r="D21" s="8">
        <v>0</v>
      </c>
      <c r="E21" s="33" t="s">
        <v>616</v>
      </c>
      <c r="F21" s="33">
        <v>62</v>
      </c>
      <c r="G21" s="33">
        <v>1</v>
      </c>
      <c r="H21" s="33">
        <v>62</v>
      </c>
      <c r="I21" s="33">
        <v>1</v>
      </c>
      <c r="J21" s="8">
        <v>2.6238993477917586E-4</v>
      </c>
      <c r="K21" s="33">
        <v>-11.895999999999997</v>
      </c>
      <c r="L21" s="8"/>
      <c r="M21" s="8"/>
      <c r="N21" s="8"/>
      <c r="O21" s="8"/>
      <c r="P21" s="8"/>
      <c r="Q21" s="8"/>
      <c r="U21" s="8"/>
      <c r="Z21" s="8"/>
    </row>
    <row r="22" spans="1:26" x14ac:dyDescent="0.25">
      <c r="A22" s="8" t="s">
        <v>635</v>
      </c>
      <c r="B22" s="8">
        <v>1</v>
      </c>
      <c r="C22" s="8">
        <v>1</v>
      </c>
      <c r="D22" s="8">
        <v>1</v>
      </c>
      <c r="E22" s="33" t="s">
        <v>616</v>
      </c>
      <c r="F22" s="33">
        <v>36</v>
      </c>
      <c r="G22" s="33">
        <v>0</v>
      </c>
      <c r="H22" s="33">
        <v>36</v>
      </c>
      <c r="I22" s="33">
        <v>1</v>
      </c>
      <c r="J22" s="8">
        <v>2.7277518019341298E-4</v>
      </c>
      <c r="K22" s="33">
        <v>-11.840000000000002</v>
      </c>
      <c r="L22" s="8"/>
      <c r="M22" s="8"/>
      <c r="N22" s="8"/>
      <c r="O22" s="8"/>
      <c r="P22" s="8"/>
      <c r="Q22" s="8"/>
      <c r="U22" s="8"/>
      <c r="Z22" s="8"/>
    </row>
    <row r="23" spans="1:26" x14ac:dyDescent="0.25">
      <c r="A23" s="8" t="s">
        <v>677</v>
      </c>
      <c r="B23" s="8">
        <v>1</v>
      </c>
      <c r="C23" s="8">
        <v>0</v>
      </c>
      <c r="D23" s="8">
        <v>0</v>
      </c>
      <c r="E23" s="33" t="s">
        <v>616</v>
      </c>
      <c r="F23" s="33">
        <v>65</v>
      </c>
      <c r="G23" s="33">
        <v>0</v>
      </c>
      <c r="H23" s="33">
        <v>65</v>
      </c>
      <c r="I23" s="33">
        <v>0</v>
      </c>
      <c r="J23" s="8">
        <v>2.8534600794952338E-4</v>
      </c>
      <c r="K23" s="33">
        <v>-11.774999999999999</v>
      </c>
      <c r="L23" s="8"/>
      <c r="M23" s="8"/>
      <c r="N23" s="8"/>
      <c r="O23" s="8"/>
      <c r="P23" s="8"/>
      <c r="Q23" s="8"/>
      <c r="U23" s="8"/>
      <c r="Z23" s="8"/>
    </row>
    <row r="24" spans="1:26" x14ac:dyDescent="0.25">
      <c r="A24" s="8" t="s">
        <v>678</v>
      </c>
      <c r="B24" s="8">
        <v>1</v>
      </c>
      <c r="C24" s="8">
        <v>0</v>
      </c>
      <c r="D24" s="8">
        <v>1</v>
      </c>
      <c r="E24" s="33" t="s">
        <v>616</v>
      </c>
      <c r="F24" s="33">
        <v>29</v>
      </c>
      <c r="G24" s="33">
        <v>0</v>
      </c>
      <c r="H24" s="33">
        <v>20</v>
      </c>
      <c r="I24" s="33">
        <v>1</v>
      </c>
      <c r="J24" s="8">
        <v>2.8892847210756131E-4</v>
      </c>
      <c r="K24" s="33">
        <v>-11.757</v>
      </c>
      <c r="L24" s="8"/>
      <c r="M24" s="8"/>
      <c r="N24" s="8"/>
      <c r="O24" s="8"/>
      <c r="P24" s="8"/>
      <c r="Q24" s="8"/>
      <c r="U24" s="8"/>
      <c r="Z24" s="8"/>
    </row>
    <row r="25" spans="1:26" x14ac:dyDescent="0.25">
      <c r="A25" s="8" t="s">
        <v>679</v>
      </c>
      <c r="B25" s="8">
        <v>1</v>
      </c>
      <c r="C25" s="8">
        <v>1</v>
      </c>
      <c r="D25" s="8">
        <v>0</v>
      </c>
      <c r="E25" s="33" t="s">
        <v>616</v>
      </c>
      <c r="F25" s="33">
        <v>72</v>
      </c>
      <c r="G25" s="33">
        <v>0</v>
      </c>
      <c r="H25" s="33">
        <v>72</v>
      </c>
      <c r="I25" s="33">
        <v>0</v>
      </c>
      <c r="J25" s="8">
        <v>3.0603833506852806E-4</v>
      </c>
      <c r="K25" s="33">
        <v>-11.673999999999999</v>
      </c>
      <c r="L25" s="8"/>
      <c r="M25" s="8"/>
      <c r="N25" s="8"/>
      <c r="O25" s="8"/>
      <c r="P25" s="8"/>
      <c r="Q25" s="8"/>
      <c r="U25" s="8"/>
      <c r="Z25" s="8"/>
    </row>
    <row r="26" spans="1:26" x14ac:dyDescent="0.25">
      <c r="A26" s="8" t="s">
        <v>680</v>
      </c>
      <c r="B26" s="8">
        <v>1</v>
      </c>
      <c r="C26" s="8">
        <v>1</v>
      </c>
      <c r="D26" s="8">
        <v>0</v>
      </c>
      <c r="E26" s="33" t="s">
        <v>616</v>
      </c>
      <c r="F26" s="33">
        <v>80</v>
      </c>
      <c r="G26" s="33">
        <v>0</v>
      </c>
      <c r="H26" s="33">
        <v>80</v>
      </c>
      <c r="I26" s="33">
        <v>0</v>
      </c>
      <c r="J26" s="8">
        <v>3.3886540991591657E-4</v>
      </c>
      <c r="K26" s="33">
        <v>-11.526999999999997</v>
      </c>
      <c r="L26" s="8"/>
      <c r="M26" s="8"/>
      <c r="N26" s="8"/>
      <c r="O26" s="8"/>
      <c r="P26" s="8"/>
      <c r="Q26" s="8"/>
      <c r="U26" s="8"/>
      <c r="Z26" s="8"/>
    </row>
    <row r="27" spans="1:26" x14ac:dyDescent="0.25">
      <c r="A27" s="8" t="s">
        <v>681</v>
      </c>
      <c r="B27" s="8">
        <v>1</v>
      </c>
      <c r="C27" s="8">
        <v>1</v>
      </c>
      <c r="D27" s="8">
        <v>1</v>
      </c>
      <c r="E27" s="33" t="s">
        <v>616</v>
      </c>
      <c r="F27" s="33">
        <v>84</v>
      </c>
      <c r="G27" s="33">
        <v>0</v>
      </c>
      <c r="H27" s="33">
        <v>84</v>
      </c>
      <c r="I27" s="33">
        <v>0</v>
      </c>
      <c r="J27" s="8">
        <v>3.3980624800564006E-4</v>
      </c>
      <c r="K27" s="33">
        <v>-11.523</v>
      </c>
      <c r="L27" s="8"/>
      <c r="M27" s="8"/>
      <c r="N27" s="8"/>
      <c r="O27" s="8"/>
      <c r="P27" s="8"/>
      <c r="Q27" s="8"/>
      <c r="U27" s="8"/>
      <c r="Z27" s="8"/>
    </row>
    <row r="28" spans="1:26" x14ac:dyDescent="0.25">
      <c r="A28" s="8" t="s">
        <v>682</v>
      </c>
      <c r="B28" s="8">
        <v>1</v>
      </c>
      <c r="C28" s="8">
        <v>0</v>
      </c>
      <c r="D28" s="8">
        <v>0</v>
      </c>
      <c r="E28" s="33" t="s">
        <v>616</v>
      </c>
      <c r="F28" s="33">
        <v>65</v>
      </c>
      <c r="G28" s="33">
        <v>0</v>
      </c>
      <c r="H28" s="33">
        <v>65</v>
      </c>
      <c r="I28" s="33">
        <v>0</v>
      </c>
      <c r="J28" s="8">
        <v>3.4598569250688906E-4</v>
      </c>
      <c r="K28" s="33">
        <v>-11.497</v>
      </c>
      <c r="L28" s="8"/>
      <c r="M28" s="8"/>
      <c r="N28" s="8"/>
      <c r="O28" s="8"/>
      <c r="P28" s="8"/>
      <c r="Q28" s="8"/>
      <c r="U28" s="8"/>
      <c r="Z28" s="8"/>
    </row>
    <row r="29" spans="1:26" x14ac:dyDescent="0.25">
      <c r="A29" s="8" t="s">
        <v>683</v>
      </c>
      <c r="B29" s="8">
        <v>1</v>
      </c>
      <c r="C29" s="8">
        <v>1</v>
      </c>
      <c r="D29" s="8">
        <v>0</v>
      </c>
      <c r="E29" s="33" t="s">
        <v>616</v>
      </c>
      <c r="F29" s="33">
        <v>63</v>
      </c>
      <c r="G29" s="33">
        <v>0</v>
      </c>
      <c r="H29" s="33">
        <v>63</v>
      </c>
      <c r="I29" s="33">
        <v>0</v>
      </c>
      <c r="J29" s="8">
        <v>3.4960174345731069E-4</v>
      </c>
      <c r="K29" s="33">
        <v>-11.481999999999999</v>
      </c>
      <c r="L29" s="8"/>
      <c r="M29" s="8"/>
      <c r="N29" s="8"/>
      <c r="O29" s="8"/>
      <c r="P29" s="8"/>
      <c r="Q29" s="8"/>
      <c r="U29" s="8"/>
      <c r="Z29" s="8"/>
    </row>
    <row r="30" spans="1:26" x14ac:dyDescent="0.25">
      <c r="A30" s="8" t="s">
        <v>637</v>
      </c>
      <c r="B30" s="8">
        <v>1</v>
      </c>
      <c r="C30" s="8">
        <v>1</v>
      </c>
      <c r="D30" s="8">
        <v>0</v>
      </c>
      <c r="E30" s="33" t="s">
        <v>616</v>
      </c>
      <c r="F30" s="33">
        <v>36</v>
      </c>
      <c r="G30" s="33">
        <v>1</v>
      </c>
      <c r="H30" s="33">
        <v>36</v>
      </c>
      <c r="I30" s="33">
        <v>1</v>
      </c>
      <c r="J30" s="8">
        <v>3.5227751144082731E-4</v>
      </c>
      <c r="K30" s="33">
        <v>-11.471</v>
      </c>
      <c r="L30" s="8"/>
      <c r="M30" s="8"/>
      <c r="N30" s="8"/>
      <c r="O30" s="8"/>
      <c r="P30" s="8"/>
      <c r="Q30" s="8"/>
      <c r="U30" s="8"/>
      <c r="Z30" s="8"/>
    </row>
    <row r="31" spans="1:26" x14ac:dyDescent="0.25">
      <c r="A31" s="8" t="s">
        <v>684</v>
      </c>
      <c r="B31" s="8">
        <v>1</v>
      </c>
      <c r="C31" s="8">
        <v>1</v>
      </c>
      <c r="D31" s="8">
        <v>0</v>
      </c>
      <c r="E31" s="33" t="s">
        <v>616</v>
      </c>
      <c r="F31" s="33">
        <v>84</v>
      </c>
      <c r="G31" s="33">
        <v>0</v>
      </c>
      <c r="H31" s="33">
        <v>84</v>
      </c>
      <c r="I31" s="33">
        <v>0</v>
      </c>
      <c r="J31" s="8">
        <v>3.5670028773087797E-4</v>
      </c>
      <c r="K31" s="33">
        <v>-11.452999999999999</v>
      </c>
      <c r="L31" s="8"/>
      <c r="M31" s="8"/>
      <c r="N31" s="8"/>
      <c r="O31" s="8"/>
      <c r="P31" s="8"/>
      <c r="Q31" s="8"/>
      <c r="U31" s="8"/>
      <c r="Z31" s="8"/>
    </row>
    <row r="32" spans="1:26" x14ac:dyDescent="0.25">
      <c r="A32" s="8" t="s">
        <v>685</v>
      </c>
      <c r="B32" s="8">
        <v>1</v>
      </c>
      <c r="C32" s="8">
        <v>1</v>
      </c>
      <c r="D32" s="8">
        <v>0</v>
      </c>
      <c r="E32" s="33" t="s">
        <v>616</v>
      </c>
      <c r="F32" s="33">
        <v>116</v>
      </c>
      <c r="G32" s="33">
        <v>0</v>
      </c>
      <c r="H32" s="33">
        <v>116</v>
      </c>
      <c r="I32" s="33">
        <v>0</v>
      </c>
      <c r="J32" s="8">
        <v>3.7184783684161658E-4</v>
      </c>
      <c r="K32" s="33">
        <v>-11.393000000000001</v>
      </c>
      <c r="L32" s="8"/>
      <c r="M32" s="8"/>
      <c r="N32" s="8"/>
      <c r="O32" s="8"/>
      <c r="P32" s="8"/>
      <c r="Q32" s="8"/>
      <c r="U32" s="8"/>
      <c r="Z32" s="8"/>
    </row>
    <row r="33" spans="1:26" x14ac:dyDescent="0.25">
      <c r="A33" s="8" t="s">
        <v>686</v>
      </c>
      <c r="B33" s="8">
        <v>1</v>
      </c>
      <c r="C33" s="8">
        <v>1</v>
      </c>
      <c r="D33" s="8" t="s">
        <v>676</v>
      </c>
      <c r="E33" s="33" t="s">
        <v>616</v>
      </c>
      <c r="F33" s="33">
        <v>48</v>
      </c>
      <c r="G33" s="33">
        <v>0</v>
      </c>
      <c r="H33" s="33">
        <v>48</v>
      </c>
      <c r="I33" s="33">
        <v>0</v>
      </c>
      <c r="J33" s="8">
        <v>3.7262187718763656E-4</v>
      </c>
      <c r="K33" s="33">
        <v>-11.39</v>
      </c>
      <c r="L33" s="8"/>
      <c r="M33" s="8"/>
      <c r="N33" s="8"/>
      <c r="O33" s="8"/>
      <c r="P33" s="8"/>
      <c r="Q33" s="140"/>
      <c r="U33" s="8"/>
      <c r="Z33" s="8"/>
    </row>
    <row r="34" spans="1:26" x14ac:dyDescent="0.25">
      <c r="A34" s="8" t="s">
        <v>687</v>
      </c>
      <c r="B34" s="8">
        <v>1</v>
      </c>
      <c r="C34" s="8">
        <v>0</v>
      </c>
      <c r="D34" s="8">
        <v>1</v>
      </c>
      <c r="E34" s="33" t="s">
        <v>616</v>
      </c>
      <c r="F34" s="33">
        <v>97</v>
      </c>
      <c r="G34" s="33">
        <v>0</v>
      </c>
      <c r="H34" s="33">
        <v>97</v>
      </c>
      <c r="I34" s="33">
        <v>0</v>
      </c>
      <c r="J34" s="8">
        <v>3.7860996403662339E-4</v>
      </c>
      <c r="K34" s="33">
        <v>-11.367000000000001</v>
      </c>
      <c r="L34" s="8"/>
      <c r="M34" s="8"/>
      <c r="N34" s="8"/>
      <c r="O34" s="8"/>
      <c r="P34" s="8"/>
      <c r="Q34" s="8"/>
      <c r="U34" s="8"/>
      <c r="Z34" s="8"/>
    </row>
    <row r="35" spans="1:26" x14ac:dyDescent="0.25">
      <c r="A35" s="8" t="s">
        <v>688</v>
      </c>
      <c r="B35" s="8">
        <v>1</v>
      </c>
      <c r="C35" s="8">
        <v>1</v>
      </c>
      <c r="D35" s="8">
        <v>0</v>
      </c>
      <c r="E35" s="33" t="s">
        <v>616</v>
      </c>
      <c r="F35" s="33">
        <v>77</v>
      </c>
      <c r="G35" s="33">
        <v>0</v>
      </c>
      <c r="H35" s="33">
        <v>77</v>
      </c>
      <c r="I35" s="33">
        <v>0</v>
      </c>
      <c r="J35" s="8">
        <v>3.7966115033328081E-4</v>
      </c>
      <c r="K35" s="33">
        <v>-11.363</v>
      </c>
      <c r="L35" s="140"/>
      <c r="M35" s="140"/>
      <c r="N35" s="140"/>
      <c r="O35" s="140"/>
      <c r="P35" s="140"/>
      <c r="Q35" s="8"/>
      <c r="U35" s="8"/>
      <c r="Z35" s="8"/>
    </row>
    <row r="36" spans="1:26" x14ac:dyDescent="0.25">
      <c r="A36" s="8" t="s">
        <v>639</v>
      </c>
      <c r="B36" s="8">
        <v>1</v>
      </c>
      <c r="C36" s="8">
        <v>1</v>
      </c>
      <c r="D36" s="8">
        <v>0</v>
      </c>
      <c r="E36" s="33" t="s">
        <v>616</v>
      </c>
      <c r="F36" s="33">
        <v>57</v>
      </c>
      <c r="G36" s="33">
        <v>1</v>
      </c>
      <c r="H36" s="33">
        <v>57</v>
      </c>
      <c r="I36" s="33">
        <v>1</v>
      </c>
      <c r="J36" s="8">
        <v>3.8124340459345306E-4</v>
      </c>
      <c r="K36" s="33">
        <v>-11.356999999999999</v>
      </c>
      <c r="L36" s="8"/>
      <c r="M36" s="8"/>
      <c r="N36" s="8"/>
      <c r="O36" s="8"/>
      <c r="P36" s="8"/>
      <c r="Q36" s="8"/>
      <c r="U36" s="8"/>
      <c r="Z36" s="8"/>
    </row>
    <row r="37" spans="1:26" x14ac:dyDescent="0.25">
      <c r="A37" s="8" t="s">
        <v>640</v>
      </c>
      <c r="B37" s="8">
        <v>1</v>
      </c>
      <c r="C37" s="8">
        <v>1</v>
      </c>
      <c r="D37" s="8">
        <v>0</v>
      </c>
      <c r="E37" s="33" t="s">
        <v>616</v>
      </c>
      <c r="F37" s="33">
        <v>11</v>
      </c>
      <c r="G37" s="33">
        <v>1</v>
      </c>
      <c r="H37" s="33">
        <v>11</v>
      </c>
      <c r="I37" s="33">
        <v>1</v>
      </c>
      <c r="J37" s="8">
        <v>3.8230190246901552E-4</v>
      </c>
      <c r="K37" s="33">
        <v>-11.352999999999998</v>
      </c>
      <c r="L37" s="8"/>
      <c r="M37" s="8"/>
      <c r="N37" s="8"/>
      <c r="O37" s="8"/>
      <c r="P37" s="8"/>
      <c r="Q37" s="8"/>
      <c r="U37" s="8"/>
      <c r="Z37" s="8"/>
    </row>
    <row r="38" spans="1:26" x14ac:dyDescent="0.25">
      <c r="A38" s="8" t="s">
        <v>689</v>
      </c>
      <c r="B38" s="8">
        <v>1</v>
      </c>
      <c r="C38" s="8">
        <v>1</v>
      </c>
      <c r="D38" s="8" t="s">
        <v>676</v>
      </c>
      <c r="E38" s="33" t="s">
        <v>616</v>
      </c>
      <c r="F38" s="33">
        <v>94</v>
      </c>
      <c r="G38" s="33">
        <v>0</v>
      </c>
      <c r="H38" s="33">
        <v>94</v>
      </c>
      <c r="I38" s="33">
        <v>0</v>
      </c>
      <c r="J38" s="8">
        <v>3.9250536657380405E-4</v>
      </c>
      <c r="K38" s="33">
        <v>-11.315000000000001</v>
      </c>
      <c r="L38" s="8"/>
      <c r="M38" s="8"/>
      <c r="N38" s="8"/>
      <c r="O38" s="8"/>
      <c r="P38" s="8"/>
      <c r="Q38" s="8"/>
      <c r="U38" s="8"/>
      <c r="Z38" s="8"/>
    </row>
    <row r="39" spans="1:26" x14ac:dyDescent="0.25">
      <c r="A39" s="8" t="s">
        <v>690</v>
      </c>
      <c r="B39" s="8">
        <v>1</v>
      </c>
      <c r="C39" s="8">
        <v>0</v>
      </c>
      <c r="D39" s="8">
        <v>0</v>
      </c>
      <c r="E39" s="33" t="s">
        <v>616</v>
      </c>
      <c r="F39" s="33">
        <v>84</v>
      </c>
      <c r="G39" s="33">
        <v>0</v>
      </c>
      <c r="H39" s="33">
        <v>84</v>
      </c>
      <c r="I39" s="33">
        <v>0</v>
      </c>
      <c r="J39" s="8">
        <v>4.0804050728606144E-4</v>
      </c>
      <c r="K39" s="33">
        <v>-11.259</v>
      </c>
      <c r="L39" s="8"/>
      <c r="M39" s="8"/>
      <c r="N39" s="8"/>
      <c r="O39" s="8"/>
      <c r="P39" s="8"/>
      <c r="Q39" s="8"/>
      <c r="U39" s="8"/>
      <c r="Z39" s="8"/>
    </row>
    <row r="40" spans="1:26" x14ac:dyDescent="0.25">
      <c r="A40" s="8" t="s">
        <v>691</v>
      </c>
      <c r="B40" s="8">
        <v>1</v>
      </c>
      <c r="C40" s="8">
        <v>1</v>
      </c>
      <c r="D40" s="8">
        <v>0</v>
      </c>
      <c r="E40" s="33" t="s">
        <v>616</v>
      </c>
      <c r="F40" s="33">
        <v>61</v>
      </c>
      <c r="G40" s="33">
        <v>0</v>
      </c>
      <c r="H40" s="33">
        <v>61</v>
      </c>
      <c r="I40" s="33">
        <v>0</v>
      </c>
      <c r="J40" s="8">
        <v>4.2067683579688334E-4</v>
      </c>
      <c r="K40" s="33">
        <v>-11.215</v>
      </c>
      <c r="L40" s="8"/>
      <c r="M40" s="8"/>
      <c r="N40" s="8"/>
      <c r="O40" s="8"/>
      <c r="P40" s="8"/>
      <c r="Q40" s="8"/>
      <c r="U40" s="8"/>
      <c r="Z40" s="8"/>
    </row>
    <row r="41" spans="1:26" x14ac:dyDescent="0.25">
      <c r="A41" s="8" t="s">
        <v>641</v>
      </c>
      <c r="B41" s="8">
        <v>1</v>
      </c>
      <c r="C41" s="8">
        <v>0</v>
      </c>
      <c r="D41" s="8">
        <v>0</v>
      </c>
      <c r="E41" s="33" t="s">
        <v>616</v>
      </c>
      <c r="F41" s="33">
        <v>72</v>
      </c>
      <c r="G41" s="33">
        <v>1</v>
      </c>
      <c r="H41" s="33">
        <v>72</v>
      </c>
      <c r="I41" s="33">
        <v>1</v>
      </c>
      <c r="J41" s="8">
        <v>4.253682578819619E-4</v>
      </c>
      <c r="K41" s="33">
        <v>-11.198999999999998</v>
      </c>
      <c r="L41" s="8"/>
      <c r="M41" s="8"/>
      <c r="N41" s="8"/>
      <c r="O41" s="8"/>
      <c r="P41" s="8"/>
      <c r="Q41" s="8"/>
      <c r="U41" s="8"/>
      <c r="Z41" s="8"/>
    </row>
    <row r="42" spans="1:26" x14ac:dyDescent="0.25">
      <c r="A42" s="8" t="s">
        <v>692</v>
      </c>
      <c r="B42" s="8">
        <v>1</v>
      </c>
      <c r="C42" s="8">
        <v>0</v>
      </c>
      <c r="D42" s="8">
        <v>0</v>
      </c>
      <c r="E42" s="33" t="s">
        <v>616</v>
      </c>
      <c r="F42" s="33">
        <v>52</v>
      </c>
      <c r="G42" s="33">
        <v>1</v>
      </c>
      <c r="H42" s="33">
        <v>52</v>
      </c>
      <c r="I42" s="33">
        <v>1</v>
      </c>
      <c r="J42" s="8">
        <v>4.4067418333126467E-4</v>
      </c>
      <c r="K42" s="33">
        <v>-11.148</v>
      </c>
      <c r="L42" s="8"/>
      <c r="M42" s="8"/>
      <c r="N42" s="8"/>
      <c r="O42" s="8"/>
      <c r="P42" s="8"/>
    </row>
    <row r="43" spans="1:26" x14ac:dyDescent="0.25">
      <c r="A43" s="8" t="s">
        <v>693</v>
      </c>
      <c r="B43" s="8">
        <v>1</v>
      </c>
      <c r="C43" s="8">
        <v>1</v>
      </c>
      <c r="D43" s="8">
        <v>1</v>
      </c>
      <c r="E43" s="33" t="s">
        <v>616</v>
      </c>
      <c r="F43" s="33">
        <v>51</v>
      </c>
      <c r="G43" s="33">
        <v>0</v>
      </c>
      <c r="H43" s="33">
        <v>50</v>
      </c>
      <c r="I43" s="33">
        <v>0</v>
      </c>
      <c r="J43" s="8">
        <v>4.5875134238965425E-4</v>
      </c>
      <c r="K43" s="33">
        <v>-11.09</v>
      </c>
      <c r="L43" s="8"/>
      <c r="M43" s="8"/>
      <c r="N43" s="8"/>
      <c r="O43" s="8"/>
      <c r="P43" s="8"/>
    </row>
    <row r="44" spans="1:26" x14ac:dyDescent="0.25">
      <c r="A44" s="8" t="s">
        <v>694</v>
      </c>
      <c r="B44" s="8">
        <v>1</v>
      </c>
      <c r="C44" s="8">
        <v>1</v>
      </c>
      <c r="D44" s="8">
        <v>0</v>
      </c>
      <c r="E44" s="33" t="s">
        <v>616</v>
      </c>
      <c r="F44" s="33">
        <v>48</v>
      </c>
      <c r="G44" s="33">
        <v>0</v>
      </c>
      <c r="H44" s="33">
        <v>48</v>
      </c>
      <c r="I44" s="33">
        <v>0</v>
      </c>
      <c r="J44" s="8">
        <v>4.7132178948816221E-4</v>
      </c>
      <c r="K44" s="33">
        <v>-11.051000000000002</v>
      </c>
    </row>
    <row r="45" spans="1:26" x14ac:dyDescent="0.25">
      <c r="A45" s="8" t="s">
        <v>695</v>
      </c>
      <c r="B45" s="8">
        <v>1</v>
      </c>
      <c r="C45" s="8">
        <v>1</v>
      </c>
      <c r="D45" s="8">
        <v>0</v>
      </c>
      <c r="E45" s="33" t="s">
        <v>616</v>
      </c>
      <c r="F45" s="33">
        <v>84</v>
      </c>
      <c r="G45" s="33">
        <v>0</v>
      </c>
      <c r="H45" s="33">
        <v>84</v>
      </c>
      <c r="I45" s="33">
        <v>0</v>
      </c>
      <c r="J45" s="8">
        <v>4.9372660197817553E-4</v>
      </c>
      <c r="K45" s="33">
        <v>-10.984000000000002</v>
      </c>
    </row>
    <row r="46" spans="1:26" x14ac:dyDescent="0.25">
      <c r="A46" s="8" t="s">
        <v>696</v>
      </c>
      <c r="B46" s="8">
        <v>1</v>
      </c>
      <c r="C46" s="8">
        <v>1</v>
      </c>
      <c r="D46" s="8">
        <v>0</v>
      </c>
      <c r="E46" s="33" t="s">
        <v>616</v>
      </c>
      <c r="F46" s="33">
        <v>97</v>
      </c>
      <c r="G46" s="33">
        <v>0</v>
      </c>
      <c r="H46" s="33">
        <v>97</v>
      </c>
      <c r="I46" s="33">
        <v>0</v>
      </c>
      <c r="J46" s="8">
        <v>5.0235679096366016E-4</v>
      </c>
      <c r="K46" s="33">
        <v>-10.959</v>
      </c>
    </row>
    <row r="47" spans="1:26" x14ac:dyDescent="0.25">
      <c r="A47" s="8" t="s">
        <v>697</v>
      </c>
      <c r="B47" s="8">
        <v>1</v>
      </c>
      <c r="C47" s="8">
        <v>0</v>
      </c>
      <c r="D47" s="8" t="s">
        <v>676</v>
      </c>
      <c r="E47" s="33" t="s">
        <v>616</v>
      </c>
      <c r="F47" s="33">
        <v>25</v>
      </c>
      <c r="G47" s="33">
        <v>1</v>
      </c>
      <c r="H47" s="33">
        <v>25</v>
      </c>
      <c r="I47" s="33">
        <v>1</v>
      </c>
      <c r="J47" s="8">
        <v>5.0620170948228549E-4</v>
      </c>
      <c r="K47" s="33">
        <v>-10.948</v>
      </c>
    </row>
    <row r="48" spans="1:26" x14ac:dyDescent="0.25">
      <c r="A48" s="8" t="s">
        <v>698</v>
      </c>
      <c r="B48" s="8">
        <v>1</v>
      </c>
      <c r="C48" s="8">
        <v>1</v>
      </c>
      <c r="D48" s="8">
        <v>1</v>
      </c>
      <c r="E48" s="33" t="s">
        <v>616</v>
      </c>
      <c r="F48" s="33">
        <v>71</v>
      </c>
      <c r="G48" s="33">
        <v>0</v>
      </c>
      <c r="H48" s="33">
        <v>71</v>
      </c>
      <c r="I48" s="33">
        <v>0</v>
      </c>
      <c r="J48" s="8">
        <v>5.1184691187350102E-4</v>
      </c>
      <c r="K48" s="33">
        <v>-10.931999999999999</v>
      </c>
    </row>
    <row r="49" spans="1:11" x14ac:dyDescent="0.25">
      <c r="A49" s="8" t="s">
        <v>699</v>
      </c>
      <c r="B49" s="8">
        <v>1</v>
      </c>
      <c r="C49" s="8">
        <v>1</v>
      </c>
      <c r="D49" s="8">
        <v>0</v>
      </c>
      <c r="E49" s="33" t="s">
        <v>616</v>
      </c>
      <c r="F49" s="33">
        <v>65</v>
      </c>
      <c r="G49" s="33">
        <v>0</v>
      </c>
      <c r="H49" s="33">
        <v>65</v>
      </c>
      <c r="I49" s="33">
        <v>0</v>
      </c>
      <c r="J49" s="8">
        <v>5.1576446550383561E-4</v>
      </c>
      <c r="K49" s="33">
        <v>-10.921000000000003</v>
      </c>
    </row>
    <row r="50" spans="1:11" x14ac:dyDescent="0.25">
      <c r="A50" s="8" t="s">
        <v>643</v>
      </c>
      <c r="B50" s="8">
        <v>1</v>
      </c>
      <c r="C50" s="8">
        <v>0</v>
      </c>
      <c r="D50" s="8">
        <v>0</v>
      </c>
      <c r="E50" s="33" t="s">
        <v>616</v>
      </c>
      <c r="F50" s="33">
        <v>11</v>
      </c>
      <c r="G50" s="33">
        <v>1</v>
      </c>
      <c r="H50" s="33">
        <v>11</v>
      </c>
      <c r="I50" s="33">
        <v>1</v>
      </c>
      <c r="J50" s="8">
        <v>5.1827305124501656E-4</v>
      </c>
      <c r="K50" s="33">
        <v>-10.914000000000001</v>
      </c>
    </row>
    <row r="51" spans="1:11" x14ac:dyDescent="0.25">
      <c r="A51" s="8" t="s">
        <v>700</v>
      </c>
      <c r="B51" s="8">
        <v>1</v>
      </c>
      <c r="C51" s="8">
        <v>0</v>
      </c>
      <c r="D51" s="8">
        <v>0</v>
      </c>
      <c r="E51" s="33" t="s">
        <v>616</v>
      </c>
      <c r="F51" s="33">
        <v>76</v>
      </c>
      <c r="G51" s="33">
        <v>0</v>
      </c>
      <c r="H51" s="33">
        <v>76</v>
      </c>
      <c r="I51" s="33">
        <v>0</v>
      </c>
      <c r="J51" s="8">
        <v>5.3617813173195857E-4</v>
      </c>
      <c r="K51" s="33">
        <v>-10.864999999999998</v>
      </c>
    </row>
    <row r="52" spans="1:11" x14ac:dyDescent="0.25">
      <c r="A52" s="8" t="s">
        <v>645</v>
      </c>
      <c r="B52" s="8">
        <v>1</v>
      </c>
      <c r="C52" s="8">
        <v>1</v>
      </c>
      <c r="D52" s="8">
        <v>0</v>
      </c>
      <c r="E52" s="33" t="s">
        <v>616</v>
      </c>
      <c r="F52" s="33">
        <v>31</v>
      </c>
      <c r="G52" s="33">
        <v>0</v>
      </c>
      <c r="H52" s="33">
        <v>31</v>
      </c>
      <c r="I52" s="33">
        <v>1</v>
      </c>
      <c r="J52" s="8">
        <v>5.6674995819517584E-4</v>
      </c>
      <c r="K52" s="33">
        <v>-10.785</v>
      </c>
    </row>
    <row r="53" spans="1:11" x14ac:dyDescent="0.25">
      <c r="A53" s="8" t="s">
        <v>701</v>
      </c>
      <c r="B53" s="8">
        <v>1</v>
      </c>
      <c r="C53" s="8">
        <v>0</v>
      </c>
      <c r="D53" s="8">
        <v>1</v>
      </c>
      <c r="E53" s="33" t="s">
        <v>616</v>
      </c>
      <c r="F53" s="33">
        <v>76</v>
      </c>
      <c r="G53" s="33">
        <v>0</v>
      </c>
      <c r="H53" s="33">
        <v>76</v>
      </c>
      <c r="I53" s="33">
        <v>0</v>
      </c>
      <c r="J53" s="8">
        <v>5.750599558569235E-4</v>
      </c>
      <c r="K53" s="33">
        <v>-10.764000000000003</v>
      </c>
    </row>
    <row r="54" spans="1:11" x14ac:dyDescent="0.25">
      <c r="A54" s="8" t="s">
        <v>702</v>
      </c>
      <c r="B54" s="8">
        <v>1</v>
      </c>
      <c r="C54" s="8">
        <v>1</v>
      </c>
      <c r="D54" s="8">
        <v>1</v>
      </c>
      <c r="E54" s="33" t="s">
        <v>616</v>
      </c>
      <c r="F54" s="33">
        <v>85</v>
      </c>
      <c r="G54" s="33">
        <v>0</v>
      </c>
      <c r="H54" s="33">
        <v>85</v>
      </c>
      <c r="I54" s="33">
        <v>0</v>
      </c>
      <c r="J54" s="8">
        <v>5.8999894696774543E-4</v>
      </c>
      <c r="K54" s="33">
        <v>-10.727</v>
      </c>
    </row>
    <row r="55" spans="1:11" x14ac:dyDescent="0.25">
      <c r="A55" s="8" t="s">
        <v>646</v>
      </c>
      <c r="B55" s="8">
        <v>1</v>
      </c>
      <c r="C55" s="8">
        <v>0</v>
      </c>
      <c r="D55" s="8">
        <v>0</v>
      </c>
      <c r="E55" s="33" t="s">
        <v>616</v>
      </c>
      <c r="F55" s="33">
        <v>26</v>
      </c>
      <c r="G55" s="33">
        <v>0</v>
      </c>
      <c r="H55" s="33">
        <v>26</v>
      </c>
      <c r="I55" s="33">
        <v>1</v>
      </c>
      <c r="J55" s="8">
        <v>5.9081742637660708E-4</v>
      </c>
      <c r="K55" s="33">
        <v>-10.725000000000001</v>
      </c>
    </row>
    <row r="56" spans="1:11" x14ac:dyDescent="0.25">
      <c r="A56" s="8" t="s">
        <v>703</v>
      </c>
      <c r="B56" s="8">
        <v>1</v>
      </c>
      <c r="C56" s="8">
        <v>1</v>
      </c>
      <c r="D56" s="8" t="s">
        <v>676</v>
      </c>
      <c r="E56" s="33" t="s">
        <v>616</v>
      </c>
      <c r="F56" s="33">
        <v>79</v>
      </c>
      <c r="G56" s="33">
        <v>0</v>
      </c>
      <c r="H56" s="33">
        <v>79</v>
      </c>
      <c r="I56" s="33">
        <v>0</v>
      </c>
      <c r="J56" s="8">
        <v>6.0156155929968504E-4</v>
      </c>
      <c r="K56" s="33">
        <v>-10.699000000000002</v>
      </c>
    </row>
    <row r="57" spans="1:11" x14ac:dyDescent="0.25">
      <c r="A57" s="8" t="s">
        <v>704</v>
      </c>
      <c r="B57" s="8">
        <v>1</v>
      </c>
      <c r="C57" s="8">
        <v>0</v>
      </c>
      <c r="D57" s="8">
        <v>0</v>
      </c>
      <c r="E57" s="33" t="s">
        <v>616</v>
      </c>
      <c r="F57" s="33">
        <v>66</v>
      </c>
      <c r="G57" s="33">
        <v>0</v>
      </c>
      <c r="H57" s="33">
        <v>66</v>
      </c>
      <c r="I57" s="33">
        <v>0</v>
      </c>
      <c r="J57" s="8">
        <v>6.385114006527147E-4</v>
      </c>
      <c r="K57" s="33">
        <v>-10.613</v>
      </c>
    </row>
    <row r="58" spans="1:11" x14ac:dyDescent="0.25">
      <c r="A58" s="8" t="s">
        <v>705</v>
      </c>
      <c r="B58" s="8">
        <v>1</v>
      </c>
      <c r="C58" s="8">
        <v>0</v>
      </c>
      <c r="D58" s="8">
        <v>0</v>
      </c>
      <c r="E58" s="33" t="s">
        <v>616</v>
      </c>
      <c r="F58" s="33">
        <v>94</v>
      </c>
      <c r="G58" s="33">
        <v>0</v>
      </c>
      <c r="H58" s="33">
        <v>94</v>
      </c>
      <c r="I58" s="33">
        <v>0</v>
      </c>
      <c r="J58" s="8">
        <v>6.4117242452351049E-4</v>
      </c>
      <c r="K58" s="33">
        <v>-10.607000000000003</v>
      </c>
    </row>
    <row r="59" spans="1:11" x14ac:dyDescent="0.25">
      <c r="A59" s="140" t="s">
        <v>706</v>
      </c>
      <c r="B59" s="140">
        <v>1</v>
      </c>
      <c r="C59" s="140">
        <v>1</v>
      </c>
      <c r="D59" s="140">
        <v>0</v>
      </c>
      <c r="E59" s="33" t="s">
        <v>616</v>
      </c>
      <c r="F59" s="33">
        <v>36</v>
      </c>
      <c r="G59" s="33">
        <v>0</v>
      </c>
      <c r="H59" s="33">
        <v>36</v>
      </c>
      <c r="I59" s="33">
        <v>0</v>
      </c>
      <c r="J59" s="8">
        <v>6.442909720570767E-4</v>
      </c>
      <c r="K59" s="33">
        <v>-10.600000000000001</v>
      </c>
    </row>
    <row r="60" spans="1:11" x14ac:dyDescent="0.25">
      <c r="A60" s="8" t="s">
        <v>707</v>
      </c>
      <c r="B60" s="8">
        <v>1</v>
      </c>
      <c r="C60" s="8">
        <v>1</v>
      </c>
      <c r="D60" s="8">
        <v>0</v>
      </c>
      <c r="E60" s="33" t="s">
        <v>616</v>
      </c>
      <c r="F60" s="33">
        <v>99</v>
      </c>
      <c r="G60" s="33">
        <v>0</v>
      </c>
      <c r="H60" s="33">
        <v>99</v>
      </c>
      <c r="I60" s="33">
        <v>0</v>
      </c>
      <c r="J60" s="8">
        <v>6.6562627308716334E-4</v>
      </c>
      <c r="K60" s="33">
        <v>-10.552999999999997</v>
      </c>
    </row>
    <row r="61" spans="1:11" x14ac:dyDescent="0.25">
      <c r="A61" s="8" t="s">
        <v>647</v>
      </c>
      <c r="B61" s="8">
        <v>1</v>
      </c>
      <c r="C61" s="8">
        <v>0</v>
      </c>
      <c r="D61" s="8">
        <v>0</v>
      </c>
      <c r="E61" s="33" t="s">
        <v>616</v>
      </c>
      <c r="F61" s="33">
        <v>60</v>
      </c>
      <c r="G61" s="33">
        <v>1</v>
      </c>
      <c r="H61" s="33">
        <v>60</v>
      </c>
      <c r="I61" s="33">
        <v>1</v>
      </c>
      <c r="J61" s="8">
        <v>6.9533700956888168E-4</v>
      </c>
      <c r="K61" s="33">
        <v>-10.490000000000002</v>
      </c>
    </row>
    <row r="62" spans="1:11" x14ac:dyDescent="0.25">
      <c r="A62" s="8" t="s">
        <v>708</v>
      </c>
      <c r="B62" s="8">
        <v>1</v>
      </c>
      <c r="C62" s="8">
        <v>1</v>
      </c>
      <c r="D62" s="8">
        <v>0</v>
      </c>
      <c r="E62" s="33" t="s">
        <v>616</v>
      </c>
      <c r="F62" s="33">
        <v>70</v>
      </c>
      <c r="G62" s="33">
        <v>0</v>
      </c>
      <c r="H62" s="33">
        <v>70</v>
      </c>
      <c r="I62" s="33">
        <v>0</v>
      </c>
      <c r="J62" s="8">
        <v>7.3294877808318857E-4</v>
      </c>
      <c r="K62" s="33">
        <v>-10.414000000000001</v>
      </c>
    </row>
    <row r="63" spans="1:11" x14ac:dyDescent="0.25">
      <c r="A63" s="8" t="s">
        <v>648</v>
      </c>
      <c r="B63" s="8">
        <v>1</v>
      </c>
      <c r="C63" s="8">
        <v>0</v>
      </c>
      <c r="D63" s="8">
        <v>0</v>
      </c>
      <c r="E63" s="33" t="s">
        <v>616</v>
      </c>
      <c r="F63" s="33">
        <v>8</v>
      </c>
      <c r="G63" s="33">
        <v>1</v>
      </c>
      <c r="H63" s="33">
        <v>8</v>
      </c>
      <c r="I63" s="33">
        <v>1</v>
      </c>
      <c r="J63" s="8">
        <v>7.3855859242380885E-4</v>
      </c>
      <c r="K63" s="33">
        <v>-10.403000000000002</v>
      </c>
    </row>
    <row r="64" spans="1:11" x14ac:dyDescent="0.25">
      <c r="A64" s="140" t="s">
        <v>709</v>
      </c>
      <c r="B64" s="140">
        <v>1</v>
      </c>
      <c r="C64" s="140">
        <v>1</v>
      </c>
      <c r="D64" s="140">
        <v>0</v>
      </c>
      <c r="E64" s="33" t="s">
        <v>616</v>
      </c>
      <c r="F64" s="33">
        <v>81</v>
      </c>
      <c r="G64" s="33">
        <v>0</v>
      </c>
      <c r="H64" s="33">
        <v>81</v>
      </c>
      <c r="I64" s="33">
        <v>0</v>
      </c>
      <c r="J64" s="8">
        <v>7.6779032435579436E-4</v>
      </c>
      <c r="K64" s="33">
        <v>-10.346999999999998</v>
      </c>
    </row>
    <row r="65" spans="1:11" x14ac:dyDescent="0.25">
      <c r="A65" s="8" t="s">
        <v>710</v>
      </c>
      <c r="B65" s="8">
        <v>1</v>
      </c>
      <c r="C65" s="8">
        <v>0</v>
      </c>
      <c r="D65" s="8">
        <v>0</v>
      </c>
      <c r="E65" s="33" t="s">
        <v>616</v>
      </c>
      <c r="F65" s="33">
        <v>84</v>
      </c>
      <c r="G65" s="33">
        <v>0</v>
      </c>
      <c r="H65" s="33">
        <v>84</v>
      </c>
      <c r="I65" s="33">
        <v>0</v>
      </c>
      <c r="J65" s="8">
        <v>7.9984052525374015E-4</v>
      </c>
      <c r="K65" s="33">
        <v>-10.287999999999997</v>
      </c>
    </row>
    <row r="66" spans="1:11" x14ac:dyDescent="0.25">
      <c r="A66" s="8" t="s">
        <v>711</v>
      </c>
      <c r="B66" s="8">
        <v>1</v>
      </c>
      <c r="C66" s="8">
        <v>1</v>
      </c>
      <c r="D66" s="8">
        <v>1</v>
      </c>
      <c r="E66" s="33" t="s">
        <v>616</v>
      </c>
      <c r="F66" s="33">
        <v>82</v>
      </c>
      <c r="G66" s="33">
        <v>0</v>
      </c>
      <c r="H66" s="33">
        <v>82</v>
      </c>
      <c r="I66" s="33">
        <v>0</v>
      </c>
      <c r="J66" s="8">
        <v>8.9427117814270239E-4</v>
      </c>
      <c r="K66" s="33">
        <v>-10.126999999999999</v>
      </c>
    </row>
    <row r="67" spans="1:11" x14ac:dyDescent="0.25">
      <c r="A67" s="8" t="s">
        <v>712</v>
      </c>
      <c r="B67" s="8">
        <v>1</v>
      </c>
      <c r="C67" s="8">
        <v>0</v>
      </c>
      <c r="D67" s="8">
        <v>0</v>
      </c>
      <c r="E67" s="33" t="s">
        <v>616</v>
      </c>
      <c r="F67" s="33">
        <v>75</v>
      </c>
      <c r="G67" s="33">
        <v>0</v>
      </c>
      <c r="H67" s="33">
        <v>75</v>
      </c>
      <c r="I67" s="33">
        <v>0</v>
      </c>
      <c r="J67" s="8">
        <v>9.1369482210097697E-4</v>
      </c>
      <c r="K67" s="33">
        <v>-10.096</v>
      </c>
    </row>
    <row r="68" spans="1:11" x14ac:dyDescent="0.25">
      <c r="A68" s="8" t="s">
        <v>713</v>
      </c>
      <c r="B68" s="8">
        <v>1</v>
      </c>
      <c r="C68" s="8">
        <v>1</v>
      </c>
      <c r="D68" s="8">
        <v>0</v>
      </c>
      <c r="E68" s="33" t="s">
        <v>616</v>
      </c>
      <c r="F68" s="33">
        <v>69</v>
      </c>
      <c r="G68" s="33">
        <v>0</v>
      </c>
      <c r="H68" s="33">
        <v>69</v>
      </c>
      <c r="I68" s="33">
        <v>0</v>
      </c>
      <c r="J68" s="8">
        <v>9.2516608456959747E-4</v>
      </c>
      <c r="K68" s="33">
        <v>-10.077999999999999</v>
      </c>
    </row>
    <row r="69" spans="1:11" x14ac:dyDescent="0.25">
      <c r="A69" s="8" t="s">
        <v>714</v>
      </c>
      <c r="B69" s="8">
        <v>1</v>
      </c>
      <c r="C69" s="8">
        <v>1</v>
      </c>
      <c r="D69" s="8">
        <v>0</v>
      </c>
      <c r="E69" s="33" t="s">
        <v>616</v>
      </c>
      <c r="F69" s="33">
        <v>75</v>
      </c>
      <c r="G69" s="33">
        <v>0</v>
      </c>
      <c r="H69" s="33">
        <v>75</v>
      </c>
      <c r="I69" s="33">
        <v>0</v>
      </c>
      <c r="J69" s="8">
        <v>9.5117604349925929E-4</v>
      </c>
      <c r="K69" s="33">
        <v>-10.038</v>
      </c>
    </row>
    <row r="70" spans="1:11" x14ac:dyDescent="0.25">
      <c r="A70" s="8" t="s">
        <v>715</v>
      </c>
      <c r="B70" s="8">
        <v>1</v>
      </c>
      <c r="C70" s="8">
        <v>1</v>
      </c>
      <c r="D70" s="8">
        <v>0</v>
      </c>
      <c r="E70" s="33" t="s">
        <v>616</v>
      </c>
      <c r="F70" s="33">
        <v>81</v>
      </c>
      <c r="G70" s="33">
        <v>0</v>
      </c>
      <c r="H70" s="33">
        <v>81</v>
      </c>
      <c r="I70" s="33">
        <v>0</v>
      </c>
      <c r="J70" s="8">
        <v>9.6311787548179631E-4</v>
      </c>
      <c r="K70" s="33">
        <v>-10.02</v>
      </c>
    </row>
    <row r="71" spans="1:11" x14ac:dyDescent="0.25">
      <c r="A71" s="8" t="s">
        <v>716</v>
      </c>
      <c r="B71" s="8">
        <v>1</v>
      </c>
      <c r="C71" s="8">
        <v>0</v>
      </c>
      <c r="D71" s="8">
        <v>0</v>
      </c>
      <c r="E71" s="33" t="s">
        <v>616</v>
      </c>
      <c r="F71" s="33">
        <v>84</v>
      </c>
      <c r="G71" s="33">
        <v>0</v>
      </c>
      <c r="H71" s="33">
        <v>84</v>
      </c>
      <c r="I71" s="33">
        <v>0</v>
      </c>
      <c r="J71" s="8">
        <v>9.8950869156160643E-4</v>
      </c>
      <c r="K71" s="33">
        <v>-9.9810000000000016</v>
      </c>
    </row>
    <row r="72" spans="1:11" x14ac:dyDescent="0.25">
      <c r="A72" s="8" t="s">
        <v>717</v>
      </c>
      <c r="B72" s="8">
        <v>1</v>
      </c>
      <c r="C72" s="8">
        <v>1</v>
      </c>
      <c r="D72" s="8">
        <v>0</v>
      </c>
      <c r="E72" s="33" t="s">
        <v>616</v>
      </c>
      <c r="F72" s="33">
        <v>98</v>
      </c>
      <c r="G72" s="33">
        <v>0</v>
      </c>
      <c r="H72" s="33">
        <v>98</v>
      </c>
      <c r="I72" s="33">
        <v>0</v>
      </c>
      <c r="J72" s="8">
        <v>1.0054102377285118E-3</v>
      </c>
      <c r="K72" s="33">
        <v>-9.958000000000002</v>
      </c>
    </row>
    <row r="73" spans="1:11" x14ac:dyDescent="0.25">
      <c r="A73" s="140" t="s">
        <v>718</v>
      </c>
      <c r="B73" s="140">
        <v>1</v>
      </c>
      <c r="C73" s="140">
        <v>0</v>
      </c>
      <c r="D73" s="140">
        <v>0</v>
      </c>
      <c r="E73" s="33" t="s">
        <v>616</v>
      </c>
      <c r="F73" s="33">
        <v>79</v>
      </c>
      <c r="G73" s="33">
        <v>0</v>
      </c>
      <c r="H73" s="33">
        <v>79</v>
      </c>
      <c r="I73" s="33">
        <v>0</v>
      </c>
      <c r="J73" s="8">
        <v>1.0124034189645712E-3</v>
      </c>
      <c r="K73" s="33">
        <v>-9.9480000000000004</v>
      </c>
    </row>
    <row r="74" spans="1:11" x14ac:dyDescent="0.25">
      <c r="A74" s="8" t="s">
        <v>719</v>
      </c>
      <c r="B74" s="8">
        <v>1</v>
      </c>
      <c r="C74" s="8">
        <v>0</v>
      </c>
      <c r="D74" s="8">
        <v>1</v>
      </c>
      <c r="E74" s="33" t="s">
        <v>616</v>
      </c>
      <c r="F74" s="33">
        <v>16</v>
      </c>
      <c r="G74" s="33">
        <v>1</v>
      </c>
      <c r="H74" s="33">
        <v>16</v>
      </c>
      <c r="I74" s="33">
        <v>1</v>
      </c>
      <c r="J74" s="8">
        <v>1.0994517442741816E-3</v>
      </c>
      <c r="K74" s="33">
        <v>-9.8290000000000006</v>
      </c>
    </row>
    <row r="75" spans="1:11" x14ac:dyDescent="0.25">
      <c r="A75" s="8" t="s">
        <v>720</v>
      </c>
      <c r="B75" s="8">
        <v>1</v>
      </c>
      <c r="C75" s="8">
        <v>1</v>
      </c>
      <c r="D75" s="8">
        <v>0</v>
      </c>
      <c r="E75" s="33" t="s">
        <v>616</v>
      </c>
      <c r="F75" s="33">
        <v>96</v>
      </c>
      <c r="G75" s="33">
        <v>0</v>
      </c>
      <c r="H75" s="33">
        <v>96</v>
      </c>
      <c r="I75" s="33">
        <v>0</v>
      </c>
      <c r="J75" s="8">
        <v>1.2207639673683674E-3</v>
      </c>
      <c r="K75" s="33">
        <v>-9.6780000000000008</v>
      </c>
    </row>
    <row r="76" spans="1:11" x14ac:dyDescent="0.25">
      <c r="A76" s="8" t="s">
        <v>721</v>
      </c>
      <c r="B76" s="8">
        <v>1</v>
      </c>
      <c r="C76" s="8">
        <v>1</v>
      </c>
      <c r="D76" s="8">
        <v>0</v>
      </c>
      <c r="E76" s="33" t="s">
        <v>616</v>
      </c>
      <c r="F76" s="33">
        <v>95</v>
      </c>
      <c r="G76" s="33">
        <v>0</v>
      </c>
      <c r="H76" s="33">
        <v>95</v>
      </c>
      <c r="I76" s="33">
        <v>0</v>
      </c>
      <c r="J76" s="8">
        <v>1.2876890766527025E-3</v>
      </c>
      <c r="K76" s="33">
        <v>-9.6009999999999991</v>
      </c>
    </row>
    <row r="77" spans="1:11" x14ac:dyDescent="0.25">
      <c r="A77" s="140" t="s">
        <v>722</v>
      </c>
      <c r="B77" s="140">
        <v>1</v>
      </c>
      <c r="C77" s="140">
        <v>1</v>
      </c>
      <c r="D77" s="140">
        <v>0</v>
      </c>
      <c r="E77" s="33" t="s">
        <v>616</v>
      </c>
      <c r="F77" s="33">
        <v>82</v>
      </c>
      <c r="G77" s="33">
        <v>0</v>
      </c>
      <c r="H77" s="33">
        <v>82</v>
      </c>
      <c r="I77" s="33">
        <v>0</v>
      </c>
      <c r="J77" s="8">
        <v>1.329408316894018E-3</v>
      </c>
      <c r="K77" s="33">
        <v>-9.5549999999999997</v>
      </c>
    </row>
    <row r="78" spans="1:11" x14ac:dyDescent="0.25">
      <c r="A78" s="8" t="s">
        <v>723</v>
      </c>
      <c r="B78" s="8">
        <v>1</v>
      </c>
      <c r="C78" s="8">
        <v>1</v>
      </c>
      <c r="D78" s="8">
        <v>0</v>
      </c>
      <c r="E78" s="33" t="s">
        <v>616</v>
      </c>
      <c r="F78" s="33">
        <v>71</v>
      </c>
      <c r="G78" s="33">
        <v>0</v>
      </c>
      <c r="H78" s="33">
        <v>71</v>
      </c>
      <c r="I78" s="33">
        <v>0</v>
      </c>
      <c r="J78" s="8">
        <v>1.4228506971660255E-3</v>
      </c>
      <c r="K78" s="33">
        <v>-9.4570000000000007</v>
      </c>
    </row>
    <row r="79" spans="1:11" x14ac:dyDescent="0.25">
      <c r="A79" s="8" t="s">
        <v>724</v>
      </c>
      <c r="B79" s="8">
        <v>1</v>
      </c>
      <c r="C79" s="8">
        <v>1</v>
      </c>
      <c r="D79" s="8">
        <v>0</v>
      </c>
      <c r="E79" s="33" t="s">
        <v>616</v>
      </c>
      <c r="F79" s="33">
        <v>76</v>
      </c>
      <c r="G79" s="33">
        <v>0</v>
      </c>
      <c r="H79" s="33">
        <v>76</v>
      </c>
      <c r="I79" s="33">
        <v>0</v>
      </c>
      <c r="J79" s="8">
        <v>1.4547631475807636E-3</v>
      </c>
      <c r="K79" s="33">
        <v>-9.4250000000000007</v>
      </c>
    </row>
    <row r="80" spans="1:11" x14ac:dyDescent="0.25">
      <c r="A80" s="8" t="s">
        <v>725</v>
      </c>
      <c r="B80" s="8">
        <v>1</v>
      </c>
      <c r="C80" s="8">
        <v>1</v>
      </c>
      <c r="D80" s="8">
        <v>0</v>
      </c>
      <c r="E80" s="33" t="s">
        <v>616</v>
      </c>
      <c r="F80" s="33">
        <v>75</v>
      </c>
      <c r="G80" s="33">
        <v>0</v>
      </c>
      <c r="H80" s="33">
        <v>75</v>
      </c>
      <c r="I80" s="33">
        <v>0</v>
      </c>
      <c r="J80" s="8">
        <v>1.5875304726256257E-3</v>
      </c>
      <c r="K80" s="33">
        <v>-9.2989999999999995</v>
      </c>
    </row>
    <row r="81" spans="1:11" x14ac:dyDescent="0.25">
      <c r="A81" s="8" t="s">
        <v>726</v>
      </c>
      <c r="B81" s="8">
        <v>1</v>
      </c>
      <c r="C81" s="8">
        <v>1</v>
      </c>
      <c r="D81" s="8">
        <v>1</v>
      </c>
      <c r="E81" s="33" t="s">
        <v>616</v>
      </c>
      <c r="F81" s="33">
        <v>55</v>
      </c>
      <c r="G81" s="33">
        <v>1</v>
      </c>
      <c r="H81" s="33">
        <v>55</v>
      </c>
      <c r="I81" s="33">
        <v>1</v>
      </c>
      <c r="J81" s="8">
        <v>1.7798853137444167E-3</v>
      </c>
      <c r="K81" s="33">
        <v>-9.1340000000000003</v>
      </c>
    </row>
    <row r="82" spans="1:11" x14ac:dyDescent="0.25">
      <c r="A82" s="8" t="s">
        <v>727</v>
      </c>
      <c r="B82" s="8">
        <v>1</v>
      </c>
      <c r="C82" s="8">
        <v>1</v>
      </c>
      <c r="D82" s="8">
        <v>1</v>
      </c>
      <c r="E82" s="33" t="s">
        <v>616</v>
      </c>
      <c r="F82" s="33">
        <v>70</v>
      </c>
      <c r="G82" s="33">
        <v>0</v>
      </c>
      <c r="H82" s="33">
        <v>70</v>
      </c>
      <c r="I82" s="33">
        <v>0</v>
      </c>
      <c r="J82" s="8">
        <v>1.803481075643351E-3</v>
      </c>
      <c r="K82" s="33">
        <v>-9.1149999999999984</v>
      </c>
    </row>
    <row r="83" spans="1:11" x14ac:dyDescent="0.25">
      <c r="A83" s="8" t="s">
        <v>728</v>
      </c>
      <c r="B83" s="8">
        <v>1</v>
      </c>
      <c r="C83" s="8">
        <v>1</v>
      </c>
      <c r="D83" s="8" t="s">
        <v>676</v>
      </c>
      <c r="E83" s="33" t="s">
        <v>616</v>
      </c>
      <c r="F83" s="33">
        <v>87</v>
      </c>
      <c r="G83" s="33">
        <v>0</v>
      </c>
      <c r="H83" s="33">
        <v>87</v>
      </c>
      <c r="I83" s="33">
        <v>0</v>
      </c>
      <c r="J83" s="8">
        <v>2.5171379501660457E-3</v>
      </c>
      <c r="K83" s="33">
        <v>-8.6340000000000003</v>
      </c>
    </row>
    <row r="84" spans="1:11" x14ac:dyDescent="0.25">
      <c r="A84" s="8" t="s">
        <v>729</v>
      </c>
      <c r="B84" s="8">
        <v>1</v>
      </c>
      <c r="C84" s="8">
        <v>0</v>
      </c>
      <c r="D84" s="8">
        <v>1</v>
      </c>
      <c r="E84" s="33" t="s">
        <v>616</v>
      </c>
      <c r="F84" s="33">
        <v>67</v>
      </c>
      <c r="G84" s="33">
        <v>0</v>
      </c>
      <c r="H84" s="33">
        <v>67</v>
      </c>
      <c r="I84" s="33">
        <v>0</v>
      </c>
      <c r="J84" s="8">
        <v>2.5682475785255279E-3</v>
      </c>
      <c r="K84" s="33">
        <v>-8.6050000000000004</v>
      </c>
    </row>
    <row r="85" spans="1:11" x14ac:dyDescent="0.25">
      <c r="A85" s="8" t="s">
        <v>730</v>
      </c>
      <c r="B85" s="8">
        <v>1</v>
      </c>
      <c r="C85" s="8">
        <v>0</v>
      </c>
      <c r="D85" s="8" t="s">
        <v>676</v>
      </c>
      <c r="E85" s="33" t="s">
        <v>616</v>
      </c>
      <c r="F85" s="33">
        <v>74</v>
      </c>
      <c r="G85" s="33">
        <v>0</v>
      </c>
      <c r="H85" s="33">
        <v>74</v>
      </c>
      <c r="I85" s="33">
        <v>0</v>
      </c>
      <c r="J85" s="8">
        <v>2.6185792804303471E-3</v>
      </c>
      <c r="K85" s="33">
        <v>-8.5769999999999982</v>
      </c>
    </row>
    <row r="86" spans="1:11" x14ac:dyDescent="0.25">
      <c r="A86" s="8" t="s">
        <v>731</v>
      </c>
      <c r="B86" s="8">
        <v>1</v>
      </c>
      <c r="C86" s="8">
        <v>1</v>
      </c>
      <c r="D86" s="8">
        <v>0</v>
      </c>
      <c r="E86" s="33" t="s">
        <v>616</v>
      </c>
      <c r="F86" s="33">
        <v>81</v>
      </c>
      <c r="G86" s="33">
        <v>0</v>
      </c>
      <c r="H86" s="33">
        <v>81</v>
      </c>
      <c r="I86" s="33">
        <v>0</v>
      </c>
      <c r="J86" s="8">
        <v>3.462428512479953E-3</v>
      </c>
      <c r="K86" s="33">
        <v>-8.1739999999999995</v>
      </c>
    </row>
    <row r="87" spans="1:11" x14ac:dyDescent="0.25">
      <c r="A87" s="8" t="s">
        <v>732</v>
      </c>
      <c r="B87" s="33">
        <v>0</v>
      </c>
      <c r="C87" s="33">
        <v>0</v>
      </c>
      <c r="D87" s="33">
        <v>0</v>
      </c>
      <c r="E87" s="33" t="s">
        <v>617</v>
      </c>
      <c r="F87" s="33">
        <v>120</v>
      </c>
      <c r="G87" s="33">
        <v>0</v>
      </c>
      <c r="H87" s="33">
        <v>120</v>
      </c>
      <c r="I87" s="33">
        <v>0</v>
      </c>
      <c r="J87" s="8">
        <v>1.5080042289745088E-5</v>
      </c>
      <c r="K87" s="33">
        <v>-16.016999999999999</v>
      </c>
    </row>
    <row r="88" spans="1:11" x14ac:dyDescent="0.25">
      <c r="A88" s="8" t="s">
        <v>733</v>
      </c>
      <c r="B88" s="33">
        <v>0</v>
      </c>
      <c r="C88" s="33">
        <v>0</v>
      </c>
      <c r="D88" s="33">
        <v>0</v>
      </c>
      <c r="E88" s="33" t="s">
        <v>617</v>
      </c>
      <c r="F88" s="33">
        <v>120</v>
      </c>
      <c r="G88" s="33">
        <v>0</v>
      </c>
      <c r="H88" s="33">
        <v>120</v>
      </c>
      <c r="I88" s="33">
        <v>0</v>
      </c>
      <c r="J88" s="8">
        <v>1.5785943321516551E-5</v>
      </c>
      <c r="K88" s="33">
        <v>-15.951000000000001</v>
      </c>
    </row>
    <row r="89" spans="1:11" x14ac:dyDescent="0.25">
      <c r="A89" s="8" t="s">
        <v>734</v>
      </c>
      <c r="B89" s="33">
        <v>0</v>
      </c>
      <c r="C89" s="33">
        <v>0</v>
      </c>
      <c r="D89" s="33">
        <v>0</v>
      </c>
      <c r="E89" s="33" t="s">
        <v>617</v>
      </c>
      <c r="F89" s="33">
        <v>120</v>
      </c>
      <c r="G89" s="33">
        <v>0</v>
      </c>
      <c r="H89" s="33">
        <v>120</v>
      </c>
      <c r="I89" s="33">
        <v>0</v>
      </c>
      <c r="J89" s="8">
        <v>3.2753304638472092E-5</v>
      </c>
      <c r="K89" s="33">
        <v>-14.898</v>
      </c>
    </row>
    <row r="90" spans="1:11" x14ac:dyDescent="0.25">
      <c r="A90" s="8" t="s">
        <v>613</v>
      </c>
      <c r="B90" s="33">
        <v>0</v>
      </c>
      <c r="C90" s="33">
        <v>0</v>
      </c>
      <c r="D90" s="33">
        <v>0</v>
      </c>
      <c r="E90" s="33" t="s">
        <v>617</v>
      </c>
      <c r="F90" s="33">
        <v>41</v>
      </c>
      <c r="G90" s="33">
        <v>0</v>
      </c>
      <c r="H90" s="33">
        <v>41</v>
      </c>
      <c r="I90" s="33">
        <v>1</v>
      </c>
      <c r="J90" s="8">
        <v>6.3494889314085967E-5</v>
      </c>
      <c r="K90" s="33">
        <v>-13.943000000000003</v>
      </c>
    </row>
    <row r="91" spans="1:11" x14ac:dyDescent="0.25">
      <c r="A91" s="8" t="s">
        <v>735</v>
      </c>
      <c r="B91" s="33">
        <v>0</v>
      </c>
      <c r="C91" s="33">
        <v>0</v>
      </c>
      <c r="D91" s="33">
        <v>0</v>
      </c>
      <c r="E91" s="33" t="s">
        <v>617</v>
      </c>
      <c r="F91" s="33">
        <v>60</v>
      </c>
      <c r="G91" s="33">
        <v>0</v>
      </c>
      <c r="H91" s="33">
        <v>60</v>
      </c>
      <c r="I91" s="33">
        <v>0</v>
      </c>
      <c r="J91" s="8">
        <v>8.8743439777850896E-5</v>
      </c>
      <c r="K91" s="33">
        <v>-13.460000000000003</v>
      </c>
    </row>
    <row r="92" spans="1:11" x14ac:dyDescent="0.25">
      <c r="A92" s="8" t="s">
        <v>736</v>
      </c>
      <c r="B92" s="33">
        <v>0</v>
      </c>
      <c r="C92" s="33">
        <v>0</v>
      </c>
      <c r="D92" s="33">
        <v>0</v>
      </c>
      <c r="E92" s="33" t="s">
        <v>617</v>
      </c>
      <c r="F92" s="33">
        <v>71</v>
      </c>
      <c r="G92" s="33">
        <v>0</v>
      </c>
      <c r="H92" s="33">
        <v>71</v>
      </c>
      <c r="I92" s="33">
        <v>0</v>
      </c>
      <c r="J92" s="8">
        <v>9.048260557878649E-5</v>
      </c>
      <c r="K92" s="33">
        <v>-13.431999999999999</v>
      </c>
    </row>
    <row r="93" spans="1:11" x14ac:dyDescent="0.25">
      <c r="A93" s="8" t="s">
        <v>620</v>
      </c>
      <c r="B93" s="33">
        <v>0</v>
      </c>
      <c r="C93" s="33">
        <v>0</v>
      </c>
      <c r="D93" s="33">
        <v>0</v>
      </c>
      <c r="E93" s="33" t="s">
        <v>617</v>
      </c>
      <c r="F93" s="33">
        <v>55</v>
      </c>
      <c r="G93" s="33">
        <v>1</v>
      </c>
      <c r="H93" s="33">
        <v>55</v>
      </c>
      <c r="I93" s="33">
        <v>1</v>
      </c>
      <c r="J93" s="8">
        <v>9.670835094298955E-5</v>
      </c>
      <c r="K93" s="33">
        <v>-13.335999999999999</v>
      </c>
    </row>
    <row r="94" spans="1:11" x14ac:dyDescent="0.25">
      <c r="A94" s="8" t="s">
        <v>622</v>
      </c>
      <c r="B94" s="33">
        <v>0</v>
      </c>
      <c r="C94" s="33">
        <v>0</v>
      </c>
      <c r="D94" s="33">
        <v>0</v>
      </c>
      <c r="E94" s="33" t="s">
        <v>617</v>
      </c>
      <c r="F94" s="33">
        <v>19</v>
      </c>
      <c r="G94" s="33">
        <v>1</v>
      </c>
      <c r="H94" s="33">
        <v>19</v>
      </c>
      <c r="I94" s="33">
        <v>1</v>
      </c>
      <c r="J94" s="8">
        <v>1.1955814179527945E-4</v>
      </c>
      <c r="K94" s="33">
        <v>-13.029999999999998</v>
      </c>
    </row>
    <row r="95" spans="1:11" x14ac:dyDescent="0.25">
      <c r="A95" s="8" t="s">
        <v>623</v>
      </c>
      <c r="B95" s="33">
        <v>0</v>
      </c>
      <c r="C95" s="33">
        <v>0</v>
      </c>
      <c r="D95" s="33">
        <v>0</v>
      </c>
      <c r="E95" s="33" t="s">
        <v>617</v>
      </c>
      <c r="F95" s="33">
        <v>8</v>
      </c>
      <c r="G95" s="33">
        <v>1</v>
      </c>
      <c r="H95" s="33">
        <v>8</v>
      </c>
      <c r="I95" s="33">
        <v>1</v>
      </c>
      <c r="J95" s="8">
        <v>1.2655042737057137E-4</v>
      </c>
      <c r="K95" s="33">
        <v>-12.948</v>
      </c>
    </row>
    <row r="96" spans="1:11" x14ac:dyDescent="0.25">
      <c r="A96" s="140" t="s">
        <v>624</v>
      </c>
      <c r="B96" s="33">
        <v>0</v>
      </c>
      <c r="C96" s="33">
        <v>0</v>
      </c>
      <c r="D96" s="33">
        <v>0</v>
      </c>
      <c r="E96" s="33" t="s">
        <v>617</v>
      </c>
      <c r="F96" s="33">
        <v>34</v>
      </c>
      <c r="G96" s="33">
        <v>0</v>
      </c>
      <c r="H96" s="33">
        <v>34</v>
      </c>
      <c r="I96" s="33">
        <v>1</v>
      </c>
      <c r="J96" s="8">
        <v>1.4149120506646217E-4</v>
      </c>
      <c r="K96" s="33">
        <v>-12.786999999999997</v>
      </c>
    </row>
    <row r="97" spans="1:11" x14ac:dyDescent="0.25">
      <c r="A97" s="8" t="s">
        <v>627</v>
      </c>
      <c r="B97" s="33">
        <v>0</v>
      </c>
      <c r="C97" s="33">
        <v>0</v>
      </c>
      <c r="D97" s="33">
        <v>0</v>
      </c>
      <c r="E97" s="33" t="s">
        <v>617</v>
      </c>
      <c r="F97" s="33">
        <v>8</v>
      </c>
      <c r="G97" s="33">
        <v>0</v>
      </c>
      <c r="H97" s="33">
        <v>5</v>
      </c>
      <c r="I97" s="33">
        <v>1</v>
      </c>
      <c r="J97" s="8">
        <v>1.6366120502689661E-4</v>
      </c>
      <c r="K97" s="33">
        <v>-12.576999999999998</v>
      </c>
    </row>
    <row r="98" spans="1:11" x14ac:dyDescent="0.25">
      <c r="A98" s="8" t="s">
        <v>629</v>
      </c>
      <c r="B98" s="33">
        <v>0</v>
      </c>
      <c r="C98" s="33">
        <v>0</v>
      </c>
      <c r="D98" s="33">
        <v>0</v>
      </c>
      <c r="E98" s="33" t="s">
        <v>617</v>
      </c>
      <c r="F98" s="33">
        <v>23</v>
      </c>
      <c r="G98" s="33">
        <v>1</v>
      </c>
      <c r="H98" s="33">
        <v>23</v>
      </c>
      <c r="I98" s="33">
        <v>1</v>
      </c>
      <c r="J98" s="8">
        <v>2.2003185122334749E-4</v>
      </c>
      <c r="K98" s="33">
        <v>-12.149999999999999</v>
      </c>
    </row>
    <row r="99" spans="1:11" x14ac:dyDescent="0.25">
      <c r="A99" s="8" t="s">
        <v>631</v>
      </c>
      <c r="B99" s="33">
        <v>0</v>
      </c>
      <c r="C99" s="33">
        <v>0</v>
      </c>
      <c r="D99" s="33">
        <v>0</v>
      </c>
      <c r="E99" s="33" t="s">
        <v>617</v>
      </c>
      <c r="F99" s="33">
        <v>13</v>
      </c>
      <c r="G99" s="33">
        <v>1</v>
      </c>
      <c r="H99" s="33">
        <v>13</v>
      </c>
      <c r="I99" s="33">
        <v>1</v>
      </c>
      <c r="J99" s="8">
        <v>2.3697130609608104E-4</v>
      </c>
      <c r="K99" s="33">
        <v>-12.042999999999997</v>
      </c>
    </row>
    <row r="100" spans="1:11" x14ac:dyDescent="0.25">
      <c r="A100" s="141" t="s">
        <v>633</v>
      </c>
      <c r="B100" s="33">
        <v>0</v>
      </c>
      <c r="C100" s="33">
        <v>0</v>
      </c>
      <c r="D100" s="33">
        <v>0</v>
      </c>
      <c r="E100" s="33" t="s">
        <v>617</v>
      </c>
      <c r="F100" s="33">
        <v>28</v>
      </c>
      <c r="G100" s="33">
        <v>0</v>
      </c>
      <c r="H100" s="33">
        <v>22</v>
      </c>
      <c r="I100" s="33">
        <v>1</v>
      </c>
      <c r="J100" s="8">
        <v>2.5415566349709754E-4</v>
      </c>
      <c r="K100" s="33">
        <v>-11.942</v>
      </c>
    </row>
    <row r="101" spans="1:11" x14ac:dyDescent="0.25">
      <c r="A101" s="8" t="s">
        <v>737</v>
      </c>
      <c r="B101" s="33">
        <v>0</v>
      </c>
      <c r="C101" s="33">
        <v>0</v>
      </c>
      <c r="D101" s="33">
        <v>0</v>
      </c>
      <c r="E101" s="33" t="s">
        <v>617</v>
      </c>
      <c r="F101" s="33">
        <v>120</v>
      </c>
      <c r="G101" s="33">
        <v>0</v>
      </c>
      <c r="H101" s="33">
        <v>120</v>
      </c>
      <c r="I101" s="33">
        <v>0</v>
      </c>
      <c r="J101" s="8">
        <v>2.5627848721266288E-4</v>
      </c>
      <c r="K101" s="33">
        <v>-11.93</v>
      </c>
    </row>
    <row r="102" spans="1:11" x14ac:dyDescent="0.25">
      <c r="A102" s="8" t="s">
        <v>636</v>
      </c>
      <c r="B102" s="33">
        <v>0</v>
      </c>
      <c r="C102" s="33">
        <v>0</v>
      </c>
      <c r="D102" s="33">
        <v>0</v>
      </c>
      <c r="E102" s="33" t="s">
        <v>617</v>
      </c>
      <c r="F102" s="33">
        <v>34</v>
      </c>
      <c r="G102" s="33">
        <v>0</v>
      </c>
      <c r="H102" s="33">
        <v>34</v>
      </c>
      <c r="I102" s="33">
        <v>1</v>
      </c>
      <c r="J102" s="8">
        <v>2.7696667112694164E-4</v>
      </c>
      <c r="K102" s="33">
        <v>-11.818000000000001</v>
      </c>
    </row>
    <row r="103" spans="1:11" x14ac:dyDescent="0.25">
      <c r="A103" s="8" t="s">
        <v>738</v>
      </c>
      <c r="B103" s="33">
        <v>0</v>
      </c>
      <c r="C103" s="33">
        <v>0</v>
      </c>
      <c r="D103" s="33">
        <v>0</v>
      </c>
      <c r="E103" s="33" t="s">
        <v>617</v>
      </c>
      <c r="F103" s="33">
        <v>87</v>
      </c>
      <c r="G103" s="33">
        <v>0</v>
      </c>
      <c r="H103" s="33">
        <v>87</v>
      </c>
      <c r="I103" s="33">
        <v>0</v>
      </c>
      <c r="J103" s="8">
        <v>2.9013259400804004E-4</v>
      </c>
      <c r="K103" s="33">
        <v>-11.751000000000001</v>
      </c>
    </row>
    <row r="104" spans="1:11" x14ac:dyDescent="0.25">
      <c r="A104" s="8" t="s">
        <v>739</v>
      </c>
      <c r="B104" s="33">
        <v>0</v>
      </c>
      <c r="C104" s="33">
        <v>0</v>
      </c>
      <c r="D104" s="33">
        <v>0</v>
      </c>
      <c r="E104" s="33" t="s">
        <v>617</v>
      </c>
      <c r="F104" s="33">
        <v>36</v>
      </c>
      <c r="G104" s="33">
        <v>0</v>
      </c>
      <c r="H104" s="33">
        <v>36</v>
      </c>
      <c r="I104" s="33">
        <v>0</v>
      </c>
      <c r="J104" s="8">
        <v>3.3143187985351712E-4</v>
      </c>
      <c r="K104" s="33">
        <v>-11.559000000000001</v>
      </c>
    </row>
    <row r="105" spans="1:11" x14ac:dyDescent="0.25">
      <c r="A105" s="8" t="s">
        <v>740</v>
      </c>
      <c r="B105" s="33">
        <v>0</v>
      </c>
      <c r="C105" s="33">
        <v>0</v>
      </c>
      <c r="D105" s="33">
        <v>0</v>
      </c>
      <c r="E105" s="33" t="s">
        <v>617</v>
      </c>
      <c r="F105" s="33">
        <v>70</v>
      </c>
      <c r="G105" s="33">
        <v>0</v>
      </c>
      <c r="H105" s="33">
        <v>70</v>
      </c>
      <c r="I105" s="33">
        <v>0</v>
      </c>
      <c r="J105" s="8">
        <v>3.4074969827201291E-4</v>
      </c>
      <c r="K105" s="33">
        <v>-11.519000000000002</v>
      </c>
    </row>
    <row r="106" spans="1:11" x14ac:dyDescent="0.25">
      <c r="A106" s="8" t="s">
        <v>741</v>
      </c>
      <c r="B106" s="33">
        <v>0</v>
      </c>
      <c r="C106" s="33">
        <v>0</v>
      </c>
      <c r="D106" s="33">
        <v>0</v>
      </c>
      <c r="E106" s="33" t="s">
        <v>617</v>
      </c>
      <c r="F106" s="33">
        <v>97</v>
      </c>
      <c r="G106" s="33">
        <v>0</v>
      </c>
      <c r="H106" s="33">
        <v>97</v>
      </c>
      <c r="I106" s="33">
        <v>0</v>
      </c>
      <c r="J106" s="8">
        <v>3.5423637886576598E-4</v>
      </c>
      <c r="K106" s="33">
        <v>-11.463000000000001</v>
      </c>
    </row>
    <row r="107" spans="1:11" x14ac:dyDescent="0.25">
      <c r="A107" s="8" t="s">
        <v>742</v>
      </c>
      <c r="B107" s="33">
        <v>0</v>
      </c>
      <c r="C107" s="33">
        <v>0</v>
      </c>
      <c r="D107" s="33">
        <v>0</v>
      </c>
      <c r="E107" s="33" t="s">
        <v>617</v>
      </c>
      <c r="F107" s="33">
        <v>85</v>
      </c>
      <c r="G107" s="33">
        <v>0</v>
      </c>
      <c r="H107" s="33">
        <v>85</v>
      </c>
      <c r="I107" s="33">
        <v>0</v>
      </c>
      <c r="J107" s="8">
        <v>3.6927929621190502E-4</v>
      </c>
      <c r="K107" s="33">
        <v>-11.402999999999999</v>
      </c>
    </row>
    <row r="108" spans="1:11" x14ac:dyDescent="0.25">
      <c r="A108" s="8" t="s">
        <v>743</v>
      </c>
      <c r="B108" s="33">
        <v>0</v>
      </c>
      <c r="C108" s="33">
        <v>0</v>
      </c>
      <c r="D108" s="33">
        <v>0</v>
      </c>
      <c r="E108" s="33" t="s">
        <v>617</v>
      </c>
      <c r="F108" s="33">
        <v>57</v>
      </c>
      <c r="G108" s="33">
        <v>0</v>
      </c>
      <c r="H108" s="33">
        <v>57</v>
      </c>
      <c r="I108" s="33">
        <v>0</v>
      </c>
      <c r="J108" s="8">
        <v>3.8898442201444389E-4</v>
      </c>
      <c r="K108" s="33">
        <v>-11.328000000000003</v>
      </c>
    </row>
    <row r="109" spans="1:11" x14ac:dyDescent="0.25">
      <c r="A109" s="8" t="s">
        <v>744</v>
      </c>
      <c r="B109" s="33">
        <v>0</v>
      </c>
      <c r="C109" s="33">
        <v>0</v>
      </c>
      <c r="D109" s="33">
        <v>0</v>
      </c>
      <c r="E109" s="33" t="s">
        <v>617</v>
      </c>
      <c r="F109" s="33">
        <v>72</v>
      </c>
      <c r="G109" s="33">
        <v>0</v>
      </c>
      <c r="H109" s="33">
        <v>72</v>
      </c>
      <c r="I109" s="33">
        <v>0</v>
      </c>
      <c r="J109" s="8">
        <v>4.1230512081239364E-4</v>
      </c>
      <c r="K109" s="33">
        <v>-11.244</v>
      </c>
    </row>
    <row r="110" spans="1:11" x14ac:dyDescent="0.25">
      <c r="A110" s="8" t="s">
        <v>745</v>
      </c>
      <c r="B110" s="33">
        <v>0</v>
      </c>
      <c r="C110" s="33">
        <v>0</v>
      </c>
      <c r="D110" s="33">
        <v>0</v>
      </c>
      <c r="E110" s="33" t="s">
        <v>617</v>
      </c>
      <c r="F110" s="33">
        <v>57</v>
      </c>
      <c r="G110" s="33">
        <v>0</v>
      </c>
      <c r="H110" s="33">
        <v>57</v>
      </c>
      <c r="I110" s="33">
        <v>0</v>
      </c>
      <c r="J110" s="8">
        <v>4.2067683579688448E-4</v>
      </c>
      <c r="K110" s="33">
        <v>-11.214999999999996</v>
      </c>
    </row>
    <row r="111" spans="1:11" x14ac:dyDescent="0.25">
      <c r="A111" s="8" t="s">
        <v>642</v>
      </c>
      <c r="B111" s="33">
        <v>0</v>
      </c>
      <c r="C111" s="33">
        <v>0</v>
      </c>
      <c r="D111" s="33">
        <v>0</v>
      </c>
      <c r="E111" s="33" t="s">
        <v>617</v>
      </c>
      <c r="F111" s="33">
        <v>18</v>
      </c>
      <c r="G111" s="33">
        <v>0</v>
      </c>
      <c r="H111" s="33">
        <v>18</v>
      </c>
      <c r="I111" s="33">
        <v>1</v>
      </c>
      <c r="J111" s="8">
        <v>4.842366849308072E-4</v>
      </c>
      <c r="K111" s="33">
        <v>-11.012</v>
      </c>
    </row>
    <row r="112" spans="1:11" x14ac:dyDescent="0.25">
      <c r="A112" s="140" t="s">
        <v>746</v>
      </c>
      <c r="B112" s="33">
        <v>0</v>
      </c>
      <c r="C112" s="33">
        <v>0</v>
      </c>
      <c r="D112" s="33">
        <v>0</v>
      </c>
      <c r="E112" s="33" t="s">
        <v>617</v>
      </c>
      <c r="F112" s="33">
        <v>87</v>
      </c>
      <c r="G112" s="33">
        <v>0</v>
      </c>
      <c r="H112" s="33">
        <v>87</v>
      </c>
      <c r="I112" s="33">
        <v>0</v>
      </c>
      <c r="J112" s="8">
        <v>5.4630717824009315E-4</v>
      </c>
      <c r="K112" s="33">
        <v>-10.838000000000001</v>
      </c>
    </row>
    <row r="113" spans="1:11" x14ac:dyDescent="0.25">
      <c r="A113" s="8" t="s">
        <v>747</v>
      </c>
      <c r="B113" s="33">
        <v>0</v>
      </c>
      <c r="C113" s="33">
        <v>0</v>
      </c>
      <c r="D113" s="33">
        <v>0</v>
      </c>
      <c r="E113" s="33" t="s">
        <v>617</v>
      </c>
      <c r="F113" s="33">
        <v>70</v>
      </c>
      <c r="G113" s="33">
        <v>0</v>
      </c>
      <c r="H113" s="33">
        <v>70</v>
      </c>
      <c r="I113" s="33">
        <v>0</v>
      </c>
      <c r="J113" s="8">
        <v>5.6478915229750425E-4</v>
      </c>
      <c r="K113" s="33">
        <v>-10.79</v>
      </c>
    </row>
    <row r="114" spans="1:11" x14ac:dyDescent="0.25">
      <c r="A114" s="8" t="s">
        <v>748</v>
      </c>
      <c r="B114" s="33">
        <v>0</v>
      </c>
      <c r="C114" s="33">
        <v>0</v>
      </c>
      <c r="D114" s="33">
        <v>0</v>
      </c>
      <c r="E114" s="33" t="s">
        <v>617</v>
      </c>
      <c r="F114" s="33">
        <v>68</v>
      </c>
      <c r="G114" s="33">
        <v>0</v>
      </c>
      <c r="H114" s="33">
        <v>68</v>
      </c>
      <c r="I114" s="33">
        <v>0</v>
      </c>
      <c r="J114" s="8">
        <v>6.2754215696746803E-4</v>
      </c>
      <c r="K114" s="33">
        <v>-10.637999999999998</v>
      </c>
    </row>
    <row r="115" spans="1:11" x14ac:dyDescent="0.25">
      <c r="A115" s="8" t="s">
        <v>749</v>
      </c>
      <c r="B115" s="33">
        <v>0</v>
      </c>
      <c r="C115" s="33">
        <v>0</v>
      </c>
      <c r="D115" s="33">
        <v>0</v>
      </c>
      <c r="E115" s="33" t="s">
        <v>617</v>
      </c>
      <c r="F115" s="33">
        <v>95</v>
      </c>
      <c r="G115" s="33">
        <v>0</v>
      </c>
      <c r="H115" s="33">
        <v>95</v>
      </c>
      <c r="I115" s="33">
        <v>0</v>
      </c>
      <c r="J115" s="8">
        <v>6.7538604932176037E-4</v>
      </c>
      <c r="K115" s="33">
        <v>-10.532</v>
      </c>
    </row>
    <row r="116" spans="1:11" x14ac:dyDescent="0.25">
      <c r="A116" s="8" t="s">
        <v>750</v>
      </c>
      <c r="B116" s="33">
        <v>0</v>
      </c>
      <c r="C116" s="33">
        <v>0</v>
      </c>
      <c r="D116" s="33">
        <v>0</v>
      </c>
      <c r="E116" s="33" t="s">
        <v>617</v>
      </c>
      <c r="F116" s="33">
        <v>75</v>
      </c>
      <c r="G116" s="33">
        <v>0</v>
      </c>
      <c r="H116" s="33">
        <v>75</v>
      </c>
      <c r="I116" s="33">
        <v>0</v>
      </c>
      <c r="J116" s="8">
        <v>8.7344228689707737E-4</v>
      </c>
      <c r="K116" s="33">
        <v>-10.160999999999998</v>
      </c>
    </row>
    <row r="117" spans="1:11" x14ac:dyDescent="0.25">
      <c r="A117" s="8" t="s">
        <v>751</v>
      </c>
      <c r="B117" s="33">
        <v>0</v>
      </c>
      <c r="C117" s="33">
        <v>0</v>
      </c>
      <c r="D117" s="33">
        <v>0</v>
      </c>
      <c r="E117" s="33" t="s">
        <v>617</v>
      </c>
      <c r="F117" s="33">
        <v>69</v>
      </c>
      <c r="G117" s="33">
        <v>0</v>
      </c>
      <c r="H117" s="33">
        <v>69</v>
      </c>
      <c r="I117" s="33">
        <v>0</v>
      </c>
      <c r="J117" s="8">
        <v>9.8403687540088262E-4</v>
      </c>
      <c r="K117" s="33">
        <v>-9.9890000000000008</v>
      </c>
    </row>
    <row r="118" spans="1:11" x14ac:dyDescent="0.25">
      <c r="A118" s="8" t="s">
        <v>752</v>
      </c>
      <c r="B118" s="33">
        <v>0</v>
      </c>
      <c r="C118" s="33">
        <v>0</v>
      </c>
      <c r="D118" s="33">
        <v>0</v>
      </c>
      <c r="E118" s="33" t="s">
        <v>617</v>
      </c>
      <c r="F118" s="33">
        <v>77</v>
      </c>
      <c r="G118" s="33">
        <v>0</v>
      </c>
      <c r="H118" s="33">
        <v>77</v>
      </c>
      <c r="I118" s="33">
        <v>0</v>
      </c>
      <c r="J118" s="8">
        <v>1.290369536775648E-3</v>
      </c>
      <c r="K118" s="33">
        <v>-9.5980000000000025</v>
      </c>
    </row>
    <row r="119" spans="1:11" x14ac:dyDescent="0.25">
      <c r="A119" s="8" t="s">
        <v>651</v>
      </c>
      <c r="B119" s="33">
        <v>0</v>
      </c>
      <c r="C119" s="33">
        <v>0</v>
      </c>
      <c r="D119" s="33">
        <v>0</v>
      </c>
      <c r="E119" s="33" t="s">
        <v>617</v>
      </c>
      <c r="F119" s="33">
        <v>32</v>
      </c>
      <c r="G119" s="33">
        <v>0</v>
      </c>
      <c r="H119" s="33">
        <v>32</v>
      </c>
      <c r="I119" s="33">
        <v>1</v>
      </c>
      <c r="J119" s="8">
        <v>1.4437133117908615E-3</v>
      </c>
      <c r="K119" s="33">
        <v>-9.4359999999999999</v>
      </c>
    </row>
    <row r="120" spans="1:11" x14ac:dyDescent="0.25">
      <c r="A120" s="8" t="s">
        <v>753</v>
      </c>
      <c r="B120" s="33">
        <v>0</v>
      </c>
      <c r="C120" s="33">
        <v>0</v>
      </c>
      <c r="D120" s="33">
        <v>0</v>
      </c>
      <c r="E120" s="33" t="s">
        <v>617</v>
      </c>
      <c r="F120" s="33">
        <v>39</v>
      </c>
      <c r="G120" s="33">
        <v>0</v>
      </c>
      <c r="H120" s="33">
        <v>39</v>
      </c>
      <c r="I120" s="33">
        <v>0</v>
      </c>
      <c r="J120" s="8">
        <v>2.8615251457252662E-3</v>
      </c>
      <c r="K120" s="33">
        <v>-8.4490000000000016</v>
      </c>
    </row>
  </sheetData>
  <mergeCells count="7">
    <mergeCell ref="N7:N8"/>
    <mergeCell ref="P7:P8"/>
    <mergeCell ref="N3:N4"/>
    <mergeCell ref="P3:P4"/>
    <mergeCell ref="N5:N6"/>
    <mergeCell ref="P5:P6"/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7"/>
  <sheetViews>
    <sheetView workbookViewId="0"/>
  </sheetViews>
  <sheetFormatPr defaultColWidth="9" defaultRowHeight="15.75" x14ac:dyDescent="0.25"/>
  <cols>
    <col min="1" max="1" width="14.625" style="12" customWidth="1"/>
    <col min="2" max="2" width="14.125" style="33" customWidth="1"/>
    <col min="3" max="3" width="14.25" style="33" customWidth="1"/>
    <col min="4" max="4" width="14.625" style="33" customWidth="1"/>
    <col min="5" max="5" width="7.375" style="33" customWidth="1"/>
    <col min="6" max="6" width="7.125" style="33" customWidth="1"/>
    <col min="7" max="7" width="9" style="33" customWidth="1"/>
    <col min="8" max="8" width="7.5" style="33" customWidth="1"/>
    <col min="9" max="9" width="9" style="13"/>
    <col min="10" max="10" width="11.625" style="13" bestFit="1" customWidth="1"/>
    <col min="11" max="16384" width="9" style="13"/>
  </cols>
  <sheetData>
    <row r="1" spans="1:8" ht="20.25" x14ac:dyDescent="0.3">
      <c r="A1" s="30" t="s">
        <v>32</v>
      </c>
    </row>
    <row r="2" spans="1:8" s="2" customFormat="1" ht="18.75" x14ac:dyDescent="0.2">
      <c r="A2" s="55" t="s">
        <v>19</v>
      </c>
      <c r="B2" s="8"/>
      <c r="C2" s="8"/>
      <c r="D2" s="8"/>
      <c r="E2" s="8"/>
      <c r="F2" s="8"/>
      <c r="G2" s="8"/>
      <c r="H2" s="8"/>
    </row>
    <row r="3" spans="1:8" x14ac:dyDescent="0.25">
      <c r="A3" s="21"/>
      <c r="B3" s="27"/>
      <c r="C3" s="5" t="s">
        <v>1</v>
      </c>
      <c r="D3" s="42"/>
      <c r="E3" s="5" t="s">
        <v>1</v>
      </c>
      <c r="F3" s="5" t="s">
        <v>14</v>
      </c>
      <c r="G3" s="42" t="s">
        <v>0</v>
      </c>
      <c r="H3" s="42" t="s">
        <v>581</v>
      </c>
    </row>
    <row r="4" spans="1:8" x14ac:dyDescent="0.25">
      <c r="A4" s="36" t="s">
        <v>3</v>
      </c>
      <c r="B4" s="27" t="s">
        <v>580</v>
      </c>
      <c r="C4" s="56">
        <v>17.861648559570298</v>
      </c>
      <c r="D4" s="57" t="s">
        <v>6</v>
      </c>
      <c r="E4" s="56">
        <v>30.534645358195199</v>
      </c>
      <c r="F4" s="56">
        <f>E4-C4</f>
        <v>12.672996798624901</v>
      </c>
      <c r="G4" s="69">
        <f t="shared" ref="G4:G9" si="0">POWER(2,-F4)</f>
        <v>1.5312560889561006E-4</v>
      </c>
      <c r="H4" s="57">
        <f>G4*1000</f>
        <v>0.15312560889561005</v>
      </c>
    </row>
    <row r="5" spans="1:8" x14ac:dyDescent="0.25">
      <c r="A5" s="36"/>
      <c r="B5" s="27" t="s">
        <v>580</v>
      </c>
      <c r="C5" s="56">
        <v>17.4338703155518</v>
      </c>
      <c r="D5" s="57" t="s">
        <v>6</v>
      </c>
      <c r="E5" s="56">
        <v>30.222837264053801</v>
      </c>
      <c r="F5" s="56">
        <f t="shared" ref="F5:F9" si="1">E5-C5</f>
        <v>12.788966948502001</v>
      </c>
      <c r="G5" s="69">
        <f t="shared" si="0"/>
        <v>1.4129842955040879E-4</v>
      </c>
      <c r="H5" s="57">
        <f t="shared" ref="H5:H9" si="2">G5*1000</f>
        <v>0.14129842955040881</v>
      </c>
    </row>
    <row r="6" spans="1:8" x14ac:dyDescent="0.25">
      <c r="A6" s="36"/>
      <c r="B6" s="27" t="s">
        <v>580</v>
      </c>
      <c r="C6" s="56">
        <v>17.3790473937988</v>
      </c>
      <c r="D6" s="57" t="s">
        <v>6</v>
      </c>
      <c r="E6" s="56">
        <v>31.669479370117202</v>
      </c>
      <c r="F6" s="56">
        <f t="shared" si="1"/>
        <v>14.290431976318402</v>
      </c>
      <c r="G6" s="69">
        <f t="shared" si="0"/>
        <v>4.9905834740814588E-5</v>
      </c>
      <c r="H6" s="57">
        <f t="shared" si="2"/>
        <v>4.9905834740814586E-2</v>
      </c>
    </row>
    <row r="7" spans="1:8" x14ac:dyDescent="0.25">
      <c r="A7" s="36" t="s">
        <v>2</v>
      </c>
      <c r="B7" s="27" t="s">
        <v>580</v>
      </c>
      <c r="C7" s="56">
        <v>16.356691360473601</v>
      </c>
      <c r="D7" s="57" t="s">
        <v>6</v>
      </c>
      <c r="E7" s="56">
        <v>24.624689147622998</v>
      </c>
      <c r="F7" s="56">
        <f t="shared" si="1"/>
        <v>8.2679977871493975</v>
      </c>
      <c r="G7" s="69">
        <f t="shared" si="0"/>
        <v>3.244028507393235E-3</v>
      </c>
      <c r="H7" s="57">
        <f t="shared" si="2"/>
        <v>3.2440285073932351</v>
      </c>
    </row>
    <row r="8" spans="1:8" x14ac:dyDescent="0.25">
      <c r="A8" s="36"/>
      <c r="B8" s="27" t="s">
        <v>580</v>
      </c>
      <c r="C8" s="56">
        <v>16.249183654785199</v>
      </c>
      <c r="D8" s="57" t="s">
        <v>6</v>
      </c>
      <c r="E8" s="56">
        <v>24.514648068193001</v>
      </c>
      <c r="F8" s="56">
        <f t="shared" si="1"/>
        <v>8.2654644134078019</v>
      </c>
      <c r="G8" s="69">
        <f t="shared" si="0"/>
        <v>3.2497300287356308E-3</v>
      </c>
      <c r="H8" s="57">
        <f t="shared" si="2"/>
        <v>3.2497300287356308</v>
      </c>
    </row>
    <row r="9" spans="1:8" x14ac:dyDescent="0.25">
      <c r="A9" s="16"/>
      <c r="B9" s="27" t="s">
        <v>580</v>
      </c>
      <c r="C9" s="56">
        <v>16.4531642913818</v>
      </c>
      <c r="D9" s="57" t="s">
        <v>6</v>
      </c>
      <c r="E9" s="56">
        <v>24.524711157915799</v>
      </c>
      <c r="F9" s="56">
        <f t="shared" si="1"/>
        <v>8.0715468665339998</v>
      </c>
      <c r="G9" s="69">
        <f t="shared" si="0"/>
        <v>3.7172543792629784E-3</v>
      </c>
      <c r="H9" s="57">
        <f t="shared" si="2"/>
        <v>3.7172543792629784</v>
      </c>
    </row>
    <row r="10" spans="1:8" ht="18.75" x14ac:dyDescent="0.25">
      <c r="A10" s="55" t="s">
        <v>22</v>
      </c>
      <c r="C10" s="58"/>
      <c r="D10" s="58"/>
      <c r="E10" s="58"/>
      <c r="F10" s="58"/>
      <c r="G10" s="68"/>
      <c r="H10" s="58"/>
    </row>
    <row r="11" spans="1:8" x14ac:dyDescent="0.25">
      <c r="A11" s="21"/>
      <c r="B11" s="27"/>
      <c r="C11" s="47" t="s">
        <v>1</v>
      </c>
      <c r="D11" s="129"/>
      <c r="E11" s="47" t="s">
        <v>1</v>
      </c>
      <c r="F11" s="47" t="s">
        <v>14</v>
      </c>
      <c r="G11" s="130" t="s">
        <v>0</v>
      </c>
      <c r="H11" s="42" t="s">
        <v>581</v>
      </c>
    </row>
    <row r="12" spans="1:8" x14ac:dyDescent="0.25">
      <c r="A12" s="36" t="s">
        <v>3</v>
      </c>
      <c r="B12" s="27" t="s">
        <v>580</v>
      </c>
      <c r="C12" s="59">
        <v>17.25881117446</v>
      </c>
      <c r="D12" s="57" t="s">
        <v>6</v>
      </c>
      <c r="E12" s="59">
        <v>29.112314512212301</v>
      </c>
      <c r="F12" s="56">
        <f>E12-C12</f>
        <v>11.853503337752301</v>
      </c>
      <c r="G12" s="69">
        <f t="shared" ref="G12:G17" si="3">POWER(2,-F12)</f>
        <v>2.7023397008970067E-4</v>
      </c>
      <c r="H12" s="57">
        <f>G12*1000</f>
        <v>0.27023397008970068</v>
      </c>
    </row>
    <row r="13" spans="1:8" x14ac:dyDescent="0.25">
      <c r="A13" s="36"/>
      <c r="B13" s="27" t="s">
        <v>580</v>
      </c>
      <c r="C13" s="59">
        <v>17.21496631566</v>
      </c>
      <c r="D13" s="57" t="s">
        <v>6</v>
      </c>
      <c r="E13" s="59">
        <v>30.153465432132101</v>
      </c>
      <c r="F13" s="56">
        <f t="shared" ref="F13:F17" si="4">E13-C13</f>
        <v>12.938499116472101</v>
      </c>
      <c r="G13" s="69">
        <f t="shared" si="3"/>
        <v>1.2738657676874266E-4</v>
      </c>
      <c r="H13" s="57">
        <f t="shared" ref="H13:H17" si="5">G13*1000</f>
        <v>0.12738657676874265</v>
      </c>
    </row>
    <row r="14" spans="1:8" x14ac:dyDescent="0.25">
      <c r="A14" s="36"/>
      <c r="B14" s="27" t="s">
        <v>580</v>
      </c>
      <c r="C14" s="58">
        <v>17.35411616</v>
      </c>
      <c r="D14" s="57" t="s">
        <v>6</v>
      </c>
      <c r="E14" s="59">
        <v>30.31245131</v>
      </c>
      <c r="F14" s="56">
        <f t="shared" si="4"/>
        <v>12.95833515</v>
      </c>
      <c r="G14" s="69">
        <f t="shared" si="3"/>
        <v>1.2564708746692452E-4</v>
      </c>
      <c r="H14" s="57">
        <f t="shared" si="5"/>
        <v>0.12564708746692452</v>
      </c>
    </row>
    <row r="15" spans="1:8" x14ac:dyDescent="0.25">
      <c r="A15" s="36" t="s">
        <v>2</v>
      </c>
      <c r="B15" s="27" t="s">
        <v>580</v>
      </c>
      <c r="C15" s="59">
        <v>17.3241154</v>
      </c>
      <c r="D15" s="57" t="s">
        <v>6</v>
      </c>
      <c r="E15" s="59">
        <v>24.124612335456</v>
      </c>
      <c r="F15" s="56">
        <f t="shared" si="4"/>
        <v>6.8004969354559996</v>
      </c>
      <c r="G15" s="69">
        <f t="shared" si="3"/>
        <v>8.9711152707981825E-3</v>
      </c>
      <c r="H15" s="57">
        <f t="shared" si="5"/>
        <v>8.9711152707981832</v>
      </c>
    </row>
    <row r="16" spans="1:8" x14ac:dyDescent="0.25">
      <c r="A16" s="16"/>
      <c r="B16" s="27" t="s">
        <v>580</v>
      </c>
      <c r="C16" s="59">
        <v>17.125431238000001</v>
      </c>
      <c r="D16" s="57" t="s">
        <v>6</v>
      </c>
      <c r="E16" s="59">
        <v>23.595116333444501</v>
      </c>
      <c r="F16" s="56">
        <f t="shared" si="4"/>
        <v>6.4696850954445004</v>
      </c>
      <c r="G16" s="69">
        <f t="shared" si="3"/>
        <v>1.1283159405181112E-2</v>
      </c>
      <c r="H16" s="57">
        <f t="shared" si="5"/>
        <v>11.283159405181111</v>
      </c>
    </row>
    <row r="17" spans="1:10" x14ac:dyDescent="0.25">
      <c r="A17" s="16"/>
      <c r="B17" s="27" t="s">
        <v>580</v>
      </c>
      <c r="C17" s="59">
        <v>17.156225622249998</v>
      </c>
      <c r="D17" s="57" t="s">
        <v>6</v>
      </c>
      <c r="E17" s="59">
        <v>23.351476121424</v>
      </c>
      <c r="F17" s="56">
        <f t="shared" si="4"/>
        <v>6.1952504991740014</v>
      </c>
      <c r="G17" s="69">
        <f t="shared" si="3"/>
        <v>1.3647206690308229E-2</v>
      </c>
      <c r="H17" s="57">
        <f t="shared" si="5"/>
        <v>13.647206690308229</v>
      </c>
    </row>
    <row r="18" spans="1:10" x14ac:dyDescent="0.25">
      <c r="A18" s="16"/>
      <c r="B18" s="27"/>
      <c r="C18" s="59"/>
      <c r="D18" s="57"/>
      <c r="E18" s="59"/>
      <c r="F18" s="56"/>
      <c r="G18" s="69"/>
      <c r="H18" s="57"/>
    </row>
    <row r="19" spans="1:10" x14ac:dyDescent="0.25">
      <c r="A19" s="16"/>
      <c r="B19" s="27"/>
      <c r="C19" s="59"/>
      <c r="D19" s="57"/>
      <c r="E19" s="59"/>
      <c r="F19" s="56"/>
      <c r="G19" s="69"/>
      <c r="H19" s="57"/>
    </row>
    <row r="20" spans="1:10" x14ac:dyDescent="0.25">
      <c r="A20" s="16"/>
      <c r="B20" s="27"/>
      <c r="C20" s="59"/>
      <c r="D20" s="57"/>
      <c r="E20" s="59"/>
      <c r="F20" s="56"/>
      <c r="G20" s="69"/>
      <c r="H20" s="57"/>
    </row>
    <row r="21" spans="1:10" x14ac:dyDescent="0.25">
      <c r="A21" s="16"/>
      <c r="B21" s="27"/>
      <c r="C21" s="59"/>
      <c r="D21" s="57"/>
      <c r="E21" s="59"/>
      <c r="F21" s="56"/>
      <c r="G21" s="69"/>
      <c r="H21" s="57"/>
    </row>
    <row r="22" spans="1:10" x14ac:dyDescent="0.25">
      <c r="A22" s="16"/>
      <c r="B22" s="27"/>
      <c r="C22" s="59"/>
      <c r="D22" s="57"/>
      <c r="E22" s="59"/>
      <c r="F22" s="56"/>
      <c r="G22" s="69"/>
      <c r="H22" s="57"/>
    </row>
    <row r="23" spans="1:10" x14ac:dyDescent="0.25">
      <c r="A23" s="16"/>
      <c r="B23" s="27"/>
      <c r="C23" s="59"/>
      <c r="D23" s="57"/>
      <c r="E23" s="59"/>
      <c r="F23" s="56"/>
      <c r="G23" s="69"/>
      <c r="H23" s="57"/>
    </row>
    <row r="24" spans="1:10" x14ac:dyDescent="0.25">
      <c r="A24" s="16"/>
      <c r="B24" s="27"/>
      <c r="C24" s="59"/>
      <c r="D24" s="57"/>
      <c r="E24" s="59"/>
      <c r="F24" s="56"/>
      <c r="G24" s="69"/>
      <c r="H24" s="57"/>
    </row>
    <row r="25" spans="1:10" x14ac:dyDescent="0.25">
      <c r="A25" s="16"/>
      <c r="B25" s="27"/>
      <c r="C25" s="59"/>
      <c r="D25" s="57"/>
      <c r="E25" s="59"/>
      <c r="F25" s="56"/>
      <c r="G25" s="69"/>
      <c r="H25" s="57"/>
    </row>
    <row r="26" spans="1:10" x14ac:dyDescent="0.25">
      <c r="A26" s="16"/>
      <c r="B26" s="27"/>
      <c r="C26" s="59"/>
      <c r="D26" s="57"/>
      <c r="E26" s="59"/>
      <c r="F26" s="56"/>
      <c r="G26" s="69"/>
      <c r="H26" s="57"/>
    </row>
    <row r="27" spans="1:10" x14ac:dyDescent="0.25">
      <c r="A27" s="16"/>
      <c r="B27" s="27"/>
      <c r="C27" s="59"/>
      <c r="D27" s="57"/>
      <c r="E27" s="59"/>
      <c r="F27" s="56"/>
      <c r="G27" s="69"/>
      <c r="H27" s="57"/>
    </row>
    <row r="28" spans="1:10" x14ac:dyDescent="0.25">
      <c r="A28" s="16"/>
      <c r="B28" s="27"/>
      <c r="C28" s="59"/>
      <c r="D28" s="57"/>
      <c r="E28" s="59"/>
      <c r="F28" s="56"/>
      <c r="G28" s="69"/>
      <c r="H28" s="57"/>
    </row>
    <row r="29" spans="1:10" ht="20.25" x14ac:dyDescent="0.3">
      <c r="A29" s="37" t="s">
        <v>33</v>
      </c>
    </row>
    <row r="30" spans="1:10" ht="18.75" x14ac:dyDescent="0.3">
      <c r="A30" s="71" t="s">
        <v>817</v>
      </c>
      <c r="B30" s="91"/>
      <c r="C30" s="91"/>
      <c r="D30" s="91"/>
      <c r="E30" s="91"/>
      <c r="F30" s="91"/>
      <c r="I30" s="23"/>
      <c r="J30" s="23"/>
    </row>
    <row r="31" spans="1:10" ht="18.75" x14ac:dyDescent="0.3">
      <c r="A31" s="70" t="s">
        <v>19</v>
      </c>
      <c r="B31" s="63"/>
      <c r="C31" s="63"/>
      <c r="D31" s="63"/>
      <c r="E31" s="63"/>
      <c r="F31" s="63"/>
      <c r="I31" s="23"/>
      <c r="J31" s="23"/>
    </row>
    <row r="32" spans="1:10" x14ac:dyDescent="0.25">
      <c r="A32" s="5" t="s">
        <v>3</v>
      </c>
      <c r="B32" s="58">
        <v>2.0299999999999998</v>
      </c>
      <c r="C32" s="58">
        <v>1.03</v>
      </c>
      <c r="D32" s="58">
        <v>0.78</v>
      </c>
      <c r="E32" s="58">
        <v>0.55000000000000004</v>
      </c>
      <c r="F32" s="58">
        <v>0.64</v>
      </c>
      <c r="G32" s="61"/>
      <c r="I32" s="28"/>
      <c r="J32" s="28"/>
    </row>
    <row r="33" spans="1:10" x14ac:dyDescent="0.25">
      <c r="A33" s="5" t="s">
        <v>2</v>
      </c>
      <c r="B33" s="58">
        <v>5.01</v>
      </c>
      <c r="C33" s="58">
        <v>1.64</v>
      </c>
      <c r="D33" s="58">
        <v>1.77</v>
      </c>
      <c r="E33" s="58">
        <v>1.72</v>
      </c>
      <c r="F33" s="58">
        <v>1.22</v>
      </c>
      <c r="G33" s="62"/>
      <c r="I33" s="28"/>
      <c r="J33" s="28"/>
    </row>
    <row r="34" spans="1:10" ht="18.75" x14ac:dyDescent="0.3">
      <c r="A34" s="70" t="s">
        <v>20</v>
      </c>
      <c r="B34" s="63"/>
      <c r="C34" s="63"/>
      <c r="D34" s="63"/>
      <c r="E34" s="63"/>
      <c r="F34" s="63"/>
      <c r="I34" s="28"/>
      <c r="J34" s="28"/>
    </row>
    <row r="35" spans="1:10" x14ac:dyDescent="0.25">
      <c r="A35" s="5" t="s">
        <v>3</v>
      </c>
      <c r="B35" s="58">
        <v>0.89</v>
      </c>
      <c r="C35" s="58">
        <v>0.56999999999999995</v>
      </c>
      <c r="D35" s="58">
        <v>0.68</v>
      </c>
      <c r="E35" s="58">
        <v>0.62</v>
      </c>
      <c r="F35" s="64"/>
      <c r="I35" s="28"/>
      <c r="J35" s="28"/>
    </row>
    <row r="36" spans="1:10" x14ac:dyDescent="0.25">
      <c r="A36" s="5" t="s">
        <v>2</v>
      </c>
      <c r="B36" s="58">
        <v>1.66</v>
      </c>
      <c r="C36" s="58">
        <v>1.59</v>
      </c>
      <c r="D36" s="58">
        <v>1.38</v>
      </c>
      <c r="E36" s="58">
        <v>1.88</v>
      </c>
      <c r="F36" s="62"/>
    </row>
    <row r="37" spans="1:10" ht="18.75" x14ac:dyDescent="0.3">
      <c r="A37" s="70" t="s">
        <v>21</v>
      </c>
      <c r="B37" s="63"/>
      <c r="C37" s="63"/>
      <c r="D37" s="63"/>
      <c r="E37" s="63"/>
      <c r="F37" s="63"/>
    </row>
    <row r="38" spans="1:10" x14ac:dyDescent="0.25">
      <c r="A38" s="5" t="s">
        <v>3</v>
      </c>
      <c r="B38" s="58">
        <v>1.21</v>
      </c>
      <c r="C38" s="58">
        <v>1.24</v>
      </c>
      <c r="D38" s="58">
        <v>0.94</v>
      </c>
      <c r="E38" s="58">
        <v>0.57999999999999996</v>
      </c>
      <c r="F38" s="58">
        <v>1.03</v>
      </c>
      <c r="G38" s="65"/>
    </row>
    <row r="39" spans="1:10" x14ac:dyDescent="0.25">
      <c r="A39" s="5" t="s">
        <v>2</v>
      </c>
      <c r="B39" s="58">
        <v>1.92</v>
      </c>
      <c r="C39" s="58">
        <v>1.57</v>
      </c>
      <c r="D39" s="58">
        <v>1.42</v>
      </c>
      <c r="E39" s="58">
        <v>0.87</v>
      </c>
      <c r="F39" s="58">
        <v>1.78</v>
      </c>
      <c r="G39" s="62"/>
    </row>
    <row r="40" spans="1:10" x14ac:dyDescent="0.25">
      <c r="A40" s="5"/>
      <c r="B40" s="58"/>
      <c r="C40" s="58"/>
      <c r="D40" s="58"/>
      <c r="E40" s="58"/>
      <c r="F40" s="58"/>
      <c r="G40" s="62"/>
    </row>
    <row r="41" spans="1:10" ht="20.25" x14ac:dyDescent="0.3">
      <c r="A41" s="37" t="s">
        <v>34</v>
      </c>
    </row>
    <row r="42" spans="1:10" ht="18.75" x14ac:dyDescent="0.3">
      <c r="A42" s="169" t="s">
        <v>566</v>
      </c>
      <c r="B42" s="169"/>
      <c r="C42" s="126"/>
      <c r="D42" s="126"/>
      <c r="E42" s="126"/>
      <c r="F42" s="126"/>
      <c r="G42" s="91"/>
      <c r="H42" s="91"/>
    </row>
    <row r="43" spans="1:10" ht="18.75" x14ac:dyDescent="0.3">
      <c r="A43" s="70" t="s">
        <v>23</v>
      </c>
      <c r="B43" s="63"/>
      <c r="C43" s="63"/>
      <c r="D43" s="63"/>
      <c r="E43" s="63"/>
      <c r="F43" s="63"/>
      <c r="G43" s="63"/>
      <c r="H43" s="33" t="s">
        <v>24</v>
      </c>
    </row>
    <row r="44" spans="1:10" x14ac:dyDescent="0.25">
      <c r="A44" s="5" t="s">
        <v>3</v>
      </c>
      <c r="B44" s="33">
        <v>0</v>
      </c>
      <c r="C44" s="33">
        <v>0</v>
      </c>
      <c r="D44" s="33">
        <v>1</v>
      </c>
      <c r="E44" s="33">
        <v>0</v>
      </c>
      <c r="F44" s="33">
        <v>0</v>
      </c>
      <c r="G44" s="33">
        <v>0</v>
      </c>
      <c r="H44" s="58">
        <f>AVERAGE(B44:G44)</f>
        <v>0.16666666666666666</v>
      </c>
      <c r="I44" s="24"/>
    </row>
    <row r="45" spans="1:10" x14ac:dyDescent="0.25">
      <c r="A45" s="5" t="s">
        <v>2</v>
      </c>
      <c r="B45" s="33">
        <v>1</v>
      </c>
      <c r="C45" s="33">
        <v>4</v>
      </c>
      <c r="D45" s="33">
        <v>2</v>
      </c>
      <c r="E45" s="33">
        <v>2</v>
      </c>
      <c r="F45" s="33">
        <v>4</v>
      </c>
      <c r="G45" s="33">
        <v>1</v>
      </c>
      <c r="H45" s="58">
        <f>AVERAGE(B45:G45)</f>
        <v>2.3333333333333335</v>
      </c>
    </row>
    <row r="46" spans="1:10" ht="18.75" x14ac:dyDescent="0.3">
      <c r="A46" s="70" t="s">
        <v>22</v>
      </c>
      <c r="B46" s="63"/>
      <c r="C46" s="63"/>
      <c r="D46" s="63"/>
      <c r="E46" s="63"/>
      <c r="F46" s="33" t="s">
        <v>24</v>
      </c>
    </row>
    <row r="47" spans="1:10" x14ac:dyDescent="0.25">
      <c r="A47" s="5" t="s">
        <v>3</v>
      </c>
      <c r="B47" s="33">
        <v>1</v>
      </c>
      <c r="C47" s="33">
        <v>0</v>
      </c>
      <c r="D47" s="33">
        <v>0</v>
      </c>
      <c r="E47" s="33">
        <v>0</v>
      </c>
      <c r="F47" s="33">
        <f>AVERAGE(B47:E47)</f>
        <v>0.25</v>
      </c>
      <c r="G47" s="65"/>
    </row>
    <row r="48" spans="1:10" x14ac:dyDescent="0.25">
      <c r="A48" s="5" t="s">
        <v>2</v>
      </c>
      <c r="B48" s="33">
        <v>1</v>
      </c>
      <c r="C48" s="33">
        <v>2</v>
      </c>
      <c r="D48" s="33">
        <v>0</v>
      </c>
      <c r="E48" s="33">
        <v>2</v>
      </c>
      <c r="F48" s="33">
        <f>AVERAGE(B48:E48)</f>
        <v>1.25</v>
      </c>
    </row>
    <row r="49" spans="1:9" x14ac:dyDescent="0.25">
      <c r="A49" s="5"/>
    </row>
    <row r="50" spans="1:9" ht="18.75" x14ac:dyDescent="0.3">
      <c r="A50" s="169" t="s">
        <v>567</v>
      </c>
      <c r="B50" s="169"/>
      <c r="C50" s="91"/>
      <c r="D50" s="91"/>
      <c r="E50" s="91"/>
      <c r="F50" s="91"/>
      <c r="G50" s="91"/>
      <c r="H50" s="91"/>
    </row>
    <row r="51" spans="1:9" ht="18.75" x14ac:dyDescent="0.3">
      <c r="A51" s="70" t="s">
        <v>23</v>
      </c>
      <c r="H51" s="33" t="s">
        <v>24</v>
      </c>
    </row>
    <row r="52" spans="1:9" x14ac:dyDescent="0.25">
      <c r="A52" s="5" t="s">
        <v>3</v>
      </c>
      <c r="B52" s="33">
        <v>0</v>
      </c>
      <c r="C52" s="33">
        <v>0</v>
      </c>
      <c r="D52" s="33">
        <v>0.32</v>
      </c>
      <c r="E52" s="33">
        <v>0</v>
      </c>
      <c r="F52" s="33">
        <v>0</v>
      </c>
      <c r="G52" s="33">
        <v>0</v>
      </c>
      <c r="H52" s="65">
        <f>AVERAGE(B52:G52)</f>
        <v>5.3333333333333337E-2</v>
      </c>
      <c r="I52" s="24"/>
    </row>
    <row r="53" spans="1:9" x14ac:dyDescent="0.25">
      <c r="A53" s="5" t="s">
        <v>2</v>
      </c>
      <c r="B53" s="58">
        <v>0.32</v>
      </c>
      <c r="C53" s="58">
        <v>0.38250000000000001</v>
      </c>
      <c r="D53" s="58">
        <v>0.75</v>
      </c>
      <c r="E53" s="58">
        <v>0.35499999999999998</v>
      </c>
      <c r="F53" s="58">
        <v>0.61</v>
      </c>
      <c r="G53" s="58">
        <v>0.1</v>
      </c>
      <c r="H53" s="65">
        <f>AVERAGE(B53:G53)</f>
        <v>0.41958333333333336</v>
      </c>
    </row>
    <row r="54" spans="1:9" ht="18.75" x14ac:dyDescent="0.3">
      <c r="A54" s="70" t="s">
        <v>22</v>
      </c>
      <c r="F54" s="33" t="s">
        <v>24</v>
      </c>
    </row>
    <row r="55" spans="1:9" x14ac:dyDescent="0.25">
      <c r="A55" s="12" t="s">
        <v>3</v>
      </c>
      <c r="B55" s="33">
        <v>0.3</v>
      </c>
      <c r="C55" s="33">
        <v>0</v>
      </c>
      <c r="D55" s="33">
        <v>0</v>
      </c>
      <c r="E55" s="33">
        <v>0</v>
      </c>
      <c r="F55" s="65">
        <f>AVERAGE(B55:E55)</f>
        <v>7.4999999999999997E-2</v>
      </c>
      <c r="G55" s="65"/>
    </row>
    <row r="56" spans="1:9" x14ac:dyDescent="0.25">
      <c r="A56" s="12" t="s">
        <v>2</v>
      </c>
      <c r="B56" s="33">
        <v>0.22</v>
      </c>
      <c r="C56" s="33">
        <v>0.35</v>
      </c>
      <c r="D56" s="33">
        <v>0</v>
      </c>
      <c r="E56" s="33">
        <v>0.57999999999999996</v>
      </c>
      <c r="F56" s="65">
        <f>AVERAGE(B56:E56)</f>
        <v>0.28749999999999998</v>
      </c>
    </row>
    <row r="57" spans="1:9" x14ac:dyDescent="0.25">
      <c r="F57" s="65"/>
    </row>
    <row r="58" spans="1:9" ht="18.75" x14ac:dyDescent="0.3">
      <c r="A58" s="183" t="s">
        <v>568</v>
      </c>
      <c r="B58" s="183"/>
      <c r="C58" s="137"/>
      <c r="D58" s="137"/>
      <c r="E58" s="91"/>
    </row>
    <row r="59" spans="1:9" ht="18.75" x14ac:dyDescent="0.3">
      <c r="B59" s="70" t="s">
        <v>25</v>
      </c>
      <c r="C59" s="70" t="s">
        <v>26</v>
      </c>
      <c r="D59" s="70" t="s">
        <v>27</v>
      </c>
      <c r="E59" s="33" t="s">
        <v>24</v>
      </c>
    </row>
    <row r="60" spans="1:9" x14ac:dyDescent="0.25">
      <c r="A60" s="12" t="s">
        <v>3</v>
      </c>
      <c r="B60" s="67">
        <v>0.2</v>
      </c>
      <c r="C60" s="67">
        <v>0.25</v>
      </c>
      <c r="D60" s="67">
        <v>0.2</v>
      </c>
      <c r="E60" s="67">
        <f>AVERAGE(B60:D60)</f>
        <v>0.21666666666666667</v>
      </c>
      <c r="F60" s="64"/>
    </row>
    <row r="61" spans="1:9" x14ac:dyDescent="0.25">
      <c r="A61" s="12" t="s">
        <v>2</v>
      </c>
      <c r="B61" s="67">
        <v>1</v>
      </c>
      <c r="C61" s="67">
        <v>0.75</v>
      </c>
      <c r="D61" s="67">
        <v>0.8</v>
      </c>
      <c r="E61" s="67">
        <f>AVERAGE(B61:D61)</f>
        <v>0.85</v>
      </c>
    </row>
    <row r="62" spans="1:9" x14ac:dyDescent="0.25">
      <c r="B62" s="67"/>
      <c r="C62" s="67"/>
      <c r="D62" s="67"/>
      <c r="E62" s="67"/>
    </row>
    <row r="63" spans="1:9" ht="21.75" x14ac:dyDescent="0.3">
      <c r="A63" s="169" t="s">
        <v>819</v>
      </c>
      <c r="B63" s="169"/>
      <c r="C63" s="127"/>
      <c r="D63" s="127"/>
      <c r="E63" s="127"/>
    </row>
    <row r="64" spans="1:9" ht="18.75" x14ac:dyDescent="0.3">
      <c r="A64" s="70" t="s">
        <v>25</v>
      </c>
      <c r="B64" s="5"/>
      <c r="C64" s="5"/>
      <c r="D64" s="5"/>
      <c r="E64" s="33" t="s">
        <v>24</v>
      </c>
    </row>
    <row r="65" spans="1:8" x14ac:dyDescent="0.25">
      <c r="A65" s="5" t="s">
        <v>3</v>
      </c>
      <c r="B65" s="33">
        <v>16</v>
      </c>
      <c r="C65" s="33">
        <v>12</v>
      </c>
      <c r="D65" s="33">
        <v>20</v>
      </c>
      <c r="E65" s="33">
        <f>AVERAGE(B65:D65)</f>
        <v>16</v>
      </c>
      <c r="F65" s="64"/>
    </row>
    <row r="66" spans="1:8" x14ac:dyDescent="0.25">
      <c r="A66" s="5" t="s">
        <v>2</v>
      </c>
      <c r="B66" s="33">
        <v>32</v>
      </c>
      <c r="C66" s="33">
        <v>44</v>
      </c>
      <c r="D66" s="33">
        <v>48</v>
      </c>
      <c r="E66" s="62">
        <f>AVERAGE(B66:D66)</f>
        <v>41.333333333333336</v>
      </c>
    </row>
    <row r="67" spans="1:8" ht="18.75" x14ac:dyDescent="0.3">
      <c r="A67" s="70" t="s">
        <v>26</v>
      </c>
      <c r="B67" s="67"/>
      <c r="C67" s="67"/>
      <c r="D67" s="67"/>
      <c r="E67" s="33" t="s">
        <v>24</v>
      </c>
    </row>
    <row r="68" spans="1:8" x14ac:dyDescent="0.25">
      <c r="A68" s="5" t="s">
        <v>3</v>
      </c>
      <c r="B68" s="33">
        <v>10</v>
      </c>
      <c r="C68" s="33">
        <v>14</v>
      </c>
      <c r="D68" s="33">
        <v>16</v>
      </c>
      <c r="E68" s="62">
        <f>AVERAGE(B68:D68)</f>
        <v>13.333333333333334</v>
      </c>
    </row>
    <row r="69" spans="1:8" x14ac:dyDescent="0.25">
      <c r="A69" s="5" t="s">
        <v>2</v>
      </c>
      <c r="B69" s="33">
        <v>36</v>
      </c>
      <c r="C69" s="33">
        <v>30</v>
      </c>
      <c r="D69" s="33">
        <v>38</v>
      </c>
      <c r="E69" s="62">
        <f>AVERAGE(B69:D69)</f>
        <v>34.666666666666664</v>
      </c>
    </row>
    <row r="70" spans="1:8" x14ac:dyDescent="0.25">
      <c r="A70" s="5"/>
      <c r="E70" s="62"/>
    </row>
    <row r="71" spans="1:8" ht="20.25" x14ac:dyDescent="0.3">
      <c r="A71" s="30" t="s">
        <v>35</v>
      </c>
    </row>
    <row r="72" spans="1:8" ht="18.75" x14ac:dyDescent="0.3">
      <c r="A72" s="169" t="s">
        <v>577</v>
      </c>
      <c r="B72" s="169"/>
      <c r="C72" s="169"/>
      <c r="D72" s="91"/>
      <c r="E72" s="91"/>
      <c r="F72" s="91"/>
      <c r="G72" s="91"/>
    </row>
    <row r="73" spans="1:8" ht="18.75" x14ac:dyDescent="0.3">
      <c r="A73" s="70" t="s">
        <v>23</v>
      </c>
      <c r="B73" s="166"/>
      <c r="C73" s="166"/>
      <c r="D73" s="166"/>
      <c r="E73" s="166"/>
      <c r="F73" s="166"/>
      <c r="G73" s="166"/>
    </row>
    <row r="74" spans="1:8" x14ac:dyDescent="0.25">
      <c r="A74" s="5" t="s">
        <v>3</v>
      </c>
      <c r="B74" s="58">
        <v>0.29500199999999999</v>
      </c>
      <c r="C74" s="58">
        <v>1.6162780000000001</v>
      </c>
      <c r="D74" s="58">
        <v>0.271426</v>
      </c>
      <c r="E74" s="58">
        <v>2.1410079999999998</v>
      </c>
      <c r="F74" s="58">
        <v>2.6154859999999998</v>
      </c>
      <c r="G74" s="58">
        <v>0.23109200000000002</v>
      </c>
      <c r="H74" s="68"/>
    </row>
    <row r="75" spans="1:8" x14ac:dyDescent="0.25">
      <c r="A75" s="5" t="s">
        <v>2</v>
      </c>
      <c r="B75" s="58">
        <v>3.9599299999999999</v>
      </c>
      <c r="C75" s="58">
        <v>4.96516</v>
      </c>
      <c r="D75" s="58">
        <v>3.0534899999999996</v>
      </c>
      <c r="E75" s="58">
        <v>4.5880000000000001</v>
      </c>
      <c r="F75" s="58">
        <v>4.3537219999999994</v>
      </c>
      <c r="G75" s="58">
        <v>5.8924500000000002</v>
      </c>
    </row>
    <row r="76" spans="1:8" ht="18.75" x14ac:dyDescent="0.3">
      <c r="A76" s="70" t="s">
        <v>22</v>
      </c>
    </row>
    <row r="77" spans="1:8" x14ac:dyDescent="0.25">
      <c r="A77" s="5" t="s">
        <v>3</v>
      </c>
      <c r="B77" s="58">
        <v>0.305114</v>
      </c>
      <c r="C77" s="58">
        <v>1.4863250000000001</v>
      </c>
      <c r="D77" s="58">
        <v>1.452369</v>
      </c>
      <c r="E77" s="58">
        <v>1.2553650000000001</v>
      </c>
      <c r="F77" s="58">
        <v>0.58911199999999997</v>
      </c>
      <c r="G77" s="58">
        <v>0.60015799999999997</v>
      </c>
      <c r="H77" s="68"/>
    </row>
    <row r="78" spans="1:8" x14ac:dyDescent="0.25">
      <c r="A78" s="5" t="s">
        <v>2</v>
      </c>
      <c r="B78" s="58">
        <v>2.5691550000000003</v>
      </c>
      <c r="C78" s="58">
        <v>2.5669839999999997</v>
      </c>
      <c r="D78" s="58">
        <v>1.9251099999999999</v>
      </c>
      <c r="E78" s="58">
        <v>1.5896320000000002</v>
      </c>
      <c r="F78" s="58">
        <v>5.0042560000000007</v>
      </c>
      <c r="G78" s="58">
        <v>4.8961509999999997</v>
      </c>
    </row>
    <row r="79" spans="1:8" ht="18.75" x14ac:dyDescent="0.3">
      <c r="A79" s="70" t="s">
        <v>27</v>
      </c>
    </row>
    <row r="80" spans="1:8" x14ac:dyDescent="0.25">
      <c r="A80" s="5" t="s">
        <v>3</v>
      </c>
      <c r="B80" s="58">
        <v>0.29951100000000003</v>
      </c>
      <c r="C80" s="58">
        <v>1.1202509999999999</v>
      </c>
      <c r="D80" s="58">
        <v>1.358001</v>
      </c>
      <c r="E80" s="58">
        <v>0.58932399999999996</v>
      </c>
      <c r="F80" s="58">
        <v>1.001214</v>
      </c>
      <c r="G80" s="58">
        <v>0.99514499999999995</v>
      </c>
      <c r="H80" s="68"/>
    </row>
    <row r="81" spans="1:8" x14ac:dyDescent="0.25">
      <c r="A81" s="5" t="s">
        <v>2</v>
      </c>
      <c r="B81" s="58">
        <v>1.4522539999999999</v>
      </c>
      <c r="C81" s="58">
        <v>3.542154</v>
      </c>
      <c r="D81" s="58">
        <v>2.965487</v>
      </c>
      <c r="E81" s="58">
        <v>2.5741450000000001</v>
      </c>
      <c r="F81" s="58">
        <v>3.5416539999999999</v>
      </c>
      <c r="G81" s="58">
        <v>1.6891579999999999</v>
      </c>
    </row>
    <row r="82" spans="1:8" x14ac:dyDescent="0.25">
      <c r="A82" s="5"/>
      <c r="B82" s="58"/>
      <c r="C82" s="58"/>
      <c r="D82" s="58"/>
      <c r="E82" s="58"/>
      <c r="F82" s="58"/>
      <c r="G82" s="58"/>
    </row>
    <row r="83" spans="1:8" ht="18.75" x14ac:dyDescent="0.3">
      <c r="A83" s="169" t="s">
        <v>572</v>
      </c>
      <c r="B83" s="169"/>
      <c r="C83" s="91"/>
      <c r="D83" s="91"/>
      <c r="E83" s="91"/>
      <c r="F83" s="91"/>
      <c r="G83" s="91"/>
    </row>
    <row r="84" spans="1:8" ht="18.75" x14ac:dyDescent="0.3">
      <c r="A84" s="70" t="s">
        <v>23</v>
      </c>
      <c r="B84" s="63"/>
      <c r="C84" s="63"/>
      <c r="D84" s="63"/>
      <c r="E84" s="63"/>
      <c r="F84" s="63"/>
      <c r="G84" s="63"/>
    </row>
    <row r="85" spans="1:8" x14ac:dyDescent="0.25">
      <c r="A85" s="5" t="s">
        <v>3</v>
      </c>
      <c r="B85" s="33">
        <v>16</v>
      </c>
      <c r="C85" s="33">
        <v>18</v>
      </c>
      <c r="D85" s="33">
        <v>14</v>
      </c>
      <c r="E85" s="33">
        <v>16</v>
      </c>
      <c r="F85" s="33">
        <v>10</v>
      </c>
      <c r="G85" s="33">
        <v>10</v>
      </c>
      <c r="H85" s="68"/>
    </row>
    <row r="86" spans="1:8" x14ac:dyDescent="0.25">
      <c r="A86" s="5" t="s">
        <v>2</v>
      </c>
      <c r="B86" s="33">
        <v>29</v>
      </c>
      <c r="C86" s="33">
        <v>32</v>
      </c>
      <c r="D86" s="33">
        <v>33</v>
      </c>
      <c r="E86" s="33">
        <v>34</v>
      </c>
      <c r="F86" s="33">
        <v>36</v>
      </c>
      <c r="G86" s="33">
        <v>60</v>
      </c>
    </row>
    <row r="87" spans="1:8" ht="18.75" x14ac:dyDescent="0.3">
      <c r="A87" s="70" t="s">
        <v>22</v>
      </c>
    </row>
    <row r="88" spans="1:8" x14ac:dyDescent="0.25">
      <c r="A88" s="5" t="s">
        <v>3</v>
      </c>
      <c r="B88" s="33">
        <v>16</v>
      </c>
      <c r="C88" s="33">
        <v>5</v>
      </c>
      <c r="D88" s="33">
        <v>8</v>
      </c>
      <c r="E88" s="33">
        <v>10</v>
      </c>
      <c r="F88" s="33">
        <v>12</v>
      </c>
      <c r="G88" s="33">
        <v>9</v>
      </c>
    </row>
    <row r="89" spans="1:8" x14ac:dyDescent="0.25">
      <c r="A89" s="5" t="s">
        <v>2</v>
      </c>
      <c r="B89" s="33">
        <v>30</v>
      </c>
      <c r="C89" s="33">
        <v>35</v>
      </c>
      <c r="D89" s="33">
        <v>58</v>
      </c>
      <c r="E89" s="33">
        <v>35</v>
      </c>
      <c r="F89" s="33">
        <v>19</v>
      </c>
      <c r="G89" s="33">
        <v>21</v>
      </c>
    </row>
    <row r="90" spans="1:8" x14ac:dyDescent="0.25">
      <c r="A90" s="5"/>
    </row>
    <row r="91" spans="1:8" ht="20.25" x14ac:dyDescent="0.3">
      <c r="A91" s="30" t="s">
        <v>36</v>
      </c>
    </row>
    <row r="92" spans="1:8" ht="18.75" x14ac:dyDescent="0.3">
      <c r="A92" s="169" t="s">
        <v>569</v>
      </c>
      <c r="B92" s="169"/>
      <c r="C92" s="91"/>
      <c r="D92" s="91"/>
      <c r="E92" s="91"/>
      <c r="F92" s="91"/>
    </row>
    <row r="93" spans="1:8" ht="18.75" x14ac:dyDescent="0.3">
      <c r="A93" s="70" t="s">
        <v>23</v>
      </c>
      <c r="B93" s="63"/>
      <c r="C93" s="63"/>
      <c r="D93" s="63"/>
      <c r="E93" s="63"/>
      <c r="F93" s="63"/>
    </row>
    <row r="94" spans="1:8" x14ac:dyDescent="0.25">
      <c r="A94" s="5" t="s">
        <v>3</v>
      </c>
      <c r="B94" s="8">
        <v>100</v>
      </c>
      <c r="C94" s="8">
        <v>70</v>
      </c>
      <c r="D94" s="8">
        <v>40</v>
      </c>
      <c r="E94" s="8">
        <v>42</v>
      </c>
      <c r="F94" s="8">
        <v>30</v>
      </c>
      <c r="G94" s="65"/>
    </row>
    <row r="95" spans="1:8" x14ac:dyDescent="0.25">
      <c r="A95" s="5" t="s">
        <v>2</v>
      </c>
      <c r="B95" s="8">
        <v>8</v>
      </c>
      <c r="C95" s="8">
        <v>9</v>
      </c>
      <c r="D95" s="8">
        <v>10</v>
      </c>
      <c r="E95" s="8">
        <v>16</v>
      </c>
      <c r="F95" s="8">
        <v>18</v>
      </c>
    </row>
    <row r="96" spans="1:8" ht="18.75" x14ac:dyDescent="0.3">
      <c r="A96" s="70" t="s">
        <v>22</v>
      </c>
    </row>
    <row r="97" spans="1:6" x14ac:dyDescent="0.25">
      <c r="A97" s="5" t="s">
        <v>3</v>
      </c>
      <c r="B97" s="8">
        <v>35</v>
      </c>
      <c r="C97" s="8">
        <v>27</v>
      </c>
      <c r="D97" s="8">
        <v>41</v>
      </c>
      <c r="E97" s="8">
        <v>38</v>
      </c>
      <c r="F97" s="65"/>
    </row>
    <row r="98" spans="1:6" x14ac:dyDescent="0.25">
      <c r="A98" s="5" t="s">
        <v>2</v>
      </c>
      <c r="B98" s="8">
        <v>12</v>
      </c>
      <c r="C98" s="8">
        <v>18</v>
      </c>
      <c r="D98" s="8">
        <v>8</v>
      </c>
      <c r="E98" s="8">
        <v>11</v>
      </c>
      <c r="F98" s="8"/>
    </row>
    <row r="99" spans="1:6" ht="18.75" x14ac:dyDescent="0.3">
      <c r="A99" s="70" t="s">
        <v>27</v>
      </c>
    </row>
    <row r="100" spans="1:6" x14ac:dyDescent="0.25">
      <c r="A100" s="5" t="s">
        <v>3</v>
      </c>
      <c r="B100" s="8">
        <v>44</v>
      </c>
      <c r="C100" s="8">
        <v>39</v>
      </c>
      <c r="D100" s="8">
        <v>27</v>
      </c>
      <c r="E100" s="8">
        <v>31</v>
      </c>
      <c r="F100" s="65"/>
    </row>
    <row r="101" spans="1:6" x14ac:dyDescent="0.25">
      <c r="A101" s="5" t="s">
        <v>2</v>
      </c>
      <c r="B101" s="8">
        <v>20</v>
      </c>
      <c r="C101" s="8">
        <v>6</v>
      </c>
      <c r="D101" s="8">
        <v>18</v>
      </c>
      <c r="E101" s="8">
        <v>15</v>
      </c>
      <c r="F101" s="8"/>
    </row>
    <row r="103" spans="1:6" ht="20.25" x14ac:dyDescent="0.3">
      <c r="A103" s="30" t="s">
        <v>37</v>
      </c>
    </row>
    <row r="104" spans="1:6" ht="18.75" x14ac:dyDescent="0.3">
      <c r="A104" s="169" t="s">
        <v>570</v>
      </c>
      <c r="B104" s="169"/>
      <c r="C104" s="169"/>
      <c r="D104" s="137"/>
      <c r="E104" s="91"/>
    </row>
    <row r="105" spans="1:6" ht="18.75" x14ac:dyDescent="0.3">
      <c r="B105" s="70" t="s">
        <v>25</v>
      </c>
      <c r="C105" s="70" t="s">
        <v>26</v>
      </c>
      <c r="D105" s="70" t="s">
        <v>27</v>
      </c>
      <c r="E105" s="33" t="s">
        <v>24</v>
      </c>
    </row>
    <row r="106" spans="1:6" x14ac:dyDescent="0.25">
      <c r="A106" s="5" t="s">
        <v>3</v>
      </c>
      <c r="B106" s="67">
        <v>0.5</v>
      </c>
      <c r="C106" s="67">
        <v>0.75</v>
      </c>
      <c r="D106" s="67">
        <v>0.6</v>
      </c>
      <c r="E106" s="67">
        <f>AVERAGE(B106:D106)</f>
        <v>0.6166666666666667</v>
      </c>
      <c r="F106" s="65"/>
    </row>
    <row r="107" spans="1:6" x14ac:dyDescent="0.25">
      <c r="A107" s="5" t="s">
        <v>2</v>
      </c>
      <c r="B107" s="67">
        <v>0</v>
      </c>
      <c r="C107" s="67">
        <v>0.25</v>
      </c>
      <c r="D107" s="67">
        <v>0.2</v>
      </c>
      <c r="E107" s="67">
        <f>AVERAGE(B107:D107)</f>
        <v>0.15</v>
      </c>
    </row>
  </sheetData>
  <mergeCells count="9">
    <mergeCell ref="A72:C72"/>
    <mergeCell ref="A63:B63"/>
    <mergeCell ref="A58:B58"/>
    <mergeCell ref="A50:B50"/>
    <mergeCell ref="A42:B42"/>
    <mergeCell ref="B73:G73"/>
    <mergeCell ref="A83:B83"/>
    <mergeCell ref="A92:B92"/>
    <mergeCell ref="A104:C104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789F9-D0A8-49A5-A0F4-187B667985D8}">
  <dimension ref="A1:J137"/>
  <sheetViews>
    <sheetView zoomScaleNormal="100" workbookViewId="0">
      <selection activeCell="A52" sqref="A52:B52"/>
    </sheetView>
  </sheetViews>
  <sheetFormatPr defaultColWidth="9" defaultRowHeight="15.75" x14ac:dyDescent="0.25"/>
  <cols>
    <col min="1" max="1" width="14.25" style="12" customWidth="1"/>
    <col min="2" max="3" width="14.375" style="13" customWidth="1"/>
    <col min="4" max="4" width="14.875" style="13" customWidth="1"/>
    <col min="5" max="5" width="7.125" style="13" customWidth="1"/>
    <col min="6" max="6" width="7.625" style="13" customWidth="1"/>
    <col min="7" max="7" width="8.75" style="33" customWidth="1"/>
    <col min="8" max="16384" width="9" style="13"/>
  </cols>
  <sheetData>
    <row r="1" spans="1:10" ht="20.25" x14ac:dyDescent="0.3">
      <c r="A1" s="167" t="s">
        <v>815</v>
      </c>
      <c r="B1" s="167"/>
    </row>
    <row r="2" spans="1:10" s="2" customFormat="1" ht="18.75" x14ac:dyDescent="0.2">
      <c r="A2" s="55" t="s">
        <v>19</v>
      </c>
      <c r="G2" s="8"/>
    </row>
    <row r="3" spans="1:10" x14ac:dyDescent="0.25">
      <c r="A3" s="21"/>
      <c r="B3" s="27"/>
      <c r="C3" s="5" t="s">
        <v>1</v>
      </c>
      <c r="D3" s="42"/>
      <c r="E3" s="5" t="s">
        <v>1</v>
      </c>
      <c r="F3" s="5" t="s">
        <v>14</v>
      </c>
      <c r="G3" s="42" t="s">
        <v>0</v>
      </c>
      <c r="H3" s="42" t="s">
        <v>581</v>
      </c>
    </row>
    <row r="4" spans="1:10" x14ac:dyDescent="0.25">
      <c r="A4" s="36" t="s">
        <v>3</v>
      </c>
      <c r="B4" s="27" t="s">
        <v>580</v>
      </c>
      <c r="C4" s="74">
        <v>17.472864257784298</v>
      </c>
      <c r="D4" s="75" t="s">
        <v>6</v>
      </c>
      <c r="E4" s="74">
        <v>30.734645358195198</v>
      </c>
      <c r="F4" s="76">
        <f>E4-C4</f>
        <v>13.2617811004109</v>
      </c>
      <c r="G4" s="77">
        <f t="shared" ref="G4:G9" si="0">POWER(2,-F4)</f>
        <v>1.0181367010205278E-4</v>
      </c>
      <c r="H4" s="75">
        <f>G4*1000</f>
        <v>0.10181367010205278</v>
      </c>
    </row>
    <row r="5" spans="1:10" x14ac:dyDescent="0.25">
      <c r="A5" s="36"/>
      <c r="B5" s="27" t="s">
        <v>580</v>
      </c>
      <c r="C5" s="74">
        <v>17.2659397058992</v>
      </c>
      <c r="D5" s="75" t="s">
        <v>6</v>
      </c>
      <c r="E5" s="74">
        <v>30.522837264053798</v>
      </c>
      <c r="F5" s="76">
        <f t="shared" ref="F5:F9" si="1">E5-C5</f>
        <v>13.256897558154598</v>
      </c>
      <c r="G5" s="77">
        <f t="shared" si="0"/>
        <v>1.0215889471988936E-4</v>
      </c>
      <c r="H5" s="75">
        <f t="shared" ref="H5:H9" si="2">G5*1000</f>
        <v>0.10215889471988936</v>
      </c>
    </row>
    <row r="6" spans="1:10" x14ac:dyDescent="0.25">
      <c r="A6" s="36"/>
      <c r="B6" s="27" t="s">
        <v>580</v>
      </c>
      <c r="C6" s="74">
        <v>17.194736582689298</v>
      </c>
      <c r="D6" s="75" t="s">
        <v>6</v>
      </c>
      <c r="E6" s="74">
        <v>30.234549370287599</v>
      </c>
      <c r="F6" s="76">
        <f t="shared" si="1"/>
        <v>13.039812787598301</v>
      </c>
      <c r="G6" s="77">
        <f t="shared" si="0"/>
        <v>1.1874770176991829E-4</v>
      </c>
      <c r="H6" s="75">
        <f t="shared" si="2"/>
        <v>0.11874770176991829</v>
      </c>
    </row>
    <row r="7" spans="1:10" x14ac:dyDescent="0.25">
      <c r="A7" s="36" t="s">
        <v>2</v>
      </c>
      <c r="B7" s="27" t="s">
        <v>580</v>
      </c>
      <c r="C7" s="74">
        <v>16.241648507580901</v>
      </c>
      <c r="D7" s="75" t="s">
        <v>6</v>
      </c>
      <c r="E7" s="74">
        <v>24.867616643000002</v>
      </c>
      <c r="F7" s="76">
        <f t="shared" si="1"/>
        <v>8.6259681354191002</v>
      </c>
      <c r="G7" s="77">
        <f t="shared" si="0"/>
        <v>2.5311906035076241E-3</v>
      </c>
      <c r="H7" s="75">
        <f t="shared" si="2"/>
        <v>2.5311906035076239</v>
      </c>
    </row>
    <row r="8" spans="1:10" x14ac:dyDescent="0.25">
      <c r="A8" s="16"/>
      <c r="B8" s="27" t="s">
        <v>580</v>
      </c>
      <c r="C8" s="74">
        <v>16.2183659087321</v>
      </c>
      <c r="D8" s="75" t="s">
        <v>6</v>
      </c>
      <c r="E8" s="74">
        <v>24.797897266</v>
      </c>
      <c r="F8" s="76">
        <f t="shared" si="1"/>
        <v>8.5795313572678999</v>
      </c>
      <c r="G8" s="77">
        <f t="shared" si="0"/>
        <v>2.613988741432721E-3</v>
      </c>
      <c r="H8" s="75">
        <f t="shared" si="2"/>
        <v>2.613988741432721</v>
      </c>
    </row>
    <row r="9" spans="1:10" x14ac:dyDescent="0.25">
      <c r="A9" s="16"/>
      <c r="B9" s="27" t="s">
        <v>580</v>
      </c>
      <c r="C9" s="74">
        <v>16.418392016799501</v>
      </c>
      <c r="D9" s="75" t="s">
        <v>6</v>
      </c>
      <c r="E9" s="74">
        <v>24.889792826699999</v>
      </c>
      <c r="F9" s="76">
        <f t="shared" si="1"/>
        <v>8.4714008099004978</v>
      </c>
      <c r="G9" s="77">
        <f t="shared" si="0"/>
        <v>2.8174372416600825E-3</v>
      </c>
      <c r="H9" s="75">
        <f t="shared" si="2"/>
        <v>2.8174372416600826</v>
      </c>
    </row>
    <row r="10" spans="1:10" s="2" customFormat="1" ht="18.75" x14ac:dyDescent="0.25">
      <c r="A10" s="55" t="s">
        <v>22</v>
      </c>
      <c r="B10" s="8"/>
      <c r="C10" s="78"/>
      <c r="D10" s="78"/>
      <c r="E10" s="78"/>
      <c r="F10" s="79"/>
      <c r="G10" s="79"/>
      <c r="H10" s="79"/>
      <c r="I10" s="13"/>
      <c r="J10" s="13"/>
    </row>
    <row r="11" spans="1:10" x14ac:dyDescent="0.25">
      <c r="A11" s="21"/>
      <c r="B11" s="27"/>
      <c r="C11" s="84" t="s">
        <v>1</v>
      </c>
      <c r="D11" s="124"/>
      <c r="E11" s="84" t="s">
        <v>1</v>
      </c>
      <c r="F11" s="84" t="s">
        <v>14</v>
      </c>
      <c r="G11" s="124" t="s">
        <v>0</v>
      </c>
      <c r="H11" s="42" t="s">
        <v>581</v>
      </c>
    </row>
    <row r="12" spans="1:10" x14ac:dyDescent="0.25">
      <c r="A12" s="36" t="s">
        <v>3</v>
      </c>
      <c r="B12" s="27" t="s">
        <v>580</v>
      </c>
      <c r="C12" s="78">
        <v>18.774616241455099</v>
      </c>
      <c r="D12" s="75" t="s">
        <v>6</v>
      </c>
      <c r="E12" s="78">
        <v>32.057445645599998</v>
      </c>
      <c r="F12" s="76">
        <f>E12-C12</f>
        <v>13.282829404144898</v>
      </c>
      <c r="G12" s="77">
        <f t="shared" ref="G12:G17" si="3">POWER(2,-F12)</f>
        <v>1.0033903549304741E-4</v>
      </c>
      <c r="H12" s="75">
        <f>G12*1000</f>
        <v>0.10033903549304742</v>
      </c>
    </row>
    <row r="13" spans="1:10" x14ac:dyDescent="0.25">
      <c r="A13" s="36"/>
      <c r="B13" s="27" t="s">
        <v>580</v>
      </c>
      <c r="C13" s="78">
        <v>18.219122886657701</v>
      </c>
      <c r="D13" s="75" t="s">
        <v>6</v>
      </c>
      <c r="E13" s="78">
        <v>31.426456456455998</v>
      </c>
      <c r="F13" s="76">
        <f t="shared" ref="F13:F17" si="4">E13-C13</f>
        <v>13.207333569798298</v>
      </c>
      <c r="G13" s="77">
        <f t="shared" si="3"/>
        <v>1.0572956191916544E-4</v>
      </c>
      <c r="H13" s="75">
        <f t="shared" ref="H13:H17" si="5">G13*1000</f>
        <v>0.10572956191916544</v>
      </c>
    </row>
    <row r="14" spans="1:10" x14ac:dyDescent="0.25">
      <c r="A14" s="36"/>
      <c r="B14" s="27" t="s">
        <v>580</v>
      </c>
      <c r="C14" s="79">
        <v>18.369651794433601</v>
      </c>
      <c r="D14" s="75" t="s">
        <v>6</v>
      </c>
      <c r="E14" s="78">
        <v>31.8734564564</v>
      </c>
      <c r="F14" s="76">
        <f t="shared" si="4"/>
        <v>13.503804661966399</v>
      </c>
      <c r="G14" s="77">
        <f t="shared" si="3"/>
        <v>8.6089411922953858E-5</v>
      </c>
      <c r="H14" s="75">
        <f t="shared" si="5"/>
        <v>8.6089411922953857E-2</v>
      </c>
    </row>
    <row r="15" spans="1:10" x14ac:dyDescent="0.25">
      <c r="A15" s="36" t="s">
        <v>2</v>
      </c>
      <c r="B15" s="27" t="s">
        <v>580</v>
      </c>
      <c r="C15" s="78">
        <v>18.900077819824201</v>
      </c>
      <c r="D15" s="75" t="s">
        <v>6</v>
      </c>
      <c r="E15" s="78">
        <v>26.602456455999999</v>
      </c>
      <c r="F15" s="76">
        <f t="shared" si="4"/>
        <v>7.7023786361757978</v>
      </c>
      <c r="G15" s="77">
        <f t="shared" si="3"/>
        <v>4.8012353227632216E-3</v>
      </c>
      <c r="H15" s="75">
        <f t="shared" si="5"/>
        <v>4.8012353227632216</v>
      </c>
    </row>
    <row r="16" spans="1:10" x14ac:dyDescent="0.25">
      <c r="A16" s="17"/>
      <c r="B16" s="27" t="s">
        <v>580</v>
      </c>
      <c r="C16" s="78">
        <v>18.325141906738299</v>
      </c>
      <c r="D16" s="75" t="s">
        <v>6</v>
      </c>
      <c r="E16" s="78">
        <v>26.721456455999999</v>
      </c>
      <c r="F16" s="76">
        <f t="shared" si="4"/>
        <v>8.3963145492616995</v>
      </c>
      <c r="G16" s="77">
        <f t="shared" si="3"/>
        <v>2.9679560643142422E-3</v>
      </c>
      <c r="H16" s="75">
        <f t="shared" si="5"/>
        <v>2.967956064314242</v>
      </c>
    </row>
    <row r="17" spans="1:8" x14ac:dyDescent="0.25">
      <c r="A17" s="16"/>
      <c r="B17" s="27" t="s">
        <v>580</v>
      </c>
      <c r="C17" s="78">
        <v>18.382396697998001</v>
      </c>
      <c r="D17" s="75" t="s">
        <v>6</v>
      </c>
      <c r="E17" s="78">
        <v>26.296465645000001</v>
      </c>
      <c r="F17" s="76">
        <f t="shared" si="4"/>
        <v>7.9140689470020007</v>
      </c>
      <c r="G17" s="77">
        <f t="shared" si="3"/>
        <v>4.1459862668003101E-3</v>
      </c>
      <c r="H17" s="75">
        <f t="shared" si="5"/>
        <v>4.1459862668003105</v>
      </c>
    </row>
    <row r="18" spans="1:8" ht="18.75" x14ac:dyDescent="0.25">
      <c r="A18" s="55" t="s">
        <v>23</v>
      </c>
      <c r="B18" s="33"/>
      <c r="C18" s="79"/>
      <c r="D18" s="79"/>
      <c r="E18" s="79"/>
      <c r="F18" s="79"/>
      <c r="G18" s="79"/>
      <c r="H18" s="79"/>
    </row>
    <row r="19" spans="1:8" x14ac:dyDescent="0.25">
      <c r="A19" s="21"/>
      <c r="B19" s="27"/>
      <c r="C19" s="84" t="s">
        <v>1</v>
      </c>
      <c r="D19" s="124"/>
      <c r="E19" s="84" t="s">
        <v>1</v>
      </c>
      <c r="F19" s="84" t="s">
        <v>14</v>
      </c>
      <c r="G19" s="124" t="s">
        <v>0</v>
      </c>
      <c r="H19" s="124" t="s">
        <v>582</v>
      </c>
    </row>
    <row r="20" spans="1:8" x14ac:dyDescent="0.25">
      <c r="A20" s="36" t="s">
        <v>7</v>
      </c>
      <c r="B20" s="27" t="s">
        <v>580</v>
      </c>
      <c r="C20" s="74">
        <v>17.5378492684221</v>
      </c>
      <c r="D20" s="75" t="s">
        <v>6</v>
      </c>
      <c r="E20" s="74">
        <v>31.6464958190918</v>
      </c>
      <c r="F20" s="76">
        <f>E20-C20</f>
        <v>14.1086465506697</v>
      </c>
      <c r="G20" s="80">
        <f t="shared" ref="G20:G25" si="6">POWER(2,-F20)</f>
        <v>5.6607527997297199E-5</v>
      </c>
      <c r="H20" s="75">
        <f>G20*100000</f>
        <v>5.6607527997297202</v>
      </c>
    </row>
    <row r="21" spans="1:8" x14ac:dyDescent="0.25">
      <c r="A21" s="36"/>
      <c r="B21" s="27" t="s">
        <v>580</v>
      </c>
      <c r="C21" s="74">
        <v>17.673950275037601</v>
      </c>
      <c r="D21" s="75" t="s">
        <v>6</v>
      </c>
      <c r="E21" s="74">
        <v>31.522264480590799</v>
      </c>
      <c r="F21" s="76">
        <f t="shared" ref="F21:F25" si="7">E21-C21</f>
        <v>13.848314205553198</v>
      </c>
      <c r="G21" s="80">
        <f t="shared" si="6"/>
        <v>6.7801926627460279E-5</v>
      </c>
      <c r="H21" s="75">
        <f t="shared" ref="H21:H25" si="8">G21*100000</f>
        <v>6.7801926627460283</v>
      </c>
    </row>
    <row r="22" spans="1:8" x14ac:dyDescent="0.25">
      <c r="A22" s="36"/>
      <c r="B22" s="27" t="s">
        <v>580</v>
      </c>
      <c r="C22" s="74">
        <v>17.6132516385379</v>
      </c>
      <c r="D22" s="75" t="s">
        <v>6</v>
      </c>
      <c r="E22" s="74">
        <v>31.669479370117202</v>
      </c>
      <c r="F22" s="76">
        <f t="shared" si="7"/>
        <v>14.056227731579302</v>
      </c>
      <c r="G22" s="80">
        <f t="shared" si="6"/>
        <v>5.870212554655262E-5</v>
      </c>
      <c r="H22" s="75">
        <f t="shared" si="8"/>
        <v>5.8702125546552617</v>
      </c>
    </row>
    <row r="23" spans="1:8" x14ac:dyDescent="0.25">
      <c r="A23" s="36" t="s">
        <v>8</v>
      </c>
      <c r="B23" s="27" t="s">
        <v>580</v>
      </c>
      <c r="C23" s="74">
        <v>16.748285614639801</v>
      </c>
      <c r="D23" s="75" t="s">
        <v>6</v>
      </c>
      <c r="E23" s="74">
        <v>33.003889083862298</v>
      </c>
      <c r="F23" s="76">
        <f t="shared" si="7"/>
        <v>16.255603469222496</v>
      </c>
      <c r="G23" s="80">
        <f t="shared" si="6"/>
        <v>1.2781321469488158E-5</v>
      </c>
      <c r="H23" s="75">
        <f t="shared" si="8"/>
        <v>1.2781321469488158</v>
      </c>
    </row>
    <row r="24" spans="1:8" x14ac:dyDescent="0.25">
      <c r="A24" s="17"/>
      <c r="B24" s="27" t="s">
        <v>580</v>
      </c>
      <c r="C24" s="74">
        <v>16.645231758738898</v>
      </c>
      <c r="D24" s="75" t="s">
        <v>6</v>
      </c>
      <c r="E24" s="74">
        <v>33.0513820648193</v>
      </c>
      <c r="F24" s="76">
        <f t="shared" si="7"/>
        <v>16.406150306080402</v>
      </c>
      <c r="G24" s="80">
        <f t="shared" si="6"/>
        <v>1.1514806505745644E-5</v>
      </c>
      <c r="H24" s="75">
        <f t="shared" si="8"/>
        <v>1.1514806505745645</v>
      </c>
    </row>
    <row r="25" spans="1:8" x14ac:dyDescent="0.25">
      <c r="A25" s="16"/>
      <c r="B25" s="27" t="s">
        <v>580</v>
      </c>
      <c r="C25" s="74">
        <v>16.848387927267101</v>
      </c>
      <c r="D25" s="75" t="s">
        <v>6</v>
      </c>
      <c r="E25" s="74">
        <v>33.947313308715799</v>
      </c>
      <c r="F25" s="76">
        <f t="shared" si="7"/>
        <v>17.098925381448698</v>
      </c>
      <c r="G25" s="80">
        <f t="shared" si="6"/>
        <v>7.1237811097773241E-6</v>
      </c>
      <c r="H25" s="75">
        <f t="shared" si="8"/>
        <v>0.7123781109777324</v>
      </c>
    </row>
    <row r="26" spans="1:8" ht="18.75" x14ac:dyDescent="0.25">
      <c r="A26" s="55" t="s">
        <v>22</v>
      </c>
      <c r="B26" s="33"/>
      <c r="C26" s="79"/>
      <c r="D26" s="79"/>
      <c r="E26" s="79"/>
      <c r="F26" s="79"/>
      <c r="G26" s="81"/>
      <c r="H26" s="79"/>
    </row>
    <row r="27" spans="1:8" x14ac:dyDescent="0.25">
      <c r="A27" s="21"/>
      <c r="B27" s="27"/>
      <c r="C27" s="84" t="s">
        <v>1</v>
      </c>
      <c r="D27" s="124"/>
      <c r="E27" s="84" t="s">
        <v>1</v>
      </c>
      <c r="F27" s="84" t="s">
        <v>14</v>
      </c>
      <c r="G27" s="125" t="s">
        <v>0</v>
      </c>
      <c r="H27" s="124" t="s">
        <v>582</v>
      </c>
    </row>
    <row r="28" spans="1:8" x14ac:dyDescent="0.25">
      <c r="A28" s="36" t="s">
        <v>7</v>
      </c>
      <c r="B28" s="27" t="s">
        <v>580</v>
      </c>
      <c r="C28" s="78">
        <v>17.770326614379901</v>
      </c>
      <c r="D28" s="75" t="s">
        <v>6</v>
      </c>
      <c r="E28" s="78">
        <v>30.5945224761963</v>
      </c>
      <c r="F28" s="76">
        <f>E28-C28</f>
        <v>12.824195861816399</v>
      </c>
      <c r="G28" s="80">
        <f t="shared" ref="G28:G33" si="9">POWER(2,-F28)</f>
        <v>1.3788987418150914E-4</v>
      </c>
      <c r="H28" s="75">
        <f>G28*100000</f>
        <v>13.788987418150914</v>
      </c>
    </row>
    <row r="29" spans="1:8" x14ac:dyDescent="0.25">
      <c r="A29" s="36"/>
      <c r="B29" s="27" t="s">
        <v>580</v>
      </c>
      <c r="C29" s="78">
        <v>17.305212020873999</v>
      </c>
      <c r="D29" s="75" t="s">
        <v>6</v>
      </c>
      <c r="E29" s="78">
        <v>30.427350997924801</v>
      </c>
      <c r="F29" s="76">
        <f t="shared" ref="F29:F33" si="10">E29-C29</f>
        <v>13.122138977050803</v>
      </c>
      <c r="G29" s="80">
        <f t="shared" si="9"/>
        <v>1.1216117766593393E-4</v>
      </c>
      <c r="H29" s="75">
        <f t="shared" ref="H29:H33" si="11">G29*100000</f>
        <v>11.216117766593392</v>
      </c>
    </row>
    <row r="30" spans="1:8" x14ac:dyDescent="0.25">
      <c r="A30" s="36"/>
      <c r="B30" s="27" t="s">
        <v>580</v>
      </c>
      <c r="C30" s="78">
        <v>17.563285827636701</v>
      </c>
      <c r="D30" s="75" t="s">
        <v>6</v>
      </c>
      <c r="E30" s="78">
        <v>31.588766098022461</v>
      </c>
      <c r="F30" s="76">
        <f t="shared" si="10"/>
        <v>14.02548027038576</v>
      </c>
      <c r="G30" s="80">
        <f t="shared" si="9"/>
        <v>5.9966642695528275E-5</v>
      </c>
      <c r="H30" s="75">
        <f t="shared" si="11"/>
        <v>5.9966642695528272</v>
      </c>
    </row>
    <row r="31" spans="1:8" x14ac:dyDescent="0.25">
      <c r="A31" s="36" t="s">
        <v>8</v>
      </c>
      <c r="B31" s="27" t="s">
        <v>580</v>
      </c>
      <c r="C31" s="78">
        <v>17.5362873077393</v>
      </c>
      <c r="D31" s="75" t="s">
        <v>6</v>
      </c>
      <c r="E31" s="78">
        <v>32.960559844970703</v>
      </c>
      <c r="F31" s="76">
        <f t="shared" si="10"/>
        <v>15.424272537231403</v>
      </c>
      <c r="G31" s="80">
        <f t="shared" si="9"/>
        <v>2.2742138758271126E-5</v>
      </c>
      <c r="H31" s="75">
        <f t="shared" si="11"/>
        <v>2.2742138758271127</v>
      </c>
    </row>
    <row r="32" spans="1:8" x14ac:dyDescent="0.25">
      <c r="A32" s="16"/>
      <c r="B32" s="27" t="s">
        <v>580</v>
      </c>
      <c r="C32" s="78">
        <v>17.755151748657202</v>
      </c>
      <c r="D32" s="75" t="s">
        <v>6</v>
      </c>
      <c r="E32" s="78">
        <v>32.870140075683601</v>
      </c>
      <c r="F32" s="76">
        <f t="shared" si="10"/>
        <v>15.114988327026399</v>
      </c>
      <c r="G32" s="80">
        <f t="shared" si="9"/>
        <v>2.8179619809809504E-5</v>
      </c>
      <c r="H32" s="75">
        <f t="shared" si="11"/>
        <v>2.8179619809809502</v>
      </c>
    </row>
    <row r="33" spans="1:8" x14ac:dyDescent="0.25">
      <c r="A33" s="16"/>
      <c r="B33" s="27" t="s">
        <v>580</v>
      </c>
      <c r="C33" s="78">
        <v>17.666864395141602</v>
      </c>
      <c r="D33" s="75" t="s">
        <v>6</v>
      </c>
      <c r="E33" s="78">
        <v>32.236728668212898</v>
      </c>
      <c r="F33" s="76">
        <f t="shared" si="10"/>
        <v>14.569864273071296</v>
      </c>
      <c r="G33" s="80">
        <f t="shared" si="9"/>
        <v>4.1118174098589368E-5</v>
      </c>
      <c r="H33" s="75">
        <f t="shared" si="11"/>
        <v>4.1118174098589364</v>
      </c>
    </row>
    <row r="34" spans="1:8" x14ac:dyDescent="0.25">
      <c r="A34" s="16"/>
      <c r="B34" s="22"/>
      <c r="C34" s="39"/>
      <c r="D34" s="38"/>
      <c r="E34" s="39"/>
      <c r="F34" s="52"/>
      <c r="G34" s="80"/>
      <c r="H34" s="38"/>
    </row>
    <row r="35" spans="1:8" ht="20.25" x14ac:dyDescent="0.3">
      <c r="A35" s="168" t="s">
        <v>816</v>
      </c>
      <c r="B35" s="168"/>
    </row>
    <row r="36" spans="1:8" ht="18.75" x14ac:dyDescent="0.3">
      <c r="A36" s="171" t="s">
        <v>818</v>
      </c>
      <c r="B36" s="171"/>
      <c r="C36" s="171"/>
      <c r="D36" s="171"/>
      <c r="E36" s="171"/>
    </row>
    <row r="37" spans="1:8" ht="18.75" x14ac:dyDescent="0.3">
      <c r="A37" s="70" t="s">
        <v>19</v>
      </c>
      <c r="B37" s="72"/>
      <c r="C37" s="72"/>
      <c r="D37" s="72"/>
      <c r="E37" s="72"/>
      <c r="F37" s="20"/>
      <c r="G37" s="78"/>
      <c r="H37" s="29"/>
    </row>
    <row r="38" spans="1:8" x14ac:dyDescent="0.25">
      <c r="A38" s="5" t="s">
        <v>3</v>
      </c>
      <c r="B38" s="78">
        <v>0.82</v>
      </c>
      <c r="C38" s="78">
        <v>0.91</v>
      </c>
      <c r="D38" s="78">
        <v>1.17</v>
      </c>
      <c r="E38" s="78">
        <v>1.02</v>
      </c>
      <c r="F38" s="20"/>
      <c r="G38" s="78"/>
      <c r="H38" s="29"/>
    </row>
    <row r="39" spans="1:8" x14ac:dyDescent="0.25">
      <c r="A39" s="5" t="s">
        <v>2</v>
      </c>
      <c r="B39" s="79">
        <v>1.63</v>
      </c>
      <c r="C39" s="79">
        <v>1.38</v>
      </c>
      <c r="D39" s="79">
        <v>2.0699999999999998</v>
      </c>
      <c r="E39" s="79">
        <v>4.0199999999999996</v>
      </c>
      <c r="F39" s="23"/>
      <c r="G39" s="78"/>
      <c r="H39" s="29"/>
    </row>
    <row r="40" spans="1:8" ht="18.75" x14ac:dyDescent="0.3">
      <c r="A40" s="70" t="s">
        <v>30</v>
      </c>
      <c r="B40" s="79"/>
      <c r="C40" s="79"/>
      <c r="D40" s="79"/>
      <c r="E40" s="79"/>
      <c r="G40" s="78"/>
      <c r="H40" s="29"/>
    </row>
    <row r="41" spans="1:8" x14ac:dyDescent="0.25">
      <c r="A41" s="5" t="s">
        <v>3</v>
      </c>
      <c r="B41" s="78">
        <v>1.03</v>
      </c>
      <c r="C41" s="78">
        <v>1.1200000000000001</v>
      </c>
      <c r="D41" s="78">
        <v>1.33</v>
      </c>
      <c r="E41" s="78">
        <v>1.36</v>
      </c>
      <c r="G41" s="62"/>
    </row>
    <row r="42" spans="1:8" x14ac:dyDescent="0.25">
      <c r="A42" s="5" t="s">
        <v>2</v>
      </c>
      <c r="B42" s="78">
        <v>1.56</v>
      </c>
      <c r="C42" s="78">
        <v>2.16</v>
      </c>
      <c r="D42" s="78">
        <v>2.39</v>
      </c>
      <c r="E42" s="78">
        <v>3.18</v>
      </c>
      <c r="F42" s="23"/>
      <c r="G42" s="62"/>
    </row>
    <row r="43" spans="1:8" x14ac:dyDescent="0.25">
      <c r="A43" s="5"/>
      <c r="B43" s="78"/>
      <c r="C43" s="78"/>
      <c r="D43" s="78"/>
      <c r="E43" s="78"/>
      <c r="F43" s="23"/>
      <c r="G43" s="62"/>
    </row>
    <row r="44" spans="1:8" ht="18.75" x14ac:dyDescent="0.3">
      <c r="A44" s="171" t="s">
        <v>818</v>
      </c>
      <c r="B44" s="171"/>
      <c r="C44" s="171"/>
      <c r="D44" s="171"/>
      <c r="E44" s="171"/>
    </row>
    <row r="45" spans="1:8" ht="18.75" x14ac:dyDescent="0.3">
      <c r="A45" s="70" t="s">
        <v>19</v>
      </c>
      <c r="B45" s="73"/>
      <c r="C45" s="73"/>
      <c r="D45" s="73"/>
      <c r="E45" s="73"/>
      <c r="G45" s="78"/>
      <c r="H45" s="29"/>
    </row>
    <row r="46" spans="1:8" x14ac:dyDescent="0.25">
      <c r="A46" s="5" t="s">
        <v>7</v>
      </c>
      <c r="B46" s="78">
        <v>1.37</v>
      </c>
      <c r="C46" s="78">
        <v>1.51</v>
      </c>
      <c r="D46" s="78">
        <v>1.64</v>
      </c>
      <c r="E46" s="78">
        <v>1.78</v>
      </c>
      <c r="G46" s="78"/>
      <c r="H46" s="29"/>
    </row>
    <row r="47" spans="1:8" x14ac:dyDescent="0.25">
      <c r="A47" s="5" t="s">
        <v>8</v>
      </c>
      <c r="B47" s="79">
        <v>0.55000000000000004</v>
      </c>
      <c r="C47" s="79">
        <v>0.75</v>
      </c>
      <c r="D47" s="79">
        <v>0.69</v>
      </c>
      <c r="E47" s="79">
        <v>0.89</v>
      </c>
      <c r="F47" s="23"/>
      <c r="G47" s="78"/>
      <c r="H47" s="29"/>
    </row>
    <row r="48" spans="1:8" ht="18.75" x14ac:dyDescent="0.3">
      <c r="A48" s="70" t="s">
        <v>30</v>
      </c>
      <c r="B48" s="79"/>
      <c r="C48" s="79"/>
      <c r="D48" s="79"/>
      <c r="E48" s="79"/>
      <c r="G48" s="78"/>
      <c r="H48" s="29"/>
    </row>
    <row r="49" spans="1:9" x14ac:dyDescent="0.25">
      <c r="A49" s="5" t="s">
        <v>7</v>
      </c>
      <c r="B49" s="78">
        <v>1.53</v>
      </c>
      <c r="C49" s="78">
        <v>1.72</v>
      </c>
      <c r="D49" s="78">
        <v>0.92</v>
      </c>
      <c r="E49" s="78">
        <v>1.17</v>
      </c>
      <c r="F49" s="23"/>
      <c r="G49" s="62"/>
    </row>
    <row r="50" spans="1:9" x14ac:dyDescent="0.25">
      <c r="A50" s="5" t="s">
        <v>8</v>
      </c>
      <c r="B50" s="79">
        <v>0.91</v>
      </c>
      <c r="C50" s="79">
        <v>1.03</v>
      </c>
      <c r="D50" s="79">
        <v>0.73</v>
      </c>
      <c r="E50" s="79">
        <v>0.45</v>
      </c>
      <c r="F50" s="23"/>
      <c r="G50" s="62"/>
    </row>
    <row r="51" spans="1:9" x14ac:dyDescent="0.25">
      <c r="B51" s="33"/>
      <c r="C51" s="33"/>
      <c r="D51" s="33"/>
      <c r="E51" s="33"/>
    </row>
    <row r="52" spans="1:9" ht="20.25" x14ac:dyDescent="0.3">
      <c r="A52" s="167" t="s">
        <v>822</v>
      </c>
      <c r="B52" s="167"/>
    </row>
    <row r="53" spans="1:9" ht="18.75" x14ac:dyDescent="0.3">
      <c r="A53" s="170" t="s">
        <v>4</v>
      </c>
      <c r="B53" s="170"/>
      <c r="C53" s="170"/>
      <c r="D53" s="170"/>
      <c r="E53" s="170"/>
      <c r="F53" s="170"/>
      <c r="G53" s="91"/>
    </row>
    <row r="54" spans="1:9" ht="18.75" x14ac:dyDescent="0.3">
      <c r="A54" s="70" t="s">
        <v>19</v>
      </c>
      <c r="B54" s="72"/>
      <c r="C54" s="72"/>
      <c r="D54" s="72"/>
      <c r="E54" s="72"/>
      <c r="F54" s="72"/>
      <c r="G54" s="33" t="s">
        <v>24</v>
      </c>
    </row>
    <row r="55" spans="1:9" x14ac:dyDescent="0.25">
      <c r="A55" s="5" t="s">
        <v>3</v>
      </c>
      <c r="B55" s="33">
        <v>0</v>
      </c>
      <c r="C55" s="33">
        <v>1</v>
      </c>
      <c r="D55" s="33">
        <v>0</v>
      </c>
      <c r="E55" s="33">
        <v>0</v>
      </c>
      <c r="F55" s="33">
        <v>0</v>
      </c>
      <c r="G55" s="33">
        <f>AVERAGE(B55:F55)</f>
        <v>0.2</v>
      </c>
    </row>
    <row r="56" spans="1:9" x14ac:dyDescent="0.25">
      <c r="A56" s="5" t="s">
        <v>2</v>
      </c>
      <c r="B56" s="33">
        <v>1</v>
      </c>
      <c r="C56" s="33">
        <v>2</v>
      </c>
      <c r="D56" s="33">
        <v>1</v>
      </c>
      <c r="E56" s="33">
        <v>1</v>
      </c>
      <c r="F56" s="33">
        <v>0</v>
      </c>
      <c r="G56" s="33">
        <f>AVERAGE(B56:F56)</f>
        <v>1</v>
      </c>
    </row>
    <row r="57" spans="1:9" ht="18.75" x14ac:dyDescent="0.3">
      <c r="A57" s="70" t="s">
        <v>30</v>
      </c>
    </row>
    <row r="58" spans="1:9" x14ac:dyDescent="0.25">
      <c r="A58" s="5" t="s">
        <v>3</v>
      </c>
      <c r="B58" s="33">
        <v>1</v>
      </c>
      <c r="C58" s="33">
        <v>1</v>
      </c>
      <c r="D58" s="33">
        <v>0</v>
      </c>
      <c r="E58" s="33">
        <v>0</v>
      </c>
      <c r="F58" s="33">
        <v>0</v>
      </c>
      <c r="G58" s="33">
        <f>AVERAGE(B58:F58)</f>
        <v>0.4</v>
      </c>
    </row>
    <row r="59" spans="1:9" x14ac:dyDescent="0.25">
      <c r="A59" s="5" t="s">
        <v>2</v>
      </c>
      <c r="B59" s="33">
        <v>1</v>
      </c>
      <c r="C59" s="33">
        <v>0</v>
      </c>
      <c r="D59" s="33">
        <v>1</v>
      </c>
      <c r="E59" s="33">
        <v>1</v>
      </c>
      <c r="F59" s="33">
        <v>1</v>
      </c>
      <c r="G59" s="33">
        <f>AVERAGE(B59:F59)</f>
        <v>0.8</v>
      </c>
    </row>
    <row r="60" spans="1:9" x14ac:dyDescent="0.25">
      <c r="A60" s="5"/>
      <c r="B60" s="33"/>
      <c r="C60" s="33"/>
      <c r="D60" s="33"/>
      <c r="E60" s="33"/>
      <c r="F60" s="33"/>
    </row>
    <row r="61" spans="1:9" ht="18.75" x14ac:dyDescent="0.3">
      <c r="A61" s="170" t="s">
        <v>28</v>
      </c>
      <c r="B61" s="170"/>
      <c r="C61" s="170"/>
      <c r="D61" s="170"/>
      <c r="E61" s="170"/>
      <c r="F61" s="170"/>
      <c r="G61" s="91"/>
    </row>
    <row r="62" spans="1:9" ht="18.75" x14ac:dyDescent="0.3">
      <c r="A62" s="70" t="s">
        <v>19</v>
      </c>
      <c r="B62" s="60"/>
      <c r="C62" s="60"/>
      <c r="D62" s="60"/>
      <c r="E62" s="60"/>
      <c r="F62" s="60"/>
      <c r="G62" s="33" t="s">
        <v>24</v>
      </c>
    </row>
    <row r="63" spans="1:9" x14ac:dyDescent="0.25">
      <c r="A63" s="5" t="s">
        <v>3</v>
      </c>
      <c r="B63" s="33">
        <v>0.23</v>
      </c>
      <c r="C63" s="33">
        <v>0</v>
      </c>
      <c r="D63" s="33">
        <v>0</v>
      </c>
      <c r="E63" s="33">
        <v>0</v>
      </c>
      <c r="F63" s="33">
        <v>0</v>
      </c>
      <c r="G63" s="58">
        <f>AVERAGE(B63:F63)</f>
        <v>4.5999999999999999E-2</v>
      </c>
    </row>
    <row r="64" spans="1:9" x14ac:dyDescent="0.25">
      <c r="A64" s="5" t="s">
        <v>2</v>
      </c>
      <c r="B64" s="33">
        <v>0.7</v>
      </c>
      <c r="C64" s="33">
        <v>0.47</v>
      </c>
      <c r="D64" s="33">
        <v>0.36</v>
      </c>
      <c r="E64" s="33">
        <v>0.39</v>
      </c>
      <c r="F64" s="33">
        <v>0</v>
      </c>
      <c r="G64" s="58">
        <f>AVERAGE(B64:F64)</f>
        <v>0.38400000000000001</v>
      </c>
      <c r="I64" s="2"/>
    </row>
    <row r="65" spans="1:9" ht="18.75" x14ac:dyDescent="0.3">
      <c r="A65" s="70" t="s">
        <v>30</v>
      </c>
      <c r="B65" s="33"/>
      <c r="C65" s="33"/>
      <c r="D65" s="33"/>
      <c r="E65" s="33"/>
      <c r="F65" s="33"/>
      <c r="G65" s="33" t="s">
        <v>24</v>
      </c>
    </row>
    <row r="66" spans="1:9" x14ac:dyDescent="0.25">
      <c r="A66" s="5" t="s">
        <v>3</v>
      </c>
      <c r="B66" s="33">
        <v>0.24</v>
      </c>
      <c r="C66" s="33">
        <v>0.31</v>
      </c>
      <c r="D66" s="33">
        <v>0</v>
      </c>
      <c r="E66" s="33">
        <v>0</v>
      </c>
      <c r="F66" s="33">
        <v>0</v>
      </c>
      <c r="G66" s="58">
        <f>AVERAGE(B66:F66)</f>
        <v>0.11000000000000001</v>
      </c>
    </row>
    <row r="67" spans="1:9" x14ac:dyDescent="0.25">
      <c r="A67" s="5" t="s">
        <v>2</v>
      </c>
      <c r="B67" s="8">
        <v>0.53</v>
      </c>
      <c r="C67" s="33">
        <v>0</v>
      </c>
      <c r="D67" s="8">
        <v>0.76</v>
      </c>
      <c r="E67" s="8">
        <v>0.15</v>
      </c>
      <c r="F67" s="8">
        <v>0.22</v>
      </c>
      <c r="G67" s="58">
        <f>AVERAGE(B67:F67)</f>
        <v>0.33199999999999996</v>
      </c>
      <c r="I67" s="2"/>
    </row>
    <row r="68" spans="1:9" x14ac:dyDescent="0.25">
      <c r="A68" s="5"/>
      <c r="B68" s="2"/>
      <c r="D68" s="2"/>
      <c r="E68" s="2"/>
      <c r="F68" s="2"/>
      <c r="G68" s="58"/>
      <c r="I68" s="2"/>
    </row>
    <row r="69" spans="1:9" ht="18.75" x14ac:dyDescent="0.3">
      <c r="A69" s="169" t="s">
        <v>16</v>
      </c>
      <c r="B69" s="169"/>
      <c r="C69" s="169"/>
      <c r="D69" s="169"/>
      <c r="H69" s="2"/>
      <c r="I69" s="2"/>
    </row>
    <row r="70" spans="1:9" ht="18.75" x14ac:dyDescent="0.3">
      <c r="B70" s="70" t="s">
        <v>23</v>
      </c>
      <c r="C70" s="70" t="s">
        <v>22</v>
      </c>
      <c r="D70" s="70" t="s">
        <v>27</v>
      </c>
      <c r="G70" s="8"/>
    </row>
    <row r="71" spans="1:9" x14ac:dyDescent="0.25">
      <c r="A71" s="5" t="s">
        <v>3</v>
      </c>
      <c r="B71" s="67">
        <v>0.2</v>
      </c>
      <c r="C71" s="67">
        <v>0.4</v>
      </c>
      <c r="D71" s="67">
        <f>AVERAGE(B71:C71)</f>
        <v>0.30000000000000004</v>
      </c>
    </row>
    <row r="72" spans="1:9" x14ac:dyDescent="0.25">
      <c r="A72" s="5" t="s">
        <v>2</v>
      </c>
      <c r="B72" s="67">
        <v>0.8</v>
      </c>
      <c r="C72" s="67">
        <v>0.8</v>
      </c>
      <c r="D72" s="67">
        <f>AVERAGE(B72:C72)</f>
        <v>0.8</v>
      </c>
    </row>
    <row r="73" spans="1:9" x14ac:dyDescent="0.25">
      <c r="A73" s="5"/>
      <c r="B73" s="67"/>
      <c r="C73" s="67"/>
      <c r="D73" s="67"/>
    </row>
    <row r="74" spans="1:9" ht="21.75" x14ac:dyDescent="0.3">
      <c r="A74" s="169" t="s">
        <v>821</v>
      </c>
      <c r="B74" s="169"/>
      <c r="C74" s="169"/>
      <c r="D74" s="169"/>
      <c r="E74" s="115"/>
    </row>
    <row r="75" spans="1:9" ht="18.75" x14ac:dyDescent="0.3">
      <c r="A75" s="70" t="s">
        <v>19</v>
      </c>
      <c r="B75" s="5"/>
      <c r="C75" s="5"/>
      <c r="D75" s="5"/>
      <c r="E75" s="33" t="s">
        <v>24</v>
      </c>
    </row>
    <row r="76" spans="1:9" x14ac:dyDescent="0.25">
      <c r="A76" s="5" t="s">
        <v>3</v>
      </c>
      <c r="B76" s="33">
        <v>8</v>
      </c>
      <c r="C76" s="33">
        <v>12</v>
      </c>
      <c r="D76" s="33">
        <v>8</v>
      </c>
      <c r="E76" s="62">
        <f>AVERAGE(B76:D76)</f>
        <v>9.3333333333333339</v>
      </c>
      <c r="F76" s="33"/>
    </row>
    <row r="77" spans="1:9" x14ac:dyDescent="0.25">
      <c r="A77" s="5" t="s">
        <v>2</v>
      </c>
      <c r="B77" s="33">
        <v>16</v>
      </c>
      <c r="C77" s="33">
        <v>18</v>
      </c>
      <c r="D77" s="33">
        <v>20</v>
      </c>
      <c r="E77" s="33">
        <f>AVERAGE(B77:D77)</f>
        <v>18</v>
      </c>
      <c r="F77" s="33"/>
    </row>
    <row r="78" spans="1:9" ht="18.75" x14ac:dyDescent="0.3">
      <c r="A78" s="70" t="s">
        <v>30</v>
      </c>
      <c r="B78" s="33"/>
      <c r="C78" s="33"/>
      <c r="D78" s="33"/>
      <c r="E78" s="33" t="s">
        <v>24</v>
      </c>
    </row>
    <row r="79" spans="1:9" x14ac:dyDescent="0.25">
      <c r="A79" s="5" t="s">
        <v>3</v>
      </c>
      <c r="B79" s="33">
        <v>6</v>
      </c>
      <c r="C79" s="33">
        <v>10</v>
      </c>
      <c r="D79" s="33">
        <v>8</v>
      </c>
      <c r="E79" s="33">
        <f>AVERAGE(B79:D79)</f>
        <v>8</v>
      </c>
    </row>
    <row r="80" spans="1:9" x14ac:dyDescent="0.25">
      <c r="A80" s="5" t="s">
        <v>2</v>
      </c>
      <c r="B80" s="33">
        <v>18</v>
      </c>
      <c r="C80" s="33">
        <v>14</v>
      </c>
      <c r="D80" s="33">
        <v>20</v>
      </c>
      <c r="E80" s="62">
        <f>AVERAGE(B80:D80)</f>
        <v>17.333333333333332</v>
      </c>
    </row>
    <row r="81" spans="1:9" x14ac:dyDescent="0.25">
      <c r="A81" s="5"/>
      <c r="E81" s="23"/>
    </row>
    <row r="82" spans="1:9" ht="18.75" x14ac:dyDescent="0.3">
      <c r="A82" s="170" t="s">
        <v>4</v>
      </c>
      <c r="B82" s="170"/>
      <c r="C82" s="170"/>
      <c r="D82" s="170"/>
      <c r="E82" s="170"/>
      <c r="F82" s="170"/>
      <c r="G82" s="91"/>
    </row>
    <row r="83" spans="1:9" ht="18.75" x14ac:dyDescent="0.3">
      <c r="A83" s="70" t="s">
        <v>19</v>
      </c>
      <c r="B83" s="60"/>
      <c r="C83" s="60"/>
      <c r="D83" s="60"/>
      <c r="E83" s="60"/>
      <c r="F83" s="33" t="s">
        <v>24</v>
      </c>
    </row>
    <row r="84" spans="1:9" x14ac:dyDescent="0.25">
      <c r="A84" s="5" t="s">
        <v>7</v>
      </c>
      <c r="B84" s="33">
        <v>0</v>
      </c>
      <c r="C84" s="33">
        <v>0</v>
      </c>
      <c r="D84" s="33">
        <v>1</v>
      </c>
      <c r="E84" s="33">
        <v>1</v>
      </c>
      <c r="F84" s="33">
        <f>AVERAGE(B84:E84)</f>
        <v>0.5</v>
      </c>
    </row>
    <row r="85" spans="1:9" x14ac:dyDescent="0.25">
      <c r="A85" s="5" t="s">
        <v>8</v>
      </c>
      <c r="B85" s="33">
        <v>0</v>
      </c>
      <c r="C85" s="33">
        <v>0</v>
      </c>
      <c r="D85" s="33">
        <v>0</v>
      </c>
      <c r="E85" s="33">
        <v>0</v>
      </c>
      <c r="F85" s="33">
        <f>AVERAGE(B85:E85)</f>
        <v>0</v>
      </c>
    </row>
    <row r="86" spans="1:9" ht="18.75" x14ac:dyDescent="0.3">
      <c r="A86" s="70" t="s">
        <v>30</v>
      </c>
      <c r="B86" s="33"/>
      <c r="C86" s="33"/>
      <c r="D86" s="33"/>
      <c r="E86" s="33"/>
      <c r="F86" s="33"/>
      <c r="G86" s="33" t="s">
        <v>24</v>
      </c>
    </row>
    <row r="87" spans="1:9" x14ac:dyDescent="0.25">
      <c r="A87" s="5" t="s">
        <v>7</v>
      </c>
      <c r="B87" s="33">
        <v>1</v>
      </c>
      <c r="C87" s="33">
        <v>0</v>
      </c>
      <c r="D87" s="33">
        <v>1</v>
      </c>
      <c r="E87" s="33">
        <v>0</v>
      </c>
      <c r="F87" s="33">
        <v>1</v>
      </c>
      <c r="G87" s="33">
        <f>AVERAGE(B87:F87)</f>
        <v>0.6</v>
      </c>
    </row>
    <row r="88" spans="1:9" x14ac:dyDescent="0.25">
      <c r="A88" s="5" t="s">
        <v>8</v>
      </c>
      <c r="B88" s="33">
        <v>0</v>
      </c>
      <c r="C88" s="33">
        <v>1</v>
      </c>
      <c r="D88" s="33">
        <v>0</v>
      </c>
      <c r="E88" s="33">
        <v>0</v>
      </c>
      <c r="F88" s="33">
        <v>0</v>
      </c>
      <c r="G88" s="33">
        <f>AVERAGE(B88:F88)</f>
        <v>0.2</v>
      </c>
    </row>
    <row r="89" spans="1:9" x14ac:dyDescent="0.25">
      <c r="A89" s="5"/>
    </row>
    <row r="90" spans="1:9" ht="18.75" x14ac:dyDescent="0.3">
      <c r="A90" s="170" t="s">
        <v>28</v>
      </c>
      <c r="B90" s="170"/>
      <c r="C90" s="170"/>
      <c r="D90" s="170"/>
      <c r="E90" s="170"/>
      <c r="F90" s="170"/>
      <c r="G90" s="91"/>
    </row>
    <row r="91" spans="1:9" ht="18.75" x14ac:dyDescent="0.3">
      <c r="A91" s="70" t="s">
        <v>19</v>
      </c>
      <c r="B91" s="60"/>
      <c r="C91" s="60"/>
      <c r="D91" s="60"/>
      <c r="E91" s="60"/>
      <c r="F91" s="33" t="s">
        <v>24</v>
      </c>
    </row>
    <row r="92" spans="1:9" x14ac:dyDescent="0.25">
      <c r="A92" s="5" t="s">
        <v>7</v>
      </c>
      <c r="B92" s="33">
        <v>0</v>
      </c>
      <c r="C92" s="33">
        <v>0</v>
      </c>
      <c r="D92" s="33">
        <v>4.4999999999999998E-2</v>
      </c>
      <c r="E92" s="33">
        <v>4.4999999999999998E-2</v>
      </c>
      <c r="F92" s="65">
        <f>AVERAGE(B92:E92)</f>
        <v>2.2499999999999999E-2</v>
      </c>
    </row>
    <row r="93" spans="1:9" x14ac:dyDescent="0.25">
      <c r="A93" s="5" t="s">
        <v>8</v>
      </c>
      <c r="B93" s="33">
        <v>0</v>
      </c>
      <c r="C93" s="33">
        <v>0</v>
      </c>
      <c r="D93" s="33">
        <v>0</v>
      </c>
      <c r="E93" s="8">
        <v>0</v>
      </c>
      <c r="F93" s="33">
        <f>AVERAGE(B93:E93)</f>
        <v>0</v>
      </c>
      <c r="H93" s="2"/>
    </row>
    <row r="94" spans="1:9" ht="18.75" x14ac:dyDescent="0.3">
      <c r="A94" s="70" t="s">
        <v>30</v>
      </c>
      <c r="B94" s="33"/>
      <c r="C94" s="33"/>
      <c r="D94" s="33"/>
      <c r="E94" s="33"/>
      <c r="F94" s="33"/>
      <c r="G94" s="33" t="s">
        <v>24</v>
      </c>
    </row>
    <row r="95" spans="1:9" x14ac:dyDescent="0.25">
      <c r="A95" s="5" t="s">
        <v>7</v>
      </c>
      <c r="B95" s="33">
        <v>0.03</v>
      </c>
      <c r="C95" s="33">
        <v>0</v>
      </c>
      <c r="D95" s="33">
        <v>2.5999999999999999E-2</v>
      </c>
      <c r="E95" s="33">
        <v>0</v>
      </c>
      <c r="F95" s="33">
        <v>3.1E-2</v>
      </c>
      <c r="G95" s="65">
        <f>AVERAGE(B95:F95)</f>
        <v>1.7399999999999999E-2</v>
      </c>
    </row>
    <row r="96" spans="1:9" x14ac:dyDescent="0.25">
      <c r="A96" s="5" t="s">
        <v>8</v>
      </c>
      <c r="B96" s="33">
        <v>0</v>
      </c>
      <c r="C96" s="33">
        <v>0.01</v>
      </c>
      <c r="D96" s="33">
        <v>0</v>
      </c>
      <c r="E96" s="33"/>
      <c r="F96" s="8">
        <v>0</v>
      </c>
      <c r="G96" s="65">
        <f>AVERAGE(B96:F96)</f>
        <v>2.5000000000000001E-3</v>
      </c>
      <c r="I96" s="2"/>
    </row>
    <row r="97" spans="1:9" x14ac:dyDescent="0.25">
      <c r="A97" s="5"/>
      <c r="F97" s="2"/>
      <c r="G97" s="65"/>
      <c r="I97" s="2"/>
    </row>
    <row r="98" spans="1:9" ht="18.75" x14ac:dyDescent="0.3">
      <c r="A98" s="169" t="s">
        <v>16</v>
      </c>
      <c r="B98" s="169"/>
      <c r="C98" s="169"/>
      <c r="D98" s="169"/>
      <c r="H98" s="2"/>
      <c r="I98" s="2"/>
    </row>
    <row r="99" spans="1:9" ht="18.75" x14ac:dyDescent="0.3">
      <c r="B99" s="70" t="s">
        <v>23</v>
      </c>
      <c r="C99" s="70" t="s">
        <v>22</v>
      </c>
      <c r="D99" s="70" t="s">
        <v>27</v>
      </c>
      <c r="G99" s="8"/>
    </row>
    <row r="100" spans="1:9" x14ac:dyDescent="0.25">
      <c r="A100" s="5" t="s">
        <v>7</v>
      </c>
      <c r="B100" s="67">
        <v>0.5</v>
      </c>
      <c r="C100" s="67">
        <v>0.6</v>
      </c>
      <c r="D100" s="67">
        <f>AVERAGE(B100:C100)</f>
        <v>0.55000000000000004</v>
      </c>
    </row>
    <row r="101" spans="1:9" x14ac:dyDescent="0.25">
      <c r="A101" s="5" t="s">
        <v>8</v>
      </c>
      <c r="B101" s="67">
        <v>0</v>
      </c>
      <c r="C101" s="67">
        <v>0.2</v>
      </c>
      <c r="D101" s="67">
        <f>AVERAGE(B101:C101)</f>
        <v>0.1</v>
      </c>
    </row>
    <row r="102" spans="1:9" x14ac:dyDescent="0.25">
      <c r="A102" s="5"/>
      <c r="B102" s="15"/>
      <c r="C102" s="15"/>
      <c r="D102" s="15"/>
    </row>
    <row r="103" spans="1:9" ht="21.75" x14ac:dyDescent="0.3">
      <c r="A103" s="169" t="s">
        <v>820</v>
      </c>
      <c r="B103" s="169"/>
      <c r="C103" s="169"/>
      <c r="D103" s="169"/>
    </row>
    <row r="104" spans="1:9" ht="18.75" x14ac:dyDescent="0.3">
      <c r="A104" s="70" t="s">
        <v>19</v>
      </c>
      <c r="B104" s="66"/>
      <c r="C104" s="66"/>
      <c r="D104" s="66"/>
      <c r="E104" s="33" t="s">
        <v>24</v>
      </c>
    </row>
    <row r="105" spans="1:9" x14ac:dyDescent="0.25">
      <c r="A105" s="5" t="s">
        <v>7</v>
      </c>
      <c r="B105" s="43">
        <v>24</v>
      </c>
      <c r="C105" s="43">
        <v>18</v>
      </c>
      <c r="D105" s="43">
        <v>24</v>
      </c>
      <c r="E105" s="33">
        <f>AVERAGE(B105:D105)</f>
        <v>22</v>
      </c>
    </row>
    <row r="106" spans="1:9" x14ac:dyDescent="0.25">
      <c r="A106" s="5" t="s">
        <v>8</v>
      </c>
      <c r="B106" s="43">
        <v>12</v>
      </c>
      <c r="C106" s="43">
        <v>8</v>
      </c>
      <c r="D106" s="43">
        <v>12</v>
      </c>
      <c r="E106" s="62">
        <f>AVERAGE(B106:D106)</f>
        <v>10.666666666666666</v>
      </c>
    </row>
    <row r="107" spans="1:9" ht="18.75" x14ac:dyDescent="0.3">
      <c r="A107" s="70" t="s">
        <v>30</v>
      </c>
      <c r="B107" s="33"/>
      <c r="C107" s="33"/>
      <c r="D107" s="33"/>
      <c r="E107" s="33" t="s">
        <v>24</v>
      </c>
    </row>
    <row r="108" spans="1:9" x14ac:dyDescent="0.25">
      <c r="A108" s="5" t="s">
        <v>7</v>
      </c>
      <c r="B108" s="43">
        <v>16</v>
      </c>
      <c r="C108" s="43">
        <v>20</v>
      </c>
      <c r="D108" s="43">
        <v>18</v>
      </c>
      <c r="E108" s="33">
        <f>AVERAGE(B108:D108)</f>
        <v>18</v>
      </c>
    </row>
    <row r="109" spans="1:9" x14ac:dyDescent="0.25">
      <c r="A109" s="5" t="s">
        <v>8</v>
      </c>
      <c r="B109" s="43">
        <v>8</v>
      </c>
      <c r="C109" s="43">
        <v>10</v>
      </c>
      <c r="D109" s="43">
        <v>8</v>
      </c>
      <c r="E109" s="62">
        <f>AVERAGE(B109:D109)</f>
        <v>8.6666666666666661</v>
      </c>
    </row>
    <row r="111" spans="1:9" ht="20.25" x14ac:dyDescent="0.3">
      <c r="A111" s="167" t="s">
        <v>823</v>
      </c>
      <c r="B111" s="167"/>
    </row>
    <row r="112" spans="1:9" ht="18.75" x14ac:dyDescent="0.3">
      <c r="A112" s="170" t="s">
        <v>29</v>
      </c>
      <c r="B112" s="170"/>
      <c r="C112" s="170"/>
      <c r="D112" s="170"/>
      <c r="E112" s="170"/>
    </row>
    <row r="113" spans="1:7" ht="18.75" x14ac:dyDescent="0.3">
      <c r="A113" s="70" t="s">
        <v>23</v>
      </c>
      <c r="B113" s="50"/>
      <c r="C113" s="50"/>
      <c r="D113" s="50"/>
      <c r="E113" s="50"/>
    </row>
    <row r="114" spans="1:7" x14ac:dyDescent="0.25">
      <c r="A114" s="5" t="s">
        <v>3</v>
      </c>
      <c r="B114" s="8">
        <v>8</v>
      </c>
      <c r="C114" s="8">
        <v>9</v>
      </c>
      <c r="D114" s="8">
        <v>12</v>
      </c>
      <c r="E114" s="8">
        <v>13</v>
      </c>
    </row>
    <row r="115" spans="1:7" x14ac:dyDescent="0.25">
      <c r="A115" s="5" t="s">
        <v>2</v>
      </c>
      <c r="B115" s="8">
        <v>4</v>
      </c>
      <c r="C115" s="8">
        <v>3</v>
      </c>
      <c r="D115" s="8">
        <v>3</v>
      </c>
      <c r="E115" s="8">
        <v>2</v>
      </c>
    </row>
    <row r="116" spans="1:7" ht="18.75" x14ac:dyDescent="0.3">
      <c r="A116" s="70" t="s">
        <v>22</v>
      </c>
      <c r="B116" s="33"/>
      <c r="C116" s="33"/>
      <c r="D116" s="33"/>
      <c r="E116" s="33"/>
    </row>
    <row r="117" spans="1:7" x14ac:dyDescent="0.25">
      <c r="A117" s="5" t="s">
        <v>3</v>
      </c>
      <c r="B117" s="8">
        <v>11</v>
      </c>
      <c r="C117" s="8">
        <v>12</v>
      </c>
      <c r="D117" s="8">
        <v>13</v>
      </c>
      <c r="E117" s="8">
        <v>14</v>
      </c>
    </row>
    <row r="118" spans="1:7" x14ac:dyDescent="0.25">
      <c r="A118" s="5" t="s">
        <v>2</v>
      </c>
      <c r="B118" s="8">
        <v>6</v>
      </c>
      <c r="C118" s="8">
        <v>3</v>
      </c>
      <c r="D118" s="8">
        <v>4</v>
      </c>
      <c r="E118" s="8">
        <v>7</v>
      </c>
    </row>
    <row r="119" spans="1:7" x14ac:dyDescent="0.25">
      <c r="A119" s="5"/>
      <c r="B119" s="2"/>
      <c r="C119" s="2"/>
      <c r="D119" s="2"/>
      <c r="E119" s="2"/>
    </row>
    <row r="120" spans="1:7" ht="18.75" x14ac:dyDescent="0.3">
      <c r="A120" s="170" t="s">
        <v>29</v>
      </c>
      <c r="B120" s="170"/>
      <c r="C120" s="170"/>
      <c r="D120" s="170"/>
      <c r="E120" s="170"/>
    </row>
    <row r="121" spans="1:7" ht="18.75" x14ac:dyDescent="0.3">
      <c r="A121" s="70" t="s">
        <v>23</v>
      </c>
      <c r="B121" s="60"/>
      <c r="C121" s="60"/>
      <c r="D121" s="60"/>
      <c r="E121" s="60"/>
      <c r="G121" s="63"/>
    </row>
    <row r="122" spans="1:7" x14ac:dyDescent="0.25">
      <c r="A122" s="5" t="s">
        <v>7</v>
      </c>
      <c r="B122" s="8">
        <v>9</v>
      </c>
      <c r="C122" s="8">
        <v>12</v>
      </c>
      <c r="D122" s="8">
        <v>13</v>
      </c>
      <c r="E122" s="8">
        <v>14</v>
      </c>
    </row>
    <row r="123" spans="1:7" x14ac:dyDescent="0.25">
      <c r="A123" s="5" t="s">
        <v>8</v>
      </c>
      <c r="B123" s="8">
        <v>18</v>
      </c>
      <c r="C123" s="8">
        <v>23</v>
      </c>
      <c r="D123" s="8">
        <v>28</v>
      </c>
      <c r="E123" s="8">
        <v>35</v>
      </c>
      <c r="F123" s="2"/>
    </row>
    <row r="124" spans="1:7" ht="18.75" x14ac:dyDescent="0.3">
      <c r="A124" s="70" t="s">
        <v>22</v>
      </c>
      <c r="B124" s="33"/>
      <c r="C124" s="33"/>
      <c r="D124" s="33"/>
      <c r="E124" s="33"/>
    </row>
    <row r="125" spans="1:7" x14ac:dyDescent="0.25">
      <c r="A125" s="5" t="s">
        <v>7</v>
      </c>
      <c r="B125" s="8">
        <v>12</v>
      </c>
      <c r="C125" s="8">
        <v>9</v>
      </c>
      <c r="D125" s="8">
        <v>9</v>
      </c>
      <c r="E125" s="8">
        <v>11</v>
      </c>
      <c r="F125" s="2"/>
    </row>
    <row r="126" spans="1:7" x14ac:dyDescent="0.25">
      <c r="A126" s="5" t="s">
        <v>8</v>
      </c>
      <c r="B126" s="8">
        <v>20</v>
      </c>
      <c r="C126" s="8">
        <v>18</v>
      </c>
      <c r="D126" s="8">
        <v>16</v>
      </c>
      <c r="E126" s="8">
        <v>17</v>
      </c>
      <c r="F126" s="2"/>
    </row>
    <row r="128" spans="1:7" ht="20.25" x14ac:dyDescent="0.3">
      <c r="A128" s="167" t="s">
        <v>824</v>
      </c>
      <c r="B128" s="167"/>
    </row>
    <row r="129" spans="1:4" ht="18.75" x14ac:dyDescent="0.3">
      <c r="A129" s="169" t="s">
        <v>17</v>
      </c>
      <c r="B129" s="169"/>
      <c r="C129" s="169"/>
      <c r="D129" s="169"/>
    </row>
    <row r="130" spans="1:4" ht="18.75" x14ac:dyDescent="0.3">
      <c r="B130" s="70" t="s">
        <v>23</v>
      </c>
      <c r="C130" s="70" t="s">
        <v>22</v>
      </c>
      <c r="D130" s="33" t="s">
        <v>24</v>
      </c>
    </row>
    <row r="131" spans="1:4" x14ac:dyDescent="0.25">
      <c r="A131" s="5" t="s">
        <v>3</v>
      </c>
      <c r="B131" s="67">
        <v>0.8</v>
      </c>
      <c r="C131" s="67">
        <v>0.75</v>
      </c>
      <c r="D131" s="67">
        <f>AVERAGE(B131:C131)</f>
        <v>0.77500000000000002</v>
      </c>
    </row>
    <row r="132" spans="1:4" x14ac:dyDescent="0.25">
      <c r="A132" s="5" t="s">
        <v>2</v>
      </c>
      <c r="B132" s="67">
        <v>0.2</v>
      </c>
      <c r="C132" s="67">
        <v>0.25</v>
      </c>
      <c r="D132" s="67">
        <f>AVERAGE(B132:C132)</f>
        <v>0.22500000000000001</v>
      </c>
    </row>
    <row r="133" spans="1:4" x14ac:dyDescent="0.25">
      <c r="A133" s="5"/>
      <c r="B133" s="15"/>
      <c r="C133" s="15"/>
      <c r="D133" s="15"/>
    </row>
    <row r="134" spans="1:4" ht="18.75" x14ac:dyDescent="0.3">
      <c r="A134" s="169" t="s">
        <v>570</v>
      </c>
      <c r="B134" s="169"/>
      <c r="C134" s="169"/>
      <c r="D134" s="169"/>
    </row>
    <row r="135" spans="1:4" ht="18.75" x14ac:dyDescent="0.3">
      <c r="B135" s="70" t="s">
        <v>23</v>
      </c>
      <c r="C135" s="70" t="s">
        <v>22</v>
      </c>
      <c r="D135" s="33" t="s">
        <v>24</v>
      </c>
    </row>
    <row r="136" spans="1:4" x14ac:dyDescent="0.25">
      <c r="A136" s="5" t="s">
        <v>7</v>
      </c>
      <c r="B136" s="67">
        <v>0.2</v>
      </c>
      <c r="C136" s="67">
        <v>0.25</v>
      </c>
      <c r="D136" s="67">
        <f>AVERAGE(B136:C136)</f>
        <v>0.22500000000000001</v>
      </c>
    </row>
    <row r="137" spans="1:4" x14ac:dyDescent="0.25">
      <c r="A137" s="5" t="s">
        <v>8</v>
      </c>
      <c r="B137" s="67">
        <v>0.8</v>
      </c>
      <c r="C137" s="67">
        <v>0.75</v>
      </c>
      <c r="D137" s="67">
        <f>AVERAGE(B137:C137)</f>
        <v>0.77500000000000002</v>
      </c>
    </row>
  </sheetData>
  <mergeCells count="19">
    <mergeCell ref="A134:D134"/>
    <mergeCell ref="A129:D129"/>
    <mergeCell ref="A120:E120"/>
    <mergeCell ref="A112:E112"/>
    <mergeCell ref="A103:D103"/>
    <mergeCell ref="A1:B1"/>
    <mergeCell ref="A35:B35"/>
    <mergeCell ref="A128:B128"/>
    <mergeCell ref="A111:B111"/>
    <mergeCell ref="A52:B52"/>
    <mergeCell ref="A98:D98"/>
    <mergeCell ref="A90:F90"/>
    <mergeCell ref="A36:E36"/>
    <mergeCell ref="A44:E44"/>
    <mergeCell ref="A53:F53"/>
    <mergeCell ref="A61:F61"/>
    <mergeCell ref="A69:D69"/>
    <mergeCell ref="A74:D74"/>
    <mergeCell ref="A82:F8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E21DD-DC77-4E40-906D-EB5D2F9E080E}">
  <dimension ref="A1:W154"/>
  <sheetViews>
    <sheetView zoomScaleNormal="100" workbookViewId="0"/>
  </sheetViews>
  <sheetFormatPr defaultColWidth="9" defaultRowHeight="15.75" x14ac:dyDescent="0.25"/>
  <cols>
    <col min="1" max="1" width="15.625" style="13" customWidth="1"/>
    <col min="2" max="2" width="5.5" style="33" customWidth="1"/>
    <col min="3" max="3" width="4.625" style="33" customWidth="1"/>
    <col min="4" max="4" width="5.125" style="33" customWidth="1"/>
    <col min="5" max="5" width="7.5" style="33" customWidth="1"/>
    <col min="6" max="6" width="7.75" style="33" customWidth="1"/>
    <col min="7" max="7" width="7.625" style="33" customWidth="1"/>
    <col min="8" max="8" width="7.125" style="33" customWidth="1"/>
    <col min="9" max="9" width="8.125" style="33" customWidth="1"/>
    <col min="10" max="10" width="11.125" style="33" customWidth="1"/>
    <col min="11" max="11" width="7.625" style="33" customWidth="1"/>
    <col min="12" max="12" width="11.875" style="33" customWidth="1"/>
    <col min="13" max="13" width="7.75" style="33" customWidth="1"/>
    <col min="14" max="14" width="11.125" style="33" customWidth="1"/>
    <col min="15" max="15" width="11.25" style="33" customWidth="1"/>
    <col min="16" max="16" width="7.5" style="33" customWidth="1"/>
    <col min="17" max="17" width="12.125" style="33" customWidth="1"/>
    <col min="18" max="18" width="11.625" style="33" customWidth="1"/>
    <col min="19" max="19" width="5.5" style="13" customWidth="1"/>
    <col min="20" max="20" width="6.125" style="13" customWidth="1"/>
    <col min="21" max="21" width="5.625" style="13" customWidth="1"/>
    <col min="22" max="22" width="6.375" style="13" customWidth="1"/>
    <col min="23" max="23" width="4.375" style="13" customWidth="1"/>
    <col min="24" max="24" width="6" style="13" customWidth="1"/>
    <col min="25" max="25" width="4.625" style="13" customWidth="1"/>
    <col min="26" max="27" width="5.25" style="13" customWidth="1"/>
    <col min="28" max="28" width="7.625" style="13" customWidth="1"/>
    <col min="29" max="29" width="4.25" style="13" customWidth="1"/>
    <col min="30" max="31" width="4.75" style="13" customWidth="1"/>
    <col min="32" max="32" width="7.125" style="13" customWidth="1"/>
    <col min="33" max="16384" width="9" style="13"/>
  </cols>
  <sheetData>
    <row r="1" spans="1:14" ht="20.25" x14ac:dyDescent="0.3">
      <c r="A1" s="30" t="s">
        <v>31</v>
      </c>
    </row>
    <row r="2" spans="1:14" ht="18.75" x14ac:dyDescent="0.3">
      <c r="A2" s="169" t="s">
        <v>856</v>
      </c>
      <c r="B2" s="169"/>
      <c r="C2" s="169"/>
      <c r="D2" s="169"/>
      <c r="E2" s="169"/>
      <c r="F2" s="169"/>
      <c r="G2" s="169"/>
      <c r="H2" s="169"/>
      <c r="I2" s="169"/>
      <c r="J2" s="169"/>
      <c r="K2" s="91"/>
      <c r="L2" s="91"/>
    </row>
    <row r="3" spans="1:14" ht="18.75" x14ac:dyDescent="0.3">
      <c r="A3" s="85" t="s">
        <v>45</v>
      </c>
      <c r="B3" s="3"/>
      <c r="C3" s="3"/>
      <c r="D3" s="3"/>
      <c r="E3" s="3"/>
      <c r="F3" s="3"/>
      <c r="G3" s="3"/>
      <c r="H3" s="3"/>
      <c r="I3" s="3"/>
      <c r="J3" s="3"/>
    </row>
    <row r="4" spans="1:14" ht="18.75" x14ac:dyDescent="0.25">
      <c r="A4" s="55" t="s">
        <v>19</v>
      </c>
      <c r="B4" s="66"/>
      <c r="C4" s="66"/>
      <c r="D4" s="66"/>
      <c r="E4" s="66"/>
      <c r="F4" s="66"/>
      <c r="G4" s="66"/>
      <c r="H4" s="66"/>
      <c r="I4" s="66"/>
      <c r="J4" s="66"/>
    </row>
    <row r="5" spans="1:14" x14ac:dyDescent="0.25">
      <c r="B5" s="160" t="s">
        <v>42</v>
      </c>
      <c r="C5" s="160"/>
      <c r="D5" s="160"/>
      <c r="E5" s="160"/>
      <c r="F5" s="5" t="s">
        <v>40</v>
      </c>
      <c r="G5" s="160" t="s">
        <v>44</v>
      </c>
      <c r="H5" s="160"/>
      <c r="I5" s="160"/>
      <c r="J5" s="160"/>
      <c r="K5" s="5" t="s">
        <v>40</v>
      </c>
      <c r="L5" s="5" t="s">
        <v>599</v>
      </c>
    </row>
    <row r="6" spans="1:14" x14ac:dyDescent="0.25">
      <c r="A6" s="5" t="s">
        <v>38</v>
      </c>
      <c r="B6" s="8">
        <v>2</v>
      </c>
      <c r="C6" s="8">
        <v>1</v>
      </c>
      <c r="D6" s="8">
        <v>2</v>
      </c>
      <c r="E6" s="8">
        <v>1</v>
      </c>
      <c r="F6" s="8">
        <f>AVERAGE(B6:E6)</f>
        <v>1.5</v>
      </c>
      <c r="G6" s="8">
        <v>2</v>
      </c>
      <c r="H6" s="8">
        <v>3</v>
      </c>
      <c r="I6" s="8">
        <v>2</v>
      </c>
      <c r="J6" s="8">
        <v>3</v>
      </c>
      <c r="K6" s="8">
        <f>AVERAGE(G6:J6)</f>
        <v>2.5</v>
      </c>
      <c r="L6" s="79">
        <f>K6/F6</f>
        <v>1.6666666666666667</v>
      </c>
    </row>
    <row r="7" spans="1:14" x14ac:dyDescent="0.25">
      <c r="A7" s="1" t="s">
        <v>39</v>
      </c>
      <c r="B7" s="8">
        <v>3</v>
      </c>
      <c r="C7" s="8">
        <v>2</v>
      </c>
      <c r="D7" s="8">
        <v>3</v>
      </c>
      <c r="E7" s="8">
        <v>2</v>
      </c>
      <c r="F7" s="8">
        <f>AVERAGE(B7:E7)</f>
        <v>2.5</v>
      </c>
      <c r="G7" s="8">
        <v>4</v>
      </c>
      <c r="H7" s="8">
        <v>3</v>
      </c>
      <c r="I7" s="8">
        <v>4</v>
      </c>
      <c r="J7" s="8">
        <v>4</v>
      </c>
      <c r="K7" s="82">
        <f>AVERAGE(G7:J7)</f>
        <v>3.75</v>
      </c>
      <c r="L7" s="79">
        <f>K7/F7</f>
        <v>1.5</v>
      </c>
    </row>
    <row r="8" spans="1:14" ht="18.75" x14ac:dyDescent="0.25">
      <c r="A8" s="55" t="s">
        <v>30</v>
      </c>
      <c r="L8" s="79"/>
    </row>
    <row r="9" spans="1:14" x14ac:dyDescent="0.25">
      <c r="A9" s="1"/>
      <c r="B9" s="160" t="s">
        <v>42</v>
      </c>
      <c r="C9" s="160"/>
      <c r="D9" s="160"/>
      <c r="E9" s="160"/>
      <c r="F9" s="5" t="s">
        <v>40</v>
      </c>
      <c r="G9" s="160" t="s">
        <v>44</v>
      </c>
      <c r="H9" s="160"/>
      <c r="I9" s="160"/>
      <c r="J9" s="160"/>
      <c r="K9" s="5" t="s">
        <v>40</v>
      </c>
      <c r="L9" s="5" t="s">
        <v>599</v>
      </c>
    </row>
    <row r="10" spans="1:14" x14ac:dyDescent="0.25">
      <c r="A10" s="5" t="s">
        <v>38</v>
      </c>
      <c r="B10" s="8">
        <v>1</v>
      </c>
      <c r="C10" s="8">
        <v>2</v>
      </c>
      <c r="D10" s="8">
        <v>2</v>
      </c>
      <c r="E10" s="8">
        <v>2</v>
      </c>
      <c r="F10" s="8">
        <f>AVERAGE(B10:E10)</f>
        <v>1.75</v>
      </c>
      <c r="G10" s="8">
        <v>3</v>
      </c>
      <c r="H10" s="8">
        <v>3</v>
      </c>
      <c r="I10" s="8">
        <v>2</v>
      </c>
      <c r="J10" s="8">
        <v>3</v>
      </c>
      <c r="K10" s="82">
        <f>AVERAGE(G10:J10)</f>
        <v>2.75</v>
      </c>
      <c r="L10" s="79">
        <f>K10/F10</f>
        <v>1.5714285714285714</v>
      </c>
    </row>
    <row r="11" spans="1:14" x14ac:dyDescent="0.25">
      <c r="A11" s="1" t="s">
        <v>39</v>
      </c>
      <c r="B11" s="8">
        <v>1</v>
      </c>
      <c r="C11" s="8">
        <v>2</v>
      </c>
      <c r="D11" s="8">
        <v>1</v>
      </c>
      <c r="E11" s="8">
        <v>3</v>
      </c>
      <c r="F11" s="8">
        <f>AVERAGE(B11:E11)</f>
        <v>1.75</v>
      </c>
      <c r="G11" s="8">
        <v>2</v>
      </c>
      <c r="H11" s="8">
        <v>2</v>
      </c>
      <c r="I11" s="8">
        <v>3</v>
      </c>
      <c r="J11" s="8">
        <v>2</v>
      </c>
      <c r="K11" s="82">
        <f>AVERAGE(G11:J11)</f>
        <v>2.25</v>
      </c>
      <c r="L11" s="79">
        <f>K11/F11</f>
        <v>1.2857142857142858</v>
      </c>
    </row>
    <row r="12" spans="1:14" x14ac:dyDescent="0.25">
      <c r="A12" s="1"/>
      <c r="B12" s="8"/>
      <c r="C12" s="8"/>
      <c r="D12" s="8"/>
      <c r="E12" s="8"/>
      <c r="F12" s="8"/>
      <c r="G12" s="8"/>
      <c r="H12" s="8"/>
      <c r="I12" s="8"/>
      <c r="J12" s="8"/>
      <c r="K12" s="82"/>
      <c r="L12" s="79"/>
    </row>
    <row r="13" spans="1:14" ht="18.75" x14ac:dyDescent="0.3">
      <c r="A13" s="169" t="s">
        <v>856</v>
      </c>
      <c r="B13" s="169"/>
      <c r="C13" s="169"/>
      <c r="D13" s="169"/>
      <c r="E13" s="169"/>
      <c r="F13" s="169"/>
      <c r="G13" s="169"/>
      <c r="H13" s="169"/>
      <c r="I13" s="169"/>
      <c r="J13" s="169"/>
      <c r="K13" s="91"/>
      <c r="L13" s="91"/>
      <c r="M13" s="91"/>
      <c r="N13" s="91"/>
    </row>
    <row r="14" spans="1:14" ht="18.75" x14ac:dyDescent="0.25">
      <c r="A14" s="85" t="s">
        <v>43</v>
      </c>
    </row>
    <row r="15" spans="1:14" ht="18.75" x14ac:dyDescent="0.3">
      <c r="A15" s="55" t="s">
        <v>19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</row>
    <row r="16" spans="1:14" x14ac:dyDescent="0.25">
      <c r="B16" s="160" t="s">
        <v>42</v>
      </c>
      <c r="C16" s="160"/>
      <c r="D16" s="160"/>
      <c r="E16" s="160"/>
      <c r="F16" s="160"/>
      <c r="G16" s="5" t="s">
        <v>40</v>
      </c>
      <c r="H16" s="160" t="s">
        <v>44</v>
      </c>
      <c r="I16" s="160"/>
      <c r="J16" s="160"/>
      <c r="K16" s="160"/>
      <c r="L16" s="160"/>
      <c r="M16" s="5" t="s">
        <v>40</v>
      </c>
      <c r="N16" s="5" t="s">
        <v>599</v>
      </c>
    </row>
    <row r="17" spans="1:15" x14ac:dyDescent="0.25">
      <c r="A17" s="5" t="s">
        <v>38</v>
      </c>
      <c r="B17" s="8">
        <v>22</v>
      </c>
      <c r="C17" s="8">
        <v>24</v>
      </c>
      <c r="D17" s="8">
        <v>26</v>
      </c>
      <c r="E17" s="8">
        <v>28</v>
      </c>
      <c r="F17" s="8">
        <v>20</v>
      </c>
      <c r="G17" s="8">
        <f>AVERAGE(B17:F17)</f>
        <v>24</v>
      </c>
      <c r="H17" s="8">
        <v>30</v>
      </c>
      <c r="I17" s="8">
        <v>35</v>
      </c>
      <c r="J17" s="8">
        <v>40</v>
      </c>
      <c r="K17" s="8">
        <v>44</v>
      </c>
      <c r="L17" s="8">
        <v>39</v>
      </c>
      <c r="M17" s="82">
        <f>AVERAGE(H17:L17)</f>
        <v>37.6</v>
      </c>
      <c r="N17" s="79">
        <f>M17/G17</f>
        <v>1.5666666666666667</v>
      </c>
    </row>
    <row r="18" spans="1:15" x14ac:dyDescent="0.25">
      <c r="A18" s="1" t="s">
        <v>39</v>
      </c>
      <c r="B18" s="8">
        <v>50</v>
      </c>
      <c r="C18" s="8">
        <v>49</v>
      </c>
      <c r="D18" s="8">
        <v>55</v>
      </c>
      <c r="E18" s="8">
        <v>62</v>
      </c>
      <c r="F18" s="8">
        <v>61</v>
      </c>
      <c r="G18" s="8">
        <f>AVERAGE(B18:F18)</f>
        <v>55.4</v>
      </c>
      <c r="H18" s="8">
        <v>25</v>
      </c>
      <c r="I18" s="8">
        <v>33</v>
      </c>
      <c r="J18" s="8">
        <v>29</v>
      </c>
      <c r="K18" s="8">
        <v>37</v>
      </c>
      <c r="L18" s="8">
        <v>30</v>
      </c>
      <c r="M18" s="82">
        <f>AVERAGE(H18:L18)</f>
        <v>30.8</v>
      </c>
      <c r="N18" s="79">
        <f>M18/G18</f>
        <v>0.55595667870036103</v>
      </c>
    </row>
    <row r="19" spans="1:15" ht="18.75" x14ac:dyDescent="0.25">
      <c r="A19" s="55" t="s">
        <v>30</v>
      </c>
      <c r="N19" s="79"/>
    </row>
    <row r="20" spans="1:15" x14ac:dyDescent="0.25">
      <c r="A20" s="1"/>
      <c r="B20" s="160" t="s">
        <v>42</v>
      </c>
      <c r="C20" s="160"/>
      <c r="D20" s="160"/>
      <c r="E20" s="160"/>
      <c r="F20" s="160"/>
      <c r="G20" s="5" t="s">
        <v>40</v>
      </c>
      <c r="H20" s="160" t="s">
        <v>44</v>
      </c>
      <c r="I20" s="160"/>
      <c r="J20" s="160"/>
      <c r="K20" s="160"/>
      <c r="L20" s="160"/>
      <c r="M20" s="5" t="s">
        <v>40</v>
      </c>
      <c r="N20" s="5" t="s">
        <v>599</v>
      </c>
    </row>
    <row r="21" spans="1:15" x14ac:dyDescent="0.25">
      <c r="A21" s="5" t="s">
        <v>38</v>
      </c>
      <c r="B21" s="8">
        <v>18</v>
      </c>
      <c r="C21" s="8">
        <v>24</v>
      </c>
      <c r="D21" s="8">
        <v>22</v>
      </c>
      <c r="E21" s="8">
        <v>26</v>
      </c>
      <c r="F21" s="8">
        <v>28</v>
      </c>
      <c r="G21" s="8">
        <f>AVERAGE(B21:F21)</f>
        <v>23.6</v>
      </c>
      <c r="H21" s="8">
        <v>33</v>
      </c>
      <c r="I21" s="8">
        <v>41</v>
      </c>
      <c r="J21" s="8">
        <v>32</v>
      </c>
      <c r="K21" s="8">
        <v>40</v>
      </c>
      <c r="L21" s="8">
        <v>29</v>
      </c>
      <c r="M21" s="8">
        <f>AVERAGE(H21:L21)</f>
        <v>35</v>
      </c>
      <c r="N21" s="79">
        <f>M21/G21</f>
        <v>1.4830508474576269</v>
      </c>
    </row>
    <row r="22" spans="1:15" x14ac:dyDescent="0.25">
      <c r="A22" s="1" t="s">
        <v>39</v>
      </c>
      <c r="B22" s="8">
        <v>55</v>
      </c>
      <c r="C22" s="8">
        <v>48</v>
      </c>
      <c r="D22" s="8">
        <v>68</v>
      </c>
      <c r="E22" s="8">
        <v>55</v>
      </c>
      <c r="F22" s="8">
        <v>49</v>
      </c>
      <c r="G22" s="8">
        <f>AVERAGE(B22:F22)</f>
        <v>55</v>
      </c>
      <c r="H22" s="8">
        <v>30</v>
      </c>
      <c r="I22" s="8">
        <v>27</v>
      </c>
      <c r="J22" s="8">
        <v>33</v>
      </c>
      <c r="K22" s="8">
        <v>30</v>
      </c>
      <c r="L22" s="8">
        <v>28</v>
      </c>
      <c r="M22" s="8">
        <f>AVERAGE(H22:L22)</f>
        <v>29.6</v>
      </c>
      <c r="N22" s="79">
        <f>M22/G22</f>
        <v>0.53818181818181821</v>
      </c>
    </row>
    <row r="23" spans="1:15" ht="18.75" x14ac:dyDescent="0.25">
      <c r="A23" s="55" t="s">
        <v>46</v>
      </c>
    </row>
    <row r="24" spans="1:15" x14ac:dyDescent="0.25">
      <c r="A24" s="1"/>
      <c r="B24" s="160" t="s">
        <v>42</v>
      </c>
      <c r="C24" s="160"/>
      <c r="D24" s="160"/>
      <c r="E24" s="160"/>
      <c r="F24" s="160"/>
      <c r="G24" s="5" t="s">
        <v>40</v>
      </c>
      <c r="H24" s="160" t="s">
        <v>44</v>
      </c>
      <c r="I24" s="160"/>
      <c r="J24" s="160"/>
      <c r="K24" s="160"/>
      <c r="L24" s="160"/>
      <c r="M24" s="5" t="s">
        <v>40</v>
      </c>
      <c r="N24" s="5" t="s">
        <v>599</v>
      </c>
    </row>
    <row r="25" spans="1:15" x14ac:dyDescent="0.25">
      <c r="A25" s="5" t="s">
        <v>38</v>
      </c>
      <c r="B25" s="8">
        <v>15</v>
      </c>
      <c r="C25" s="8">
        <v>15</v>
      </c>
      <c r="D25" s="8">
        <v>17</v>
      </c>
      <c r="E25" s="8">
        <v>20</v>
      </c>
      <c r="F25" s="8">
        <v>25</v>
      </c>
      <c r="G25" s="8">
        <f>AVERAGE(B25:F25)</f>
        <v>18.399999999999999</v>
      </c>
      <c r="H25" s="8">
        <v>26</v>
      </c>
      <c r="I25" s="8">
        <v>24</v>
      </c>
      <c r="J25" s="8">
        <v>32</v>
      </c>
      <c r="K25" s="8">
        <v>32</v>
      </c>
      <c r="L25" s="8">
        <v>34</v>
      </c>
      <c r="M25" s="8">
        <f>AVERAGE(H25:L25)</f>
        <v>29.6</v>
      </c>
      <c r="N25" s="79">
        <f>M25/G25</f>
        <v>1.6086956521739133</v>
      </c>
      <c r="O25" s="79"/>
    </row>
    <row r="26" spans="1:15" x14ac:dyDescent="0.25">
      <c r="A26" s="1" t="s">
        <v>39</v>
      </c>
      <c r="B26" s="8">
        <v>50</v>
      </c>
      <c r="C26" s="8">
        <v>35</v>
      </c>
      <c r="D26" s="8">
        <v>44</v>
      </c>
      <c r="E26" s="8">
        <v>49</v>
      </c>
      <c r="F26" s="8">
        <v>37</v>
      </c>
      <c r="G26" s="8">
        <f>AVERAGE(B26:F26)</f>
        <v>43</v>
      </c>
      <c r="H26" s="8">
        <v>25</v>
      </c>
      <c r="I26" s="8">
        <v>19</v>
      </c>
      <c r="J26" s="8">
        <v>28</v>
      </c>
      <c r="K26" s="8">
        <v>27</v>
      </c>
      <c r="L26" s="8">
        <v>17</v>
      </c>
      <c r="M26" s="8">
        <f>AVERAGE(H26:L26)</f>
        <v>23.2</v>
      </c>
      <c r="N26" s="79">
        <f>M26/G26</f>
        <v>0.53953488372093017</v>
      </c>
      <c r="O26" s="79"/>
    </row>
    <row r="27" spans="1:15" x14ac:dyDescent="0.25">
      <c r="A27" s="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79"/>
      <c r="O27" s="79"/>
    </row>
    <row r="28" spans="1:15" ht="18.75" x14ac:dyDescent="0.3">
      <c r="A28" s="169" t="s">
        <v>856</v>
      </c>
      <c r="B28" s="169"/>
      <c r="C28" s="169"/>
      <c r="D28" s="169"/>
      <c r="E28" s="169"/>
      <c r="F28" s="169"/>
      <c r="G28" s="169"/>
      <c r="H28" s="169"/>
      <c r="I28" s="169"/>
      <c r="J28" s="169"/>
      <c r="K28" s="91"/>
      <c r="L28" s="91"/>
      <c r="M28" s="91"/>
      <c r="N28" s="91"/>
      <c r="O28" s="91"/>
    </row>
    <row r="29" spans="1:15" ht="18.75" x14ac:dyDescent="0.3">
      <c r="A29" s="85" t="s">
        <v>43</v>
      </c>
      <c r="B29" s="3"/>
      <c r="C29" s="3"/>
      <c r="D29" s="3"/>
      <c r="E29" s="3"/>
      <c r="F29" s="3"/>
      <c r="G29" s="3"/>
      <c r="H29" s="3"/>
      <c r="I29" s="3"/>
      <c r="J29" s="3"/>
    </row>
    <row r="30" spans="1:15" ht="18.75" x14ac:dyDescent="0.25">
      <c r="A30" s="55" t="s">
        <v>19</v>
      </c>
      <c r="N30" s="79"/>
      <c r="O30" s="79"/>
    </row>
    <row r="31" spans="1:15" x14ac:dyDescent="0.25">
      <c r="B31" s="160" t="s">
        <v>48</v>
      </c>
      <c r="C31" s="160"/>
      <c r="D31" s="160"/>
      <c r="E31" s="5" t="s">
        <v>40</v>
      </c>
      <c r="F31" s="160" t="s">
        <v>49</v>
      </c>
      <c r="G31" s="160"/>
      <c r="H31" s="160"/>
      <c r="I31" s="5" t="s">
        <v>40</v>
      </c>
      <c r="J31" s="160" t="s">
        <v>50</v>
      </c>
      <c r="K31" s="160"/>
      <c r="L31" s="160"/>
      <c r="M31" s="5" t="s">
        <v>40</v>
      </c>
      <c r="N31" s="5" t="s">
        <v>599</v>
      </c>
      <c r="O31" s="5" t="s">
        <v>599</v>
      </c>
    </row>
    <row r="32" spans="1:15" x14ac:dyDescent="0.25">
      <c r="A32" s="12" t="s">
        <v>38</v>
      </c>
      <c r="B32" s="8">
        <v>20</v>
      </c>
      <c r="C32" s="8">
        <v>16</v>
      </c>
      <c r="D32" s="8">
        <v>14</v>
      </c>
      <c r="E32" s="82">
        <f>AVERAGE(B32:D32)</f>
        <v>16.666666666666668</v>
      </c>
      <c r="F32" s="8">
        <v>7</v>
      </c>
      <c r="G32" s="8">
        <v>7</v>
      </c>
      <c r="H32" s="8">
        <v>5</v>
      </c>
      <c r="I32" s="82">
        <f>AVERAGE(F32:H32)</f>
        <v>6.333333333333333</v>
      </c>
      <c r="J32" s="8">
        <v>6</v>
      </c>
      <c r="K32" s="8">
        <v>8</v>
      </c>
      <c r="L32" s="8">
        <v>9</v>
      </c>
      <c r="M32" s="82">
        <f>AVERAGE(J32:L32)</f>
        <v>7.666666666666667</v>
      </c>
      <c r="N32" s="79">
        <f>I32/E32</f>
        <v>0.37999999999999995</v>
      </c>
      <c r="O32" s="79">
        <f>M32/E32</f>
        <v>0.45999999999999996</v>
      </c>
    </row>
    <row r="33" spans="1:15" x14ac:dyDescent="0.25">
      <c r="A33" s="1" t="s">
        <v>39</v>
      </c>
      <c r="B33" s="8">
        <v>20</v>
      </c>
      <c r="C33" s="8">
        <v>25</v>
      </c>
      <c r="D33" s="8">
        <v>30</v>
      </c>
      <c r="E33" s="8">
        <f>AVERAGE(B33:D33)</f>
        <v>25</v>
      </c>
      <c r="F33" s="8">
        <v>35</v>
      </c>
      <c r="G33" s="8">
        <v>40</v>
      </c>
      <c r="H33" s="8">
        <v>43</v>
      </c>
      <c r="I33" s="82">
        <f>AVERAGE(F33:H33)</f>
        <v>39.333333333333336</v>
      </c>
      <c r="J33" s="8">
        <v>37</v>
      </c>
      <c r="K33" s="8">
        <v>43</v>
      </c>
      <c r="L33" s="8">
        <v>42</v>
      </c>
      <c r="M33" s="82">
        <f>AVERAGE(J33:L33)</f>
        <v>40.666666666666664</v>
      </c>
      <c r="N33" s="79">
        <f>I33/E33</f>
        <v>1.5733333333333335</v>
      </c>
      <c r="O33" s="79">
        <f>M33/E33</f>
        <v>1.6266666666666665</v>
      </c>
    </row>
    <row r="34" spans="1:15" ht="18.75" x14ac:dyDescent="0.25">
      <c r="A34" s="55" t="s">
        <v>51</v>
      </c>
      <c r="N34" s="79"/>
      <c r="O34" s="79"/>
    </row>
    <row r="35" spans="1:15" x14ac:dyDescent="0.25">
      <c r="A35" s="1"/>
      <c r="B35" s="160" t="s">
        <v>48</v>
      </c>
      <c r="C35" s="160"/>
      <c r="D35" s="160"/>
      <c r="E35" s="5" t="s">
        <v>40</v>
      </c>
      <c r="F35" s="160" t="s">
        <v>49</v>
      </c>
      <c r="G35" s="160"/>
      <c r="H35" s="160"/>
      <c r="I35" s="5" t="s">
        <v>40</v>
      </c>
      <c r="J35" s="160" t="s">
        <v>50</v>
      </c>
      <c r="K35" s="160"/>
      <c r="L35" s="160"/>
      <c r="M35" s="5" t="s">
        <v>40</v>
      </c>
      <c r="N35" s="5" t="s">
        <v>599</v>
      </c>
      <c r="O35" s="5" t="s">
        <v>599</v>
      </c>
    </row>
    <row r="36" spans="1:15" x14ac:dyDescent="0.25">
      <c r="A36" s="5" t="s">
        <v>38</v>
      </c>
      <c r="B36" s="8">
        <v>21</v>
      </c>
      <c r="C36" s="8">
        <v>14</v>
      </c>
      <c r="D36" s="8">
        <v>16</v>
      </c>
      <c r="E36" s="8">
        <f>AVERAGE(B36:D36)</f>
        <v>17</v>
      </c>
      <c r="F36" s="8">
        <v>6</v>
      </c>
      <c r="G36" s="8">
        <v>7</v>
      </c>
      <c r="H36" s="8">
        <v>9</v>
      </c>
      <c r="I36" s="82">
        <f>AVERAGE(F36:H36)</f>
        <v>7.333333333333333</v>
      </c>
      <c r="J36" s="8">
        <v>5</v>
      </c>
      <c r="K36" s="8">
        <v>7</v>
      </c>
      <c r="L36" s="8">
        <v>7</v>
      </c>
      <c r="M36" s="82">
        <f>AVERAGE(J36:L36)</f>
        <v>6.333333333333333</v>
      </c>
      <c r="N36" s="79">
        <f>I36/E36</f>
        <v>0.43137254901960781</v>
      </c>
      <c r="O36" s="79">
        <f>M36/E36</f>
        <v>0.37254901960784315</v>
      </c>
    </row>
    <row r="37" spans="1:15" x14ac:dyDescent="0.25">
      <c r="A37" s="1" t="s">
        <v>39</v>
      </c>
      <c r="B37" s="8">
        <v>30</v>
      </c>
      <c r="C37" s="8">
        <v>33</v>
      </c>
      <c r="D37" s="8">
        <v>34</v>
      </c>
      <c r="E37" s="82">
        <f>AVERAGE(B37:D37)</f>
        <v>32.333333333333336</v>
      </c>
      <c r="F37" s="8">
        <v>42</v>
      </c>
      <c r="G37" s="8">
        <v>44</v>
      </c>
      <c r="H37" s="8">
        <v>49</v>
      </c>
      <c r="I37" s="8">
        <f>AVERAGE(F37:H37)</f>
        <v>45</v>
      </c>
      <c r="J37" s="8">
        <v>40</v>
      </c>
      <c r="K37" s="8">
        <v>42</v>
      </c>
      <c r="L37" s="8">
        <v>47</v>
      </c>
      <c r="M37" s="8">
        <f>AVERAGE(J37:L37)</f>
        <v>43</v>
      </c>
      <c r="N37" s="79">
        <f>I37/E37</f>
        <v>1.3917525773195876</v>
      </c>
      <c r="O37" s="79">
        <f>M37/E37</f>
        <v>1.3298969072164948</v>
      </c>
    </row>
    <row r="38" spans="1:15" ht="18.75" x14ac:dyDescent="0.25">
      <c r="A38" s="55" t="s">
        <v>52</v>
      </c>
      <c r="N38" s="79"/>
      <c r="O38" s="79"/>
    </row>
    <row r="39" spans="1:15" x14ac:dyDescent="0.25">
      <c r="A39" s="1"/>
      <c r="B39" s="160" t="s">
        <v>48</v>
      </c>
      <c r="C39" s="160"/>
      <c r="D39" s="160"/>
      <c r="E39" s="5" t="s">
        <v>40</v>
      </c>
      <c r="F39" s="160" t="s">
        <v>49</v>
      </c>
      <c r="G39" s="160"/>
      <c r="H39" s="160"/>
      <c r="I39" s="5" t="s">
        <v>40</v>
      </c>
      <c r="J39" s="160" t="s">
        <v>50</v>
      </c>
      <c r="K39" s="160"/>
      <c r="L39" s="160"/>
      <c r="M39" s="5" t="s">
        <v>40</v>
      </c>
      <c r="N39" s="5" t="s">
        <v>599</v>
      </c>
      <c r="O39" s="5" t="s">
        <v>599</v>
      </c>
    </row>
    <row r="40" spans="1:15" x14ac:dyDescent="0.25">
      <c r="A40" s="5" t="s">
        <v>38</v>
      </c>
      <c r="B40" s="8">
        <v>22</v>
      </c>
      <c r="C40" s="8">
        <v>24</v>
      </c>
      <c r="D40" s="8">
        <v>14</v>
      </c>
      <c r="E40" s="8">
        <f>AVERAGE(B40:D40)</f>
        <v>20</v>
      </c>
      <c r="F40" s="8">
        <v>6</v>
      </c>
      <c r="G40" s="8">
        <v>8</v>
      </c>
      <c r="H40" s="8">
        <v>9</v>
      </c>
      <c r="I40" s="82">
        <f>AVERAGE(F40:H40)</f>
        <v>7.666666666666667</v>
      </c>
      <c r="J40" s="8">
        <v>7</v>
      </c>
      <c r="K40" s="8">
        <v>7</v>
      </c>
      <c r="L40" s="8">
        <v>8</v>
      </c>
      <c r="M40" s="82">
        <f>AVERAGE(J40:L40)</f>
        <v>7.333333333333333</v>
      </c>
      <c r="N40" s="79">
        <f>I40/E40</f>
        <v>0.38333333333333336</v>
      </c>
      <c r="O40" s="79">
        <f>M40/E40</f>
        <v>0.36666666666666664</v>
      </c>
    </row>
    <row r="41" spans="1:15" x14ac:dyDescent="0.25">
      <c r="A41" s="1" t="s">
        <v>39</v>
      </c>
      <c r="B41" s="8">
        <v>29</v>
      </c>
      <c r="C41" s="8">
        <v>36</v>
      </c>
      <c r="D41" s="8">
        <v>36</v>
      </c>
      <c r="E41" s="82">
        <f>AVERAGE(B41:D41)</f>
        <v>33.666666666666664</v>
      </c>
      <c r="F41" s="8">
        <v>55</v>
      </c>
      <c r="G41" s="8">
        <v>54</v>
      </c>
      <c r="H41" s="8">
        <v>54</v>
      </c>
      <c r="I41" s="82">
        <f>AVERAGE(F41:H41)</f>
        <v>54.333333333333336</v>
      </c>
      <c r="J41" s="8">
        <v>49</v>
      </c>
      <c r="K41" s="8">
        <v>50</v>
      </c>
      <c r="L41" s="8">
        <v>48</v>
      </c>
      <c r="M41" s="8">
        <f>AVERAGE(J41:L41)</f>
        <v>49</v>
      </c>
      <c r="N41" s="79">
        <f>I41/E41</f>
        <v>1.613861386138614</v>
      </c>
      <c r="O41" s="79">
        <f>M41/E41</f>
        <v>1.4554455445544556</v>
      </c>
    </row>
    <row r="42" spans="1:15" x14ac:dyDescent="0.25">
      <c r="A42" s="1"/>
      <c r="B42" s="8"/>
      <c r="C42" s="8"/>
      <c r="D42" s="8"/>
      <c r="E42" s="82"/>
      <c r="F42" s="8"/>
      <c r="G42" s="8"/>
      <c r="H42" s="8"/>
      <c r="I42" s="82"/>
      <c r="J42" s="8"/>
      <c r="K42" s="8"/>
      <c r="L42" s="8"/>
      <c r="M42" s="8"/>
      <c r="N42" s="79"/>
      <c r="O42" s="79"/>
    </row>
    <row r="43" spans="1:15" ht="20.25" x14ac:dyDescent="0.3">
      <c r="A43" s="30" t="s">
        <v>47</v>
      </c>
      <c r="N43" s="79"/>
      <c r="O43" s="79"/>
    </row>
    <row r="44" spans="1:15" ht="18.75" x14ac:dyDescent="0.3">
      <c r="A44" s="169" t="s">
        <v>854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91"/>
      <c r="N44" s="122"/>
      <c r="O44" s="79"/>
    </row>
    <row r="45" spans="1:15" ht="18.75" x14ac:dyDescent="0.3">
      <c r="A45" s="86" t="s">
        <v>45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N45" s="79"/>
      <c r="O45" s="79"/>
    </row>
    <row r="46" spans="1:15" ht="18.75" x14ac:dyDescent="0.3">
      <c r="A46" s="55" t="s">
        <v>19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N46" s="79"/>
      <c r="O46" s="79"/>
    </row>
    <row r="47" spans="1:15" x14ac:dyDescent="0.25">
      <c r="B47" s="160" t="s">
        <v>42</v>
      </c>
      <c r="C47" s="160"/>
      <c r="D47" s="160"/>
      <c r="E47" s="160"/>
      <c r="F47" s="5"/>
      <c r="G47" s="5" t="s">
        <v>40</v>
      </c>
      <c r="H47" s="160" t="s">
        <v>44</v>
      </c>
      <c r="I47" s="160"/>
      <c r="J47" s="160"/>
      <c r="K47" s="160"/>
      <c r="L47" s="160"/>
      <c r="M47" s="5" t="s">
        <v>40</v>
      </c>
      <c r="N47" s="5" t="s">
        <v>599</v>
      </c>
      <c r="O47" s="79"/>
    </row>
    <row r="48" spans="1:15" x14ac:dyDescent="0.25">
      <c r="A48" s="5" t="s">
        <v>38</v>
      </c>
      <c r="B48" s="8">
        <v>7</v>
      </c>
      <c r="C48" s="8">
        <v>8</v>
      </c>
      <c r="D48" s="8">
        <v>7</v>
      </c>
      <c r="E48" s="8">
        <v>8</v>
      </c>
      <c r="F48" s="8">
        <v>8</v>
      </c>
      <c r="G48" s="8">
        <f>AVERAGE(B48:F48)</f>
        <v>7.6</v>
      </c>
      <c r="H48" s="8">
        <v>12</v>
      </c>
      <c r="I48" s="8">
        <v>11</v>
      </c>
      <c r="J48" s="8">
        <v>12</v>
      </c>
      <c r="K48" s="8">
        <v>10</v>
      </c>
      <c r="L48" s="8">
        <v>12</v>
      </c>
      <c r="M48" s="8">
        <f>AVERAGE(H48:L48)</f>
        <v>11.4</v>
      </c>
      <c r="N48" s="79">
        <f>M48/G48</f>
        <v>1.5000000000000002</v>
      </c>
      <c r="O48" s="79"/>
    </row>
    <row r="49" spans="1:15" x14ac:dyDescent="0.25">
      <c r="A49" s="1" t="s">
        <v>39</v>
      </c>
      <c r="B49" s="8">
        <v>7</v>
      </c>
      <c r="C49" s="8">
        <v>8</v>
      </c>
      <c r="D49" s="8">
        <v>6</v>
      </c>
      <c r="E49" s="8">
        <v>7</v>
      </c>
      <c r="F49" s="8">
        <v>7</v>
      </c>
      <c r="G49" s="8">
        <f>AVERAGE(B49:F49)</f>
        <v>7</v>
      </c>
      <c r="H49" s="8">
        <v>10</v>
      </c>
      <c r="I49" s="8">
        <v>10</v>
      </c>
      <c r="J49" s="8">
        <v>8</v>
      </c>
      <c r="K49" s="8">
        <v>9</v>
      </c>
      <c r="L49" s="8">
        <v>8</v>
      </c>
      <c r="M49" s="8">
        <f>AVERAGE(H49:L49)</f>
        <v>9</v>
      </c>
      <c r="N49" s="79">
        <f>M49/G49</f>
        <v>1.2857142857142858</v>
      </c>
      <c r="O49" s="79"/>
    </row>
    <row r="50" spans="1:15" ht="18.75" x14ac:dyDescent="0.25">
      <c r="A50" s="55" t="s">
        <v>30</v>
      </c>
      <c r="N50" s="79"/>
      <c r="O50" s="79"/>
    </row>
    <row r="51" spans="1:15" x14ac:dyDescent="0.25">
      <c r="A51" s="1"/>
      <c r="B51" s="160" t="s">
        <v>42</v>
      </c>
      <c r="C51" s="160"/>
      <c r="D51" s="160"/>
      <c r="E51" s="160"/>
      <c r="F51" s="5"/>
      <c r="G51" s="5" t="s">
        <v>40</v>
      </c>
      <c r="H51" s="160" t="s">
        <v>44</v>
      </c>
      <c r="I51" s="160"/>
      <c r="J51" s="160"/>
      <c r="K51" s="160"/>
      <c r="L51" s="160"/>
      <c r="M51" s="5" t="s">
        <v>40</v>
      </c>
      <c r="N51" s="5" t="s">
        <v>599</v>
      </c>
      <c r="O51" s="79"/>
    </row>
    <row r="52" spans="1:15" x14ac:dyDescent="0.25">
      <c r="A52" s="5" t="s">
        <v>38</v>
      </c>
      <c r="B52" s="8">
        <v>6</v>
      </c>
      <c r="C52" s="8">
        <v>10</v>
      </c>
      <c r="D52" s="8">
        <v>11</v>
      </c>
      <c r="E52" s="8">
        <v>8</v>
      </c>
      <c r="F52" s="8">
        <v>8</v>
      </c>
      <c r="G52" s="8">
        <f>AVERAGE(B52:F52)</f>
        <v>8.6</v>
      </c>
      <c r="H52" s="8">
        <v>15</v>
      </c>
      <c r="I52" s="8">
        <v>12</v>
      </c>
      <c r="J52" s="8">
        <v>12</v>
      </c>
      <c r="K52" s="8">
        <v>11</v>
      </c>
      <c r="L52" s="8">
        <v>13</v>
      </c>
      <c r="M52" s="8">
        <f>AVERAGE(H52:L52)</f>
        <v>12.6</v>
      </c>
      <c r="N52" s="79">
        <f>M52/G52</f>
        <v>1.4651162790697674</v>
      </c>
      <c r="O52" s="79"/>
    </row>
    <row r="53" spans="1:15" x14ac:dyDescent="0.25">
      <c r="A53" s="1" t="s">
        <v>39</v>
      </c>
      <c r="B53" s="8">
        <v>6</v>
      </c>
      <c r="C53" s="8">
        <v>5</v>
      </c>
      <c r="D53" s="8">
        <v>6</v>
      </c>
      <c r="E53" s="8">
        <v>9</v>
      </c>
      <c r="F53" s="8">
        <v>10</v>
      </c>
      <c r="G53" s="8">
        <f>AVERAGE(B53:F53)</f>
        <v>7.2</v>
      </c>
      <c r="H53" s="8">
        <v>10</v>
      </c>
      <c r="I53" s="8">
        <v>7</v>
      </c>
      <c r="J53" s="8">
        <v>9</v>
      </c>
      <c r="K53" s="8">
        <v>11</v>
      </c>
      <c r="L53" s="8">
        <v>9</v>
      </c>
      <c r="M53" s="8">
        <f>AVERAGE(H53:L53)</f>
        <v>9.1999999999999993</v>
      </c>
      <c r="N53" s="79">
        <f>M53/G53</f>
        <v>1.2777777777777777</v>
      </c>
      <c r="O53" s="79"/>
    </row>
    <row r="54" spans="1:15" ht="18.75" x14ac:dyDescent="0.25">
      <c r="A54" s="55" t="s">
        <v>46</v>
      </c>
      <c r="N54" s="79"/>
      <c r="O54" s="79"/>
    </row>
    <row r="55" spans="1:15" x14ac:dyDescent="0.25">
      <c r="A55" s="1"/>
      <c r="B55" s="160" t="s">
        <v>42</v>
      </c>
      <c r="C55" s="160"/>
      <c r="D55" s="160"/>
      <c r="E55" s="160"/>
      <c r="F55" s="5"/>
      <c r="G55" s="5" t="s">
        <v>40</v>
      </c>
      <c r="H55" s="160" t="s">
        <v>44</v>
      </c>
      <c r="I55" s="160"/>
      <c r="J55" s="160"/>
      <c r="K55" s="160"/>
      <c r="L55" s="160"/>
      <c r="M55" s="5" t="s">
        <v>40</v>
      </c>
      <c r="N55" s="5" t="s">
        <v>599</v>
      </c>
      <c r="O55" s="79"/>
    </row>
    <row r="56" spans="1:15" x14ac:dyDescent="0.25">
      <c r="A56" s="5" t="s">
        <v>38</v>
      </c>
      <c r="B56" s="8">
        <v>10</v>
      </c>
      <c r="C56" s="8">
        <v>12</v>
      </c>
      <c r="D56" s="8">
        <v>14</v>
      </c>
      <c r="E56" s="8">
        <v>11</v>
      </c>
      <c r="F56" s="8">
        <v>17</v>
      </c>
      <c r="G56" s="8">
        <f>AVERAGE(B56:F56)</f>
        <v>12.8</v>
      </c>
      <c r="H56" s="8">
        <v>21</v>
      </c>
      <c r="I56" s="8">
        <v>19</v>
      </c>
      <c r="J56" s="8">
        <v>24</v>
      </c>
      <c r="K56" s="8">
        <v>24</v>
      </c>
      <c r="L56" s="8">
        <v>28</v>
      </c>
      <c r="M56" s="8">
        <f>AVERAGE(H56:L56)</f>
        <v>23.2</v>
      </c>
      <c r="N56" s="79">
        <f>M56/G56</f>
        <v>1.8124999999999998</v>
      </c>
      <c r="O56" s="79"/>
    </row>
    <row r="57" spans="1:15" x14ac:dyDescent="0.25">
      <c r="A57" s="1" t="s">
        <v>39</v>
      </c>
      <c r="B57" s="8">
        <v>10</v>
      </c>
      <c r="C57" s="8">
        <v>7</v>
      </c>
      <c r="D57" s="8">
        <v>7</v>
      </c>
      <c r="E57" s="8">
        <v>6</v>
      </c>
      <c r="F57" s="8">
        <v>11</v>
      </c>
      <c r="G57" s="8">
        <f>AVERAGE(B57:F57)</f>
        <v>8.1999999999999993</v>
      </c>
      <c r="H57" s="8">
        <v>9</v>
      </c>
      <c r="I57" s="8">
        <v>12</v>
      </c>
      <c r="J57" s="8">
        <v>11</v>
      </c>
      <c r="K57" s="8">
        <v>9</v>
      </c>
      <c r="L57" s="8">
        <v>10</v>
      </c>
      <c r="M57" s="8">
        <f>AVERAGE(H57:L57)</f>
        <v>10.199999999999999</v>
      </c>
      <c r="N57" s="79">
        <f>M57/G57</f>
        <v>1.2439024390243902</v>
      </c>
      <c r="O57" s="79"/>
    </row>
    <row r="58" spans="1:15" x14ac:dyDescent="0.25">
      <c r="A58" s="1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79"/>
      <c r="O58" s="79"/>
    </row>
    <row r="59" spans="1:15" ht="18.75" x14ac:dyDescent="0.3">
      <c r="A59" s="169" t="s">
        <v>854</v>
      </c>
      <c r="B59" s="169"/>
      <c r="C59" s="169"/>
      <c r="D59" s="169"/>
      <c r="E59" s="169"/>
      <c r="F59" s="169"/>
      <c r="G59" s="169"/>
      <c r="H59" s="169"/>
      <c r="I59" s="169"/>
      <c r="J59" s="123"/>
      <c r="K59" s="8"/>
      <c r="L59" s="8"/>
      <c r="M59" s="8"/>
      <c r="N59" s="79"/>
      <c r="O59" s="79"/>
    </row>
    <row r="60" spans="1:15" ht="18.75" x14ac:dyDescent="0.25">
      <c r="A60" s="85" t="s">
        <v>53</v>
      </c>
      <c r="N60" s="79"/>
      <c r="O60" s="79"/>
    </row>
    <row r="61" spans="1:15" ht="18.75" x14ac:dyDescent="0.3">
      <c r="A61" s="55" t="s">
        <v>19</v>
      </c>
      <c r="B61" s="3"/>
      <c r="C61" s="3"/>
      <c r="D61" s="3"/>
      <c r="E61" s="3"/>
      <c r="F61" s="3"/>
      <c r="G61" s="3"/>
      <c r="H61" s="3"/>
      <c r="I61" s="3"/>
      <c r="N61" s="79"/>
      <c r="O61" s="79"/>
    </row>
    <row r="62" spans="1:15" x14ac:dyDescent="0.25">
      <c r="B62" s="160" t="s">
        <v>42</v>
      </c>
      <c r="C62" s="160"/>
      <c r="D62" s="160"/>
      <c r="E62" s="5" t="s">
        <v>40</v>
      </c>
      <c r="F62" s="160" t="s">
        <v>44</v>
      </c>
      <c r="G62" s="160"/>
      <c r="H62" s="160"/>
      <c r="I62" s="5" t="s">
        <v>40</v>
      </c>
      <c r="J62" s="5" t="s">
        <v>599</v>
      </c>
      <c r="N62" s="79"/>
      <c r="O62" s="79"/>
    </row>
    <row r="63" spans="1:15" x14ac:dyDescent="0.25">
      <c r="A63" s="5" t="s">
        <v>38</v>
      </c>
      <c r="B63" s="8">
        <v>11</v>
      </c>
      <c r="C63" s="8">
        <v>11</v>
      </c>
      <c r="D63" s="8">
        <v>12</v>
      </c>
      <c r="E63" s="82">
        <f>AVERAGE(B63:D63)</f>
        <v>11.333333333333334</v>
      </c>
      <c r="F63" s="8">
        <v>35</v>
      </c>
      <c r="G63" s="8">
        <v>32</v>
      </c>
      <c r="H63" s="8">
        <v>32</v>
      </c>
      <c r="I63" s="8">
        <f>AVERAGE(F63:H63)</f>
        <v>33</v>
      </c>
      <c r="J63" s="79">
        <f>I63/E63</f>
        <v>2.9117647058823528</v>
      </c>
      <c r="N63" s="79"/>
      <c r="O63" s="79"/>
    </row>
    <row r="64" spans="1:15" x14ac:dyDescent="0.25">
      <c r="A64" s="1" t="s">
        <v>39</v>
      </c>
      <c r="B64" s="8">
        <v>40</v>
      </c>
      <c r="C64" s="8">
        <v>41</v>
      </c>
      <c r="D64" s="8">
        <v>38</v>
      </c>
      <c r="E64" s="82">
        <f>AVERAGE(B64:D64)</f>
        <v>39.666666666666664</v>
      </c>
      <c r="F64" s="8">
        <v>20</v>
      </c>
      <c r="G64" s="8">
        <v>19</v>
      </c>
      <c r="H64" s="8">
        <v>18</v>
      </c>
      <c r="I64" s="8">
        <f>AVERAGE(F64:H64)</f>
        <v>19</v>
      </c>
      <c r="J64" s="79">
        <f>I64/E64</f>
        <v>0.47899159663865548</v>
      </c>
      <c r="N64" s="79"/>
      <c r="O64" s="79"/>
    </row>
    <row r="65" spans="1:15" ht="18.75" x14ac:dyDescent="0.25">
      <c r="A65" s="55" t="s">
        <v>30</v>
      </c>
      <c r="J65" s="79"/>
      <c r="N65" s="79"/>
      <c r="O65" s="79"/>
    </row>
    <row r="66" spans="1:15" x14ac:dyDescent="0.25">
      <c r="A66" s="1"/>
      <c r="B66" s="160" t="s">
        <v>42</v>
      </c>
      <c r="C66" s="160"/>
      <c r="D66" s="160"/>
      <c r="E66" s="5" t="s">
        <v>40</v>
      </c>
      <c r="F66" s="160" t="s">
        <v>44</v>
      </c>
      <c r="G66" s="160"/>
      <c r="H66" s="160"/>
      <c r="I66" s="5" t="s">
        <v>40</v>
      </c>
      <c r="J66" s="5" t="s">
        <v>599</v>
      </c>
      <c r="N66" s="79"/>
      <c r="O66" s="79"/>
    </row>
    <row r="67" spans="1:15" x14ac:dyDescent="0.25">
      <c r="A67" s="5" t="s">
        <v>38</v>
      </c>
      <c r="B67" s="8">
        <v>7</v>
      </c>
      <c r="C67" s="8">
        <v>8</v>
      </c>
      <c r="D67" s="8">
        <v>11</v>
      </c>
      <c r="E67" s="82">
        <f>AVERAGE(B67:D67)</f>
        <v>8.6666666666666661</v>
      </c>
      <c r="F67" s="8">
        <v>22</v>
      </c>
      <c r="G67" s="8">
        <v>22</v>
      </c>
      <c r="H67" s="8">
        <v>24</v>
      </c>
      <c r="I67" s="82">
        <f>AVERAGE(F67:H67)</f>
        <v>22.666666666666668</v>
      </c>
      <c r="J67" s="79">
        <f>I67/E67</f>
        <v>2.6153846153846159</v>
      </c>
      <c r="N67" s="79"/>
      <c r="O67" s="79"/>
    </row>
    <row r="68" spans="1:15" x14ac:dyDescent="0.25">
      <c r="A68" s="1" t="s">
        <v>39</v>
      </c>
      <c r="B68" s="8">
        <v>30</v>
      </c>
      <c r="C68" s="8">
        <v>28</v>
      </c>
      <c r="D68" s="8">
        <v>26</v>
      </c>
      <c r="E68" s="8">
        <f>AVERAGE(B68:D68)</f>
        <v>28</v>
      </c>
      <c r="F68" s="8">
        <v>11</v>
      </c>
      <c r="G68" s="8">
        <v>15</v>
      </c>
      <c r="H68" s="8">
        <v>9</v>
      </c>
      <c r="I68" s="82">
        <f>AVERAGE(F68:H68)</f>
        <v>11.666666666666666</v>
      </c>
      <c r="J68" s="79">
        <f>I68/E68</f>
        <v>0.41666666666666663</v>
      </c>
      <c r="N68" s="79"/>
      <c r="O68" s="79"/>
    </row>
    <row r="69" spans="1:15" ht="18.75" x14ac:dyDescent="0.25">
      <c r="A69" s="55" t="s">
        <v>46</v>
      </c>
      <c r="J69" s="79"/>
      <c r="N69" s="79"/>
      <c r="O69" s="79"/>
    </row>
    <row r="70" spans="1:15" x14ac:dyDescent="0.25">
      <c r="A70" s="1"/>
      <c r="B70" s="160" t="s">
        <v>42</v>
      </c>
      <c r="C70" s="160"/>
      <c r="D70" s="160"/>
      <c r="E70" s="5" t="s">
        <v>40</v>
      </c>
      <c r="F70" s="160" t="s">
        <v>44</v>
      </c>
      <c r="G70" s="160"/>
      <c r="H70" s="160"/>
      <c r="I70" s="5" t="s">
        <v>40</v>
      </c>
      <c r="J70" s="5" t="s">
        <v>599</v>
      </c>
      <c r="N70" s="79"/>
      <c r="O70" s="79"/>
    </row>
    <row r="71" spans="1:15" x14ac:dyDescent="0.25">
      <c r="A71" s="5" t="s">
        <v>38</v>
      </c>
      <c r="B71" s="8">
        <v>11</v>
      </c>
      <c r="C71" s="8">
        <v>11</v>
      </c>
      <c r="D71" s="8">
        <v>15</v>
      </c>
      <c r="E71" s="82">
        <f>AVERAGE(B71:D71)</f>
        <v>12.333333333333334</v>
      </c>
      <c r="F71" s="8">
        <v>28</v>
      </c>
      <c r="G71" s="8">
        <v>30</v>
      </c>
      <c r="H71" s="8">
        <v>26</v>
      </c>
      <c r="I71" s="8">
        <f>AVERAGE(F71:H71)</f>
        <v>28</v>
      </c>
      <c r="J71" s="79">
        <f>I71/E71</f>
        <v>2.2702702702702702</v>
      </c>
      <c r="N71" s="79"/>
      <c r="O71" s="79"/>
    </row>
    <row r="72" spans="1:15" x14ac:dyDescent="0.25">
      <c r="A72" s="1" t="s">
        <v>39</v>
      </c>
      <c r="B72" s="8">
        <v>19</v>
      </c>
      <c r="C72" s="8">
        <v>22</v>
      </c>
      <c r="D72" s="8">
        <v>17</v>
      </c>
      <c r="E72" s="82">
        <f>AVERAGE(B72:D72)</f>
        <v>19.333333333333332</v>
      </c>
      <c r="F72" s="8">
        <v>7</v>
      </c>
      <c r="G72" s="8">
        <v>10</v>
      </c>
      <c r="H72" s="8">
        <v>11</v>
      </c>
      <c r="I72" s="82">
        <f>AVERAGE(F72:H72)</f>
        <v>9.3333333333333339</v>
      </c>
      <c r="J72" s="79">
        <f>I72/E72</f>
        <v>0.48275862068965525</v>
      </c>
      <c r="N72" s="79"/>
      <c r="O72" s="79"/>
    </row>
    <row r="73" spans="1:15" x14ac:dyDescent="0.25">
      <c r="A73" s="1"/>
      <c r="B73" s="8"/>
      <c r="C73" s="8"/>
      <c r="D73" s="8"/>
      <c r="E73" s="82"/>
      <c r="F73" s="8"/>
      <c r="G73" s="8"/>
      <c r="H73" s="8"/>
      <c r="I73" s="82"/>
      <c r="J73" s="79"/>
      <c r="N73" s="79"/>
      <c r="O73" s="79"/>
    </row>
    <row r="74" spans="1:15" ht="18.75" x14ac:dyDescent="0.3">
      <c r="A74" s="169" t="s">
        <v>854</v>
      </c>
      <c r="B74" s="169"/>
      <c r="C74" s="169"/>
      <c r="D74" s="169"/>
      <c r="E74" s="169"/>
      <c r="F74" s="169"/>
      <c r="G74" s="169"/>
      <c r="H74" s="169"/>
      <c r="I74" s="169"/>
      <c r="J74" s="169"/>
      <c r="K74" s="169"/>
      <c r="L74" s="169"/>
      <c r="M74" s="91"/>
      <c r="N74" s="122"/>
      <c r="O74" s="122"/>
    </row>
    <row r="75" spans="1:15" ht="18.75" x14ac:dyDescent="0.25">
      <c r="A75" s="85" t="s">
        <v>53</v>
      </c>
      <c r="N75" s="79"/>
      <c r="O75" s="79"/>
    </row>
    <row r="76" spans="1:15" ht="18.75" x14ac:dyDescent="0.3">
      <c r="A76" s="55" t="s">
        <v>19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N76" s="79"/>
      <c r="O76" s="79"/>
    </row>
    <row r="77" spans="1:15" x14ac:dyDescent="0.25">
      <c r="B77" s="160" t="s">
        <v>48</v>
      </c>
      <c r="C77" s="160"/>
      <c r="D77" s="160"/>
      <c r="E77" s="5" t="s">
        <v>40</v>
      </c>
      <c r="F77" s="160" t="s">
        <v>49</v>
      </c>
      <c r="G77" s="160"/>
      <c r="H77" s="160"/>
      <c r="I77" s="5" t="s">
        <v>40</v>
      </c>
      <c r="J77" s="160" t="s">
        <v>50</v>
      </c>
      <c r="K77" s="160"/>
      <c r="L77" s="160"/>
      <c r="M77" s="5" t="s">
        <v>40</v>
      </c>
      <c r="N77" s="5" t="s">
        <v>599</v>
      </c>
      <c r="O77" s="5" t="s">
        <v>599</v>
      </c>
    </row>
    <row r="78" spans="1:15" x14ac:dyDescent="0.25">
      <c r="A78" s="5" t="s">
        <v>38</v>
      </c>
      <c r="B78" s="8">
        <v>22</v>
      </c>
      <c r="C78" s="8">
        <v>24</v>
      </c>
      <c r="D78" s="8">
        <v>25</v>
      </c>
      <c r="E78" s="82">
        <f>AVERAGE(B78:D78)</f>
        <v>23.666666666666668</v>
      </c>
      <c r="F78" s="8">
        <v>6</v>
      </c>
      <c r="G78" s="8">
        <v>12</v>
      </c>
      <c r="H78" s="8">
        <v>11</v>
      </c>
      <c r="I78" s="82">
        <f>AVERAGE(F78:H78)</f>
        <v>9.6666666666666661</v>
      </c>
      <c r="J78" s="8">
        <v>12</v>
      </c>
      <c r="K78" s="8">
        <v>11</v>
      </c>
      <c r="L78" s="8">
        <v>7</v>
      </c>
      <c r="M78" s="8">
        <f>AVERAGE(J78:L78)</f>
        <v>10</v>
      </c>
      <c r="N78" s="79">
        <f>I78/E78</f>
        <v>0.40845070422535207</v>
      </c>
      <c r="O78" s="79">
        <f>M78/E78</f>
        <v>0.42253521126760563</v>
      </c>
    </row>
    <row r="79" spans="1:15" x14ac:dyDescent="0.25">
      <c r="A79" s="1" t="s">
        <v>39</v>
      </c>
      <c r="B79" s="8">
        <v>16</v>
      </c>
      <c r="C79" s="8">
        <v>14</v>
      </c>
      <c r="D79" s="8">
        <v>15</v>
      </c>
      <c r="E79" s="8">
        <f>AVERAGE(B79:D79)</f>
        <v>15</v>
      </c>
      <c r="F79" s="43">
        <v>27</v>
      </c>
      <c r="G79" s="43">
        <v>31</v>
      </c>
      <c r="H79" s="43">
        <v>30</v>
      </c>
      <c r="I79" s="82">
        <f>AVERAGE(F79:H79)</f>
        <v>29.333333333333332</v>
      </c>
      <c r="J79" s="8">
        <v>27</v>
      </c>
      <c r="K79" s="8">
        <v>31</v>
      </c>
      <c r="L79" s="8">
        <v>32</v>
      </c>
      <c r="M79" s="8">
        <f>AVERAGE(J79:L79)</f>
        <v>30</v>
      </c>
      <c r="N79" s="79">
        <f>I79/E79</f>
        <v>1.9555555555555555</v>
      </c>
      <c r="O79" s="79">
        <f>M79/E79</f>
        <v>2</v>
      </c>
    </row>
    <row r="80" spans="1:15" ht="18.75" x14ac:dyDescent="0.25">
      <c r="A80" s="55" t="s">
        <v>30</v>
      </c>
      <c r="N80" s="79"/>
      <c r="O80" s="79"/>
    </row>
    <row r="81" spans="1:15" x14ac:dyDescent="0.25">
      <c r="A81" s="1"/>
      <c r="B81" s="160" t="s">
        <v>48</v>
      </c>
      <c r="C81" s="160"/>
      <c r="D81" s="160"/>
      <c r="E81" s="5" t="s">
        <v>40</v>
      </c>
      <c r="F81" s="160" t="s">
        <v>49</v>
      </c>
      <c r="G81" s="160"/>
      <c r="H81" s="160"/>
      <c r="I81" s="5" t="s">
        <v>40</v>
      </c>
      <c r="J81" s="160" t="s">
        <v>50</v>
      </c>
      <c r="K81" s="160"/>
      <c r="L81" s="160"/>
      <c r="M81" s="5" t="s">
        <v>40</v>
      </c>
      <c r="N81" s="5" t="s">
        <v>599</v>
      </c>
      <c r="O81" s="5" t="s">
        <v>599</v>
      </c>
    </row>
    <row r="82" spans="1:15" x14ac:dyDescent="0.25">
      <c r="A82" s="5" t="s">
        <v>38</v>
      </c>
      <c r="B82" s="8">
        <v>22</v>
      </c>
      <c r="C82" s="8">
        <v>21</v>
      </c>
      <c r="D82" s="8">
        <v>27</v>
      </c>
      <c r="E82" s="82">
        <f>AVERAGE(B82:D82)</f>
        <v>23.333333333333332</v>
      </c>
      <c r="F82" s="8">
        <v>5</v>
      </c>
      <c r="G82" s="8">
        <v>11</v>
      </c>
      <c r="H82" s="8">
        <v>17</v>
      </c>
      <c r="I82" s="8">
        <f>AVERAGE(F82:H82)</f>
        <v>11</v>
      </c>
      <c r="J82" s="8">
        <v>6</v>
      </c>
      <c r="K82" s="8">
        <v>12</v>
      </c>
      <c r="L82" s="8">
        <v>11</v>
      </c>
      <c r="M82" s="82">
        <f>AVERAGE(J82:L82)</f>
        <v>9.6666666666666661</v>
      </c>
      <c r="N82" s="79">
        <f>I82/E82</f>
        <v>0.47142857142857147</v>
      </c>
      <c r="O82" s="79">
        <f>M82/E82</f>
        <v>0.41428571428571426</v>
      </c>
    </row>
    <row r="83" spans="1:15" x14ac:dyDescent="0.25">
      <c r="A83" s="1" t="s">
        <v>39</v>
      </c>
      <c r="B83" s="8">
        <v>12</v>
      </c>
      <c r="C83" s="8">
        <v>14</v>
      </c>
      <c r="D83" s="8">
        <v>17</v>
      </c>
      <c r="E83" s="82">
        <f>AVERAGE(B83:D83)</f>
        <v>14.333333333333334</v>
      </c>
      <c r="F83" s="8">
        <v>25</v>
      </c>
      <c r="G83" s="8">
        <v>28</v>
      </c>
      <c r="H83" s="8">
        <v>27</v>
      </c>
      <c r="I83" s="82">
        <f>AVERAGE(F83:H83)</f>
        <v>26.666666666666668</v>
      </c>
      <c r="J83" s="8">
        <v>29</v>
      </c>
      <c r="K83" s="8">
        <v>23</v>
      </c>
      <c r="L83" s="8">
        <v>20</v>
      </c>
      <c r="M83" s="8">
        <f>AVERAGE(J83:L83)</f>
        <v>24</v>
      </c>
      <c r="N83" s="79">
        <f>I83/E83</f>
        <v>1.8604651162790697</v>
      </c>
      <c r="O83" s="79">
        <f>M83/E83</f>
        <v>1.6744186046511627</v>
      </c>
    </row>
    <row r="84" spans="1:15" ht="18.75" x14ac:dyDescent="0.25">
      <c r="A84" s="55" t="s">
        <v>46</v>
      </c>
      <c r="N84" s="79"/>
      <c r="O84" s="79"/>
    </row>
    <row r="85" spans="1:15" x14ac:dyDescent="0.25">
      <c r="A85" s="1"/>
      <c r="B85" s="160" t="s">
        <v>48</v>
      </c>
      <c r="C85" s="160"/>
      <c r="D85" s="160"/>
      <c r="E85" s="5" t="s">
        <v>40</v>
      </c>
      <c r="F85" s="160" t="s">
        <v>49</v>
      </c>
      <c r="G85" s="160"/>
      <c r="H85" s="160"/>
      <c r="I85" s="5" t="s">
        <v>40</v>
      </c>
      <c r="J85" s="160" t="s">
        <v>50</v>
      </c>
      <c r="K85" s="160"/>
      <c r="L85" s="160"/>
      <c r="M85" s="5" t="s">
        <v>40</v>
      </c>
      <c r="N85" s="5" t="s">
        <v>599</v>
      </c>
      <c r="O85" s="5" t="s">
        <v>599</v>
      </c>
    </row>
    <row r="86" spans="1:15" x14ac:dyDescent="0.25">
      <c r="A86" s="5" t="s">
        <v>38</v>
      </c>
      <c r="B86" s="8">
        <v>22</v>
      </c>
      <c r="C86" s="8">
        <v>19</v>
      </c>
      <c r="D86" s="8">
        <v>20</v>
      </c>
      <c r="E86" s="82">
        <f>AVERAGE(B86:D86)</f>
        <v>20.333333333333332</v>
      </c>
      <c r="F86" s="8">
        <v>11</v>
      </c>
      <c r="G86" s="8">
        <v>12</v>
      </c>
      <c r="H86" s="8">
        <v>8</v>
      </c>
      <c r="I86" s="82">
        <f>AVERAGE(F86:H86)</f>
        <v>10.333333333333334</v>
      </c>
      <c r="J86" s="8">
        <v>11</v>
      </c>
      <c r="K86" s="8">
        <v>15</v>
      </c>
      <c r="L86" s="8">
        <v>6</v>
      </c>
      <c r="M86" s="82">
        <f>AVERAGE(J86:L86)</f>
        <v>10.666666666666666</v>
      </c>
      <c r="N86" s="79">
        <f>I86/E86</f>
        <v>0.50819672131147542</v>
      </c>
      <c r="O86" s="79">
        <f>M86/E86</f>
        <v>0.52459016393442626</v>
      </c>
    </row>
    <row r="87" spans="1:15" x14ac:dyDescent="0.25">
      <c r="A87" s="1" t="s">
        <v>39</v>
      </c>
      <c r="B87" s="8">
        <v>12</v>
      </c>
      <c r="C87" s="8">
        <v>18</v>
      </c>
      <c r="D87" s="8">
        <v>18</v>
      </c>
      <c r="E87" s="8">
        <f>AVERAGE(B87:D87)</f>
        <v>16</v>
      </c>
      <c r="F87" s="8">
        <v>27</v>
      </c>
      <c r="G87" s="8">
        <v>34</v>
      </c>
      <c r="H87" s="8">
        <v>29</v>
      </c>
      <c r="I87" s="8">
        <f>AVERAGE(F87:H87)</f>
        <v>30</v>
      </c>
      <c r="J87" s="8">
        <v>24</v>
      </c>
      <c r="K87" s="8">
        <v>29</v>
      </c>
      <c r="L87" s="8">
        <v>33</v>
      </c>
      <c r="M87" s="82">
        <f>AVERAGE(J87:L87)</f>
        <v>28.666666666666668</v>
      </c>
      <c r="N87" s="79">
        <f>I87/E87</f>
        <v>1.875</v>
      </c>
      <c r="O87" s="79">
        <f>M87/E87</f>
        <v>1.7916666666666667</v>
      </c>
    </row>
    <row r="88" spans="1:15" x14ac:dyDescent="0.25">
      <c r="A88" s="1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2"/>
      <c r="N88" s="79"/>
      <c r="O88" s="79"/>
    </row>
    <row r="89" spans="1:15" ht="20.25" x14ac:dyDescent="0.3">
      <c r="A89" s="30" t="s">
        <v>54</v>
      </c>
      <c r="N89" s="79"/>
      <c r="O89" s="79"/>
    </row>
    <row r="90" spans="1:15" ht="18.75" x14ac:dyDescent="0.3">
      <c r="A90" s="169" t="s">
        <v>855</v>
      </c>
      <c r="B90" s="169"/>
      <c r="C90" s="169"/>
      <c r="D90" s="169"/>
      <c r="E90" s="169"/>
      <c r="F90" s="169"/>
      <c r="G90" s="169"/>
      <c r="H90" s="169"/>
      <c r="I90" s="169"/>
      <c r="J90" s="91"/>
      <c r="N90" s="79"/>
      <c r="O90" s="79"/>
    </row>
    <row r="91" spans="1:15" ht="18.75" x14ac:dyDescent="0.25">
      <c r="A91" s="85" t="s">
        <v>45</v>
      </c>
      <c r="N91" s="79"/>
      <c r="O91" s="79"/>
    </row>
    <row r="92" spans="1:15" ht="18.75" x14ac:dyDescent="0.3">
      <c r="A92" s="55" t="s">
        <v>19</v>
      </c>
      <c r="B92" s="53"/>
      <c r="C92" s="53"/>
      <c r="D92" s="53"/>
      <c r="E92" s="53"/>
      <c r="F92" s="53"/>
      <c r="G92" s="53"/>
      <c r="H92" s="53"/>
      <c r="I92" s="53"/>
      <c r="N92" s="79"/>
      <c r="O92" s="79"/>
    </row>
    <row r="93" spans="1:15" x14ac:dyDescent="0.25">
      <c r="B93" s="160" t="s">
        <v>42</v>
      </c>
      <c r="C93" s="160"/>
      <c r="D93" s="160"/>
      <c r="E93" s="5" t="s">
        <v>24</v>
      </c>
      <c r="F93" s="160" t="s">
        <v>44</v>
      </c>
      <c r="G93" s="160"/>
      <c r="H93" s="160"/>
      <c r="I93" s="5" t="s">
        <v>24</v>
      </c>
      <c r="J93" s="5" t="s">
        <v>599</v>
      </c>
      <c r="N93" s="79"/>
      <c r="O93" s="79"/>
    </row>
    <row r="94" spans="1:15" x14ac:dyDescent="0.25">
      <c r="A94" s="5" t="s">
        <v>38</v>
      </c>
      <c r="B94" s="8">
        <v>1</v>
      </c>
      <c r="C94" s="8">
        <v>2</v>
      </c>
      <c r="D94" s="8">
        <v>2</v>
      </c>
      <c r="E94" s="82">
        <f>AVERAGE(B94:D94)</f>
        <v>1.6666666666666667</v>
      </c>
      <c r="F94" s="8">
        <v>4</v>
      </c>
      <c r="G94" s="8">
        <v>3</v>
      </c>
      <c r="H94" s="8">
        <v>3</v>
      </c>
      <c r="I94" s="82">
        <f>AVERAGE(F94:H94)</f>
        <v>3.3333333333333335</v>
      </c>
      <c r="J94" s="33">
        <f>I94/E94</f>
        <v>2</v>
      </c>
      <c r="N94" s="79"/>
      <c r="O94" s="79"/>
    </row>
    <row r="95" spans="1:15" x14ac:dyDescent="0.25">
      <c r="A95" s="1" t="s">
        <v>39</v>
      </c>
      <c r="B95" s="8">
        <v>2</v>
      </c>
      <c r="C95" s="8">
        <v>2</v>
      </c>
      <c r="D95" s="8">
        <v>1</v>
      </c>
      <c r="E95" s="82">
        <f>AVERAGE(B95:D95)</f>
        <v>1.6666666666666667</v>
      </c>
      <c r="F95" s="8">
        <v>2</v>
      </c>
      <c r="G95" s="8">
        <v>3</v>
      </c>
      <c r="H95" s="8">
        <v>2</v>
      </c>
      <c r="I95" s="82">
        <f>AVERAGE(F95:H95)</f>
        <v>2.3333333333333335</v>
      </c>
      <c r="J95" s="58">
        <f>I95/E95</f>
        <v>1.4000000000000001</v>
      </c>
      <c r="N95" s="79"/>
      <c r="O95" s="79"/>
    </row>
    <row r="96" spans="1:15" ht="18.75" x14ac:dyDescent="0.25">
      <c r="A96" s="55" t="s">
        <v>55</v>
      </c>
      <c r="N96" s="79"/>
      <c r="O96" s="79"/>
    </row>
    <row r="97" spans="1:23" x14ac:dyDescent="0.25">
      <c r="A97" s="1"/>
      <c r="B97" s="160" t="s">
        <v>42</v>
      </c>
      <c r="C97" s="160"/>
      <c r="D97" s="160"/>
      <c r="E97" s="5" t="s">
        <v>24</v>
      </c>
      <c r="F97" s="160" t="s">
        <v>44</v>
      </c>
      <c r="G97" s="160"/>
      <c r="H97" s="160"/>
      <c r="I97" s="5" t="s">
        <v>24</v>
      </c>
      <c r="J97" s="5" t="s">
        <v>599</v>
      </c>
      <c r="N97" s="79"/>
      <c r="O97" s="79"/>
    </row>
    <row r="98" spans="1:23" x14ac:dyDescent="0.25">
      <c r="A98" s="5" t="s">
        <v>38</v>
      </c>
      <c r="B98" s="8">
        <v>1</v>
      </c>
      <c r="C98" s="8">
        <v>2</v>
      </c>
      <c r="D98" s="8">
        <v>1</v>
      </c>
      <c r="E98" s="82">
        <f>AVERAGE(B98:D98)</f>
        <v>1.3333333333333333</v>
      </c>
      <c r="F98" s="8">
        <v>3</v>
      </c>
      <c r="G98" s="8">
        <v>3</v>
      </c>
      <c r="H98" s="8">
        <v>2</v>
      </c>
      <c r="I98" s="82">
        <f>AVERAGE(F98:H98)</f>
        <v>2.6666666666666665</v>
      </c>
      <c r="J98" s="33">
        <f>I98/E98</f>
        <v>2</v>
      </c>
      <c r="N98" s="79"/>
      <c r="O98" s="79"/>
    </row>
    <row r="99" spans="1:23" x14ac:dyDescent="0.25">
      <c r="A99" s="1" t="s">
        <v>39</v>
      </c>
      <c r="B99" s="8">
        <v>1</v>
      </c>
      <c r="C99" s="8">
        <v>2</v>
      </c>
      <c r="D99" s="8">
        <v>2</v>
      </c>
      <c r="E99" s="82">
        <f>AVERAGE(B99:D99)</f>
        <v>1.6666666666666667</v>
      </c>
      <c r="F99" s="8">
        <v>3</v>
      </c>
      <c r="G99" s="8">
        <v>1</v>
      </c>
      <c r="H99" s="8">
        <v>2</v>
      </c>
      <c r="I99" s="8">
        <f>AVERAGE(F99:H99)</f>
        <v>2</v>
      </c>
      <c r="J99" s="58">
        <f>I99/E99</f>
        <v>1.2</v>
      </c>
      <c r="N99" s="79"/>
      <c r="O99" s="79"/>
    </row>
    <row r="100" spans="1:23" x14ac:dyDescent="0.25">
      <c r="A100" s="1"/>
      <c r="B100" s="8"/>
      <c r="C100" s="8"/>
      <c r="D100" s="8"/>
      <c r="E100" s="82"/>
      <c r="F100" s="8"/>
      <c r="G100" s="8"/>
      <c r="H100" s="8"/>
      <c r="I100" s="8"/>
      <c r="J100" s="58"/>
      <c r="N100" s="79"/>
      <c r="O100" s="79"/>
    </row>
    <row r="101" spans="1:23" ht="18.75" x14ac:dyDescent="0.3">
      <c r="A101" s="169" t="s">
        <v>855</v>
      </c>
      <c r="B101" s="169"/>
      <c r="C101" s="169"/>
      <c r="D101" s="169"/>
      <c r="E101" s="169"/>
      <c r="F101" s="169"/>
      <c r="G101" s="169"/>
      <c r="H101" s="169"/>
      <c r="I101" s="169"/>
      <c r="J101" s="91"/>
      <c r="N101" s="79"/>
      <c r="O101" s="79"/>
      <c r="U101" s="2"/>
      <c r="V101" s="2"/>
      <c r="W101" s="2"/>
    </row>
    <row r="102" spans="1:23" ht="18.75" x14ac:dyDescent="0.25">
      <c r="A102" s="85" t="s">
        <v>53</v>
      </c>
      <c r="N102" s="79"/>
      <c r="O102" s="79"/>
    </row>
    <row r="103" spans="1:23" ht="18.75" x14ac:dyDescent="0.3">
      <c r="A103" s="55" t="s">
        <v>19</v>
      </c>
      <c r="B103" s="53"/>
      <c r="C103" s="53"/>
      <c r="D103" s="53"/>
      <c r="E103" s="53"/>
      <c r="F103" s="53"/>
      <c r="G103" s="53"/>
      <c r="H103" s="53"/>
      <c r="I103" s="53"/>
      <c r="N103" s="79"/>
      <c r="O103" s="79"/>
    </row>
    <row r="104" spans="1:23" x14ac:dyDescent="0.25">
      <c r="B104" s="160" t="s">
        <v>42</v>
      </c>
      <c r="C104" s="160"/>
      <c r="D104" s="160"/>
      <c r="E104" s="5" t="s">
        <v>24</v>
      </c>
      <c r="F104" s="160" t="s">
        <v>44</v>
      </c>
      <c r="G104" s="160"/>
      <c r="H104" s="160"/>
      <c r="I104" s="5" t="s">
        <v>24</v>
      </c>
      <c r="J104" s="5" t="s">
        <v>599</v>
      </c>
      <c r="N104" s="79"/>
      <c r="O104" s="79"/>
      <c r="U104" s="2"/>
      <c r="V104" s="2"/>
      <c r="W104" s="2"/>
    </row>
    <row r="105" spans="1:23" x14ac:dyDescent="0.25">
      <c r="A105" s="5" t="s">
        <v>38</v>
      </c>
      <c r="B105" s="8">
        <v>2</v>
      </c>
      <c r="C105" s="8">
        <v>2</v>
      </c>
      <c r="D105" s="8">
        <v>1</v>
      </c>
      <c r="E105" s="82">
        <f>AVERAGE(B105:D105)</f>
        <v>1.6666666666666667</v>
      </c>
      <c r="F105" s="8">
        <v>3</v>
      </c>
      <c r="G105" s="8">
        <v>4</v>
      </c>
      <c r="H105" s="8">
        <v>3</v>
      </c>
      <c r="I105" s="82">
        <f>AVERAGE(F105:H105)</f>
        <v>3.3333333333333335</v>
      </c>
      <c r="J105" s="33">
        <f>I105/E105</f>
        <v>2</v>
      </c>
      <c r="N105" s="79"/>
      <c r="O105" s="79"/>
      <c r="U105" s="2"/>
      <c r="V105" s="2"/>
      <c r="W105" s="2"/>
    </row>
    <row r="106" spans="1:23" x14ac:dyDescent="0.25">
      <c r="A106" s="1" t="s">
        <v>39</v>
      </c>
      <c r="B106" s="8">
        <v>4</v>
      </c>
      <c r="C106" s="8">
        <v>5</v>
      </c>
      <c r="D106" s="8">
        <v>4</v>
      </c>
      <c r="E106" s="82">
        <f>AVERAGE(B106:D106)</f>
        <v>4.333333333333333</v>
      </c>
      <c r="F106" s="8">
        <v>3</v>
      </c>
      <c r="G106" s="8">
        <v>2</v>
      </c>
      <c r="H106" s="8">
        <v>3</v>
      </c>
      <c r="I106" s="82">
        <f>AVERAGE(F106:H106)</f>
        <v>2.6666666666666665</v>
      </c>
      <c r="J106" s="58">
        <f>I106/E106</f>
        <v>0.61538461538461542</v>
      </c>
      <c r="N106" s="79"/>
      <c r="O106" s="79"/>
    </row>
    <row r="107" spans="1:23" ht="18.75" x14ac:dyDescent="0.25">
      <c r="A107" s="55" t="s">
        <v>55</v>
      </c>
      <c r="B107" s="8"/>
      <c r="C107" s="8"/>
      <c r="D107" s="8"/>
      <c r="N107" s="79"/>
      <c r="O107" s="79"/>
    </row>
    <row r="108" spans="1:23" x14ac:dyDescent="0.25">
      <c r="A108" s="1"/>
      <c r="B108" s="160" t="s">
        <v>42</v>
      </c>
      <c r="C108" s="160"/>
      <c r="D108" s="160"/>
      <c r="E108" s="5" t="s">
        <v>24</v>
      </c>
      <c r="F108" s="160" t="s">
        <v>44</v>
      </c>
      <c r="G108" s="160"/>
      <c r="H108" s="160"/>
      <c r="I108" s="5" t="s">
        <v>24</v>
      </c>
      <c r="J108" s="5" t="s">
        <v>599</v>
      </c>
      <c r="N108" s="79"/>
      <c r="O108" s="79"/>
      <c r="U108" s="2"/>
      <c r="V108" s="2"/>
      <c r="W108" s="2"/>
    </row>
    <row r="109" spans="1:23" x14ac:dyDescent="0.25">
      <c r="A109" s="5" t="s">
        <v>38</v>
      </c>
      <c r="B109" s="8">
        <v>2</v>
      </c>
      <c r="C109" s="8">
        <v>1</v>
      </c>
      <c r="D109" s="8">
        <v>1</v>
      </c>
      <c r="E109" s="82">
        <f>AVERAGE(B109:D109)</f>
        <v>1.3333333333333333</v>
      </c>
      <c r="F109" s="8">
        <v>2</v>
      </c>
      <c r="G109" s="8">
        <v>2</v>
      </c>
      <c r="H109" s="8">
        <v>3</v>
      </c>
      <c r="I109" s="82">
        <f>AVERAGE(F109:H109)</f>
        <v>2.3333333333333335</v>
      </c>
      <c r="J109" s="58">
        <f>I109/E109</f>
        <v>1.7500000000000002</v>
      </c>
      <c r="N109" s="79"/>
      <c r="O109" s="79"/>
      <c r="U109" s="2"/>
      <c r="V109" s="2"/>
      <c r="W109" s="2"/>
    </row>
    <row r="110" spans="1:23" x14ac:dyDescent="0.25">
      <c r="A110" s="1" t="s">
        <v>39</v>
      </c>
      <c r="B110" s="8">
        <v>4</v>
      </c>
      <c r="C110" s="8">
        <v>6</v>
      </c>
      <c r="D110" s="8">
        <v>5</v>
      </c>
      <c r="E110" s="8">
        <f>AVERAGE(B110:D110)</f>
        <v>5</v>
      </c>
      <c r="F110" s="8">
        <v>3</v>
      </c>
      <c r="G110" s="8">
        <v>2</v>
      </c>
      <c r="H110" s="8">
        <v>2</v>
      </c>
      <c r="I110" s="82">
        <f>AVERAGE(F110:H110)</f>
        <v>2.3333333333333335</v>
      </c>
      <c r="J110" s="58">
        <f>I110/E110</f>
        <v>0.46666666666666667</v>
      </c>
      <c r="N110" s="79"/>
      <c r="O110" s="79"/>
    </row>
    <row r="111" spans="1:23" x14ac:dyDescent="0.25">
      <c r="A111" s="1"/>
      <c r="B111" s="8"/>
      <c r="C111" s="8"/>
      <c r="D111" s="8"/>
      <c r="E111" s="8"/>
      <c r="F111" s="8"/>
      <c r="G111" s="8"/>
      <c r="H111" s="8"/>
      <c r="I111" s="82"/>
      <c r="J111" s="58"/>
      <c r="N111" s="79"/>
      <c r="O111" s="79"/>
    </row>
    <row r="112" spans="1:23" ht="18.75" x14ac:dyDescent="0.3">
      <c r="A112" s="169" t="s">
        <v>855</v>
      </c>
      <c r="B112" s="169"/>
      <c r="C112" s="169"/>
      <c r="D112" s="169"/>
      <c r="E112" s="169"/>
      <c r="F112" s="169"/>
      <c r="G112" s="169"/>
      <c r="H112" s="169"/>
      <c r="I112" s="169"/>
      <c r="J112" s="169"/>
      <c r="K112" s="169"/>
      <c r="L112" s="169"/>
      <c r="M112" s="91"/>
      <c r="N112" s="122"/>
      <c r="O112" s="122"/>
    </row>
    <row r="113" spans="1:15" ht="18.75" x14ac:dyDescent="0.25">
      <c r="A113" s="85" t="s">
        <v>53</v>
      </c>
      <c r="B113" s="8"/>
      <c r="C113" s="8"/>
      <c r="D113" s="8"/>
      <c r="N113" s="79"/>
      <c r="O113" s="79"/>
    </row>
    <row r="114" spans="1:15" ht="18.75" x14ac:dyDescent="0.3">
      <c r="A114" s="55" t="s">
        <v>19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N114" s="79"/>
      <c r="O114" s="79"/>
    </row>
    <row r="115" spans="1:15" x14ac:dyDescent="0.25">
      <c r="B115" s="160" t="s">
        <v>48</v>
      </c>
      <c r="C115" s="160"/>
      <c r="D115" s="160"/>
      <c r="E115" s="5" t="s">
        <v>24</v>
      </c>
      <c r="F115" s="160" t="s">
        <v>49</v>
      </c>
      <c r="G115" s="160"/>
      <c r="H115" s="160"/>
      <c r="I115" s="5" t="s">
        <v>24</v>
      </c>
      <c r="J115" s="160" t="s">
        <v>50</v>
      </c>
      <c r="K115" s="160"/>
      <c r="L115" s="160"/>
      <c r="M115" s="5" t="s">
        <v>24</v>
      </c>
      <c r="N115" s="5" t="s">
        <v>599</v>
      </c>
      <c r="O115" s="5" t="s">
        <v>599</v>
      </c>
    </row>
    <row r="116" spans="1:15" x14ac:dyDescent="0.25">
      <c r="A116" s="5" t="s">
        <v>38</v>
      </c>
      <c r="B116" s="8">
        <v>3</v>
      </c>
      <c r="C116" s="8">
        <v>2</v>
      </c>
      <c r="D116" s="8">
        <v>3</v>
      </c>
      <c r="E116" s="82">
        <f>AVERAGE(B116:D116)</f>
        <v>2.6666666666666665</v>
      </c>
      <c r="F116" s="8">
        <v>1</v>
      </c>
      <c r="G116" s="8">
        <v>1</v>
      </c>
      <c r="H116" s="8">
        <v>2</v>
      </c>
      <c r="I116" s="82">
        <f>AVERAGE(F116:H116)</f>
        <v>1.3333333333333333</v>
      </c>
      <c r="J116" s="8">
        <v>2</v>
      </c>
      <c r="K116" s="8">
        <v>1</v>
      </c>
      <c r="L116" s="8">
        <v>1</v>
      </c>
      <c r="M116" s="82">
        <f>AVERAGE(J116:L116)</f>
        <v>1.3333333333333333</v>
      </c>
      <c r="N116" s="79">
        <f>I116/E116</f>
        <v>0.5</v>
      </c>
      <c r="O116" s="79">
        <f>M116/E116</f>
        <v>0.5</v>
      </c>
    </row>
    <row r="117" spans="1:15" x14ac:dyDescent="0.25">
      <c r="A117" s="1" t="s">
        <v>39</v>
      </c>
      <c r="B117" s="8">
        <v>2</v>
      </c>
      <c r="C117" s="8">
        <v>1</v>
      </c>
      <c r="D117" s="8">
        <v>2</v>
      </c>
      <c r="E117" s="82">
        <f>AVERAGE(B117:D117)</f>
        <v>1.6666666666666667</v>
      </c>
      <c r="F117" s="8">
        <v>3</v>
      </c>
      <c r="G117" s="8">
        <v>3</v>
      </c>
      <c r="H117" s="8">
        <v>2</v>
      </c>
      <c r="I117" s="82">
        <f>AVERAGE(F117:H117)</f>
        <v>2.6666666666666665</v>
      </c>
      <c r="J117" s="8">
        <v>2</v>
      </c>
      <c r="K117" s="8">
        <v>3</v>
      </c>
      <c r="L117" s="8">
        <v>3</v>
      </c>
      <c r="M117" s="82">
        <f>AVERAGE(J117:L117)</f>
        <v>2.6666666666666665</v>
      </c>
      <c r="N117" s="79">
        <f>I117/E117</f>
        <v>1.5999999999999999</v>
      </c>
      <c r="O117" s="79">
        <f>M117/E117</f>
        <v>1.5999999999999999</v>
      </c>
    </row>
    <row r="118" spans="1:15" ht="18.75" x14ac:dyDescent="0.25">
      <c r="A118" s="55" t="s">
        <v>55</v>
      </c>
      <c r="N118" s="79"/>
      <c r="O118" s="79"/>
    </row>
    <row r="119" spans="1:15" x14ac:dyDescent="0.25">
      <c r="A119" s="1"/>
      <c r="B119" s="160" t="s">
        <v>48</v>
      </c>
      <c r="C119" s="160"/>
      <c r="D119" s="160"/>
      <c r="E119" s="5" t="s">
        <v>24</v>
      </c>
      <c r="F119" s="160" t="s">
        <v>49</v>
      </c>
      <c r="G119" s="160"/>
      <c r="H119" s="160"/>
      <c r="I119" s="5" t="s">
        <v>24</v>
      </c>
      <c r="J119" s="160" t="s">
        <v>50</v>
      </c>
      <c r="K119" s="160"/>
      <c r="L119" s="160"/>
      <c r="M119" s="5" t="s">
        <v>24</v>
      </c>
      <c r="N119" s="5" t="s">
        <v>599</v>
      </c>
      <c r="O119" s="5" t="s">
        <v>599</v>
      </c>
    </row>
    <row r="120" spans="1:15" x14ac:dyDescent="0.25">
      <c r="A120" s="5" t="s">
        <v>38</v>
      </c>
      <c r="B120" s="8">
        <v>3</v>
      </c>
      <c r="C120" s="8">
        <v>2</v>
      </c>
      <c r="D120" s="8">
        <v>2</v>
      </c>
      <c r="E120" s="82">
        <f>AVERAGE(B120:D120)</f>
        <v>2.3333333333333335</v>
      </c>
      <c r="F120" s="8">
        <v>2</v>
      </c>
      <c r="G120" s="8">
        <v>2</v>
      </c>
      <c r="H120" s="8">
        <v>1</v>
      </c>
      <c r="I120" s="82">
        <f>AVERAGE(F120:H120)</f>
        <v>1.6666666666666667</v>
      </c>
      <c r="J120" s="8">
        <v>1</v>
      </c>
      <c r="K120" s="8">
        <v>1</v>
      </c>
      <c r="L120" s="8">
        <v>2</v>
      </c>
      <c r="M120" s="82">
        <f>AVERAGE(J120:L120)</f>
        <v>1.3333333333333333</v>
      </c>
      <c r="N120" s="79">
        <f>I120/E120</f>
        <v>0.7142857142857143</v>
      </c>
      <c r="O120" s="79">
        <f>M120/E120</f>
        <v>0.5714285714285714</v>
      </c>
    </row>
    <row r="121" spans="1:15" x14ac:dyDescent="0.25">
      <c r="A121" s="1" t="s">
        <v>39</v>
      </c>
      <c r="B121" s="8">
        <v>2</v>
      </c>
      <c r="C121" s="8">
        <v>1</v>
      </c>
      <c r="D121" s="8">
        <v>2</v>
      </c>
      <c r="E121" s="82">
        <f>AVERAGE(B121:D121)</f>
        <v>1.6666666666666667</v>
      </c>
      <c r="F121" s="8">
        <v>3</v>
      </c>
      <c r="G121" s="8">
        <v>4</v>
      </c>
      <c r="H121" s="8">
        <v>2</v>
      </c>
      <c r="I121" s="8">
        <f>AVERAGE(F121:H121)</f>
        <v>3</v>
      </c>
      <c r="J121" s="8">
        <v>3</v>
      </c>
      <c r="K121" s="8">
        <v>3</v>
      </c>
      <c r="L121" s="8">
        <v>2</v>
      </c>
      <c r="M121" s="82">
        <f>AVERAGE(J121:L121)</f>
        <v>2.6666666666666665</v>
      </c>
      <c r="N121" s="79">
        <f>I121/E121</f>
        <v>1.7999999999999998</v>
      </c>
      <c r="O121" s="79">
        <f>M121/E121</f>
        <v>1.5999999999999999</v>
      </c>
    </row>
    <row r="122" spans="1:15" x14ac:dyDescent="0.25">
      <c r="A122" s="1"/>
      <c r="B122" s="8"/>
      <c r="C122" s="8"/>
      <c r="D122" s="8"/>
      <c r="E122" s="82"/>
      <c r="F122" s="8"/>
      <c r="G122" s="8"/>
      <c r="H122" s="8"/>
      <c r="I122" s="8"/>
      <c r="J122" s="8"/>
      <c r="K122" s="8"/>
      <c r="L122" s="8"/>
      <c r="M122" s="82"/>
      <c r="N122" s="79"/>
      <c r="O122" s="79"/>
    </row>
    <row r="123" spans="1:15" ht="20.25" x14ac:dyDescent="0.3">
      <c r="A123" s="30" t="s">
        <v>56</v>
      </c>
      <c r="B123" s="8"/>
      <c r="C123" s="8"/>
      <c r="D123" s="8"/>
      <c r="N123" s="79"/>
      <c r="O123" s="79"/>
    </row>
    <row r="124" spans="1:15" ht="18.75" x14ac:dyDescent="0.3">
      <c r="A124" s="169" t="s">
        <v>57</v>
      </c>
      <c r="B124" s="169"/>
      <c r="C124" s="169"/>
      <c r="D124" s="169"/>
      <c r="E124" s="169"/>
      <c r="F124" s="169"/>
      <c r="G124" s="169"/>
      <c r="H124" s="169"/>
      <c r="I124" s="169"/>
      <c r="J124" s="91"/>
      <c r="K124" s="91"/>
      <c r="L124" s="91"/>
      <c r="M124" s="91"/>
      <c r="N124" s="91"/>
      <c r="O124" s="91"/>
    </row>
    <row r="125" spans="1:15" ht="18.75" x14ac:dyDescent="0.3">
      <c r="A125" s="55" t="s">
        <v>19</v>
      </c>
      <c r="B125" s="53"/>
      <c r="C125" s="53"/>
      <c r="D125" s="53"/>
      <c r="E125" s="53"/>
      <c r="F125" s="53"/>
      <c r="G125" s="53"/>
      <c r="H125" s="53"/>
      <c r="I125" s="53"/>
      <c r="N125" s="79"/>
      <c r="O125" s="79"/>
    </row>
    <row r="126" spans="1:15" x14ac:dyDescent="0.25">
      <c r="B126" s="160" t="s">
        <v>42</v>
      </c>
      <c r="C126" s="160"/>
      <c r="D126" s="160"/>
      <c r="E126" s="5" t="s">
        <v>24</v>
      </c>
      <c r="F126" s="160" t="s">
        <v>44</v>
      </c>
      <c r="G126" s="160"/>
      <c r="H126" s="160"/>
      <c r="I126" s="5" t="s">
        <v>24</v>
      </c>
      <c r="J126" s="5" t="s">
        <v>599</v>
      </c>
      <c r="N126" s="79"/>
      <c r="O126" s="79"/>
    </row>
    <row r="127" spans="1:15" x14ac:dyDescent="0.25">
      <c r="A127" s="1" t="s">
        <v>45</v>
      </c>
      <c r="B127" s="8">
        <v>6</v>
      </c>
      <c r="C127" s="8">
        <v>8</v>
      </c>
      <c r="D127" s="8">
        <v>8</v>
      </c>
      <c r="E127" s="82">
        <f>AVERAGE(B127:D127)</f>
        <v>7.333333333333333</v>
      </c>
      <c r="F127" s="8">
        <v>11</v>
      </c>
      <c r="G127" s="8">
        <v>12</v>
      </c>
      <c r="H127" s="8">
        <v>10</v>
      </c>
      <c r="I127" s="8">
        <f>AVERAGE(F127:H127)</f>
        <v>11</v>
      </c>
      <c r="J127" s="33">
        <f>I127/E127</f>
        <v>1.5</v>
      </c>
      <c r="N127" s="79"/>
      <c r="O127" s="79"/>
    </row>
    <row r="128" spans="1:15" x14ac:dyDescent="0.25">
      <c r="B128" s="160" t="s">
        <v>42</v>
      </c>
      <c r="C128" s="160"/>
      <c r="D128" s="160"/>
      <c r="E128" s="87" t="s">
        <v>24</v>
      </c>
      <c r="F128" s="160" t="s">
        <v>44</v>
      </c>
      <c r="G128" s="160"/>
      <c r="H128" s="160"/>
      <c r="I128" s="5" t="s">
        <v>24</v>
      </c>
      <c r="J128" s="5" t="s">
        <v>599</v>
      </c>
      <c r="N128" s="79"/>
      <c r="O128" s="79"/>
    </row>
    <row r="129" spans="1:18" x14ac:dyDescent="0.25">
      <c r="A129" s="1" t="s">
        <v>53</v>
      </c>
      <c r="B129" s="8">
        <v>6</v>
      </c>
      <c r="C129" s="8">
        <v>8</v>
      </c>
      <c r="D129" s="8">
        <v>8</v>
      </c>
      <c r="E129" s="82">
        <f>AVERAGE(B129:D129)</f>
        <v>7.333333333333333</v>
      </c>
      <c r="F129" s="8">
        <v>14</v>
      </c>
      <c r="G129" s="8">
        <v>14</v>
      </c>
      <c r="H129" s="8">
        <v>16</v>
      </c>
      <c r="I129" s="82">
        <f>AVERAGE(F129:H129)</f>
        <v>14.666666666666666</v>
      </c>
      <c r="J129" s="33">
        <f>I129/E129</f>
        <v>2</v>
      </c>
      <c r="N129" s="79"/>
      <c r="O129" s="79"/>
    </row>
    <row r="130" spans="1:18" x14ac:dyDescent="0.25">
      <c r="B130" s="160" t="s">
        <v>48</v>
      </c>
      <c r="C130" s="160"/>
      <c r="D130" s="160"/>
      <c r="E130" s="87" t="s">
        <v>24</v>
      </c>
      <c r="F130" s="160" t="s">
        <v>49</v>
      </c>
      <c r="G130" s="160"/>
      <c r="H130" s="160"/>
      <c r="I130" s="5" t="s">
        <v>24</v>
      </c>
      <c r="J130" s="160" t="s">
        <v>50</v>
      </c>
      <c r="K130" s="160"/>
      <c r="L130" s="160"/>
      <c r="M130" s="5" t="s">
        <v>24</v>
      </c>
      <c r="N130" s="5" t="s">
        <v>599</v>
      </c>
      <c r="O130" s="5" t="s">
        <v>599</v>
      </c>
    </row>
    <row r="131" spans="1:18" x14ac:dyDescent="0.25">
      <c r="A131" s="1" t="s">
        <v>53</v>
      </c>
      <c r="B131" s="8">
        <v>23</v>
      </c>
      <c r="C131" s="8">
        <v>20</v>
      </c>
      <c r="D131" s="8">
        <v>25</v>
      </c>
      <c r="E131" s="82">
        <f>AVERAGE(B131:D131)</f>
        <v>22.666666666666668</v>
      </c>
      <c r="F131" s="8">
        <v>9</v>
      </c>
      <c r="G131" s="8">
        <v>11</v>
      </c>
      <c r="H131" s="8">
        <v>10</v>
      </c>
      <c r="I131" s="8">
        <f>AVERAGE(F131:H131)</f>
        <v>10</v>
      </c>
      <c r="J131" s="8">
        <v>8</v>
      </c>
      <c r="K131" s="8">
        <v>12</v>
      </c>
      <c r="L131" s="8">
        <v>9</v>
      </c>
      <c r="M131" s="82">
        <f>AVERAGE(J131:L131)</f>
        <v>9.6666666666666661</v>
      </c>
      <c r="N131" s="79">
        <f>I131/E131</f>
        <v>0.44117647058823528</v>
      </c>
      <c r="O131" s="79">
        <f>M131/E131</f>
        <v>0.42647058823529405</v>
      </c>
    </row>
    <row r="132" spans="1:18" ht="18.75" x14ac:dyDescent="0.25">
      <c r="A132" s="55" t="s">
        <v>22</v>
      </c>
    </row>
    <row r="133" spans="1:18" x14ac:dyDescent="0.25">
      <c r="B133" s="160" t="s">
        <v>42</v>
      </c>
      <c r="C133" s="160"/>
      <c r="D133" s="160"/>
      <c r="E133" s="5" t="s">
        <v>24</v>
      </c>
      <c r="F133" s="160" t="s">
        <v>44</v>
      </c>
      <c r="G133" s="160"/>
      <c r="H133" s="160"/>
      <c r="I133" s="5" t="s">
        <v>24</v>
      </c>
      <c r="J133" s="5" t="s">
        <v>599</v>
      </c>
    </row>
    <row r="134" spans="1:18" x14ac:dyDescent="0.25">
      <c r="A134" s="1" t="s">
        <v>45</v>
      </c>
      <c r="B134" s="33">
        <v>13</v>
      </c>
      <c r="C134" s="33">
        <v>7</v>
      </c>
      <c r="D134" s="33">
        <v>9</v>
      </c>
      <c r="E134" s="82">
        <f>AVERAGE(B134:D134)</f>
        <v>9.6666666666666661</v>
      </c>
      <c r="F134" s="33">
        <v>17</v>
      </c>
      <c r="G134" s="33">
        <v>16</v>
      </c>
      <c r="H134" s="33">
        <v>16</v>
      </c>
      <c r="I134" s="82">
        <f>AVERAGE(F134:H134)</f>
        <v>16.333333333333332</v>
      </c>
      <c r="J134" s="58">
        <f>I134/E134</f>
        <v>1.6896551724137931</v>
      </c>
    </row>
    <row r="135" spans="1:18" x14ac:dyDescent="0.25">
      <c r="B135" s="160" t="s">
        <v>42</v>
      </c>
      <c r="C135" s="160"/>
      <c r="D135" s="160"/>
      <c r="E135" s="5" t="s">
        <v>24</v>
      </c>
      <c r="F135" s="160" t="s">
        <v>44</v>
      </c>
      <c r="G135" s="160"/>
      <c r="H135" s="160"/>
      <c r="I135" s="87" t="s">
        <v>24</v>
      </c>
      <c r="J135" s="5" t="s">
        <v>599</v>
      </c>
    </row>
    <row r="136" spans="1:18" x14ac:dyDescent="0.25">
      <c r="A136" s="1" t="s">
        <v>53</v>
      </c>
      <c r="B136" s="8">
        <v>8</v>
      </c>
      <c r="C136" s="8">
        <v>6</v>
      </c>
      <c r="D136" s="8">
        <v>7</v>
      </c>
      <c r="E136" s="8">
        <f>AVERAGE(B136:D136)</f>
        <v>7</v>
      </c>
      <c r="F136" s="8">
        <v>12</v>
      </c>
      <c r="G136" s="8">
        <v>13</v>
      </c>
      <c r="H136" s="8">
        <v>15</v>
      </c>
      <c r="I136" s="82">
        <f>AVERAGE(F136:H136)</f>
        <v>13.333333333333334</v>
      </c>
      <c r="J136" s="58">
        <f>I136/E136</f>
        <v>1.9047619047619049</v>
      </c>
    </row>
    <row r="137" spans="1:18" x14ac:dyDescent="0.25">
      <c r="B137" s="160" t="s">
        <v>48</v>
      </c>
      <c r="C137" s="160"/>
      <c r="D137" s="160"/>
      <c r="E137" s="5" t="s">
        <v>24</v>
      </c>
      <c r="F137" s="160" t="s">
        <v>49</v>
      </c>
      <c r="G137" s="160"/>
      <c r="H137" s="160"/>
      <c r="I137" s="5" t="s">
        <v>24</v>
      </c>
      <c r="J137" s="160" t="s">
        <v>50</v>
      </c>
      <c r="K137" s="160"/>
      <c r="L137" s="160"/>
      <c r="M137" s="5" t="s">
        <v>24</v>
      </c>
      <c r="N137" s="5" t="s">
        <v>599</v>
      </c>
      <c r="O137" s="5" t="s">
        <v>599</v>
      </c>
    </row>
    <row r="138" spans="1:18" x14ac:dyDescent="0.25">
      <c r="A138" s="1" t="s">
        <v>53</v>
      </c>
      <c r="B138" s="8">
        <v>3</v>
      </c>
      <c r="C138" s="8">
        <v>3</v>
      </c>
      <c r="D138" s="8">
        <v>2</v>
      </c>
      <c r="E138" s="82">
        <f>AVERAGE(B138:D138)</f>
        <v>2.6666666666666665</v>
      </c>
      <c r="F138" s="8">
        <v>1</v>
      </c>
      <c r="G138" s="8">
        <v>2</v>
      </c>
      <c r="H138" s="8">
        <v>2</v>
      </c>
      <c r="I138" s="82">
        <f>AVERAGE(F138:H138)</f>
        <v>1.6666666666666667</v>
      </c>
      <c r="J138" s="8">
        <v>1</v>
      </c>
      <c r="K138" s="8">
        <v>2</v>
      </c>
      <c r="L138" s="8">
        <v>1</v>
      </c>
      <c r="M138" s="82">
        <f>AVERAGE(J138:L138)</f>
        <v>1.3333333333333333</v>
      </c>
      <c r="N138" s="62">
        <f>I138/E138</f>
        <v>0.62500000000000011</v>
      </c>
      <c r="O138" s="33">
        <f>M138/E138</f>
        <v>0.5</v>
      </c>
    </row>
    <row r="139" spans="1:18" x14ac:dyDescent="0.25">
      <c r="A139" s="1"/>
      <c r="B139" s="8"/>
      <c r="C139" s="8"/>
      <c r="D139" s="8"/>
      <c r="E139" s="82"/>
      <c r="F139" s="8"/>
      <c r="G139" s="8"/>
      <c r="H139" s="8"/>
      <c r="I139" s="82"/>
      <c r="J139" s="8"/>
      <c r="K139" s="8"/>
      <c r="L139" s="8"/>
      <c r="M139" s="82"/>
      <c r="N139" s="62"/>
    </row>
    <row r="140" spans="1:18" ht="18.75" x14ac:dyDescent="0.3">
      <c r="A140" s="169" t="s">
        <v>501</v>
      </c>
      <c r="B140" s="169"/>
      <c r="C140" s="169"/>
      <c r="D140" s="169"/>
      <c r="E140" s="169"/>
      <c r="F140" s="169"/>
      <c r="G140" s="169"/>
      <c r="H140" s="169"/>
      <c r="I140" s="169"/>
      <c r="J140" s="169"/>
      <c r="K140" s="91"/>
      <c r="L140" s="91"/>
      <c r="M140" s="91"/>
      <c r="N140" s="91"/>
      <c r="O140" s="91"/>
      <c r="P140" s="91"/>
      <c r="Q140" s="91"/>
      <c r="R140" s="91"/>
    </row>
    <row r="141" spans="1:18" ht="18.75" x14ac:dyDescent="0.3">
      <c r="A141" s="55" t="s">
        <v>19</v>
      </c>
      <c r="B141" s="3"/>
      <c r="C141" s="3"/>
      <c r="D141" s="3"/>
      <c r="E141" s="3"/>
      <c r="F141" s="3"/>
      <c r="G141" s="3"/>
      <c r="H141" s="3"/>
      <c r="I141" s="3"/>
      <c r="J141" s="3"/>
    </row>
    <row r="142" spans="1:18" x14ac:dyDescent="0.25">
      <c r="B142" s="160" t="s">
        <v>42</v>
      </c>
      <c r="C142" s="160"/>
      <c r="D142" s="160"/>
      <c r="E142" s="160"/>
      <c r="F142" s="5" t="s">
        <v>24</v>
      </c>
      <c r="G142" s="160" t="s">
        <v>44</v>
      </c>
      <c r="H142" s="160"/>
      <c r="I142" s="160"/>
      <c r="J142" s="160"/>
      <c r="K142" s="5" t="s">
        <v>24</v>
      </c>
      <c r="L142" s="5" t="s">
        <v>600</v>
      </c>
    </row>
    <row r="143" spans="1:18" x14ac:dyDescent="0.25">
      <c r="A143" s="1" t="s">
        <v>45</v>
      </c>
      <c r="B143" s="8">
        <v>1107.45</v>
      </c>
      <c r="C143" s="8">
        <v>762.9</v>
      </c>
      <c r="D143" s="8">
        <v>668.26</v>
      </c>
      <c r="E143" s="33">
        <v>660.54</v>
      </c>
      <c r="F143" s="59">
        <f>AVERAGE(B143:D143)</f>
        <v>846.20333333333326</v>
      </c>
      <c r="G143" s="8">
        <v>1464.83</v>
      </c>
      <c r="H143" s="33">
        <v>1886.5</v>
      </c>
      <c r="I143" s="8">
        <v>1464.99</v>
      </c>
      <c r="J143" s="8">
        <v>1408.82</v>
      </c>
      <c r="K143" s="59">
        <f>AVERAGE(G143:J143)</f>
        <v>1556.2849999999999</v>
      </c>
      <c r="L143" s="83">
        <f>K143/F143</f>
        <v>1.8391383473633209</v>
      </c>
    </row>
    <row r="144" spans="1:18" x14ac:dyDescent="0.25">
      <c r="B144" s="160" t="s">
        <v>42</v>
      </c>
      <c r="C144" s="160"/>
      <c r="D144" s="160"/>
      <c r="E144" s="160"/>
      <c r="F144" s="47" t="s">
        <v>24</v>
      </c>
      <c r="G144" s="160" t="s">
        <v>44</v>
      </c>
      <c r="H144" s="160"/>
      <c r="I144" s="160"/>
      <c r="J144" s="160"/>
      <c r="K144" s="47" t="s">
        <v>24</v>
      </c>
      <c r="L144" s="88" t="s">
        <v>600</v>
      </c>
    </row>
    <row r="145" spans="1:18" x14ac:dyDescent="0.25">
      <c r="A145" s="1" t="s">
        <v>53</v>
      </c>
      <c r="B145" s="8">
        <v>936.28</v>
      </c>
      <c r="C145" s="8">
        <v>864</v>
      </c>
      <c r="D145" s="8">
        <v>991.84</v>
      </c>
      <c r="E145" s="8">
        <v>930.2</v>
      </c>
      <c r="F145" s="59">
        <f>AVERAGE(B145:D145)</f>
        <v>930.70666666666659</v>
      </c>
      <c r="G145" s="8">
        <v>1349</v>
      </c>
      <c r="H145" s="8">
        <v>1625.78</v>
      </c>
      <c r="I145" s="8">
        <v>1669.89</v>
      </c>
      <c r="J145" s="8">
        <v>1906.29</v>
      </c>
      <c r="K145" s="59">
        <f>AVERAGE(G145:J145)</f>
        <v>1637.74</v>
      </c>
      <c r="L145" s="83">
        <f>K145/F145</f>
        <v>1.7596736529948571</v>
      </c>
    </row>
    <row r="146" spans="1:18" x14ac:dyDescent="0.25">
      <c r="B146" s="160" t="s">
        <v>48</v>
      </c>
      <c r="C146" s="160"/>
      <c r="D146" s="160"/>
      <c r="E146" s="160"/>
      <c r="F146" s="47" t="s">
        <v>24</v>
      </c>
      <c r="G146" s="160" t="s">
        <v>49</v>
      </c>
      <c r="H146" s="160"/>
      <c r="I146" s="160"/>
      <c r="J146" s="160"/>
      <c r="K146" s="47" t="s">
        <v>24</v>
      </c>
      <c r="L146" s="160" t="s">
        <v>50</v>
      </c>
      <c r="M146" s="160"/>
      <c r="N146" s="160"/>
      <c r="O146" s="160"/>
      <c r="P146" s="5" t="s">
        <v>24</v>
      </c>
      <c r="Q146" s="5" t="s">
        <v>600</v>
      </c>
      <c r="R146" s="5" t="s">
        <v>571</v>
      </c>
    </row>
    <row r="147" spans="1:18" x14ac:dyDescent="0.25">
      <c r="A147" s="1" t="s">
        <v>53</v>
      </c>
      <c r="B147" s="8">
        <v>802.57</v>
      </c>
      <c r="C147" s="8">
        <v>957.99</v>
      </c>
      <c r="D147" s="8">
        <v>1213.83</v>
      </c>
      <c r="E147" s="8">
        <v>927.79</v>
      </c>
      <c r="F147" s="59">
        <f>AVERAGE(B147:D147)</f>
        <v>991.46333333333325</v>
      </c>
      <c r="G147" s="8">
        <v>398.07</v>
      </c>
      <c r="H147" s="8">
        <v>566.32000000000005</v>
      </c>
      <c r="I147" s="8">
        <v>443.51</v>
      </c>
      <c r="J147" s="8">
        <v>616.54999999999995</v>
      </c>
      <c r="K147" s="59">
        <f>AVERAGE(G147:J147)</f>
        <v>506.11250000000001</v>
      </c>
      <c r="L147" s="8">
        <v>438.94</v>
      </c>
      <c r="M147" s="8">
        <v>401.41</v>
      </c>
      <c r="N147" s="8">
        <v>246.57</v>
      </c>
      <c r="O147" s="8">
        <v>611.92999999999995</v>
      </c>
      <c r="P147" s="59">
        <f>AVERAGE(L147:O147)</f>
        <v>424.71249999999998</v>
      </c>
      <c r="Q147" s="65">
        <f>K147/F147</f>
        <v>0.51047021406069826</v>
      </c>
      <c r="R147" s="65">
        <f>P147/F147</f>
        <v>0.4283693463197496</v>
      </c>
    </row>
    <row r="148" spans="1:18" ht="18.75" x14ac:dyDescent="0.3">
      <c r="A148" s="55" t="s">
        <v>22</v>
      </c>
      <c r="B148" s="53"/>
      <c r="C148" s="53"/>
      <c r="D148" s="53"/>
      <c r="E148" s="53"/>
      <c r="F148" s="53"/>
      <c r="G148" s="53"/>
      <c r="H148" s="53"/>
      <c r="I148" s="53"/>
      <c r="J148" s="53"/>
    </row>
    <row r="149" spans="1:18" x14ac:dyDescent="0.25">
      <c r="B149" s="160" t="s">
        <v>42</v>
      </c>
      <c r="C149" s="160"/>
      <c r="D149" s="160"/>
      <c r="E149" s="160"/>
      <c r="F149" s="5" t="s">
        <v>24</v>
      </c>
      <c r="G149" s="160" t="s">
        <v>44</v>
      </c>
      <c r="H149" s="160"/>
      <c r="I149" s="160"/>
      <c r="J149" s="160"/>
      <c r="K149" s="5" t="s">
        <v>24</v>
      </c>
      <c r="L149" s="5" t="s">
        <v>41</v>
      </c>
    </row>
    <row r="150" spans="1:18" x14ac:dyDescent="0.25">
      <c r="A150" s="1" t="s">
        <v>45</v>
      </c>
      <c r="B150" s="8">
        <v>642.62</v>
      </c>
      <c r="C150" s="8">
        <v>694.86</v>
      </c>
      <c r="D150" s="8">
        <v>442.58</v>
      </c>
      <c r="E150" s="8">
        <v>776.16</v>
      </c>
      <c r="F150" s="59">
        <f>AVERAGE(B150:D150)</f>
        <v>593.35333333333335</v>
      </c>
      <c r="G150" s="33">
        <v>1140.5899999999999</v>
      </c>
      <c r="H150" s="8">
        <v>1263.48</v>
      </c>
      <c r="I150" s="8">
        <v>1228.8</v>
      </c>
      <c r="J150" s="8">
        <v>1121.05</v>
      </c>
      <c r="K150" s="8">
        <f>AVERAGE(G150:J150)</f>
        <v>1188.48</v>
      </c>
      <c r="L150" s="58">
        <f>K150/F150</f>
        <v>2.0029886633034839</v>
      </c>
    </row>
    <row r="151" spans="1:18" x14ac:dyDescent="0.25">
      <c r="B151" s="160" t="s">
        <v>42</v>
      </c>
      <c r="C151" s="160"/>
      <c r="D151" s="160"/>
      <c r="E151" s="160"/>
      <c r="F151" s="47" t="s">
        <v>24</v>
      </c>
      <c r="G151" s="160" t="s">
        <v>44</v>
      </c>
      <c r="H151" s="160"/>
      <c r="I151" s="160"/>
      <c r="J151" s="160"/>
      <c r="K151" s="5" t="s">
        <v>24</v>
      </c>
      <c r="L151" s="47" t="s">
        <v>41</v>
      </c>
    </row>
    <row r="152" spans="1:18" x14ac:dyDescent="0.25">
      <c r="A152" s="1" t="s">
        <v>53</v>
      </c>
      <c r="B152" s="8">
        <v>414.81</v>
      </c>
      <c r="C152" s="8">
        <v>502.48</v>
      </c>
      <c r="D152" s="8">
        <v>445.62</v>
      </c>
      <c r="E152" s="8">
        <v>414.81</v>
      </c>
      <c r="F152" s="59">
        <f>AVERAGE(B152:D152)</f>
        <v>454.30333333333328</v>
      </c>
      <c r="G152" s="8">
        <v>1103.6199999999999</v>
      </c>
      <c r="H152" s="8">
        <v>959.54</v>
      </c>
      <c r="I152" s="8">
        <v>890.88</v>
      </c>
      <c r="J152" s="8">
        <v>1106.19</v>
      </c>
      <c r="K152" s="8">
        <f>AVERAGE(G152:J152)</f>
        <v>1015.0575</v>
      </c>
      <c r="L152" s="58">
        <f>K152/F152</f>
        <v>2.2343166460001029</v>
      </c>
    </row>
    <row r="153" spans="1:18" x14ac:dyDescent="0.25">
      <c r="B153" s="160" t="s">
        <v>48</v>
      </c>
      <c r="C153" s="160"/>
      <c r="D153" s="160"/>
      <c r="E153" s="160"/>
      <c r="F153" s="47" t="s">
        <v>24</v>
      </c>
      <c r="G153" s="160" t="s">
        <v>49</v>
      </c>
      <c r="H153" s="160"/>
      <c r="I153" s="160"/>
      <c r="J153" s="160"/>
      <c r="K153" s="5" t="s">
        <v>24</v>
      </c>
      <c r="L153" s="160" t="s">
        <v>50</v>
      </c>
      <c r="M153" s="160"/>
      <c r="N153" s="160"/>
      <c r="O153" s="160"/>
      <c r="P153" s="5" t="s">
        <v>24</v>
      </c>
      <c r="Q153" s="5" t="s">
        <v>571</v>
      </c>
      <c r="R153" s="5" t="s">
        <v>571</v>
      </c>
    </row>
    <row r="154" spans="1:18" x14ac:dyDescent="0.25">
      <c r="A154" s="1" t="s">
        <v>53</v>
      </c>
      <c r="B154" s="8">
        <v>392.21</v>
      </c>
      <c r="C154" s="8">
        <v>367.36</v>
      </c>
      <c r="D154" s="8">
        <v>474.5</v>
      </c>
      <c r="E154" s="8">
        <v>379.56</v>
      </c>
      <c r="F154" s="59">
        <f>AVERAGE(B154:D154)</f>
        <v>411.35666666666663</v>
      </c>
      <c r="G154" s="8">
        <v>310.8</v>
      </c>
      <c r="H154" s="8">
        <v>237.13</v>
      </c>
      <c r="I154" s="8">
        <v>310.16000000000003</v>
      </c>
      <c r="J154" s="8">
        <v>231.16</v>
      </c>
      <c r="K154" s="8">
        <f>AVERAGE(G154:J154)</f>
        <v>272.31250000000006</v>
      </c>
      <c r="L154" s="33">
        <v>262.52999999999997</v>
      </c>
      <c r="M154" s="8">
        <v>213.67</v>
      </c>
      <c r="N154" s="8">
        <v>261.14</v>
      </c>
      <c r="O154" s="8">
        <v>247.12</v>
      </c>
      <c r="P154" s="59">
        <f>AVERAGE(L154:O154)</f>
        <v>246.11499999999998</v>
      </c>
      <c r="Q154" s="58">
        <f>K154/F154</f>
        <v>0.66198635409660733</v>
      </c>
      <c r="R154" s="58">
        <f>P154/F154</f>
        <v>0.59830074469033367</v>
      </c>
    </row>
  </sheetData>
  <mergeCells count="93">
    <mergeCell ref="B24:F24"/>
    <mergeCell ref="H24:L24"/>
    <mergeCell ref="B70:D70"/>
    <mergeCell ref="F70:H70"/>
    <mergeCell ref="B85:D85"/>
    <mergeCell ref="F85:H85"/>
    <mergeCell ref="J85:L85"/>
    <mergeCell ref="B77:D77"/>
    <mergeCell ref="F77:H77"/>
    <mergeCell ref="J77:L77"/>
    <mergeCell ref="B81:D81"/>
    <mergeCell ref="F81:H81"/>
    <mergeCell ref="J81:L81"/>
    <mergeCell ref="A74:L74"/>
    <mergeCell ref="A44:L44"/>
    <mergeCell ref="A59:I59"/>
    <mergeCell ref="A124:I124"/>
    <mergeCell ref="B133:D133"/>
    <mergeCell ref="F133:H133"/>
    <mergeCell ref="B128:D128"/>
    <mergeCell ref="F128:H128"/>
    <mergeCell ref="B151:E151"/>
    <mergeCell ref="G151:J151"/>
    <mergeCell ref="B153:E153"/>
    <mergeCell ref="G153:J153"/>
    <mergeCell ref="L153:O153"/>
    <mergeCell ref="B149:E149"/>
    <mergeCell ref="G149:J149"/>
    <mergeCell ref="B144:E144"/>
    <mergeCell ref="B146:E146"/>
    <mergeCell ref="G146:J146"/>
    <mergeCell ref="G144:J144"/>
    <mergeCell ref="A2:J2"/>
    <mergeCell ref="B104:D104"/>
    <mergeCell ref="F104:H104"/>
    <mergeCell ref="B93:D93"/>
    <mergeCell ref="F93:H93"/>
    <mergeCell ref="B97:D97"/>
    <mergeCell ref="F97:H97"/>
    <mergeCell ref="H47:L47"/>
    <mergeCell ref="J31:L31"/>
    <mergeCell ref="F31:H31"/>
    <mergeCell ref="B31:D31"/>
    <mergeCell ref="B5:E5"/>
    <mergeCell ref="G5:J5"/>
    <mergeCell ref="B9:E9"/>
    <mergeCell ref="A13:J13"/>
    <mergeCell ref="A28:J28"/>
    <mergeCell ref="G9:J9"/>
    <mergeCell ref="B16:F16"/>
    <mergeCell ref="B20:F20"/>
    <mergeCell ref="H16:L16"/>
    <mergeCell ref="H20:L20"/>
    <mergeCell ref="B55:E55"/>
    <mergeCell ref="H55:L55"/>
    <mergeCell ref="B62:D62"/>
    <mergeCell ref="F62:H62"/>
    <mergeCell ref="B66:D66"/>
    <mergeCell ref="F66:H66"/>
    <mergeCell ref="B47:E47"/>
    <mergeCell ref="B51:E51"/>
    <mergeCell ref="H51:L51"/>
    <mergeCell ref="B35:D35"/>
    <mergeCell ref="F35:H35"/>
    <mergeCell ref="J35:L35"/>
    <mergeCell ref="B39:D39"/>
    <mergeCell ref="F39:H39"/>
    <mergeCell ref="J39:L39"/>
    <mergeCell ref="A90:I90"/>
    <mergeCell ref="A101:I101"/>
    <mergeCell ref="A112:L112"/>
    <mergeCell ref="A140:J140"/>
    <mergeCell ref="J115:L115"/>
    <mergeCell ref="B119:D119"/>
    <mergeCell ref="F119:H119"/>
    <mergeCell ref="J119:L119"/>
    <mergeCell ref="B108:D108"/>
    <mergeCell ref="F108:H108"/>
    <mergeCell ref="B115:D115"/>
    <mergeCell ref="F115:H115"/>
    <mergeCell ref="B135:D135"/>
    <mergeCell ref="F135:H135"/>
    <mergeCell ref="B137:D137"/>
    <mergeCell ref="F137:H137"/>
    <mergeCell ref="L146:O146"/>
    <mergeCell ref="B130:D130"/>
    <mergeCell ref="F130:H130"/>
    <mergeCell ref="J130:L130"/>
    <mergeCell ref="B126:D126"/>
    <mergeCell ref="F126:H126"/>
    <mergeCell ref="G142:J142"/>
    <mergeCell ref="B142:E142"/>
    <mergeCell ref="J137:L137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B69D8-2278-429C-AE9B-96EDDC2C2D00}">
  <dimension ref="A1:Q123"/>
  <sheetViews>
    <sheetView workbookViewId="0">
      <selection sqref="A1:C1"/>
    </sheetView>
  </sheetViews>
  <sheetFormatPr defaultColWidth="9" defaultRowHeight="15.75" x14ac:dyDescent="0.25"/>
  <cols>
    <col min="1" max="1" width="15.375" style="13" customWidth="1"/>
    <col min="2" max="8" width="9" style="33"/>
    <col min="9" max="9" width="7.75" style="33" customWidth="1"/>
    <col min="10" max="10" width="11" style="33" customWidth="1"/>
    <col min="11" max="11" width="7.75" style="33" customWidth="1"/>
    <col min="12" max="12" width="11" style="33" customWidth="1"/>
    <col min="13" max="13" width="7.375" style="33" customWidth="1"/>
    <col min="14" max="14" width="11.125" style="33" customWidth="1"/>
    <col min="15" max="15" width="11.5" style="33" customWidth="1"/>
    <col min="16" max="16" width="4.5" style="33" customWidth="1"/>
    <col min="17" max="17" width="6.625" style="33" customWidth="1"/>
    <col min="18" max="18" width="5" style="13" customWidth="1"/>
    <col min="19" max="19" width="4.125" style="13" customWidth="1"/>
    <col min="20" max="20" width="5.5" style="13" customWidth="1"/>
    <col min="21" max="21" width="5.625" style="13" customWidth="1"/>
    <col min="22" max="22" width="4.25" style="13" customWidth="1"/>
    <col min="23" max="23" width="5.125" style="13" customWidth="1"/>
    <col min="24" max="24" width="4.875" style="13" customWidth="1"/>
    <col min="25" max="25" width="5.5" style="13" customWidth="1"/>
    <col min="26" max="26" width="5.375" style="13" customWidth="1"/>
    <col min="27" max="27" width="11.625" style="13" bestFit="1" customWidth="1"/>
    <col min="28" max="16384" width="9" style="13"/>
  </cols>
  <sheetData>
    <row r="1" spans="1:14" ht="20.25" x14ac:dyDescent="0.3">
      <c r="A1" s="167" t="s">
        <v>825</v>
      </c>
      <c r="B1" s="167"/>
      <c r="C1" s="167"/>
    </row>
    <row r="2" spans="1:14" ht="18.75" x14ac:dyDescent="0.3">
      <c r="A2" s="169" t="s">
        <v>856</v>
      </c>
      <c r="B2" s="169"/>
      <c r="C2" s="169"/>
      <c r="D2" s="169"/>
      <c r="E2" s="169"/>
      <c r="F2" s="169"/>
      <c r="G2" s="169"/>
      <c r="H2" s="169"/>
      <c r="I2" s="169"/>
      <c r="J2" s="169"/>
      <c r="K2" s="91"/>
      <c r="L2" s="91"/>
    </row>
    <row r="3" spans="1:14" ht="18.75" x14ac:dyDescent="0.25">
      <c r="A3" s="85" t="s">
        <v>45</v>
      </c>
      <c r="B3" s="5"/>
      <c r="C3" s="5"/>
      <c r="D3" s="5"/>
      <c r="E3" s="5"/>
      <c r="F3" s="5"/>
      <c r="G3" s="5"/>
      <c r="H3" s="5"/>
      <c r="I3" s="5"/>
      <c r="J3" s="5"/>
    </row>
    <row r="4" spans="1:14" ht="18.75" x14ac:dyDescent="0.25">
      <c r="A4" s="55" t="s">
        <v>19</v>
      </c>
      <c r="B4" s="66"/>
      <c r="C4" s="66"/>
      <c r="D4" s="66"/>
      <c r="E4" s="66"/>
      <c r="F4" s="66"/>
      <c r="G4" s="66"/>
      <c r="H4" s="66"/>
      <c r="I4" s="66"/>
      <c r="J4" s="66"/>
    </row>
    <row r="5" spans="1:14" x14ac:dyDescent="0.25">
      <c r="B5" s="160" t="s">
        <v>42</v>
      </c>
      <c r="C5" s="160"/>
      <c r="D5" s="160"/>
      <c r="E5" s="160"/>
      <c r="F5" s="5" t="s">
        <v>24</v>
      </c>
      <c r="G5" s="160" t="s">
        <v>44</v>
      </c>
      <c r="H5" s="160"/>
      <c r="I5" s="160"/>
      <c r="J5" s="160"/>
      <c r="K5" s="5" t="s">
        <v>24</v>
      </c>
      <c r="L5" s="5" t="s">
        <v>599</v>
      </c>
    </row>
    <row r="6" spans="1:14" x14ac:dyDescent="0.25">
      <c r="A6" s="5" t="s">
        <v>58</v>
      </c>
      <c r="B6" s="8">
        <v>1</v>
      </c>
      <c r="C6" s="8">
        <v>2</v>
      </c>
      <c r="D6" s="8">
        <v>1</v>
      </c>
      <c r="E6" s="8">
        <v>2</v>
      </c>
      <c r="F6" s="8">
        <f>AVERAGE(B6:E6)</f>
        <v>1.5</v>
      </c>
      <c r="G6" s="8">
        <v>3</v>
      </c>
      <c r="H6" s="8">
        <v>2</v>
      </c>
      <c r="I6" s="8">
        <v>2</v>
      </c>
      <c r="J6" s="8">
        <v>3</v>
      </c>
      <c r="K6" s="8">
        <f>AVERAGE(G6:J6)</f>
        <v>2.5</v>
      </c>
      <c r="L6" s="62">
        <f>K6/F6</f>
        <v>1.6666666666666667</v>
      </c>
    </row>
    <row r="7" spans="1:14" x14ac:dyDescent="0.25">
      <c r="A7" s="1" t="s">
        <v>59</v>
      </c>
      <c r="B7" s="8">
        <v>1</v>
      </c>
      <c r="C7" s="8">
        <v>1</v>
      </c>
      <c r="D7" s="8">
        <v>2</v>
      </c>
      <c r="E7" s="8">
        <v>2</v>
      </c>
      <c r="F7" s="8">
        <f>AVERAGE(B7:E7)</f>
        <v>1.5</v>
      </c>
      <c r="G7" s="8">
        <v>3</v>
      </c>
      <c r="H7" s="8">
        <v>3</v>
      </c>
      <c r="I7" s="8">
        <v>2</v>
      </c>
      <c r="J7" s="8">
        <v>2</v>
      </c>
      <c r="K7" s="8">
        <f>AVERAGE(G7:J7)</f>
        <v>2.5</v>
      </c>
      <c r="L7" s="62">
        <f>K7/F7</f>
        <v>1.6666666666666667</v>
      </c>
    </row>
    <row r="8" spans="1:14" ht="18.75" x14ac:dyDescent="0.25">
      <c r="A8" s="55" t="s">
        <v>55</v>
      </c>
    </row>
    <row r="9" spans="1:14" x14ac:dyDescent="0.25">
      <c r="A9" s="1"/>
      <c r="B9" s="160" t="s">
        <v>42</v>
      </c>
      <c r="C9" s="160"/>
      <c r="D9" s="160"/>
      <c r="E9" s="160"/>
      <c r="F9" s="5" t="s">
        <v>24</v>
      </c>
      <c r="G9" s="160" t="s">
        <v>44</v>
      </c>
      <c r="H9" s="160"/>
      <c r="I9" s="160"/>
      <c r="J9" s="160"/>
      <c r="K9" s="5" t="s">
        <v>24</v>
      </c>
      <c r="L9" s="5" t="s">
        <v>599</v>
      </c>
    </row>
    <row r="10" spans="1:14" x14ac:dyDescent="0.25">
      <c r="A10" s="5" t="s">
        <v>58</v>
      </c>
      <c r="B10" s="8">
        <v>1</v>
      </c>
      <c r="C10" s="8">
        <v>1</v>
      </c>
      <c r="D10" s="8">
        <v>2</v>
      </c>
      <c r="E10" s="8">
        <v>2</v>
      </c>
      <c r="F10" s="8">
        <f>AVERAGE(B10:E10)</f>
        <v>1.5</v>
      </c>
      <c r="G10" s="8">
        <v>4</v>
      </c>
      <c r="H10" s="8">
        <v>2</v>
      </c>
      <c r="I10" s="8">
        <v>3</v>
      </c>
      <c r="J10" s="8">
        <v>2</v>
      </c>
      <c r="K10" s="82">
        <f>AVERAGE(G10:J10)</f>
        <v>2.75</v>
      </c>
      <c r="L10" s="62">
        <f>K10/F10</f>
        <v>1.8333333333333333</v>
      </c>
    </row>
    <row r="11" spans="1:14" x14ac:dyDescent="0.25">
      <c r="A11" s="1" t="s">
        <v>59</v>
      </c>
      <c r="B11" s="8">
        <v>2</v>
      </c>
      <c r="C11" s="8">
        <v>1</v>
      </c>
      <c r="D11" s="8">
        <v>1</v>
      </c>
      <c r="E11" s="8">
        <v>2</v>
      </c>
      <c r="F11" s="8">
        <f>AVERAGE(B11:E11)</f>
        <v>1.5</v>
      </c>
      <c r="G11" s="8">
        <v>2</v>
      </c>
      <c r="H11" s="8">
        <v>2</v>
      </c>
      <c r="I11" s="8">
        <v>3</v>
      </c>
      <c r="J11" s="8">
        <v>2</v>
      </c>
      <c r="K11" s="82">
        <f>AVERAGE(G11:J11)</f>
        <v>2.25</v>
      </c>
      <c r="L11" s="33">
        <f>K11/F11</f>
        <v>1.5</v>
      </c>
    </row>
    <row r="12" spans="1:14" x14ac:dyDescent="0.25">
      <c r="A12" s="1"/>
      <c r="B12" s="8"/>
      <c r="C12" s="8"/>
      <c r="D12" s="8"/>
      <c r="E12" s="8"/>
      <c r="F12" s="8"/>
      <c r="G12" s="8"/>
      <c r="H12" s="8"/>
      <c r="I12" s="8"/>
      <c r="J12" s="8"/>
      <c r="K12" s="82"/>
    </row>
    <row r="13" spans="1:14" ht="18.75" x14ac:dyDescent="0.3">
      <c r="A13" s="169" t="s">
        <v>856</v>
      </c>
      <c r="B13" s="169"/>
      <c r="C13" s="169"/>
      <c r="D13" s="169"/>
      <c r="E13" s="169"/>
      <c r="F13" s="169"/>
      <c r="G13" s="169"/>
      <c r="H13" s="169"/>
      <c r="I13" s="169"/>
      <c r="J13" s="169"/>
      <c r="K13" s="91"/>
      <c r="L13" s="91"/>
      <c r="M13" s="91"/>
      <c r="N13" s="91"/>
    </row>
    <row r="14" spans="1:14" ht="18.75" x14ac:dyDescent="0.25">
      <c r="A14" s="85" t="s">
        <v>43</v>
      </c>
    </row>
    <row r="15" spans="1:14" ht="18.75" x14ac:dyDescent="0.25">
      <c r="A15" s="55" t="s">
        <v>19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</row>
    <row r="16" spans="1:14" x14ac:dyDescent="0.25">
      <c r="B16" s="160" t="s">
        <v>42</v>
      </c>
      <c r="C16" s="160"/>
      <c r="D16" s="160"/>
      <c r="E16" s="160"/>
      <c r="F16" s="5"/>
      <c r="G16" s="5" t="s">
        <v>24</v>
      </c>
      <c r="H16" s="160" t="s">
        <v>44</v>
      </c>
      <c r="I16" s="160"/>
      <c r="J16" s="160"/>
      <c r="K16" s="160"/>
      <c r="L16" s="5"/>
      <c r="M16" s="5" t="s">
        <v>24</v>
      </c>
      <c r="N16" s="5" t="s">
        <v>599</v>
      </c>
    </row>
    <row r="17" spans="1:15" x14ac:dyDescent="0.25">
      <c r="A17" s="5" t="s">
        <v>58</v>
      </c>
      <c r="B17" s="8">
        <v>21</v>
      </c>
      <c r="C17" s="8">
        <v>20</v>
      </c>
      <c r="D17" s="8">
        <v>19</v>
      </c>
      <c r="E17" s="8">
        <v>22</v>
      </c>
      <c r="F17" s="8">
        <v>18</v>
      </c>
      <c r="G17" s="8">
        <f>AVERAGE(B17:F17)</f>
        <v>20</v>
      </c>
      <c r="H17" s="8">
        <v>7</v>
      </c>
      <c r="I17" s="8">
        <v>10</v>
      </c>
      <c r="J17" s="8">
        <v>12</v>
      </c>
      <c r="K17" s="8">
        <v>14</v>
      </c>
      <c r="L17" s="8">
        <v>11</v>
      </c>
      <c r="M17" s="8">
        <f>AVERAGE(H17:L17)</f>
        <v>10.8</v>
      </c>
      <c r="N17" s="79">
        <f>M17/G17</f>
        <v>0.54</v>
      </c>
    </row>
    <row r="18" spans="1:15" x14ac:dyDescent="0.25">
      <c r="A18" s="1" t="s">
        <v>59</v>
      </c>
      <c r="B18" s="8">
        <v>37</v>
      </c>
      <c r="C18" s="8">
        <v>31</v>
      </c>
      <c r="D18" s="8">
        <v>32</v>
      </c>
      <c r="E18" s="8">
        <v>30</v>
      </c>
      <c r="F18" s="8">
        <v>30</v>
      </c>
      <c r="G18" s="8">
        <f>AVERAGE(B18:F18)</f>
        <v>32</v>
      </c>
      <c r="H18" s="8">
        <v>5</v>
      </c>
      <c r="I18" s="8">
        <v>10</v>
      </c>
      <c r="J18" s="8">
        <v>11</v>
      </c>
      <c r="K18" s="8">
        <v>15</v>
      </c>
      <c r="L18" s="8">
        <v>10</v>
      </c>
      <c r="M18" s="8">
        <f>AVERAGE(H18:L18)</f>
        <v>10.199999999999999</v>
      </c>
      <c r="N18" s="79">
        <f>M18/G18</f>
        <v>0.31874999999999998</v>
      </c>
    </row>
    <row r="19" spans="1:15" ht="18.75" x14ac:dyDescent="0.25">
      <c r="A19" s="55" t="s">
        <v>55</v>
      </c>
      <c r="N19" s="79"/>
    </row>
    <row r="20" spans="1:15" x14ac:dyDescent="0.25">
      <c r="A20" s="1"/>
      <c r="B20" s="160" t="s">
        <v>42</v>
      </c>
      <c r="C20" s="160"/>
      <c r="D20" s="160"/>
      <c r="E20" s="160"/>
      <c r="F20" s="5" t="s">
        <v>24</v>
      </c>
      <c r="G20" s="160" t="s">
        <v>44</v>
      </c>
      <c r="H20" s="160"/>
      <c r="I20" s="160"/>
      <c r="J20" s="160"/>
      <c r="K20" s="5" t="s">
        <v>24</v>
      </c>
      <c r="L20" s="5" t="s">
        <v>599</v>
      </c>
      <c r="N20" s="79"/>
    </row>
    <row r="21" spans="1:15" x14ac:dyDescent="0.25">
      <c r="A21" s="5" t="s">
        <v>58</v>
      </c>
      <c r="B21" s="8">
        <v>22</v>
      </c>
      <c r="C21" s="8">
        <v>20</v>
      </c>
      <c r="D21" s="8">
        <v>19</v>
      </c>
      <c r="E21" s="8">
        <v>19</v>
      </c>
      <c r="F21" s="8">
        <f>AVERAGE(B21:E21)</f>
        <v>20</v>
      </c>
      <c r="G21" s="8">
        <v>10</v>
      </c>
      <c r="H21" s="8">
        <v>11</v>
      </c>
      <c r="I21" s="8">
        <v>13</v>
      </c>
      <c r="J21" s="8">
        <v>9</v>
      </c>
      <c r="K21" s="82">
        <f>AVERAGE(G21:J21)</f>
        <v>10.75</v>
      </c>
      <c r="L21" s="62">
        <f>K21/F21</f>
        <v>0.53749999999999998</v>
      </c>
      <c r="N21" s="79"/>
    </row>
    <row r="22" spans="1:15" x14ac:dyDescent="0.25">
      <c r="A22" s="1" t="s">
        <v>59</v>
      </c>
      <c r="B22" s="8">
        <v>40</v>
      </c>
      <c r="C22" s="8">
        <v>22</v>
      </c>
      <c r="D22" s="8">
        <v>37</v>
      </c>
      <c r="E22" s="8">
        <v>36</v>
      </c>
      <c r="F22" s="82">
        <f>AVERAGE(B22:E22)</f>
        <v>33.75</v>
      </c>
      <c r="G22" s="8">
        <v>20</v>
      </c>
      <c r="H22" s="8">
        <v>19</v>
      </c>
      <c r="I22" s="8">
        <v>10</v>
      </c>
      <c r="J22" s="8">
        <v>7</v>
      </c>
      <c r="K22" s="8">
        <f>AVERAGE(G22:J22)</f>
        <v>14</v>
      </c>
      <c r="L22" s="62">
        <f>K22/F22</f>
        <v>0.4148148148148148</v>
      </c>
      <c r="N22" s="79"/>
    </row>
    <row r="23" spans="1:15" ht="18.75" x14ac:dyDescent="0.25">
      <c r="A23" s="55" t="s">
        <v>60</v>
      </c>
      <c r="N23" s="79"/>
    </row>
    <row r="24" spans="1:15" x14ac:dyDescent="0.25">
      <c r="A24" s="1"/>
      <c r="B24" s="160" t="s">
        <v>42</v>
      </c>
      <c r="C24" s="160"/>
      <c r="D24" s="160"/>
      <c r="E24" s="160"/>
      <c r="F24" s="5" t="s">
        <v>24</v>
      </c>
      <c r="G24" s="160" t="s">
        <v>44</v>
      </c>
      <c r="H24" s="160"/>
      <c r="I24" s="160"/>
      <c r="J24" s="160"/>
      <c r="K24" s="5" t="s">
        <v>24</v>
      </c>
      <c r="L24" s="5" t="s">
        <v>599</v>
      </c>
      <c r="M24" s="5"/>
      <c r="N24" s="79"/>
    </row>
    <row r="25" spans="1:15" x14ac:dyDescent="0.25">
      <c r="A25" s="5" t="s">
        <v>58</v>
      </c>
      <c r="B25" s="8">
        <v>20</v>
      </c>
      <c r="C25" s="8">
        <v>22</v>
      </c>
      <c r="D25" s="8">
        <v>24</v>
      </c>
      <c r="E25" s="8">
        <v>27</v>
      </c>
      <c r="F25" s="82">
        <f>AVERAGE(B25:E25)</f>
        <v>23.25</v>
      </c>
      <c r="G25" s="8">
        <v>9</v>
      </c>
      <c r="H25" s="8">
        <v>6</v>
      </c>
      <c r="I25" s="8">
        <v>11</v>
      </c>
      <c r="J25" s="8">
        <v>10</v>
      </c>
      <c r="K25" s="8">
        <f>AVERAGE(G25:J25)</f>
        <v>9</v>
      </c>
      <c r="L25" s="62">
        <f>K25/F25</f>
        <v>0.38709677419354838</v>
      </c>
      <c r="N25" s="79"/>
    </row>
    <row r="26" spans="1:15" x14ac:dyDescent="0.25">
      <c r="A26" s="1" t="s">
        <v>59</v>
      </c>
      <c r="B26" s="8">
        <v>30</v>
      </c>
      <c r="C26" s="8">
        <v>29</v>
      </c>
      <c r="D26" s="8">
        <v>39</v>
      </c>
      <c r="E26" s="8">
        <v>27</v>
      </c>
      <c r="F26" s="82">
        <f>AVERAGE(B26:E26)</f>
        <v>31.25</v>
      </c>
      <c r="G26" s="8">
        <v>8</v>
      </c>
      <c r="H26" s="8">
        <v>10</v>
      </c>
      <c r="I26" s="8">
        <v>6</v>
      </c>
      <c r="J26" s="8">
        <v>9</v>
      </c>
      <c r="K26" s="82">
        <f>AVERAGE(G26:J26)</f>
        <v>8.25</v>
      </c>
      <c r="L26" s="62">
        <f>K26/F26</f>
        <v>0.26400000000000001</v>
      </c>
      <c r="N26" s="79"/>
    </row>
    <row r="27" spans="1:15" x14ac:dyDescent="0.25">
      <c r="A27" s="1"/>
      <c r="B27" s="8"/>
      <c r="C27" s="8"/>
      <c r="D27" s="8"/>
      <c r="E27" s="8"/>
      <c r="F27" s="82"/>
      <c r="G27" s="8"/>
      <c r="H27" s="8"/>
      <c r="I27" s="8"/>
      <c r="J27" s="8"/>
      <c r="K27" s="82"/>
      <c r="L27" s="62"/>
      <c r="N27" s="79"/>
    </row>
    <row r="28" spans="1:15" ht="18.75" x14ac:dyDescent="0.3">
      <c r="A28" s="169" t="s">
        <v>856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91"/>
      <c r="N28" s="122"/>
      <c r="O28" s="91"/>
    </row>
    <row r="29" spans="1:15" ht="18.75" x14ac:dyDescent="0.3">
      <c r="A29" s="85" t="s">
        <v>43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79"/>
    </row>
    <row r="30" spans="1:15" ht="18.75" x14ac:dyDescent="0.3">
      <c r="A30" s="55" t="s">
        <v>19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N30" s="79"/>
    </row>
    <row r="31" spans="1:15" x14ac:dyDescent="0.25">
      <c r="B31" s="160" t="s">
        <v>48</v>
      </c>
      <c r="C31" s="160"/>
      <c r="D31" s="160"/>
      <c r="E31" s="5" t="s">
        <v>24</v>
      </c>
      <c r="F31" s="160" t="s">
        <v>49</v>
      </c>
      <c r="G31" s="160"/>
      <c r="H31" s="160"/>
      <c r="I31" s="5" t="s">
        <v>24</v>
      </c>
      <c r="J31" s="160" t="s">
        <v>50</v>
      </c>
      <c r="K31" s="160"/>
      <c r="L31" s="160"/>
      <c r="M31" s="5" t="s">
        <v>24</v>
      </c>
      <c r="N31" s="84" t="s">
        <v>599</v>
      </c>
      <c r="O31" s="5" t="s">
        <v>599</v>
      </c>
    </row>
    <row r="32" spans="1:15" x14ac:dyDescent="0.25">
      <c r="A32" s="5" t="s">
        <v>58</v>
      </c>
      <c r="B32" s="8">
        <v>7</v>
      </c>
      <c r="C32" s="8">
        <v>7</v>
      </c>
      <c r="D32" s="8">
        <v>5</v>
      </c>
      <c r="E32" s="82">
        <f>AVERAGE(B32:D32)</f>
        <v>6.333333333333333</v>
      </c>
      <c r="F32" s="8">
        <v>12</v>
      </c>
      <c r="G32" s="8">
        <v>12</v>
      </c>
      <c r="H32" s="8">
        <v>14</v>
      </c>
      <c r="I32" s="82">
        <f>AVERAGE(F32:H32)</f>
        <v>12.666666666666666</v>
      </c>
      <c r="J32" s="8">
        <v>11</v>
      </c>
      <c r="K32" s="8">
        <v>10</v>
      </c>
      <c r="L32" s="8">
        <v>12</v>
      </c>
      <c r="M32" s="8">
        <f>AVERAGE(J32:L32)</f>
        <v>11</v>
      </c>
      <c r="N32" s="89">
        <f>I32/E32</f>
        <v>2</v>
      </c>
      <c r="O32" s="58">
        <f>M32/E32</f>
        <v>1.736842105263158</v>
      </c>
    </row>
    <row r="33" spans="1:15" x14ac:dyDescent="0.25">
      <c r="A33" s="1" t="s">
        <v>59</v>
      </c>
      <c r="B33" s="8">
        <v>5</v>
      </c>
      <c r="C33" s="8">
        <v>5</v>
      </c>
      <c r="D33" s="8">
        <v>7</v>
      </c>
      <c r="E33" s="82">
        <f>AVERAGE(B33:D33)</f>
        <v>5.666666666666667</v>
      </c>
      <c r="F33" s="8">
        <v>16</v>
      </c>
      <c r="G33" s="8">
        <v>17</v>
      </c>
      <c r="H33" s="8">
        <v>18</v>
      </c>
      <c r="I33" s="8">
        <f>AVERAGE(F33:H33)</f>
        <v>17</v>
      </c>
      <c r="J33" s="8">
        <v>18</v>
      </c>
      <c r="K33" s="8">
        <v>18</v>
      </c>
      <c r="L33" s="8">
        <v>16</v>
      </c>
      <c r="M33" s="82">
        <f>AVERAGE(J33:L33)</f>
        <v>17.333333333333332</v>
      </c>
      <c r="N33" s="89">
        <f>I33/E33</f>
        <v>3</v>
      </c>
      <c r="O33" s="58">
        <f>M33/E33</f>
        <v>3.0588235294117645</v>
      </c>
    </row>
    <row r="34" spans="1:15" ht="18.75" x14ac:dyDescent="0.25">
      <c r="A34" s="55" t="s">
        <v>55</v>
      </c>
      <c r="N34" s="79"/>
    </row>
    <row r="35" spans="1:15" x14ac:dyDescent="0.25">
      <c r="A35" s="1"/>
      <c r="B35" s="160" t="s">
        <v>48</v>
      </c>
      <c r="C35" s="160"/>
      <c r="D35" s="160"/>
      <c r="E35" s="5" t="s">
        <v>24</v>
      </c>
      <c r="F35" s="160" t="s">
        <v>49</v>
      </c>
      <c r="G35" s="160"/>
      <c r="H35" s="160"/>
      <c r="I35" s="5" t="s">
        <v>24</v>
      </c>
      <c r="J35" s="160" t="s">
        <v>50</v>
      </c>
      <c r="K35" s="160"/>
      <c r="L35" s="160"/>
      <c r="M35" s="5" t="s">
        <v>24</v>
      </c>
      <c r="N35" s="84" t="s">
        <v>599</v>
      </c>
      <c r="O35" s="5" t="s">
        <v>599</v>
      </c>
    </row>
    <row r="36" spans="1:15" x14ac:dyDescent="0.25">
      <c r="A36" s="5" t="s">
        <v>58</v>
      </c>
      <c r="B36" s="8">
        <v>5</v>
      </c>
      <c r="C36" s="8">
        <v>8</v>
      </c>
      <c r="D36" s="8">
        <v>9</v>
      </c>
      <c r="E36" s="82">
        <f>AVERAGE(B36:D36)</f>
        <v>7.333333333333333</v>
      </c>
      <c r="F36" s="8">
        <v>19</v>
      </c>
      <c r="G36" s="8">
        <v>15</v>
      </c>
      <c r="H36" s="8">
        <v>16</v>
      </c>
      <c r="I36" s="82">
        <f>AVERAGE(F36:H36)</f>
        <v>16.666666666666668</v>
      </c>
      <c r="J36" s="8">
        <v>18</v>
      </c>
      <c r="K36" s="8">
        <v>16</v>
      </c>
      <c r="L36" s="8">
        <v>17</v>
      </c>
      <c r="M36" s="8">
        <f>AVERAGE(J36:L36)</f>
        <v>17</v>
      </c>
      <c r="N36" s="79">
        <f>I36/E36</f>
        <v>2.2727272727272729</v>
      </c>
      <c r="O36" s="79">
        <f>M36/E36</f>
        <v>2.3181818181818183</v>
      </c>
    </row>
    <row r="37" spans="1:15" x14ac:dyDescent="0.25">
      <c r="A37" s="1" t="s">
        <v>59</v>
      </c>
      <c r="B37" s="8">
        <v>5</v>
      </c>
      <c r="C37" s="8">
        <v>4</v>
      </c>
      <c r="D37" s="8">
        <v>7</v>
      </c>
      <c r="E37" s="82">
        <f>AVERAGE(B37:D37)</f>
        <v>5.333333333333333</v>
      </c>
      <c r="F37" s="8">
        <v>18</v>
      </c>
      <c r="G37" s="8">
        <v>14</v>
      </c>
      <c r="H37" s="8">
        <v>17</v>
      </c>
      <c r="I37" s="82">
        <f>AVERAGE(F37:H37)</f>
        <v>16.333333333333332</v>
      </c>
      <c r="J37" s="8">
        <v>17</v>
      </c>
      <c r="K37" s="8">
        <v>16</v>
      </c>
      <c r="L37" s="8">
        <v>14</v>
      </c>
      <c r="M37" s="82">
        <f>AVERAGE(J37:L37)</f>
        <v>15.666666666666666</v>
      </c>
      <c r="N37" s="79">
        <f>I37/E37</f>
        <v>3.0625</v>
      </c>
      <c r="O37" s="79">
        <f>M37/E37</f>
        <v>2.9375</v>
      </c>
    </row>
    <row r="38" spans="1:15" ht="18.75" x14ac:dyDescent="0.25">
      <c r="A38" s="55" t="s">
        <v>60</v>
      </c>
      <c r="N38" s="79"/>
      <c r="O38" s="79"/>
    </row>
    <row r="39" spans="1:15" x14ac:dyDescent="0.25">
      <c r="A39" s="1"/>
      <c r="B39" s="160" t="s">
        <v>48</v>
      </c>
      <c r="C39" s="160"/>
      <c r="D39" s="160"/>
      <c r="E39" s="5" t="s">
        <v>24</v>
      </c>
      <c r="F39" s="160" t="s">
        <v>49</v>
      </c>
      <c r="G39" s="160"/>
      <c r="H39" s="160"/>
      <c r="I39" s="5" t="s">
        <v>24</v>
      </c>
      <c r="J39" s="160" t="s">
        <v>50</v>
      </c>
      <c r="K39" s="160"/>
      <c r="L39" s="160"/>
      <c r="M39" s="5" t="s">
        <v>24</v>
      </c>
      <c r="N39" s="84" t="s">
        <v>599</v>
      </c>
      <c r="O39" s="84" t="s">
        <v>599</v>
      </c>
    </row>
    <row r="40" spans="1:15" x14ac:dyDescent="0.25">
      <c r="A40" s="5" t="s">
        <v>58</v>
      </c>
      <c r="B40" s="8">
        <v>6</v>
      </c>
      <c r="C40" s="8">
        <v>5</v>
      </c>
      <c r="D40" s="8">
        <v>8</v>
      </c>
      <c r="E40" s="82">
        <f>AVERAGE(B40:D40)</f>
        <v>6.333333333333333</v>
      </c>
      <c r="F40" s="8">
        <v>15</v>
      </c>
      <c r="G40" s="8">
        <v>16</v>
      </c>
      <c r="H40" s="8">
        <v>14</v>
      </c>
      <c r="I40" s="8">
        <f>AVERAGE(F40:H40)</f>
        <v>15</v>
      </c>
      <c r="J40" s="8">
        <v>17</v>
      </c>
      <c r="K40" s="8">
        <v>19</v>
      </c>
      <c r="L40" s="8">
        <v>18</v>
      </c>
      <c r="M40" s="8">
        <f>AVERAGE(J40:L40)</f>
        <v>18</v>
      </c>
      <c r="N40" s="79">
        <f>I40/E40</f>
        <v>2.3684210526315792</v>
      </c>
      <c r="O40" s="79">
        <f>M40/E40</f>
        <v>2.8421052631578947</v>
      </c>
    </row>
    <row r="41" spans="1:15" x14ac:dyDescent="0.25">
      <c r="A41" s="1" t="s">
        <v>59</v>
      </c>
      <c r="B41" s="8">
        <v>8</v>
      </c>
      <c r="C41" s="8">
        <v>8</v>
      </c>
      <c r="D41" s="8">
        <v>11</v>
      </c>
      <c r="E41" s="8">
        <f>AVERAGE(B41:D41)</f>
        <v>9</v>
      </c>
      <c r="F41" s="8">
        <v>20</v>
      </c>
      <c r="G41" s="8">
        <v>19</v>
      </c>
      <c r="H41" s="8">
        <v>17</v>
      </c>
      <c r="I41" s="82">
        <f>AVERAGE(F41:H41)</f>
        <v>18.666666666666668</v>
      </c>
      <c r="J41" s="8">
        <v>22</v>
      </c>
      <c r="K41" s="8">
        <v>22</v>
      </c>
      <c r="L41" s="8">
        <v>24</v>
      </c>
      <c r="M41" s="82">
        <f>AVERAGE(J41:L41)</f>
        <v>22.666666666666668</v>
      </c>
      <c r="N41" s="79">
        <f>I41/E41</f>
        <v>2.0740740740740744</v>
      </c>
      <c r="O41" s="79">
        <f>M41/E41</f>
        <v>2.5185185185185186</v>
      </c>
    </row>
    <row r="42" spans="1:15" x14ac:dyDescent="0.25">
      <c r="A42" s="1"/>
      <c r="B42" s="8"/>
      <c r="C42" s="8"/>
      <c r="D42" s="8"/>
      <c r="E42" s="8"/>
      <c r="F42" s="8"/>
      <c r="G42" s="8"/>
      <c r="H42" s="8"/>
      <c r="I42" s="82"/>
      <c r="J42" s="8"/>
      <c r="K42" s="8"/>
      <c r="L42" s="8"/>
      <c r="M42" s="82"/>
      <c r="N42" s="79"/>
      <c r="O42" s="79"/>
    </row>
    <row r="43" spans="1:15" ht="20.25" x14ac:dyDescent="0.3">
      <c r="A43" s="167" t="s">
        <v>826</v>
      </c>
      <c r="B43" s="167"/>
      <c r="C43" s="167"/>
      <c r="D43" s="8"/>
      <c r="E43" s="8"/>
      <c r="F43" s="8"/>
      <c r="G43" s="8"/>
      <c r="H43" s="8"/>
      <c r="I43" s="8"/>
      <c r="N43" s="79"/>
    </row>
    <row r="44" spans="1:15" ht="18.75" x14ac:dyDescent="0.3">
      <c r="A44" s="169" t="s">
        <v>854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91"/>
      <c r="N44" s="122"/>
    </row>
    <row r="45" spans="1:15" ht="18.75" x14ac:dyDescent="0.3">
      <c r="A45" s="85" t="s">
        <v>45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N45" s="79"/>
    </row>
    <row r="46" spans="1:15" ht="18.75" x14ac:dyDescent="0.3">
      <c r="A46" s="55" t="s">
        <v>19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N46" s="79"/>
    </row>
    <row r="47" spans="1:15" x14ac:dyDescent="0.25">
      <c r="B47" s="160" t="s">
        <v>42</v>
      </c>
      <c r="C47" s="160"/>
      <c r="D47" s="160"/>
      <c r="E47" s="160"/>
      <c r="F47" s="160"/>
      <c r="G47" s="5" t="s">
        <v>24</v>
      </c>
      <c r="H47" s="160" t="s">
        <v>44</v>
      </c>
      <c r="I47" s="160"/>
      <c r="J47" s="160"/>
      <c r="K47" s="160"/>
      <c r="L47" s="160"/>
      <c r="M47" s="5" t="s">
        <v>24</v>
      </c>
      <c r="N47" s="84" t="s">
        <v>599</v>
      </c>
    </row>
    <row r="48" spans="1:15" x14ac:dyDescent="0.25">
      <c r="A48" s="5" t="s">
        <v>58</v>
      </c>
      <c r="B48" s="8">
        <v>12</v>
      </c>
      <c r="C48" s="8">
        <v>10</v>
      </c>
      <c r="D48" s="8">
        <v>11</v>
      </c>
      <c r="E48" s="8">
        <v>10</v>
      </c>
      <c r="F48" s="8">
        <v>9</v>
      </c>
      <c r="G48" s="8">
        <f>AVERAGE(B48:F48)</f>
        <v>10.4</v>
      </c>
      <c r="H48" s="8">
        <v>16</v>
      </c>
      <c r="I48" s="8">
        <v>17</v>
      </c>
      <c r="J48" s="8">
        <v>16</v>
      </c>
      <c r="K48" s="8">
        <v>15</v>
      </c>
      <c r="L48" s="8">
        <v>17</v>
      </c>
      <c r="M48" s="8">
        <f>AVERAGE(H48:L48)</f>
        <v>16.2</v>
      </c>
      <c r="N48" s="79">
        <f>M48/G48</f>
        <v>1.5576923076923075</v>
      </c>
    </row>
    <row r="49" spans="1:14" x14ac:dyDescent="0.25">
      <c r="A49" s="1" t="s">
        <v>59</v>
      </c>
      <c r="B49" s="8">
        <v>15</v>
      </c>
      <c r="C49" s="8">
        <v>16</v>
      </c>
      <c r="D49" s="8">
        <v>15</v>
      </c>
      <c r="E49" s="8">
        <v>16</v>
      </c>
      <c r="F49" s="8">
        <v>16</v>
      </c>
      <c r="G49" s="8">
        <f>AVERAGE(B49:F49)</f>
        <v>15.6</v>
      </c>
      <c r="H49" s="8">
        <v>28</v>
      </c>
      <c r="I49" s="8">
        <v>27</v>
      </c>
      <c r="J49" s="8">
        <v>28</v>
      </c>
      <c r="K49" s="8">
        <v>26</v>
      </c>
      <c r="L49" s="8">
        <v>30</v>
      </c>
      <c r="M49" s="8">
        <f>AVERAGE(H49:L49)</f>
        <v>27.8</v>
      </c>
      <c r="N49" s="79">
        <f>M49/G49</f>
        <v>1.7820512820512822</v>
      </c>
    </row>
    <row r="50" spans="1:14" ht="18.75" x14ac:dyDescent="0.25">
      <c r="A50" s="55" t="s">
        <v>55</v>
      </c>
      <c r="N50" s="79"/>
    </row>
    <row r="51" spans="1:14" x14ac:dyDescent="0.25">
      <c r="A51" s="1"/>
      <c r="B51" s="160" t="s">
        <v>42</v>
      </c>
      <c r="C51" s="160"/>
      <c r="D51" s="160"/>
      <c r="E51" s="160"/>
      <c r="F51" s="160"/>
      <c r="G51" s="5" t="s">
        <v>24</v>
      </c>
      <c r="H51" s="160" t="s">
        <v>44</v>
      </c>
      <c r="I51" s="160"/>
      <c r="J51" s="160"/>
      <c r="K51" s="160"/>
      <c r="L51" s="160"/>
      <c r="M51" s="5" t="s">
        <v>24</v>
      </c>
      <c r="N51" s="84" t="s">
        <v>599</v>
      </c>
    </row>
    <row r="52" spans="1:14" x14ac:dyDescent="0.25">
      <c r="A52" s="5" t="s">
        <v>58</v>
      </c>
      <c r="B52" s="8">
        <v>8</v>
      </c>
      <c r="C52" s="8">
        <v>11</v>
      </c>
      <c r="D52" s="8">
        <v>14</v>
      </c>
      <c r="E52" s="8">
        <v>17</v>
      </c>
      <c r="F52" s="8">
        <v>12</v>
      </c>
      <c r="G52" s="8">
        <f>AVERAGE(B52:F52)</f>
        <v>12.4</v>
      </c>
      <c r="H52" s="8">
        <v>35</v>
      </c>
      <c r="I52" s="8">
        <v>21</v>
      </c>
      <c r="J52" s="8">
        <v>23</v>
      </c>
      <c r="K52" s="8">
        <v>27</v>
      </c>
      <c r="L52" s="8">
        <v>30</v>
      </c>
      <c r="M52" s="8">
        <f>AVERAGE(H52:L52)</f>
        <v>27.2</v>
      </c>
      <c r="N52" s="79">
        <f>M52/G52</f>
        <v>2.193548387096774</v>
      </c>
    </row>
    <row r="53" spans="1:14" x14ac:dyDescent="0.25">
      <c r="A53" s="1" t="s">
        <v>59</v>
      </c>
      <c r="B53" s="8">
        <v>20</v>
      </c>
      <c r="C53" s="8">
        <v>15</v>
      </c>
      <c r="D53" s="8">
        <v>17</v>
      </c>
      <c r="E53" s="8">
        <v>16</v>
      </c>
      <c r="F53" s="8">
        <v>16</v>
      </c>
      <c r="G53" s="8">
        <f>AVERAGE(B53:F53)</f>
        <v>16.8</v>
      </c>
      <c r="H53" s="8">
        <v>33</v>
      </c>
      <c r="I53" s="8">
        <v>32</v>
      </c>
      <c r="J53" s="8">
        <v>30</v>
      </c>
      <c r="K53" s="8">
        <v>22</v>
      </c>
      <c r="L53" s="8">
        <v>25</v>
      </c>
      <c r="M53" s="8">
        <f>AVERAGE(H53:L53)</f>
        <v>28.4</v>
      </c>
      <c r="N53" s="79">
        <f>M53/G53</f>
        <v>1.6904761904761902</v>
      </c>
    </row>
    <row r="54" spans="1:14" ht="18.75" x14ac:dyDescent="0.25">
      <c r="A54" s="55" t="s">
        <v>60</v>
      </c>
      <c r="N54" s="79"/>
    </row>
    <row r="55" spans="1:14" x14ac:dyDescent="0.25">
      <c r="A55" s="1"/>
      <c r="B55" s="160" t="s">
        <v>42</v>
      </c>
      <c r="C55" s="160"/>
      <c r="D55" s="160"/>
      <c r="E55" s="160"/>
      <c r="F55" s="160"/>
      <c r="G55" s="5" t="s">
        <v>24</v>
      </c>
      <c r="H55" s="160" t="s">
        <v>44</v>
      </c>
      <c r="I55" s="160"/>
      <c r="J55" s="160"/>
      <c r="K55" s="160"/>
      <c r="L55" s="160"/>
      <c r="M55" s="5" t="s">
        <v>24</v>
      </c>
      <c r="N55" s="84" t="s">
        <v>599</v>
      </c>
    </row>
    <row r="56" spans="1:14" x14ac:dyDescent="0.25">
      <c r="A56" s="5" t="s">
        <v>58</v>
      </c>
      <c r="B56" s="8">
        <v>10</v>
      </c>
      <c r="C56" s="8">
        <v>14</v>
      </c>
      <c r="D56" s="8">
        <v>12</v>
      </c>
      <c r="E56" s="8">
        <v>17</v>
      </c>
      <c r="F56" s="8">
        <v>9</v>
      </c>
      <c r="G56" s="8">
        <f>AVERAGE(B56:F56)</f>
        <v>12.4</v>
      </c>
      <c r="H56" s="8">
        <v>21</v>
      </c>
      <c r="I56" s="8">
        <v>27</v>
      </c>
      <c r="J56" s="8">
        <v>23</v>
      </c>
      <c r="K56" s="8">
        <v>24</v>
      </c>
      <c r="L56" s="8">
        <v>26</v>
      </c>
      <c r="M56" s="8">
        <f>AVERAGE(H56:L56)</f>
        <v>24.2</v>
      </c>
      <c r="N56" s="79">
        <f>M56/G56</f>
        <v>1.9516129032258063</v>
      </c>
    </row>
    <row r="57" spans="1:14" x14ac:dyDescent="0.25">
      <c r="A57" s="1" t="s">
        <v>59</v>
      </c>
      <c r="B57" s="8">
        <v>14</v>
      </c>
      <c r="C57" s="8">
        <v>11</v>
      </c>
      <c r="D57" s="8">
        <v>13</v>
      </c>
      <c r="E57" s="8">
        <v>12</v>
      </c>
      <c r="F57" s="8">
        <v>11</v>
      </c>
      <c r="G57" s="8">
        <f>AVERAGE(B57:F57)</f>
        <v>12.2</v>
      </c>
      <c r="H57" s="8">
        <v>16</v>
      </c>
      <c r="I57" s="8">
        <v>19</v>
      </c>
      <c r="J57" s="8">
        <v>21</v>
      </c>
      <c r="K57" s="8">
        <v>22</v>
      </c>
      <c r="L57" s="8">
        <v>24</v>
      </c>
      <c r="M57" s="8">
        <f>AVERAGE(H57:L57)</f>
        <v>20.399999999999999</v>
      </c>
      <c r="N57" s="79">
        <f>M57/G57</f>
        <v>1.6721311475409837</v>
      </c>
    </row>
    <row r="58" spans="1:14" x14ac:dyDescent="0.25">
      <c r="A58" s="1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79"/>
    </row>
    <row r="59" spans="1:14" ht="18.75" x14ac:dyDescent="0.3">
      <c r="A59" s="169" t="s">
        <v>854</v>
      </c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91"/>
      <c r="N59" s="122"/>
    </row>
    <row r="60" spans="1:14" ht="18.75" x14ac:dyDescent="0.3">
      <c r="A60" s="85" t="s">
        <v>53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N60" s="79"/>
    </row>
    <row r="61" spans="1:14" ht="18.75" x14ac:dyDescent="0.3">
      <c r="A61" s="55" t="s">
        <v>19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N61" s="79"/>
    </row>
    <row r="62" spans="1:14" x14ac:dyDescent="0.25">
      <c r="B62" s="160" t="s">
        <v>42</v>
      </c>
      <c r="C62" s="160"/>
      <c r="D62" s="160"/>
      <c r="E62" s="160"/>
      <c r="F62" s="160"/>
      <c r="G62" s="5" t="s">
        <v>24</v>
      </c>
      <c r="H62" s="160" t="s">
        <v>44</v>
      </c>
      <c r="I62" s="160"/>
      <c r="J62" s="160"/>
      <c r="K62" s="160"/>
      <c r="L62" s="160"/>
      <c r="M62" s="5" t="s">
        <v>24</v>
      </c>
      <c r="N62" s="84" t="s">
        <v>599</v>
      </c>
    </row>
    <row r="63" spans="1:14" x14ac:dyDescent="0.25">
      <c r="A63" s="5" t="s">
        <v>58</v>
      </c>
      <c r="B63" s="8">
        <v>22</v>
      </c>
      <c r="C63" s="8">
        <v>26</v>
      </c>
      <c r="D63" s="8">
        <v>22</v>
      </c>
      <c r="E63" s="8">
        <v>26</v>
      </c>
      <c r="F63" s="8">
        <v>21</v>
      </c>
      <c r="G63" s="8">
        <f>AVERAGE(B63:F63)</f>
        <v>23.4</v>
      </c>
      <c r="H63" s="8">
        <v>11</v>
      </c>
      <c r="I63" s="8">
        <v>10</v>
      </c>
      <c r="J63" s="8">
        <v>18</v>
      </c>
      <c r="K63" s="8">
        <v>12</v>
      </c>
      <c r="L63" s="8">
        <v>7</v>
      </c>
      <c r="M63" s="8">
        <f>AVERAGE(H63:L63)</f>
        <v>11.6</v>
      </c>
      <c r="N63" s="79">
        <f>M63/G63</f>
        <v>0.49572649572649574</v>
      </c>
    </row>
    <row r="64" spans="1:14" x14ac:dyDescent="0.25">
      <c r="A64" s="1" t="s">
        <v>59</v>
      </c>
      <c r="B64" s="8">
        <v>21</v>
      </c>
      <c r="C64" s="8">
        <v>18</v>
      </c>
      <c r="D64" s="8">
        <v>20</v>
      </c>
      <c r="E64" s="8">
        <v>26</v>
      </c>
      <c r="F64" s="8">
        <v>22</v>
      </c>
      <c r="G64" s="8">
        <f>AVERAGE(B64:F64)</f>
        <v>21.4</v>
      </c>
      <c r="H64" s="8">
        <v>6</v>
      </c>
      <c r="I64" s="8">
        <v>10</v>
      </c>
      <c r="J64" s="8">
        <v>12</v>
      </c>
      <c r="K64" s="8">
        <v>8</v>
      </c>
      <c r="L64" s="8">
        <v>6</v>
      </c>
      <c r="M64" s="8">
        <f>AVERAGE(H64:L64)</f>
        <v>8.4</v>
      </c>
      <c r="N64" s="79">
        <f>M64/G64</f>
        <v>0.39252336448598135</v>
      </c>
    </row>
    <row r="65" spans="1:15" ht="18.75" x14ac:dyDescent="0.25">
      <c r="A65" s="55" t="s">
        <v>55</v>
      </c>
      <c r="N65" s="79"/>
    </row>
    <row r="66" spans="1:15" x14ac:dyDescent="0.25">
      <c r="A66" s="1"/>
      <c r="B66" s="160" t="s">
        <v>42</v>
      </c>
      <c r="C66" s="160"/>
      <c r="D66" s="160"/>
      <c r="E66" s="160"/>
      <c r="F66" s="160"/>
      <c r="G66" s="5" t="s">
        <v>24</v>
      </c>
      <c r="H66" s="160" t="s">
        <v>44</v>
      </c>
      <c r="I66" s="160"/>
      <c r="J66" s="160"/>
      <c r="K66" s="160"/>
      <c r="L66" s="160"/>
      <c r="M66" s="5" t="s">
        <v>24</v>
      </c>
      <c r="N66" s="84" t="s">
        <v>599</v>
      </c>
    </row>
    <row r="67" spans="1:15" x14ac:dyDescent="0.25">
      <c r="A67" s="5" t="s">
        <v>58</v>
      </c>
      <c r="B67" s="8">
        <v>22</v>
      </c>
      <c r="C67" s="8">
        <v>21</v>
      </c>
      <c r="D67" s="8">
        <v>27</v>
      </c>
      <c r="E67" s="8">
        <v>30</v>
      </c>
      <c r="F67" s="8">
        <v>32</v>
      </c>
      <c r="G67" s="8">
        <f>AVERAGE(B67:F67)</f>
        <v>26.4</v>
      </c>
      <c r="H67" s="8">
        <v>18</v>
      </c>
      <c r="I67" s="8">
        <v>14</v>
      </c>
      <c r="J67" s="8">
        <v>15</v>
      </c>
      <c r="K67" s="8">
        <v>16</v>
      </c>
      <c r="L67" s="8">
        <v>11</v>
      </c>
      <c r="M67" s="8">
        <f>AVERAGE(H67:L67)</f>
        <v>14.8</v>
      </c>
      <c r="N67" s="79">
        <f>M67/G67</f>
        <v>0.56060606060606066</v>
      </c>
    </row>
    <row r="68" spans="1:15" x14ac:dyDescent="0.25">
      <c r="A68" s="1" t="s">
        <v>59</v>
      </c>
      <c r="B68" s="8">
        <v>20</v>
      </c>
      <c r="C68" s="8">
        <v>17</v>
      </c>
      <c r="D68" s="8">
        <v>19</v>
      </c>
      <c r="E68" s="8">
        <v>21</v>
      </c>
      <c r="F68" s="8">
        <v>22</v>
      </c>
      <c r="G68" s="8">
        <f>AVERAGE(B68:F68)</f>
        <v>19.8</v>
      </c>
      <c r="H68" s="8">
        <v>13</v>
      </c>
      <c r="I68" s="8">
        <v>11</v>
      </c>
      <c r="J68" s="8">
        <v>12</v>
      </c>
      <c r="K68" s="8">
        <v>10</v>
      </c>
      <c r="L68" s="8">
        <v>8</v>
      </c>
      <c r="M68" s="8">
        <f>AVERAGE(H68:L68)</f>
        <v>10.8</v>
      </c>
      <c r="N68" s="79">
        <f>M68/G68</f>
        <v>0.54545454545454553</v>
      </c>
    </row>
    <row r="69" spans="1:15" ht="18.75" x14ac:dyDescent="0.25">
      <c r="A69" s="55" t="s">
        <v>60</v>
      </c>
      <c r="N69" s="79"/>
    </row>
    <row r="70" spans="1:15" x14ac:dyDescent="0.25">
      <c r="A70" s="1"/>
      <c r="B70" s="160" t="s">
        <v>42</v>
      </c>
      <c r="C70" s="160"/>
      <c r="D70" s="160"/>
      <c r="E70" s="160"/>
      <c r="F70" s="5" t="s">
        <v>24</v>
      </c>
      <c r="G70" s="160" t="s">
        <v>44</v>
      </c>
      <c r="H70" s="160"/>
      <c r="I70" s="160"/>
      <c r="J70" s="160"/>
      <c r="K70" s="5" t="s">
        <v>24</v>
      </c>
      <c r="L70" s="5" t="s">
        <v>599</v>
      </c>
      <c r="N70" s="79"/>
    </row>
    <row r="71" spans="1:15" x14ac:dyDescent="0.25">
      <c r="A71" s="5" t="s">
        <v>58</v>
      </c>
      <c r="B71" s="8">
        <v>20</v>
      </c>
      <c r="C71" s="8">
        <v>16</v>
      </c>
      <c r="D71" s="8">
        <v>14</v>
      </c>
      <c r="E71" s="8">
        <v>25</v>
      </c>
      <c r="F71" s="82">
        <f>AVERAGE(B71:E71)</f>
        <v>18.75</v>
      </c>
      <c r="G71" s="8">
        <v>10</v>
      </c>
      <c r="H71" s="8">
        <v>11</v>
      </c>
      <c r="I71" s="8">
        <v>9</v>
      </c>
      <c r="J71" s="8">
        <v>7</v>
      </c>
      <c r="K71" s="82">
        <f>AVERAGE(G71:J71)</f>
        <v>9.25</v>
      </c>
      <c r="L71" s="58">
        <f>K71/F71</f>
        <v>0.49333333333333335</v>
      </c>
      <c r="N71" s="79"/>
    </row>
    <row r="72" spans="1:15" x14ac:dyDescent="0.25">
      <c r="A72" s="1" t="s">
        <v>59</v>
      </c>
      <c r="B72" s="8">
        <v>28</v>
      </c>
      <c r="C72" s="8">
        <v>19</v>
      </c>
      <c r="D72" s="8">
        <v>24</v>
      </c>
      <c r="E72" s="8">
        <v>21</v>
      </c>
      <c r="F72" s="8">
        <f>AVERAGE(B72:E72)</f>
        <v>23</v>
      </c>
      <c r="G72" s="8">
        <v>15</v>
      </c>
      <c r="H72" s="8">
        <v>11</v>
      </c>
      <c r="I72" s="8">
        <v>17</v>
      </c>
      <c r="J72" s="8">
        <v>10</v>
      </c>
      <c r="K72" s="82">
        <f>AVERAGE(G72:J72)</f>
        <v>13.25</v>
      </c>
      <c r="L72" s="58">
        <f>K72/F72</f>
        <v>0.57608695652173914</v>
      </c>
      <c r="N72" s="79"/>
    </row>
    <row r="73" spans="1:15" x14ac:dyDescent="0.25">
      <c r="A73" s="1"/>
      <c r="B73" s="8"/>
      <c r="C73" s="8"/>
      <c r="D73" s="8"/>
      <c r="E73" s="8"/>
      <c r="F73" s="8"/>
      <c r="G73" s="8"/>
      <c r="H73" s="8"/>
      <c r="I73" s="8"/>
      <c r="J73" s="8"/>
      <c r="K73" s="82"/>
      <c r="L73" s="58"/>
      <c r="N73" s="79"/>
    </row>
    <row r="74" spans="1:15" ht="18.75" x14ac:dyDescent="0.3">
      <c r="A74" s="169" t="s">
        <v>854</v>
      </c>
      <c r="B74" s="169"/>
      <c r="C74" s="169"/>
      <c r="D74" s="169"/>
      <c r="E74" s="169"/>
      <c r="F74" s="169"/>
      <c r="G74" s="169"/>
      <c r="H74" s="169"/>
      <c r="I74" s="169"/>
      <c r="J74" s="169"/>
      <c r="K74" s="169"/>
      <c r="L74" s="169"/>
      <c r="M74" s="91"/>
      <c r="N74" s="122"/>
      <c r="O74" s="113"/>
    </row>
    <row r="75" spans="1:15" ht="18.75" x14ac:dyDescent="0.3">
      <c r="A75" s="85" t="s">
        <v>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N75" s="79"/>
      <c r="O75" s="58"/>
    </row>
    <row r="76" spans="1:15" ht="18.75" x14ac:dyDescent="0.3">
      <c r="A76" s="55" t="s">
        <v>19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N76" s="79"/>
    </row>
    <row r="77" spans="1:15" x14ac:dyDescent="0.25">
      <c r="B77" s="160" t="s">
        <v>48</v>
      </c>
      <c r="C77" s="160"/>
      <c r="D77" s="160"/>
      <c r="E77" s="5" t="s">
        <v>24</v>
      </c>
      <c r="F77" s="160" t="s">
        <v>49</v>
      </c>
      <c r="G77" s="160"/>
      <c r="H77" s="160"/>
      <c r="I77" s="5" t="s">
        <v>24</v>
      </c>
      <c r="J77" s="160" t="s">
        <v>50</v>
      </c>
      <c r="K77" s="160"/>
      <c r="L77" s="160"/>
      <c r="M77" s="5" t="s">
        <v>24</v>
      </c>
      <c r="N77" s="84" t="s">
        <v>599</v>
      </c>
      <c r="O77" s="5" t="s">
        <v>599</v>
      </c>
    </row>
    <row r="78" spans="1:15" x14ac:dyDescent="0.25">
      <c r="A78" s="5" t="s">
        <v>58</v>
      </c>
      <c r="B78" s="8">
        <v>15</v>
      </c>
      <c r="C78" s="8">
        <v>13</v>
      </c>
      <c r="D78" s="8">
        <v>16</v>
      </c>
      <c r="E78" s="82">
        <f>AVERAGE(B78:D78)</f>
        <v>14.666666666666666</v>
      </c>
      <c r="F78" s="8">
        <v>26</v>
      </c>
      <c r="G78" s="8">
        <v>33</v>
      </c>
      <c r="H78" s="8">
        <v>29</v>
      </c>
      <c r="I78" s="82">
        <f>AVERAGE(F78:H78)</f>
        <v>29.333333333333332</v>
      </c>
      <c r="J78" s="8">
        <v>22</v>
      </c>
      <c r="K78" s="8">
        <v>29</v>
      </c>
      <c r="L78" s="8">
        <v>33</v>
      </c>
      <c r="M78" s="8">
        <f>AVERAGE(J78:L78)</f>
        <v>28</v>
      </c>
      <c r="N78" s="89">
        <f>I78/E78</f>
        <v>2</v>
      </c>
      <c r="O78" s="58">
        <f>M78/E78</f>
        <v>1.9090909090909092</v>
      </c>
    </row>
    <row r="79" spans="1:15" x14ac:dyDescent="0.25">
      <c r="A79" s="1" t="s">
        <v>59</v>
      </c>
      <c r="B79" s="8">
        <v>16</v>
      </c>
      <c r="C79" s="8">
        <v>14</v>
      </c>
      <c r="D79" s="8">
        <v>15</v>
      </c>
      <c r="E79" s="8">
        <f>AVERAGE(B79:D79)</f>
        <v>15</v>
      </c>
      <c r="F79" s="8">
        <v>29</v>
      </c>
      <c r="G79" s="8">
        <v>22</v>
      </c>
      <c r="H79" s="8">
        <v>27</v>
      </c>
      <c r="I79" s="8">
        <f>AVERAGE(F79:H79)</f>
        <v>26</v>
      </c>
      <c r="J79" s="8">
        <v>15</v>
      </c>
      <c r="K79" s="8">
        <v>20</v>
      </c>
      <c r="L79" s="8">
        <v>17</v>
      </c>
      <c r="M79" s="82">
        <f>AVERAGE(J79:L79)</f>
        <v>17.333333333333332</v>
      </c>
      <c r="N79" s="79">
        <f>I79/E79</f>
        <v>1.7333333333333334</v>
      </c>
      <c r="O79" s="58">
        <f>M79/E79</f>
        <v>1.1555555555555554</v>
      </c>
    </row>
    <row r="80" spans="1:15" ht="18.75" x14ac:dyDescent="0.25">
      <c r="A80" s="55" t="s">
        <v>55</v>
      </c>
      <c r="N80" s="79"/>
      <c r="O80" s="58"/>
    </row>
    <row r="81" spans="1:15" x14ac:dyDescent="0.25">
      <c r="A81" s="1"/>
      <c r="B81" s="160" t="s">
        <v>48</v>
      </c>
      <c r="C81" s="160"/>
      <c r="D81" s="160"/>
      <c r="E81" s="5" t="s">
        <v>24</v>
      </c>
      <c r="F81" s="160" t="s">
        <v>49</v>
      </c>
      <c r="G81" s="160"/>
      <c r="H81" s="160"/>
      <c r="I81" s="5" t="s">
        <v>24</v>
      </c>
      <c r="J81" s="160" t="s">
        <v>50</v>
      </c>
      <c r="K81" s="160"/>
      <c r="L81" s="160"/>
      <c r="M81" s="5" t="s">
        <v>24</v>
      </c>
      <c r="N81" s="84" t="s">
        <v>599</v>
      </c>
      <c r="O81" s="5" t="s">
        <v>599</v>
      </c>
    </row>
    <row r="82" spans="1:15" x14ac:dyDescent="0.25">
      <c r="A82" s="5" t="s">
        <v>58</v>
      </c>
      <c r="B82" s="8">
        <v>18</v>
      </c>
      <c r="C82" s="8">
        <v>22</v>
      </c>
      <c r="D82" s="8">
        <v>23</v>
      </c>
      <c r="E82" s="8">
        <f>AVERAGE(B82:D82)</f>
        <v>21</v>
      </c>
      <c r="F82" s="8">
        <v>31</v>
      </c>
      <c r="G82" s="8">
        <v>36</v>
      </c>
      <c r="H82" s="8">
        <v>39</v>
      </c>
      <c r="I82" s="82">
        <f>AVERAGE(F82:H82)</f>
        <v>35.333333333333336</v>
      </c>
      <c r="J82" s="8">
        <v>33</v>
      </c>
      <c r="K82" s="8">
        <v>34</v>
      </c>
      <c r="L82" s="8">
        <v>41</v>
      </c>
      <c r="M82" s="8">
        <f>AVERAGE(J82:L82)</f>
        <v>36</v>
      </c>
      <c r="N82" s="79">
        <f>I82/E82</f>
        <v>1.6825396825396826</v>
      </c>
      <c r="O82" s="58">
        <f>M82/E82</f>
        <v>1.7142857142857142</v>
      </c>
    </row>
    <row r="83" spans="1:15" x14ac:dyDescent="0.25">
      <c r="A83" s="1" t="s">
        <v>59</v>
      </c>
      <c r="B83" s="8">
        <v>17</v>
      </c>
      <c r="C83" s="8">
        <v>16</v>
      </c>
      <c r="D83" s="8">
        <v>19</v>
      </c>
      <c r="E83" s="82">
        <f>AVERAGE(B83:D83)</f>
        <v>17.333333333333332</v>
      </c>
      <c r="F83" s="8">
        <v>22</v>
      </c>
      <c r="G83" s="8">
        <v>28</v>
      </c>
      <c r="H83" s="8">
        <v>24</v>
      </c>
      <c r="I83" s="82">
        <f>AVERAGE(F83:H83)</f>
        <v>24.666666666666668</v>
      </c>
      <c r="J83" s="8">
        <v>18</v>
      </c>
      <c r="K83" s="8">
        <v>21</v>
      </c>
      <c r="L83" s="8">
        <v>22</v>
      </c>
      <c r="M83" s="82">
        <f>AVERAGE(J83:L83)</f>
        <v>20.333333333333332</v>
      </c>
      <c r="N83" s="79">
        <f>I83/E83</f>
        <v>1.4230769230769234</v>
      </c>
      <c r="O83" s="58">
        <f>M83/E83</f>
        <v>1.1730769230769231</v>
      </c>
    </row>
    <row r="84" spans="1:15" ht="18.75" x14ac:dyDescent="0.25">
      <c r="A84" s="55" t="s">
        <v>60</v>
      </c>
      <c r="M84" s="58"/>
      <c r="N84" s="79"/>
      <c r="O84" s="58"/>
    </row>
    <row r="85" spans="1:15" x14ac:dyDescent="0.25">
      <c r="A85" s="1"/>
      <c r="B85" s="160" t="s">
        <v>48</v>
      </c>
      <c r="C85" s="160"/>
      <c r="D85" s="160"/>
      <c r="E85" s="5" t="s">
        <v>24</v>
      </c>
      <c r="F85" s="160" t="s">
        <v>49</v>
      </c>
      <c r="G85" s="160"/>
      <c r="H85" s="160"/>
      <c r="I85" s="5" t="s">
        <v>24</v>
      </c>
      <c r="J85" s="160" t="s">
        <v>50</v>
      </c>
      <c r="K85" s="160"/>
      <c r="L85" s="160"/>
      <c r="M85" s="47" t="s">
        <v>24</v>
      </c>
      <c r="N85" s="84" t="s">
        <v>599</v>
      </c>
      <c r="O85" s="5" t="s">
        <v>599</v>
      </c>
    </row>
    <row r="86" spans="1:15" x14ac:dyDescent="0.25">
      <c r="A86" s="5" t="s">
        <v>58</v>
      </c>
      <c r="B86" s="8">
        <v>15</v>
      </c>
      <c r="C86" s="8">
        <v>11</v>
      </c>
      <c r="D86" s="8">
        <v>16</v>
      </c>
      <c r="E86" s="8">
        <f>AVERAGE(B86:D86)</f>
        <v>14</v>
      </c>
      <c r="F86" s="8">
        <v>25</v>
      </c>
      <c r="G86" s="8">
        <v>27</v>
      </c>
      <c r="H86" s="8">
        <v>30</v>
      </c>
      <c r="I86" s="82">
        <f>AVERAGE(F86:H86)</f>
        <v>27.333333333333332</v>
      </c>
      <c r="J86" s="8">
        <v>24</v>
      </c>
      <c r="K86" s="8">
        <v>27</v>
      </c>
      <c r="L86" s="8">
        <v>26</v>
      </c>
      <c r="M86" s="82">
        <f>AVERAGE(J86:L86)</f>
        <v>25.666666666666668</v>
      </c>
      <c r="N86" s="79">
        <f>I86/E86</f>
        <v>1.9523809523809523</v>
      </c>
      <c r="O86" s="58">
        <f>M86/E86</f>
        <v>1.8333333333333335</v>
      </c>
    </row>
    <row r="87" spans="1:15" x14ac:dyDescent="0.25">
      <c r="A87" s="1" t="s">
        <v>59</v>
      </c>
      <c r="B87" s="8">
        <v>17</v>
      </c>
      <c r="C87" s="8">
        <v>14</v>
      </c>
      <c r="D87" s="8">
        <v>12</v>
      </c>
      <c r="E87" s="82">
        <f>AVERAGE(B87:D87)</f>
        <v>14.333333333333334</v>
      </c>
      <c r="F87" s="8">
        <v>19</v>
      </c>
      <c r="G87" s="8">
        <v>25</v>
      </c>
      <c r="H87" s="8">
        <v>24</v>
      </c>
      <c r="I87" s="82">
        <f>AVERAGE(F87:H87)</f>
        <v>22.666666666666668</v>
      </c>
      <c r="J87" s="8">
        <v>18</v>
      </c>
      <c r="K87" s="8">
        <v>20</v>
      </c>
      <c r="L87" s="8">
        <v>11</v>
      </c>
      <c r="M87" s="82">
        <f>AVERAGE(J87:L87)</f>
        <v>16.333333333333332</v>
      </c>
      <c r="N87" s="79">
        <f>I87/E87</f>
        <v>1.5813953488372092</v>
      </c>
      <c r="O87" s="58">
        <f>M87/E87</f>
        <v>1.13953488372093</v>
      </c>
    </row>
    <row r="88" spans="1:15" x14ac:dyDescent="0.25">
      <c r="A88" s="1"/>
      <c r="B88" s="8"/>
      <c r="C88" s="8"/>
      <c r="D88" s="8"/>
      <c r="E88" s="82"/>
      <c r="F88" s="8"/>
      <c r="G88" s="8"/>
      <c r="H88" s="8"/>
      <c r="I88" s="82"/>
      <c r="J88" s="8"/>
      <c r="K88" s="8"/>
      <c r="L88" s="8"/>
      <c r="M88" s="82"/>
      <c r="N88" s="79"/>
      <c r="O88" s="58"/>
    </row>
    <row r="89" spans="1:15" ht="20.25" x14ac:dyDescent="0.3">
      <c r="A89" s="167" t="s">
        <v>827</v>
      </c>
      <c r="B89" s="167"/>
      <c r="C89" s="167"/>
      <c r="N89" s="79"/>
    </row>
    <row r="90" spans="1:15" ht="18.75" x14ac:dyDescent="0.3">
      <c r="A90" s="169" t="s">
        <v>855</v>
      </c>
      <c r="B90" s="169"/>
      <c r="C90" s="169"/>
      <c r="D90" s="169"/>
      <c r="E90" s="169"/>
      <c r="F90" s="169"/>
      <c r="G90" s="169"/>
      <c r="H90" s="169"/>
      <c r="I90" s="169"/>
      <c r="J90" s="91"/>
      <c r="N90" s="79"/>
    </row>
    <row r="91" spans="1:15" ht="18.75" x14ac:dyDescent="0.3">
      <c r="A91" s="85" t="s">
        <v>45</v>
      </c>
      <c r="B91" s="3"/>
      <c r="C91" s="3"/>
      <c r="D91" s="3"/>
      <c r="E91" s="3"/>
      <c r="F91" s="3"/>
      <c r="G91" s="3"/>
      <c r="H91" s="3"/>
      <c r="I91" s="3"/>
      <c r="N91" s="79"/>
    </row>
    <row r="92" spans="1:15" ht="18.75" x14ac:dyDescent="0.3">
      <c r="A92" s="55" t="s">
        <v>19</v>
      </c>
      <c r="B92" s="53"/>
      <c r="C92" s="53"/>
      <c r="D92" s="53"/>
      <c r="E92" s="53"/>
      <c r="F92" s="53"/>
      <c r="G92" s="53"/>
      <c r="H92" s="53"/>
      <c r="I92" s="53"/>
      <c r="N92" s="79"/>
    </row>
    <row r="93" spans="1:15" x14ac:dyDescent="0.25">
      <c r="B93" s="160" t="s">
        <v>42</v>
      </c>
      <c r="C93" s="160"/>
      <c r="D93" s="160"/>
      <c r="E93" s="5" t="s">
        <v>24</v>
      </c>
      <c r="F93" s="160" t="s">
        <v>44</v>
      </c>
      <c r="G93" s="160"/>
      <c r="H93" s="160"/>
      <c r="I93" s="5" t="s">
        <v>24</v>
      </c>
      <c r="J93" s="84" t="s">
        <v>599</v>
      </c>
      <c r="N93" s="79"/>
    </row>
    <row r="94" spans="1:15" x14ac:dyDescent="0.25">
      <c r="A94" s="5" t="s">
        <v>58</v>
      </c>
      <c r="B94" s="8">
        <v>2</v>
      </c>
      <c r="C94" s="8">
        <v>2</v>
      </c>
      <c r="D94" s="8">
        <v>3</v>
      </c>
      <c r="E94" s="82">
        <f>AVERAGE(B94:D94)</f>
        <v>2.3333333333333335</v>
      </c>
      <c r="F94" s="8">
        <v>3</v>
      </c>
      <c r="G94" s="8">
        <v>4</v>
      </c>
      <c r="H94" s="8">
        <v>4</v>
      </c>
      <c r="I94" s="82">
        <f>AVERAGE(F94:H94)</f>
        <v>3.6666666666666665</v>
      </c>
      <c r="J94" s="58">
        <f>I94/E94</f>
        <v>1.5714285714285712</v>
      </c>
      <c r="N94" s="79"/>
    </row>
    <row r="95" spans="1:15" x14ac:dyDescent="0.25">
      <c r="A95" s="1" t="s">
        <v>59</v>
      </c>
      <c r="B95" s="8">
        <v>2</v>
      </c>
      <c r="C95" s="8">
        <v>1</v>
      </c>
      <c r="D95" s="8">
        <v>2</v>
      </c>
      <c r="E95" s="82">
        <f>AVERAGE(B95:D95)</f>
        <v>1.6666666666666667</v>
      </c>
      <c r="F95" s="8">
        <v>3</v>
      </c>
      <c r="G95" s="8">
        <v>4</v>
      </c>
      <c r="H95" s="8">
        <v>3</v>
      </c>
      <c r="I95" s="82">
        <f>AVERAGE(F95:H95)</f>
        <v>3.3333333333333335</v>
      </c>
      <c r="J95" s="33">
        <f>I95/E95</f>
        <v>2</v>
      </c>
      <c r="N95" s="79"/>
    </row>
    <row r="96" spans="1:15" ht="18.75" x14ac:dyDescent="0.25">
      <c r="A96" s="55" t="s">
        <v>55</v>
      </c>
      <c r="N96" s="79"/>
    </row>
    <row r="97" spans="1:15" x14ac:dyDescent="0.25">
      <c r="A97" s="1"/>
      <c r="B97" s="160" t="s">
        <v>42</v>
      </c>
      <c r="C97" s="160"/>
      <c r="D97" s="160"/>
      <c r="E97" s="5" t="s">
        <v>24</v>
      </c>
      <c r="F97" s="160" t="s">
        <v>44</v>
      </c>
      <c r="G97" s="160"/>
      <c r="H97" s="160"/>
      <c r="I97" s="5" t="s">
        <v>24</v>
      </c>
      <c r="J97" s="84" t="s">
        <v>599</v>
      </c>
      <c r="N97" s="79"/>
    </row>
    <row r="98" spans="1:15" x14ac:dyDescent="0.25">
      <c r="A98" s="5" t="s">
        <v>58</v>
      </c>
      <c r="B98" s="8">
        <v>2</v>
      </c>
      <c r="C98" s="8">
        <v>3</v>
      </c>
      <c r="D98" s="8">
        <v>3</v>
      </c>
      <c r="E98" s="82">
        <f>AVERAGE(B98:D98)</f>
        <v>2.6666666666666665</v>
      </c>
      <c r="F98" s="8">
        <v>4</v>
      </c>
      <c r="G98" s="8">
        <v>5</v>
      </c>
      <c r="H98" s="8">
        <v>3</v>
      </c>
      <c r="I98" s="8">
        <f>AVERAGE(F98:H98)</f>
        <v>4</v>
      </c>
      <c r="J98" s="79">
        <f>I98/E98</f>
        <v>1.5</v>
      </c>
      <c r="N98" s="79"/>
    </row>
    <row r="99" spans="1:15" x14ac:dyDescent="0.25">
      <c r="A99" s="1" t="s">
        <v>59</v>
      </c>
      <c r="B99" s="8">
        <v>2</v>
      </c>
      <c r="C99" s="8">
        <v>3</v>
      </c>
      <c r="D99" s="8">
        <v>2</v>
      </c>
      <c r="E99" s="82">
        <f>AVERAGE(B99:D99)</f>
        <v>2.3333333333333335</v>
      </c>
      <c r="F99" s="8">
        <v>3</v>
      </c>
      <c r="G99" s="8">
        <v>3</v>
      </c>
      <c r="H99" s="8">
        <v>4</v>
      </c>
      <c r="I99" s="82">
        <f>AVERAGE(F99:H99)</f>
        <v>3.3333333333333335</v>
      </c>
      <c r="J99" s="79">
        <f>I99/E99</f>
        <v>1.4285714285714286</v>
      </c>
      <c r="N99" s="79"/>
    </row>
    <row r="100" spans="1:15" x14ac:dyDescent="0.25">
      <c r="A100" s="1"/>
      <c r="B100" s="8"/>
      <c r="C100" s="8"/>
      <c r="D100" s="8"/>
      <c r="E100" s="82"/>
      <c r="F100" s="8"/>
      <c r="G100" s="8"/>
      <c r="H100" s="8"/>
      <c r="I100" s="82"/>
      <c r="J100" s="79"/>
      <c r="N100" s="79"/>
    </row>
    <row r="101" spans="1:15" ht="18.75" x14ac:dyDescent="0.3">
      <c r="A101" s="169" t="s">
        <v>855</v>
      </c>
      <c r="B101" s="169"/>
      <c r="C101" s="169"/>
      <c r="D101" s="169"/>
      <c r="E101" s="169"/>
      <c r="F101" s="169"/>
      <c r="G101" s="169"/>
      <c r="H101" s="169"/>
      <c r="I101" s="169"/>
      <c r="J101" s="122"/>
      <c r="N101" s="79"/>
    </row>
    <row r="102" spans="1:15" ht="18.75" x14ac:dyDescent="0.25">
      <c r="A102" s="85" t="s">
        <v>53</v>
      </c>
      <c r="J102" s="79"/>
      <c r="N102" s="79"/>
    </row>
    <row r="103" spans="1:15" ht="18.75" x14ac:dyDescent="0.3">
      <c r="A103" s="55" t="s">
        <v>19</v>
      </c>
      <c r="B103" s="53"/>
      <c r="C103" s="53"/>
      <c r="D103" s="53"/>
      <c r="E103" s="53"/>
      <c r="F103" s="53"/>
      <c r="G103" s="53"/>
      <c r="H103" s="53"/>
      <c r="I103" s="53"/>
      <c r="J103" s="79"/>
      <c r="N103" s="79"/>
    </row>
    <row r="104" spans="1:15" x14ac:dyDescent="0.25">
      <c r="B104" s="160" t="s">
        <v>42</v>
      </c>
      <c r="C104" s="160"/>
      <c r="D104" s="160"/>
      <c r="E104" s="5" t="s">
        <v>24</v>
      </c>
      <c r="F104" s="160" t="s">
        <v>44</v>
      </c>
      <c r="G104" s="160"/>
      <c r="H104" s="160"/>
      <c r="I104" s="5" t="s">
        <v>24</v>
      </c>
      <c r="J104" s="84" t="s">
        <v>599</v>
      </c>
      <c r="N104" s="79"/>
    </row>
    <row r="105" spans="1:15" x14ac:dyDescent="0.25">
      <c r="A105" s="5" t="s">
        <v>58</v>
      </c>
      <c r="B105" s="8">
        <v>3</v>
      </c>
      <c r="C105" s="8">
        <v>2</v>
      </c>
      <c r="D105" s="8">
        <v>3</v>
      </c>
      <c r="E105" s="82">
        <f>AVERAGE(B105:D105)</f>
        <v>2.6666666666666665</v>
      </c>
      <c r="F105" s="8">
        <v>1</v>
      </c>
      <c r="G105" s="8">
        <v>2</v>
      </c>
      <c r="H105" s="8">
        <v>1</v>
      </c>
      <c r="I105" s="82">
        <f>AVERAGE(F105:H105)</f>
        <v>1.3333333333333333</v>
      </c>
      <c r="J105" s="79">
        <f>I105/E105</f>
        <v>0.5</v>
      </c>
      <c r="N105" s="79"/>
    </row>
    <row r="106" spans="1:15" x14ac:dyDescent="0.25">
      <c r="A106" s="1" t="s">
        <v>59</v>
      </c>
      <c r="B106" s="8">
        <v>4</v>
      </c>
      <c r="C106" s="8">
        <v>3</v>
      </c>
      <c r="D106" s="8">
        <v>4</v>
      </c>
      <c r="E106" s="82">
        <f>AVERAGE(B106:D106)</f>
        <v>3.6666666666666665</v>
      </c>
      <c r="F106" s="8">
        <v>3</v>
      </c>
      <c r="G106" s="8">
        <v>2</v>
      </c>
      <c r="H106" s="8">
        <v>2</v>
      </c>
      <c r="I106" s="82">
        <f>AVERAGE(F106:H106)</f>
        <v>2.3333333333333335</v>
      </c>
      <c r="J106" s="79">
        <f>I106/E106</f>
        <v>0.63636363636363646</v>
      </c>
      <c r="N106" s="79"/>
    </row>
    <row r="107" spans="1:15" ht="18.75" x14ac:dyDescent="0.25">
      <c r="A107" s="55" t="s">
        <v>55</v>
      </c>
      <c r="J107" s="79"/>
      <c r="N107" s="79"/>
    </row>
    <row r="108" spans="1:15" x14ac:dyDescent="0.25">
      <c r="A108" s="1"/>
      <c r="B108" s="160" t="s">
        <v>42</v>
      </c>
      <c r="C108" s="160"/>
      <c r="D108" s="160"/>
      <c r="E108" s="5" t="s">
        <v>24</v>
      </c>
      <c r="F108" s="160" t="s">
        <v>44</v>
      </c>
      <c r="G108" s="160"/>
      <c r="H108" s="160"/>
      <c r="I108" s="5" t="s">
        <v>24</v>
      </c>
      <c r="J108" s="84" t="s">
        <v>599</v>
      </c>
      <c r="N108" s="79"/>
    </row>
    <row r="109" spans="1:15" x14ac:dyDescent="0.25">
      <c r="A109" s="5" t="s">
        <v>58</v>
      </c>
      <c r="B109" s="8">
        <v>2</v>
      </c>
      <c r="C109" s="8">
        <v>2</v>
      </c>
      <c r="D109" s="8">
        <v>3</v>
      </c>
      <c r="E109" s="82">
        <f>AVERAGE(B109:D109)</f>
        <v>2.3333333333333335</v>
      </c>
      <c r="F109" s="8">
        <v>2</v>
      </c>
      <c r="G109" s="8">
        <v>1</v>
      </c>
      <c r="H109" s="8">
        <v>1</v>
      </c>
      <c r="I109" s="82">
        <f>AVERAGE(F109:H109)</f>
        <v>1.3333333333333333</v>
      </c>
      <c r="J109" s="79">
        <f>I109/E109</f>
        <v>0.5714285714285714</v>
      </c>
      <c r="N109" s="79"/>
    </row>
    <row r="110" spans="1:15" x14ac:dyDescent="0.25">
      <c r="A110" s="1" t="s">
        <v>59</v>
      </c>
      <c r="B110" s="8">
        <v>3</v>
      </c>
      <c r="C110" s="8">
        <v>4</v>
      </c>
      <c r="D110" s="8">
        <v>3</v>
      </c>
      <c r="E110" s="82">
        <f>AVERAGE(B110:D110)</f>
        <v>3.3333333333333335</v>
      </c>
      <c r="F110" s="8">
        <v>2</v>
      </c>
      <c r="G110" s="8">
        <v>1</v>
      </c>
      <c r="H110" s="8">
        <v>2</v>
      </c>
      <c r="I110" s="82">
        <f>AVERAGE(F110:H110)</f>
        <v>1.6666666666666667</v>
      </c>
      <c r="J110" s="79">
        <f>I110/E110</f>
        <v>0.5</v>
      </c>
      <c r="N110" s="79"/>
    </row>
    <row r="111" spans="1:15" ht="18.75" x14ac:dyDescent="0.3">
      <c r="A111" s="169" t="s">
        <v>855</v>
      </c>
      <c r="B111" s="169"/>
      <c r="C111" s="169"/>
      <c r="D111" s="169"/>
      <c r="E111" s="169"/>
      <c r="F111" s="169"/>
      <c r="G111" s="169"/>
      <c r="H111" s="169"/>
      <c r="I111" s="169"/>
      <c r="J111" s="169"/>
      <c r="K111" s="169"/>
      <c r="L111" s="169"/>
      <c r="M111" s="91"/>
      <c r="N111" s="122"/>
      <c r="O111" s="91"/>
    </row>
    <row r="112" spans="1:15" ht="18.75" x14ac:dyDescent="0.25">
      <c r="A112" s="85" t="s">
        <v>53</v>
      </c>
      <c r="N112" s="79"/>
    </row>
    <row r="113" spans="1:15" ht="18.75" x14ac:dyDescent="0.3">
      <c r="A113" s="55" t="s">
        <v>19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N113" s="79"/>
    </row>
    <row r="114" spans="1:15" x14ac:dyDescent="0.25">
      <c r="B114" s="160" t="s">
        <v>48</v>
      </c>
      <c r="C114" s="160"/>
      <c r="D114" s="160"/>
      <c r="E114" s="5" t="s">
        <v>24</v>
      </c>
      <c r="F114" s="160" t="s">
        <v>49</v>
      </c>
      <c r="G114" s="160"/>
      <c r="H114" s="160"/>
      <c r="I114" s="5" t="s">
        <v>24</v>
      </c>
      <c r="J114" s="160" t="s">
        <v>50</v>
      </c>
      <c r="K114" s="160"/>
      <c r="L114" s="160"/>
      <c r="M114" s="5" t="s">
        <v>24</v>
      </c>
      <c r="N114" s="84" t="s">
        <v>599</v>
      </c>
      <c r="O114" s="84" t="s">
        <v>599</v>
      </c>
    </row>
    <row r="115" spans="1:15" x14ac:dyDescent="0.25">
      <c r="A115" s="5" t="s">
        <v>58</v>
      </c>
      <c r="B115" s="8">
        <v>1</v>
      </c>
      <c r="C115" s="8">
        <v>2</v>
      </c>
      <c r="D115" s="8">
        <v>2</v>
      </c>
      <c r="E115" s="82">
        <f>AVERAGE(B115:D115)</f>
        <v>1.6666666666666667</v>
      </c>
      <c r="F115" s="8">
        <v>2</v>
      </c>
      <c r="G115" s="8">
        <v>3</v>
      </c>
      <c r="H115" s="8">
        <v>3</v>
      </c>
      <c r="I115" s="82">
        <f>AVERAGE(F115:H115)</f>
        <v>2.6666666666666665</v>
      </c>
      <c r="J115" s="8">
        <v>3</v>
      </c>
      <c r="K115" s="8">
        <v>3</v>
      </c>
      <c r="L115" s="8">
        <v>4</v>
      </c>
      <c r="M115" s="82">
        <f>AVERAGE(J115:L115)</f>
        <v>3.3333333333333335</v>
      </c>
      <c r="N115" s="90">
        <f>I115/E115</f>
        <v>1.5999999999999999</v>
      </c>
      <c r="O115" s="33">
        <f>M115/E115</f>
        <v>2</v>
      </c>
    </row>
    <row r="116" spans="1:15" x14ac:dyDescent="0.25">
      <c r="A116" s="1" t="s">
        <v>59</v>
      </c>
      <c r="B116" s="8">
        <v>2</v>
      </c>
      <c r="C116" s="8">
        <v>1</v>
      </c>
      <c r="D116" s="8">
        <v>2</v>
      </c>
      <c r="E116" s="82">
        <f>AVERAGE(B116:D116)</f>
        <v>1.6666666666666667</v>
      </c>
      <c r="F116" s="33">
        <v>3</v>
      </c>
      <c r="G116" s="33">
        <v>3</v>
      </c>
      <c r="H116" s="33">
        <v>4</v>
      </c>
      <c r="I116" s="82">
        <f>AVERAGE(F116:H116)</f>
        <v>3.3333333333333335</v>
      </c>
      <c r="J116" s="8">
        <v>3</v>
      </c>
      <c r="K116" s="8">
        <v>4</v>
      </c>
      <c r="L116" s="8">
        <v>3</v>
      </c>
      <c r="M116" s="82">
        <f>AVERAGE(J116:L116)</f>
        <v>3.3333333333333335</v>
      </c>
      <c r="N116" s="90">
        <f>I116/E116</f>
        <v>2</v>
      </c>
      <c r="O116" s="33">
        <f>M116/E116</f>
        <v>2</v>
      </c>
    </row>
    <row r="117" spans="1:15" ht="18.75" x14ac:dyDescent="0.25">
      <c r="A117" s="55" t="s">
        <v>55</v>
      </c>
      <c r="N117" s="79"/>
    </row>
    <row r="118" spans="1:15" x14ac:dyDescent="0.25">
      <c r="A118" s="1"/>
      <c r="B118" s="160" t="s">
        <v>48</v>
      </c>
      <c r="C118" s="160"/>
      <c r="D118" s="160"/>
      <c r="E118" s="5" t="s">
        <v>24</v>
      </c>
      <c r="F118" s="160" t="s">
        <v>49</v>
      </c>
      <c r="G118" s="160"/>
      <c r="H118" s="160"/>
      <c r="I118" s="5" t="s">
        <v>24</v>
      </c>
      <c r="J118" s="160" t="s">
        <v>50</v>
      </c>
      <c r="K118" s="160"/>
      <c r="L118" s="160"/>
      <c r="M118" s="5" t="s">
        <v>24</v>
      </c>
      <c r="N118" s="84" t="s">
        <v>599</v>
      </c>
      <c r="O118" s="84" t="s">
        <v>599</v>
      </c>
    </row>
    <row r="119" spans="1:15" x14ac:dyDescent="0.25">
      <c r="A119" s="5" t="s">
        <v>58</v>
      </c>
      <c r="B119" s="8">
        <v>3</v>
      </c>
      <c r="C119" s="8">
        <v>1</v>
      </c>
      <c r="D119" s="8">
        <v>2</v>
      </c>
      <c r="E119" s="8">
        <f>AVERAGE(B119:D119)</f>
        <v>2</v>
      </c>
      <c r="F119" s="8">
        <v>2</v>
      </c>
      <c r="G119" s="8">
        <v>3</v>
      </c>
      <c r="H119" s="8">
        <v>3</v>
      </c>
      <c r="I119" s="82">
        <f>AVERAGE(F119:H119)</f>
        <v>2.6666666666666665</v>
      </c>
      <c r="J119" s="8">
        <v>3</v>
      </c>
      <c r="K119" s="8">
        <v>3</v>
      </c>
      <c r="L119" s="8">
        <v>2</v>
      </c>
      <c r="M119" s="82">
        <f>AVERAGE(J119:L119)</f>
        <v>2.6666666666666665</v>
      </c>
      <c r="N119" s="79">
        <f>I119/E119</f>
        <v>1.3333333333333333</v>
      </c>
      <c r="O119" s="58">
        <f>M119/E119</f>
        <v>1.3333333333333333</v>
      </c>
    </row>
    <row r="120" spans="1:15" x14ac:dyDescent="0.25">
      <c r="A120" s="1" t="s">
        <v>59</v>
      </c>
      <c r="B120" s="8">
        <v>2</v>
      </c>
      <c r="C120" s="8">
        <v>2</v>
      </c>
      <c r="D120" s="8">
        <v>1</v>
      </c>
      <c r="E120" s="82">
        <f>AVERAGE(B120:D120)</f>
        <v>1.6666666666666667</v>
      </c>
      <c r="F120" s="8">
        <v>2</v>
      </c>
      <c r="G120" s="8">
        <v>3</v>
      </c>
      <c r="H120" s="8">
        <v>2</v>
      </c>
      <c r="I120" s="82">
        <f>AVERAGE(F120:H120)</f>
        <v>2.3333333333333335</v>
      </c>
      <c r="J120" s="8">
        <v>3</v>
      </c>
      <c r="K120" s="8">
        <v>3</v>
      </c>
      <c r="L120" s="8">
        <v>2</v>
      </c>
      <c r="M120" s="82">
        <f>AVERAGE(J120:L120)</f>
        <v>2.6666666666666665</v>
      </c>
      <c r="N120" s="79">
        <f>I120/E120</f>
        <v>1.4000000000000001</v>
      </c>
      <c r="O120" s="33">
        <f>M120/E120</f>
        <v>1.5999999999999999</v>
      </c>
    </row>
    <row r="122" spans="1:15" x14ac:dyDescent="0.25">
      <c r="B122" s="8"/>
      <c r="C122" s="8"/>
      <c r="D122" s="8"/>
      <c r="E122" s="8"/>
      <c r="F122" s="8"/>
      <c r="G122" s="8"/>
      <c r="H122" s="8"/>
      <c r="I122" s="8"/>
      <c r="J122" s="8"/>
    </row>
    <row r="123" spans="1:15" x14ac:dyDescent="0.25">
      <c r="B123" s="8"/>
      <c r="C123" s="8"/>
      <c r="D123" s="8"/>
      <c r="E123" s="8"/>
      <c r="F123" s="8"/>
      <c r="G123" s="8"/>
      <c r="H123" s="8"/>
      <c r="I123" s="8"/>
      <c r="J123" s="8"/>
    </row>
  </sheetData>
  <mergeCells count="66">
    <mergeCell ref="A111:L111"/>
    <mergeCell ref="B85:D85"/>
    <mergeCell ref="F85:H85"/>
    <mergeCell ref="J85:L85"/>
    <mergeCell ref="A74:L74"/>
    <mergeCell ref="B77:D77"/>
    <mergeCell ref="B108:D108"/>
    <mergeCell ref="F108:H108"/>
    <mergeCell ref="B118:D118"/>
    <mergeCell ref="F118:H118"/>
    <mergeCell ref="J118:L118"/>
    <mergeCell ref="B114:D114"/>
    <mergeCell ref="F114:H114"/>
    <mergeCell ref="J114:L114"/>
    <mergeCell ref="B104:D104"/>
    <mergeCell ref="F104:H104"/>
    <mergeCell ref="B5:E5"/>
    <mergeCell ref="G5:J5"/>
    <mergeCell ref="B9:E9"/>
    <mergeCell ref="G9:J9"/>
    <mergeCell ref="A13:J13"/>
    <mergeCell ref="A89:C89"/>
    <mergeCell ref="B35:D35"/>
    <mergeCell ref="F35:H35"/>
    <mergeCell ref="J35:L35"/>
    <mergeCell ref="B39:D39"/>
    <mergeCell ref="F39:H39"/>
    <mergeCell ref="J39:L39"/>
    <mergeCell ref="B47:F47"/>
    <mergeCell ref="B51:F51"/>
    <mergeCell ref="A44:L44"/>
    <mergeCell ref="B66:F66"/>
    <mergeCell ref="H55:L55"/>
    <mergeCell ref="H62:L62"/>
    <mergeCell ref="A59:L59"/>
    <mergeCell ref="B55:F55"/>
    <mergeCell ref="B62:F62"/>
    <mergeCell ref="H47:L47"/>
    <mergeCell ref="H51:L51"/>
    <mergeCell ref="F77:H77"/>
    <mergeCell ref="J77:L77"/>
    <mergeCell ref="B81:D81"/>
    <mergeCell ref="F81:H81"/>
    <mergeCell ref="J81:L81"/>
    <mergeCell ref="A90:I90"/>
    <mergeCell ref="A101:I101"/>
    <mergeCell ref="B93:D93"/>
    <mergeCell ref="F93:H93"/>
    <mergeCell ref="B97:D97"/>
    <mergeCell ref="F97:H97"/>
    <mergeCell ref="A43:C43"/>
    <mergeCell ref="A1:C1"/>
    <mergeCell ref="B70:E70"/>
    <mergeCell ref="G70:J70"/>
    <mergeCell ref="H66:L66"/>
    <mergeCell ref="A2:J2"/>
    <mergeCell ref="A28:L28"/>
    <mergeCell ref="B31:D31"/>
    <mergeCell ref="F31:H31"/>
    <mergeCell ref="J31:L31"/>
    <mergeCell ref="B24:E24"/>
    <mergeCell ref="G24:J24"/>
    <mergeCell ref="B16:E16"/>
    <mergeCell ref="H16:K16"/>
    <mergeCell ref="B20:E20"/>
    <mergeCell ref="G20:J20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EF0F1-5C45-42E7-8378-5CD22E199F9D}">
  <dimension ref="A1:S392"/>
  <sheetViews>
    <sheetView zoomScaleNormal="100" workbookViewId="0">
      <selection activeCell="B2" sqref="B2"/>
    </sheetView>
  </sheetViews>
  <sheetFormatPr defaultColWidth="9" defaultRowHeight="15" x14ac:dyDescent="0.25"/>
  <cols>
    <col min="1" max="1" width="12.125" style="13" customWidth="1"/>
    <col min="2" max="2" width="15" style="13" customWidth="1"/>
    <col min="3" max="3" width="6.375" style="13" customWidth="1"/>
    <col min="4" max="4" width="13.75" style="13" customWidth="1"/>
    <col min="5" max="5" width="12.375" style="13" customWidth="1"/>
    <col min="6" max="6" width="12.25" style="13" customWidth="1"/>
    <col min="7" max="7" width="12.5" style="13" customWidth="1"/>
    <col min="8" max="8" width="11.75" style="13" customWidth="1"/>
    <col min="9" max="9" width="9" style="13"/>
    <col min="10" max="10" width="14.25" style="13" customWidth="1"/>
    <col min="11" max="11" width="7.625" style="13" customWidth="1"/>
    <col min="12" max="12" width="9.5" style="13" customWidth="1"/>
    <col min="13" max="13" width="6.25" style="13" customWidth="1"/>
    <col min="14" max="14" width="5.875" style="13" customWidth="1"/>
    <col min="15" max="15" width="8.5" style="13" customWidth="1"/>
    <col min="16" max="16" width="12.625" style="13" customWidth="1"/>
    <col min="17" max="17" width="9" style="13"/>
    <col min="18" max="18" width="16.25" style="13" customWidth="1"/>
    <col min="19" max="16384" width="9" style="13"/>
  </cols>
  <sheetData>
    <row r="1" spans="1:19" ht="20.25" x14ac:dyDescent="0.3">
      <c r="A1" s="30" t="s">
        <v>73</v>
      </c>
      <c r="D1" s="30" t="s">
        <v>74</v>
      </c>
      <c r="J1" s="30" t="s">
        <v>116</v>
      </c>
      <c r="K1" s="135"/>
      <c r="L1" s="135"/>
      <c r="M1" s="135"/>
      <c r="N1" s="135"/>
      <c r="O1" s="135"/>
      <c r="P1" s="135"/>
      <c r="Q1" s="135"/>
      <c r="R1" s="135"/>
      <c r="S1" s="135"/>
    </row>
    <row r="2" spans="1:19" s="95" customFormat="1" ht="31.5" customHeight="1" x14ac:dyDescent="0.25">
      <c r="A2" s="93" t="s">
        <v>75</v>
      </c>
      <c r="B2" s="92" t="s">
        <v>76</v>
      </c>
      <c r="C2" s="92"/>
      <c r="D2" s="94" t="s">
        <v>583</v>
      </c>
      <c r="E2" s="94" t="s">
        <v>584</v>
      </c>
      <c r="F2" s="94" t="s">
        <v>585</v>
      </c>
      <c r="G2" s="94" t="s">
        <v>586</v>
      </c>
      <c r="H2" s="94" t="s">
        <v>587</v>
      </c>
      <c r="J2" s="172" t="s">
        <v>612</v>
      </c>
      <c r="K2" s="172"/>
      <c r="L2" s="172"/>
      <c r="M2" s="172"/>
      <c r="N2" s="172"/>
      <c r="O2" s="172"/>
      <c r="P2" s="172"/>
      <c r="Q2" s="172"/>
      <c r="R2" s="172"/>
      <c r="S2" s="135"/>
    </row>
    <row r="3" spans="1:19" s="33" customFormat="1" ht="15.75" x14ac:dyDescent="0.25">
      <c r="A3" s="27" t="s">
        <v>70</v>
      </c>
      <c r="B3" s="121">
        <v>1</v>
      </c>
      <c r="C3" s="121"/>
      <c r="D3" s="43">
        <v>8.3187689999999996</v>
      </c>
      <c r="E3" s="43">
        <v>10.78875</v>
      </c>
      <c r="F3" s="43">
        <v>12.50792</v>
      </c>
      <c r="G3" s="43">
        <v>14.904949999999999</v>
      </c>
      <c r="H3" s="43">
        <v>10.30057</v>
      </c>
      <c r="J3" s="5" t="s">
        <v>117</v>
      </c>
      <c r="K3" s="5" t="s">
        <v>118</v>
      </c>
      <c r="L3" s="5" t="s">
        <v>780</v>
      </c>
      <c r="M3" s="5" t="s">
        <v>119</v>
      </c>
      <c r="N3" s="5" t="s">
        <v>120</v>
      </c>
      <c r="O3" s="154" t="s">
        <v>70</v>
      </c>
      <c r="P3" s="5" t="s">
        <v>121</v>
      </c>
      <c r="Q3" s="66" t="s">
        <v>781</v>
      </c>
      <c r="R3" s="66" t="s">
        <v>754</v>
      </c>
      <c r="S3" s="5" t="s">
        <v>611</v>
      </c>
    </row>
    <row r="4" spans="1:19" s="33" customFormat="1" ht="18.75" x14ac:dyDescent="0.35">
      <c r="A4" s="27" t="s">
        <v>77</v>
      </c>
      <c r="B4" s="121">
        <v>0.67536825967550651</v>
      </c>
      <c r="C4" s="121"/>
      <c r="D4" s="43">
        <v>7.8642770000000004</v>
      </c>
      <c r="E4" s="43">
        <v>10.389699999999999</v>
      </c>
      <c r="F4" s="43">
        <v>12.11781</v>
      </c>
      <c r="G4" s="43">
        <v>13.97574</v>
      </c>
      <c r="H4" s="43">
        <v>10.023479999999999</v>
      </c>
      <c r="J4" s="33" t="s">
        <v>177</v>
      </c>
      <c r="K4" s="33" t="s">
        <v>127</v>
      </c>
      <c r="L4" s="33">
        <v>138</v>
      </c>
      <c r="M4" s="33">
        <v>0</v>
      </c>
      <c r="N4" s="33">
        <v>0</v>
      </c>
      <c r="O4" s="33">
        <v>5.149624771</v>
      </c>
      <c r="P4" s="33">
        <v>6.3325665333996364</v>
      </c>
      <c r="Q4" s="135" t="s">
        <v>44</v>
      </c>
      <c r="R4" s="33" t="s">
        <v>782</v>
      </c>
      <c r="S4" s="8">
        <v>5.5141344610000003</v>
      </c>
    </row>
    <row r="5" spans="1:19" s="33" customFormat="1" ht="18.75" x14ac:dyDescent="0.35">
      <c r="A5" s="27" t="s">
        <v>78</v>
      </c>
      <c r="B5" s="121">
        <v>0.64108549511383417</v>
      </c>
      <c r="C5" s="121"/>
      <c r="D5" s="43">
        <v>8.8864529999999995</v>
      </c>
      <c r="E5" s="43">
        <v>11.46208</v>
      </c>
      <c r="F5" s="43">
        <v>12.9626</v>
      </c>
      <c r="G5" s="43">
        <v>14.968349999999999</v>
      </c>
      <c r="H5" s="43">
        <v>11.29617</v>
      </c>
      <c r="J5" s="33" t="s">
        <v>133</v>
      </c>
      <c r="K5" s="33" t="s">
        <v>127</v>
      </c>
      <c r="L5" s="33">
        <v>23</v>
      </c>
      <c r="M5" s="33">
        <v>1</v>
      </c>
      <c r="N5" s="33">
        <v>0</v>
      </c>
      <c r="O5" s="33">
        <v>4.7616172969999999</v>
      </c>
      <c r="P5" s="33">
        <v>6.4517656613420282</v>
      </c>
      <c r="Q5" s="135"/>
      <c r="R5" s="33" t="s">
        <v>783</v>
      </c>
      <c r="S5" s="8"/>
    </row>
    <row r="6" spans="1:19" s="33" customFormat="1" ht="18.75" x14ac:dyDescent="0.35">
      <c r="A6" s="27" t="s">
        <v>79</v>
      </c>
      <c r="B6" s="121">
        <v>0.62631546013433337</v>
      </c>
      <c r="C6" s="121"/>
      <c r="D6" s="43">
        <v>8.3934289999999994</v>
      </c>
      <c r="E6" s="43">
        <v>11.03811</v>
      </c>
      <c r="F6" s="43">
        <v>12.86924</v>
      </c>
      <c r="G6" s="43">
        <v>14.82019</v>
      </c>
      <c r="H6" s="43">
        <v>11.58714</v>
      </c>
      <c r="J6" s="33" t="s">
        <v>124</v>
      </c>
      <c r="K6" s="33" t="s">
        <v>125</v>
      </c>
      <c r="L6" s="33">
        <v>132</v>
      </c>
      <c r="M6" s="33">
        <v>0</v>
      </c>
      <c r="N6" s="33">
        <v>0</v>
      </c>
      <c r="O6" s="33">
        <v>4.4032426649999996</v>
      </c>
      <c r="P6" s="33">
        <v>6.5320736881221002</v>
      </c>
      <c r="Q6" s="135" t="s">
        <v>121</v>
      </c>
      <c r="R6" s="33" t="s">
        <v>784</v>
      </c>
      <c r="S6" s="8">
        <v>8.087945505743118</v>
      </c>
    </row>
    <row r="7" spans="1:19" s="33" customFormat="1" ht="18.75" x14ac:dyDescent="0.35">
      <c r="A7" s="27" t="s">
        <v>80</v>
      </c>
      <c r="B7" s="121">
        <v>0.5939815106659263</v>
      </c>
      <c r="C7" s="121"/>
      <c r="D7" s="43">
        <v>7.9330059999999998</v>
      </c>
      <c r="E7" s="43">
        <v>10.66638</v>
      </c>
      <c r="F7" s="43">
        <v>11.484349999999999</v>
      </c>
      <c r="G7" s="43">
        <v>14.343059999999999</v>
      </c>
      <c r="H7" s="43">
        <v>10.72513</v>
      </c>
      <c r="J7" s="33" t="s">
        <v>150</v>
      </c>
      <c r="K7" s="33" t="s">
        <v>125</v>
      </c>
      <c r="L7" s="33">
        <v>107</v>
      </c>
      <c r="M7" s="33">
        <v>0</v>
      </c>
      <c r="N7" s="33">
        <v>0</v>
      </c>
      <c r="O7" s="33">
        <v>4.9557659300000001</v>
      </c>
      <c r="P7" s="33">
        <v>6.6198933863833309</v>
      </c>
      <c r="Q7" s="135"/>
      <c r="R7" s="33" t="s">
        <v>785</v>
      </c>
      <c r="S7" s="100"/>
    </row>
    <row r="8" spans="1:19" s="33" customFormat="1" ht="15.75" x14ac:dyDescent="0.25">
      <c r="A8" s="27" t="s">
        <v>81</v>
      </c>
      <c r="B8" s="121">
        <v>0.58591600681887146</v>
      </c>
      <c r="C8" s="121"/>
      <c r="D8" s="43">
        <v>7.7945219999999997</v>
      </c>
      <c r="E8" s="43">
        <v>10.215669999999999</v>
      </c>
      <c r="F8" s="43">
        <v>12.03307</v>
      </c>
      <c r="G8" s="43">
        <v>14.67009</v>
      </c>
      <c r="H8" s="43">
        <v>9.9742470000000001</v>
      </c>
      <c r="J8" s="33" t="s">
        <v>219</v>
      </c>
      <c r="K8" s="33" t="s">
        <v>125</v>
      </c>
      <c r="L8" s="33">
        <v>54</v>
      </c>
      <c r="M8" s="33">
        <v>0</v>
      </c>
      <c r="N8" s="33">
        <v>0</v>
      </c>
      <c r="O8" s="33">
        <v>5.3501774769999999</v>
      </c>
      <c r="P8" s="33">
        <v>6.6749107920068829</v>
      </c>
      <c r="Q8" s="135"/>
      <c r="R8" s="135"/>
      <c r="S8" s="135"/>
    </row>
    <row r="9" spans="1:19" s="33" customFormat="1" ht="15.75" x14ac:dyDescent="0.25">
      <c r="A9" s="27" t="s">
        <v>82</v>
      </c>
      <c r="B9" s="121">
        <v>0.57968435162137721</v>
      </c>
      <c r="C9" s="121"/>
      <c r="D9" s="43">
        <v>7.9089270000000003</v>
      </c>
      <c r="E9" s="43">
        <v>11.052210000000001</v>
      </c>
      <c r="F9" s="43">
        <v>12.584989999999999</v>
      </c>
      <c r="G9" s="43">
        <v>15.12683</v>
      </c>
      <c r="H9" s="43">
        <v>11.287129999999999</v>
      </c>
      <c r="J9" s="33" t="s">
        <v>160</v>
      </c>
      <c r="K9" s="33" t="s">
        <v>123</v>
      </c>
      <c r="L9" s="33">
        <v>9.1999999999999993</v>
      </c>
      <c r="M9" s="33">
        <v>1</v>
      </c>
      <c r="N9" s="33">
        <v>0</v>
      </c>
      <c r="O9" s="33">
        <v>5.0520680499999999</v>
      </c>
      <c r="P9" s="33">
        <v>6.7085714974905786</v>
      </c>
      <c r="Q9" s="135"/>
      <c r="R9" s="135"/>
      <c r="S9" s="135"/>
    </row>
    <row r="10" spans="1:19" s="33" customFormat="1" ht="15.75" x14ac:dyDescent="0.25">
      <c r="A10" s="27" t="s">
        <v>83</v>
      </c>
      <c r="B10" s="121">
        <v>0.56298912603523221</v>
      </c>
      <c r="C10" s="121"/>
      <c r="D10" s="43">
        <v>7.4299220000000004</v>
      </c>
      <c r="E10" s="43">
        <v>10.794930000000001</v>
      </c>
      <c r="F10" s="43">
        <v>12.008760000000001</v>
      </c>
      <c r="G10" s="43">
        <v>14.042400000000001</v>
      </c>
      <c r="H10" s="43">
        <v>10.54668</v>
      </c>
      <c r="J10" s="33" t="s">
        <v>492</v>
      </c>
      <c r="K10" s="33" t="s">
        <v>123</v>
      </c>
      <c r="L10" s="33">
        <v>109</v>
      </c>
      <c r="M10" s="33">
        <v>0</v>
      </c>
      <c r="N10" s="33">
        <v>0</v>
      </c>
      <c r="O10" s="33">
        <v>7.5575659389999998</v>
      </c>
      <c r="P10" s="33">
        <v>6.7575962203434781</v>
      </c>
      <c r="Q10" s="135"/>
      <c r="R10" s="135"/>
      <c r="S10" s="135"/>
    </row>
    <row r="11" spans="1:19" s="33" customFormat="1" ht="15.75" x14ac:dyDescent="0.25">
      <c r="A11" s="27" t="s">
        <v>84</v>
      </c>
      <c r="B11" s="121">
        <v>0.56080191982078387</v>
      </c>
      <c r="C11" s="121"/>
      <c r="D11" s="43">
        <v>9.7736009999999993</v>
      </c>
      <c r="E11" s="43">
        <v>11.419370000000001</v>
      </c>
      <c r="F11" s="43">
        <v>13.144970000000001</v>
      </c>
      <c r="G11" s="43">
        <v>14.661619999999999</v>
      </c>
      <c r="H11" s="43">
        <v>11.473610000000001</v>
      </c>
      <c r="J11" s="33" t="s">
        <v>122</v>
      </c>
      <c r="K11" s="33" t="s">
        <v>123</v>
      </c>
      <c r="L11" s="33">
        <v>101</v>
      </c>
      <c r="M11" s="33">
        <v>0</v>
      </c>
      <c r="N11" s="33">
        <v>0</v>
      </c>
      <c r="O11" s="33">
        <v>4.1641798569999997</v>
      </c>
      <c r="P11" s="33">
        <v>6.7866226775876797</v>
      </c>
      <c r="Q11" s="135"/>
      <c r="R11" s="135"/>
      <c r="S11" s="135"/>
    </row>
    <row r="12" spans="1:19" s="33" customFormat="1" ht="15.75" x14ac:dyDescent="0.25">
      <c r="A12" s="27" t="s">
        <v>85</v>
      </c>
      <c r="B12" s="121">
        <v>0.55217121145526471</v>
      </c>
      <c r="C12" s="121"/>
      <c r="D12" s="43">
        <v>7.3984120000000004</v>
      </c>
      <c r="E12" s="43">
        <v>10.40048</v>
      </c>
      <c r="F12" s="43">
        <v>12.18136</v>
      </c>
      <c r="G12" s="43">
        <v>14.539009999999999</v>
      </c>
      <c r="H12" s="43">
        <v>10.10993</v>
      </c>
      <c r="J12" s="33" t="s">
        <v>135</v>
      </c>
      <c r="K12" s="33" t="s">
        <v>136</v>
      </c>
      <c r="L12" s="33">
        <v>17</v>
      </c>
      <c r="M12" s="33">
        <v>1</v>
      </c>
      <c r="N12" s="33">
        <v>0</v>
      </c>
      <c r="O12" s="33">
        <v>4.8083299090000002</v>
      </c>
      <c r="P12" s="33">
        <v>6.7935962616311594</v>
      </c>
      <c r="Q12" s="135"/>
      <c r="R12" s="135"/>
      <c r="S12" s="135"/>
    </row>
    <row r="13" spans="1:19" s="33" customFormat="1" ht="15.75" x14ac:dyDescent="0.25">
      <c r="A13" s="27" t="s">
        <v>86</v>
      </c>
      <c r="B13" s="121">
        <v>0.53968844480627209</v>
      </c>
      <c r="C13" s="121"/>
      <c r="D13" s="43">
        <v>8.8844759999999994</v>
      </c>
      <c r="E13" s="43">
        <v>11.78267</v>
      </c>
      <c r="F13" s="43">
        <v>13.45955</v>
      </c>
      <c r="G13" s="43">
        <v>15.221170000000001</v>
      </c>
      <c r="H13" s="43">
        <v>12.300369999999999</v>
      </c>
      <c r="J13" s="33" t="s">
        <v>152</v>
      </c>
      <c r="K13" s="33" t="s">
        <v>127</v>
      </c>
      <c r="L13" s="33">
        <v>35</v>
      </c>
      <c r="M13" s="33">
        <v>0</v>
      </c>
      <c r="N13" s="33">
        <v>1</v>
      </c>
      <c r="O13" s="33">
        <v>4.9765055739999999</v>
      </c>
      <c r="P13" s="33">
        <v>6.8733691728311577</v>
      </c>
      <c r="Q13" s="135"/>
      <c r="R13" s="135"/>
      <c r="S13" s="135"/>
    </row>
    <row r="14" spans="1:19" s="33" customFormat="1" ht="15.75" x14ac:dyDescent="0.25">
      <c r="A14" s="27" t="s">
        <v>87</v>
      </c>
      <c r="B14" s="121">
        <v>0.53306912580575883</v>
      </c>
      <c r="C14" s="121"/>
      <c r="D14" s="43">
        <v>8.74071</v>
      </c>
      <c r="E14" s="43">
        <v>12.432779999999999</v>
      </c>
      <c r="F14" s="43">
        <v>13.6432</v>
      </c>
      <c r="G14" s="43">
        <v>15.102679999999999</v>
      </c>
      <c r="H14" s="43">
        <v>12.066549999999999</v>
      </c>
      <c r="J14" s="33" t="s">
        <v>259</v>
      </c>
      <c r="K14" s="33" t="s">
        <v>127</v>
      </c>
      <c r="L14" s="33">
        <v>91.6</v>
      </c>
      <c r="M14" s="33">
        <v>0</v>
      </c>
      <c r="N14" s="33">
        <v>0</v>
      </c>
      <c r="O14" s="33">
        <v>5.4908530989999997</v>
      </c>
      <c r="P14" s="33">
        <v>6.8863330439829715</v>
      </c>
      <c r="Q14" s="135"/>
      <c r="R14" s="135"/>
      <c r="S14" s="135"/>
    </row>
    <row r="15" spans="1:19" s="33" customFormat="1" ht="15.75" x14ac:dyDescent="0.25">
      <c r="A15" s="27" t="s">
        <v>88</v>
      </c>
      <c r="B15" s="121">
        <v>0.52445945122708337</v>
      </c>
      <c r="C15" s="121"/>
      <c r="D15" s="43">
        <v>5.6028739999999999</v>
      </c>
      <c r="E15" s="43">
        <v>7.3678860000000004</v>
      </c>
      <c r="F15" s="43">
        <v>8.5063949999999995</v>
      </c>
      <c r="G15" s="43">
        <v>8.8507189999999998</v>
      </c>
      <c r="H15" s="43">
        <v>9.6011670000000002</v>
      </c>
      <c r="J15" s="33" t="s">
        <v>173</v>
      </c>
      <c r="K15" s="33" t="s">
        <v>123</v>
      </c>
      <c r="L15" s="33">
        <v>109</v>
      </c>
      <c r="M15" s="33">
        <v>0</v>
      </c>
      <c r="N15" s="33">
        <v>0</v>
      </c>
      <c r="O15" s="33">
        <v>5.1305136679999999</v>
      </c>
      <c r="P15" s="33">
        <v>6.9040401586800728</v>
      </c>
      <c r="Q15" s="135"/>
      <c r="R15" s="135"/>
      <c r="S15" s="135"/>
    </row>
    <row r="16" spans="1:19" s="33" customFormat="1" ht="15.75" x14ac:dyDescent="0.25">
      <c r="A16" s="27" t="s">
        <v>89</v>
      </c>
      <c r="B16" s="121">
        <v>0.51250726032861005</v>
      </c>
      <c r="C16" s="121"/>
      <c r="D16" s="43">
        <v>6.3342840000000002</v>
      </c>
      <c r="E16" s="43">
        <v>10.44136</v>
      </c>
      <c r="F16" s="43">
        <v>11.069380000000001</v>
      </c>
      <c r="G16" s="43">
        <v>12.79027</v>
      </c>
      <c r="H16" s="43">
        <v>10.79691</v>
      </c>
      <c r="J16" s="33" t="s">
        <v>159</v>
      </c>
      <c r="K16" s="33" t="s">
        <v>127</v>
      </c>
      <c r="L16" s="33">
        <v>60</v>
      </c>
      <c r="M16" s="33">
        <v>0</v>
      </c>
      <c r="N16" s="33">
        <v>0</v>
      </c>
      <c r="O16" s="33">
        <v>5.0323348489999997</v>
      </c>
      <c r="P16" s="33">
        <v>6.9074584193568844</v>
      </c>
      <c r="Q16" s="135"/>
      <c r="R16" s="135"/>
      <c r="S16" s="135"/>
    </row>
    <row r="17" spans="1:19" s="33" customFormat="1" ht="15.75" x14ac:dyDescent="0.25">
      <c r="A17" s="27" t="s">
        <v>90</v>
      </c>
      <c r="B17" s="121">
        <v>0.50563659880301204</v>
      </c>
      <c r="C17" s="121"/>
      <c r="D17" s="43">
        <v>8.0527879999999996</v>
      </c>
      <c r="E17" s="43">
        <v>11.62335</v>
      </c>
      <c r="F17" s="43">
        <v>13.33581</v>
      </c>
      <c r="G17" s="43">
        <v>15.19929</v>
      </c>
      <c r="H17" s="43">
        <v>11.83286</v>
      </c>
      <c r="J17" s="33" t="s">
        <v>337</v>
      </c>
      <c r="K17" s="33" t="s">
        <v>139</v>
      </c>
      <c r="L17" s="33">
        <v>78</v>
      </c>
      <c r="M17" s="33">
        <v>0</v>
      </c>
      <c r="N17" s="33">
        <v>0</v>
      </c>
      <c r="O17" s="33">
        <v>5.8217837230000002</v>
      </c>
      <c r="P17" s="33">
        <v>6.9120997821300714</v>
      </c>
      <c r="Q17" s="135"/>
      <c r="R17" s="135"/>
      <c r="S17" s="135"/>
    </row>
    <row r="18" spans="1:19" s="33" customFormat="1" ht="15.75" x14ac:dyDescent="0.25">
      <c r="A18" s="27" t="s">
        <v>91</v>
      </c>
      <c r="B18" s="121">
        <v>0.50537173093614574</v>
      </c>
      <c r="C18" s="121"/>
      <c r="D18" s="43">
        <v>8.1951409999999996</v>
      </c>
      <c r="E18" s="43">
        <v>11.935460000000001</v>
      </c>
      <c r="F18" s="43">
        <v>13.781230000000001</v>
      </c>
      <c r="G18" s="43">
        <v>15.226610000000001</v>
      </c>
      <c r="H18" s="43">
        <v>11.37588</v>
      </c>
      <c r="J18" s="33" t="s">
        <v>198</v>
      </c>
      <c r="K18" s="33" t="s">
        <v>123</v>
      </c>
      <c r="L18" s="33">
        <v>123</v>
      </c>
      <c r="M18" s="33">
        <v>0</v>
      </c>
      <c r="N18" s="33">
        <v>0</v>
      </c>
      <c r="O18" s="33">
        <v>5.2539671480000001</v>
      </c>
      <c r="P18" s="33">
        <v>6.9188775365818831</v>
      </c>
      <c r="Q18" s="135"/>
      <c r="R18" s="135"/>
      <c r="S18" s="135"/>
    </row>
    <row r="19" spans="1:19" s="33" customFormat="1" ht="15.75" x14ac:dyDescent="0.25">
      <c r="A19" s="27" t="s">
        <v>92</v>
      </c>
      <c r="B19" s="121">
        <v>0.50096215713113834</v>
      </c>
      <c r="C19" s="121"/>
      <c r="D19" s="43">
        <v>8.0250540000000008</v>
      </c>
      <c r="E19" s="43">
        <v>11.36852</v>
      </c>
      <c r="F19" s="43">
        <v>12.99033</v>
      </c>
      <c r="G19" s="43">
        <v>14.9589</v>
      </c>
      <c r="H19" s="43">
        <v>11.59291</v>
      </c>
      <c r="J19" s="33" t="s">
        <v>134</v>
      </c>
      <c r="K19" s="33" t="s">
        <v>123</v>
      </c>
      <c r="L19" s="33">
        <v>88</v>
      </c>
      <c r="M19" s="33">
        <v>0</v>
      </c>
      <c r="N19" s="33">
        <v>0</v>
      </c>
      <c r="O19" s="33">
        <v>4.7997435639999999</v>
      </c>
      <c r="P19" s="33">
        <v>6.9214570639286208</v>
      </c>
      <c r="Q19" s="135"/>
      <c r="R19" s="135"/>
      <c r="S19" s="135"/>
    </row>
    <row r="20" spans="1:19" s="33" customFormat="1" ht="15.75" x14ac:dyDescent="0.25">
      <c r="A20" s="27" t="s">
        <v>93</v>
      </c>
      <c r="B20" s="121">
        <v>0.49958297020765502</v>
      </c>
      <c r="C20" s="121"/>
      <c r="D20" s="43">
        <v>8.1790260000000004</v>
      </c>
      <c r="E20" s="43">
        <v>10.5678</v>
      </c>
      <c r="F20" s="43">
        <v>12.27816</v>
      </c>
      <c r="G20" s="43">
        <v>15.204510000000001</v>
      </c>
      <c r="H20" s="43">
        <v>11.72458</v>
      </c>
      <c r="J20" s="33" t="s">
        <v>225</v>
      </c>
      <c r="K20" s="33" t="s">
        <v>127</v>
      </c>
      <c r="L20" s="33">
        <v>16</v>
      </c>
      <c r="M20" s="33">
        <v>0</v>
      </c>
      <c r="N20" s="33">
        <v>1</v>
      </c>
      <c r="O20" s="33">
        <v>5.3794441329999998</v>
      </c>
      <c r="P20" s="33">
        <v>6.9219620509329705</v>
      </c>
      <c r="Q20" s="135"/>
      <c r="R20" s="135"/>
      <c r="S20" s="135"/>
    </row>
    <row r="21" spans="1:19" s="33" customFormat="1" ht="15.75" x14ac:dyDescent="0.25">
      <c r="A21" s="27" t="s">
        <v>94</v>
      </c>
      <c r="B21" s="121">
        <v>0.48690838130080255</v>
      </c>
      <c r="C21" s="121"/>
      <c r="D21" s="43">
        <v>8.6212020000000003</v>
      </c>
      <c r="E21" s="43">
        <v>11.62903</v>
      </c>
      <c r="F21" s="43">
        <v>13.398289999999999</v>
      </c>
      <c r="G21" s="43">
        <v>15.433579999999999</v>
      </c>
      <c r="H21" s="43">
        <v>12.61693</v>
      </c>
      <c r="J21" s="33" t="s">
        <v>157</v>
      </c>
      <c r="K21" s="33" t="s">
        <v>125</v>
      </c>
      <c r="L21" s="33">
        <v>96</v>
      </c>
      <c r="M21" s="33">
        <v>0</v>
      </c>
      <c r="N21" s="33">
        <v>0</v>
      </c>
      <c r="O21" s="33">
        <v>5.0302407679999996</v>
      </c>
      <c r="P21" s="33">
        <v>6.9384599269920271</v>
      </c>
      <c r="Q21" s="135"/>
      <c r="R21" s="135"/>
      <c r="S21" s="135"/>
    </row>
    <row r="22" spans="1:19" s="33" customFormat="1" ht="15.75" x14ac:dyDescent="0.25">
      <c r="A22" s="27" t="s">
        <v>95</v>
      </c>
      <c r="B22" s="121">
        <v>0.47528427416048113</v>
      </c>
      <c r="C22" s="121"/>
      <c r="D22" s="43">
        <v>8.1732770000000006</v>
      </c>
      <c r="E22" s="43">
        <v>11.61965</v>
      </c>
      <c r="F22" s="43">
        <v>12.23306</v>
      </c>
      <c r="G22" s="43">
        <v>14.382160000000001</v>
      </c>
      <c r="H22" s="43">
        <v>11.09093</v>
      </c>
      <c r="J22" s="33" t="s">
        <v>130</v>
      </c>
      <c r="K22" s="33" t="s">
        <v>125</v>
      </c>
      <c r="L22" s="33">
        <v>108</v>
      </c>
      <c r="M22" s="33">
        <v>0</v>
      </c>
      <c r="N22" s="33">
        <v>0</v>
      </c>
      <c r="O22" s="33">
        <v>4.6836385759999999</v>
      </c>
      <c r="P22" s="33">
        <v>6.9438837766742747</v>
      </c>
      <c r="Q22" s="135"/>
      <c r="R22" s="135"/>
      <c r="S22" s="135"/>
    </row>
    <row r="23" spans="1:19" s="33" customFormat="1" ht="15.75" x14ac:dyDescent="0.25">
      <c r="A23" s="27" t="s">
        <v>96</v>
      </c>
      <c r="B23" s="121">
        <v>0.47477071077289462</v>
      </c>
      <c r="C23" s="121"/>
      <c r="D23" s="43">
        <v>8.3960939999999997</v>
      </c>
      <c r="E23" s="43">
        <v>9.7351299999999998</v>
      </c>
      <c r="F23" s="43">
        <v>11.063370000000001</v>
      </c>
      <c r="G23" s="43">
        <v>13.87025</v>
      </c>
      <c r="H23" s="43">
        <v>11.59381</v>
      </c>
      <c r="J23" s="33" t="s">
        <v>140</v>
      </c>
      <c r="K23" s="33" t="s">
        <v>127</v>
      </c>
      <c r="L23" s="33">
        <v>87</v>
      </c>
      <c r="M23" s="33">
        <v>0</v>
      </c>
      <c r="N23" s="33">
        <v>0</v>
      </c>
      <c r="O23" s="33">
        <v>4.8648395420000003</v>
      </c>
      <c r="P23" s="33">
        <v>6.9468989508858696</v>
      </c>
      <c r="Q23" s="135"/>
      <c r="R23" s="135"/>
      <c r="S23" s="135"/>
    </row>
    <row r="24" spans="1:19" s="33" customFormat="1" ht="15.75" x14ac:dyDescent="0.25">
      <c r="A24" s="27" t="s">
        <v>97</v>
      </c>
      <c r="B24" s="121">
        <v>0.47307138162313433</v>
      </c>
      <c r="C24" s="121"/>
      <c r="D24" s="43">
        <v>7.6727290000000004</v>
      </c>
      <c r="E24" s="43">
        <v>11.47742</v>
      </c>
      <c r="F24" s="43">
        <v>13.0678</v>
      </c>
      <c r="G24" s="43">
        <v>15.0404</v>
      </c>
      <c r="H24" s="43">
        <v>11.64588</v>
      </c>
      <c r="J24" s="33" t="s">
        <v>129</v>
      </c>
      <c r="K24" s="33" t="s">
        <v>123</v>
      </c>
      <c r="L24" s="33">
        <v>113</v>
      </c>
      <c r="M24" s="33">
        <v>0</v>
      </c>
      <c r="N24" s="33">
        <v>0</v>
      </c>
      <c r="O24" s="33">
        <v>4.6722531170000003</v>
      </c>
      <c r="P24" s="33">
        <v>6.954003024336231</v>
      </c>
      <c r="Q24" s="135"/>
      <c r="R24" s="135"/>
      <c r="S24" s="135"/>
    </row>
    <row r="25" spans="1:19" s="33" customFormat="1" ht="15.75" x14ac:dyDescent="0.25">
      <c r="A25" s="27" t="s">
        <v>98</v>
      </c>
      <c r="B25" s="121">
        <v>0.46441332492435483</v>
      </c>
      <c r="C25" s="121"/>
      <c r="D25" s="43">
        <v>7.6291859999999998</v>
      </c>
      <c r="E25" s="43">
        <v>11.05846</v>
      </c>
      <c r="F25" s="43">
        <v>12.96116</v>
      </c>
      <c r="G25" s="43">
        <v>15.025980000000001</v>
      </c>
      <c r="H25" s="43">
        <v>10.702830000000001</v>
      </c>
      <c r="J25" s="33" t="s">
        <v>142</v>
      </c>
      <c r="K25" s="33" t="s">
        <v>139</v>
      </c>
      <c r="L25" s="33">
        <v>84</v>
      </c>
      <c r="M25" s="33">
        <v>0</v>
      </c>
      <c r="N25" s="33">
        <v>0</v>
      </c>
      <c r="O25" s="33">
        <v>4.8778754199999996</v>
      </c>
      <c r="P25" s="33">
        <v>6.9612079023670281</v>
      </c>
      <c r="Q25" s="135"/>
      <c r="R25" s="135"/>
      <c r="S25" s="135"/>
    </row>
    <row r="26" spans="1:19" s="33" customFormat="1" ht="15.75" x14ac:dyDescent="0.25">
      <c r="A26" s="27" t="s">
        <v>99</v>
      </c>
      <c r="B26" s="121">
        <v>0.45631324589873179</v>
      </c>
      <c r="C26" s="121"/>
      <c r="D26" s="43">
        <v>8.0088609999999996</v>
      </c>
      <c r="E26" s="43">
        <v>11.187580000000001</v>
      </c>
      <c r="F26" s="43">
        <v>13.35229</v>
      </c>
      <c r="G26" s="43">
        <v>14.86772</v>
      </c>
      <c r="H26" s="43">
        <v>11.143090000000001</v>
      </c>
      <c r="J26" s="33" t="s">
        <v>301</v>
      </c>
      <c r="K26" s="33" t="s">
        <v>139</v>
      </c>
      <c r="L26" s="33">
        <v>147</v>
      </c>
      <c r="M26" s="33">
        <v>0</v>
      </c>
      <c r="N26" s="33">
        <v>0</v>
      </c>
      <c r="O26" s="33">
        <v>5.6614989360000001</v>
      </c>
      <c r="P26" s="33">
        <v>6.9663689673699283</v>
      </c>
      <c r="Q26" s="135"/>
      <c r="R26" s="135"/>
      <c r="S26" s="135"/>
    </row>
    <row r="27" spans="1:19" s="33" customFormat="1" ht="15.75" x14ac:dyDescent="0.25">
      <c r="A27" s="27" t="s">
        <v>100</v>
      </c>
      <c r="B27" s="121">
        <v>0.44061249098745586</v>
      </c>
      <c r="C27" s="121"/>
      <c r="D27" s="43">
        <v>7.7333040000000004</v>
      </c>
      <c r="E27" s="43">
        <v>10.93633</v>
      </c>
      <c r="F27" s="43">
        <v>12.57128</v>
      </c>
      <c r="G27" s="43">
        <v>14.21693</v>
      </c>
      <c r="H27" s="43">
        <v>10.88842</v>
      </c>
      <c r="J27" s="33" t="s">
        <v>156</v>
      </c>
      <c r="K27" s="33" t="s">
        <v>127</v>
      </c>
      <c r="L27" s="33">
        <v>86.3</v>
      </c>
      <c r="M27" s="33">
        <v>0</v>
      </c>
      <c r="N27" s="33">
        <v>0</v>
      </c>
      <c r="O27" s="33">
        <v>5.0162003769999997</v>
      </c>
      <c r="P27" s="33">
        <v>7.0043623255847836</v>
      </c>
      <c r="Q27" s="135"/>
      <c r="R27" s="135"/>
      <c r="S27" s="135"/>
    </row>
    <row r="28" spans="1:19" s="33" customFormat="1" ht="15.75" x14ac:dyDescent="0.25">
      <c r="A28" s="27" t="s">
        <v>101</v>
      </c>
      <c r="B28" s="121">
        <v>0.4294011411889227</v>
      </c>
      <c r="C28" s="121"/>
      <c r="D28" s="43">
        <v>7.8306360000000002</v>
      </c>
      <c r="E28" s="43">
        <v>11.8301</v>
      </c>
      <c r="F28" s="43">
        <v>12.32746</v>
      </c>
      <c r="G28" s="43">
        <v>13.997540000000001</v>
      </c>
      <c r="H28" s="43">
        <v>10.740259999999999</v>
      </c>
      <c r="J28" s="33" t="s">
        <v>164</v>
      </c>
      <c r="K28" s="33" t="s">
        <v>127</v>
      </c>
      <c r="L28" s="33">
        <v>49.4</v>
      </c>
      <c r="M28" s="33">
        <v>0</v>
      </c>
      <c r="N28" s="33">
        <v>0</v>
      </c>
      <c r="O28" s="33">
        <v>5.0635824559999998</v>
      </c>
      <c r="P28" s="33">
        <v>7.0425198892355096</v>
      </c>
      <c r="Q28" s="135"/>
      <c r="R28" s="135"/>
      <c r="S28" s="135"/>
    </row>
    <row r="29" spans="1:19" s="33" customFormat="1" ht="15.75" x14ac:dyDescent="0.25">
      <c r="A29" s="27" t="s">
        <v>102</v>
      </c>
      <c r="B29" s="121">
        <v>0.42712289214592447</v>
      </c>
      <c r="C29" s="121"/>
      <c r="D29" s="43">
        <v>6.3506349999999996</v>
      </c>
      <c r="E29" s="43">
        <v>9.9110569999999996</v>
      </c>
      <c r="F29" s="43">
        <v>11.39137</v>
      </c>
      <c r="G29" s="43">
        <v>13.600669999999999</v>
      </c>
      <c r="H29" s="43">
        <v>8.9439630000000001</v>
      </c>
      <c r="J29" s="33" t="s">
        <v>451</v>
      </c>
      <c r="K29" s="33" t="s">
        <v>123</v>
      </c>
      <c r="L29" s="33">
        <v>8</v>
      </c>
      <c r="M29" s="33">
        <v>1</v>
      </c>
      <c r="N29" s="33">
        <v>0</v>
      </c>
      <c r="O29" s="33">
        <v>6.4919065050000002</v>
      </c>
      <c r="P29" s="33">
        <v>7.0824927357224627</v>
      </c>
      <c r="Q29" s="135"/>
      <c r="R29" s="135"/>
      <c r="S29" s="135"/>
    </row>
    <row r="30" spans="1:19" s="33" customFormat="1" ht="15.75" x14ac:dyDescent="0.25">
      <c r="A30" s="27" t="s">
        <v>103</v>
      </c>
      <c r="B30" s="121">
        <v>0.41668953284885801</v>
      </c>
      <c r="C30" s="121"/>
      <c r="D30" s="43">
        <v>8.4394380000000009</v>
      </c>
      <c r="E30" s="43">
        <v>10.04519</v>
      </c>
      <c r="F30" s="43">
        <v>11.66558</v>
      </c>
      <c r="G30" s="43">
        <v>13.928509999999999</v>
      </c>
      <c r="H30" s="43">
        <v>9.8159170000000007</v>
      </c>
      <c r="J30" s="33" t="s">
        <v>147</v>
      </c>
      <c r="K30" s="33" t="s">
        <v>139</v>
      </c>
      <c r="L30" s="33">
        <v>169</v>
      </c>
      <c r="M30" s="33">
        <v>0</v>
      </c>
      <c r="N30" s="33">
        <v>0</v>
      </c>
      <c r="O30" s="33">
        <v>4.9138176150000001</v>
      </c>
      <c r="P30" s="33">
        <v>7.086982591703987</v>
      </c>
      <c r="Q30" s="135"/>
      <c r="R30" s="135"/>
      <c r="S30" s="135"/>
    </row>
    <row r="31" spans="1:19" s="33" customFormat="1" ht="15.75" x14ac:dyDescent="0.25">
      <c r="A31" s="27" t="s">
        <v>104</v>
      </c>
      <c r="B31" s="121">
        <v>0.41382680190966664</v>
      </c>
      <c r="C31" s="121"/>
      <c r="D31" s="43">
        <v>7.4740409999999997</v>
      </c>
      <c r="E31" s="43">
        <v>10.720549999999999</v>
      </c>
      <c r="F31" s="43">
        <v>12.82823</v>
      </c>
      <c r="G31" s="43">
        <v>14.838850000000001</v>
      </c>
      <c r="H31" s="43">
        <v>11.22254</v>
      </c>
      <c r="J31" s="33" t="s">
        <v>165</v>
      </c>
      <c r="K31" s="33" t="s">
        <v>139</v>
      </c>
      <c r="L31" s="33">
        <v>19</v>
      </c>
      <c r="M31" s="33">
        <v>0</v>
      </c>
      <c r="N31" s="33">
        <v>1</v>
      </c>
      <c r="O31" s="33">
        <v>5.0816502449999996</v>
      </c>
      <c r="P31" s="33">
        <v>7.1026077433471011</v>
      </c>
      <c r="Q31" s="135"/>
      <c r="R31" s="135"/>
      <c r="S31" s="135"/>
    </row>
    <row r="32" spans="1:19" s="33" customFormat="1" ht="15.75" x14ac:dyDescent="0.25">
      <c r="A32" s="27" t="s">
        <v>105</v>
      </c>
      <c r="B32" s="121">
        <v>0.40254226806690779</v>
      </c>
      <c r="C32" s="121"/>
      <c r="D32" s="43">
        <v>7.3676349999999999</v>
      </c>
      <c r="E32" s="43">
        <v>9.9826750000000004</v>
      </c>
      <c r="F32" s="43">
        <v>10.75576</v>
      </c>
      <c r="G32" s="43">
        <v>12.67662</v>
      </c>
      <c r="H32" s="43">
        <v>9.8434519999999992</v>
      </c>
      <c r="J32" s="33" t="s">
        <v>162</v>
      </c>
      <c r="K32" s="33" t="s">
        <v>127</v>
      </c>
      <c r="L32" s="33">
        <v>85</v>
      </c>
      <c r="M32" s="33">
        <v>0</v>
      </c>
      <c r="N32" s="33">
        <v>0</v>
      </c>
      <c r="O32" s="33">
        <v>5.0618397540000002</v>
      </c>
      <c r="P32" s="33">
        <v>7.1248884327398541</v>
      </c>
      <c r="Q32" s="135"/>
      <c r="R32" s="135"/>
      <c r="S32" s="135"/>
    </row>
    <row r="33" spans="1:19" s="33" customFormat="1" ht="15.75" x14ac:dyDescent="0.25">
      <c r="A33" s="27" t="s">
        <v>106</v>
      </c>
      <c r="B33" s="121">
        <v>0.40062104547405453</v>
      </c>
      <c r="C33" s="121"/>
      <c r="D33" s="43">
        <v>7.6330470000000004</v>
      </c>
      <c r="E33" s="43">
        <v>10.8436</v>
      </c>
      <c r="F33" s="43">
        <v>12.504949999999999</v>
      </c>
      <c r="G33" s="43">
        <v>15.03532</v>
      </c>
      <c r="H33" s="43">
        <v>10.04134</v>
      </c>
      <c r="J33" s="33" t="s">
        <v>242</v>
      </c>
      <c r="K33" s="33" t="s">
        <v>139</v>
      </c>
      <c r="L33" s="33">
        <v>66</v>
      </c>
      <c r="M33" s="33">
        <v>0</v>
      </c>
      <c r="N33" s="33">
        <v>0</v>
      </c>
      <c r="O33" s="33">
        <v>5.4434291139999997</v>
      </c>
      <c r="P33" s="33">
        <v>7.1321103971097788</v>
      </c>
      <c r="Q33" s="135"/>
      <c r="R33" s="135"/>
      <c r="S33" s="135"/>
    </row>
    <row r="34" spans="1:19" s="33" customFormat="1" ht="15.75" x14ac:dyDescent="0.25">
      <c r="A34" s="27" t="s">
        <v>107</v>
      </c>
      <c r="B34" s="121">
        <v>0.39215557316235161</v>
      </c>
      <c r="C34" s="121"/>
      <c r="D34" s="43">
        <v>7.7562889999999998</v>
      </c>
      <c r="E34" s="43">
        <v>11.36659</v>
      </c>
      <c r="F34" s="43">
        <v>12.688230000000001</v>
      </c>
      <c r="G34" s="43">
        <v>15.07474</v>
      </c>
      <c r="H34" s="43">
        <v>10.395759999999999</v>
      </c>
      <c r="J34" s="33" t="s">
        <v>200</v>
      </c>
      <c r="K34" s="33" t="s">
        <v>125</v>
      </c>
      <c r="L34" s="33">
        <v>161</v>
      </c>
      <c r="M34" s="33">
        <v>0</v>
      </c>
      <c r="N34" s="33">
        <v>0</v>
      </c>
      <c r="O34" s="33">
        <v>5.2588258689999998</v>
      </c>
      <c r="P34" s="33">
        <v>7.1324865158659421</v>
      </c>
      <c r="Q34" s="135"/>
      <c r="R34" s="135"/>
      <c r="S34" s="135"/>
    </row>
    <row r="35" spans="1:19" s="33" customFormat="1" ht="15.75" x14ac:dyDescent="0.25">
      <c r="A35" s="27" t="s">
        <v>108</v>
      </c>
      <c r="B35" s="121">
        <v>0.38256649033723289</v>
      </c>
      <c r="C35" s="121"/>
      <c r="D35" s="43">
        <v>7.5966870000000002</v>
      </c>
      <c r="E35" s="43">
        <v>11.080159999999999</v>
      </c>
      <c r="F35" s="43">
        <v>13.19721</v>
      </c>
      <c r="G35" s="43">
        <v>15.065020000000001</v>
      </c>
      <c r="H35" s="43">
        <v>10.96354</v>
      </c>
      <c r="J35" s="33" t="s">
        <v>289</v>
      </c>
      <c r="K35" s="33" t="s">
        <v>127</v>
      </c>
      <c r="L35" s="33">
        <v>60</v>
      </c>
      <c r="M35" s="33">
        <v>0</v>
      </c>
      <c r="N35" s="33">
        <v>0</v>
      </c>
      <c r="O35" s="33">
        <v>5.6031223829999997</v>
      </c>
      <c r="P35" s="33">
        <v>7.1468698344420281</v>
      </c>
      <c r="Q35" s="135"/>
      <c r="R35" s="135"/>
      <c r="S35" s="135"/>
    </row>
    <row r="36" spans="1:19" s="33" customFormat="1" ht="15.75" x14ac:dyDescent="0.25">
      <c r="A36" s="27" t="s">
        <v>109</v>
      </c>
      <c r="B36" s="121">
        <v>0.37943656742716875</v>
      </c>
      <c r="C36" s="121"/>
      <c r="D36" s="43">
        <v>8.2281490000000002</v>
      </c>
      <c r="E36" s="43">
        <v>10.58018</v>
      </c>
      <c r="F36" s="43">
        <v>12.56723</v>
      </c>
      <c r="G36" s="43">
        <v>13.31</v>
      </c>
      <c r="H36" s="43">
        <v>10.104710000000001</v>
      </c>
      <c r="J36" s="33" t="s">
        <v>141</v>
      </c>
      <c r="K36" s="33" t="s">
        <v>127</v>
      </c>
      <c r="L36" s="33">
        <v>113</v>
      </c>
      <c r="M36" s="33">
        <v>0</v>
      </c>
      <c r="N36" s="33">
        <v>0</v>
      </c>
      <c r="O36" s="33">
        <v>4.8652067250000002</v>
      </c>
      <c r="P36" s="33">
        <v>7.1796609727894891</v>
      </c>
      <c r="Q36" s="135"/>
      <c r="R36" s="135"/>
      <c r="S36" s="135"/>
    </row>
    <row r="37" spans="1:19" s="33" customFormat="1" ht="15.75" x14ac:dyDescent="0.25">
      <c r="A37" s="27" t="s">
        <v>110</v>
      </c>
      <c r="B37" s="121">
        <v>0.35152945120937007</v>
      </c>
      <c r="C37" s="121"/>
      <c r="D37" s="43">
        <v>7.8771620000000002</v>
      </c>
      <c r="E37" s="43">
        <v>10.8583</v>
      </c>
      <c r="F37" s="43">
        <v>12.779400000000001</v>
      </c>
      <c r="G37" s="43">
        <v>14.872450000000001</v>
      </c>
      <c r="H37" s="43">
        <v>12.79152</v>
      </c>
      <c r="J37" s="33" t="s">
        <v>483</v>
      </c>
      <c r="K37" s="33" t="s">
        <v>123</v>
      </c>
      <c r="L37" s="33">
        <v>9</v>
      </c>
      <c r="M37" s="33">
        <v>0</v>
      </c>
      <c r="N37" s="33">
        <v>0</v>
      </c>
      <c r="O37" s="33">
        <v>7.0491946309999998</v>
      </c>
      <c r="P37" s="33">
        <v>7.1839713575474642</v>
      </c>
      <c r="Q37" s="135"/>
      <c r="R37" s="135"/>
      <c r="S37" s="135"/>
    </row>
    <row r="38" spans="1:19" s="33" customFormat="1" ht="15.75" x14ac:dyDescent="0.25">
      <c r="A38" s="27" t="s">
        <v>111</v>
      </c>
      <c r="B38" s="121">
        <v>0.3392069038986309</v>
      </c>
      <c r="C38" s="121"/>
      <c r="D38" s="43">
        <v>7.5800020000000004</v>
      </c>
      <c r="E38" s="43">
        <v>10.645530000000001</v>
      </c>
      <c r="F38" s="43">
        <v>11.64818</v>
      </c>
      <c r="G38" s="43">
        <v>14.59005</v>
      </c>
      <c r="H38" s="43">
        <v>10.62402</v>
      </c>
      <c r="J38" s="33" t="s">
        <v>271</v>
      </c>
      <c r="K38" s="33" t="s">
        <v>127</v>
      </c>
      <c r="L38" s="33">
        <v>37</v>
      </c>
      <c r="M38" s="33">
        <v>1</v>
      </c>
      <c r="N38" s="33">
        <v>0</v>
      </c>
      <c r="O38" s="33">
        <v>5.5375502479999996</v>
      </c>
      <c r="P38" s="33">
        <v>7.1970840084778978</v>
      </c>
      <c r="Q38" s="135"/>
      <c r="R38" s="135"/>
      <c r="S38" s="135"/>
    </row>
    <row r="39" spans="1:19" s="33" customFormat="1" ht="15.75" x14ac:dyDescent="0.25">
      <c r="A39" s="27" t="s">
        <v>112</v>
      </c>
      <c r="B39" s="121">
        <v>0.33575232863067622</v>
      </c>
      <c r="C39" s="121"/>
      <c r="D39" s="43">
        <v>8.0151230000000009</v>
      </c>
      <c r="E39" s="43">
        <v>10.01864</v>
      </c>
      <c r="F39" s="43">
        <v>12.21693</v>
      </c>
      <c r="G39" s="43">
        <v>14.9589</v>
      </c>
      <c r="H39" s="43">
        <v>11.04373</v>
      </c>
      <c r="J39" s="33" t="s">
        <v>490</v>
      </c>
      <c r="K39" s="33" t="s">
        <v>123</v>
      </c>
      <c r="L39" s="33">
        <v>85</v>
      </c>
      <c r="M39" s="33">
        <v>0</v>
      </c>
      <c r="N39" s="33">
        <v>0</v>
      </c>
      <c r="O39" s="33">
        <v>7.5172706150000002</v>
      </c>
      <c r="P39" s="33">
        <v>7.2098011174789844</v>
      </c>
      <c r="Q39" s="135"/>
      <c r="R39" s="135"/>
      <c r="S39" s="135"/>
    </row>
    <row r="40" spans="1:19" s="33" customFormat="1" ht="15.75" x14ac:dyDescent="0.25">
      <c r="A40" s="27" t="s">
        <v>113</v>
      </c>
      <c r="B40" s="121">
        <v>0.31770427806091212</v>
      </c>
      <c r="C40" s="121"/>
      <c r="D40" s="43">
        <v>7.328341</v>
      </c>
      <c r="E40" s="43">
        <v>11.059369999999999</v>
      </c>
      <c r="F40" s="43">
        <v>12.289960000000001</v>
      </c>
      <c r="G40" s="43">
        <v>14.51651</v>
      </c>
      <c r="H40" s="43">
        <v>10.8124</v>
      </c>
      <c r="J40" s="33" t="s">
        <v>298</v>
      </c>
      <c r="K40" s="33" t="s">
        <v>136</v>
      </c>
      <c r="L40" s="33">
        <v>79</v>
      </c>
      <c r="M40" s="33">
        <v>0</v>
      </c>
      <c r="N40" s="33">
        <v>0</v>
      </c>
      <c r="O40" s="33">
        <v>5.6394017630000004</v>
      </c>
      <c r="P40" s="33">
        <v>7.2118387698815232</v>
      </c>
      <c r="Q40" s="135"/>
      <c r="R40" s="135"/>
      <c r="S40" s="135"/>
    </row>
    <row r="41" spans="1:19" s="33" customFormat="1" ht="15.75" x14ac:dyDescent="0.25">
      <c r="A41" s="27" t="s">
        <v>114</v>
      </c>
      <c r="B41" s="121">
        <v>0.31320973945522834</v>
      </c>
      <c r="C41" s="121"/>
      <c r="D41" s="43">
        <v>7.7306109999999997</v>
      </c>
      <c r="E41" s="43">
        <v>10.712820000000001</v>
      </c>
      <c r="F41" s="43">
        <v>11.927770000000001</v>
      </c>
      <c r="G41" s="43">
        <v>12.858510000000001</v>
      </c>
      <c r="H41" s="43">
        <v>9.7953050000000008</v>
      </c>
      <c r="J41" s="33" t="s">
        <v>226</v>
      </c>
      <c r="K41" s="33" t="s">
        <v>125</v>
      </c>
      <c r="L41" s="33">
        <v>52</v>
      </c>
      <c r="M41" s="33">
        <v>0</v>
      </c>
      <c r="N41" s="33">
        <v>0</v>
      </c>
      <c r="O41" s="33">
        <v>5.3797642779999997</v>
      </c>
      <c r="P41" s="33">
        <v>7.2122597144695657</v>
      </c>
      <c r="Q41" s="135"/>
      <c r="R41" s="135"/>
      <c r="S41" s="135"/>
    </row>
    <row r="42" spans="1:19" s="33" customFormat="1" ht="15.75" x14ac:dyDescent="0.25">
      <c r="A42" s="27" t="s">
        <v>115</v>
      </c>
      <c r="B42" s="121">
        <v>0.30164671232069373</v>
      </c>
      <c r="C42" s="121"/>
      <c r="D42" s="43">
        <v>6.6532660000000003</v>
      </c>
      <c r="E42" s="43">
        <v>9.4246630000000007</v>
      </c>
      <c r="F42" s="43">
        <v>9.3640629999999998</v>
      </c>
      <c r="G42" s="43">
        <v>10.93347</v>
      </c>
      <c r="H42" s="43">
        <v>10.02721</v>
      </c>
      <c r="J42" s="33" t="s">
        <v>231</v>
      </c>
      <c r="K42" s="33" t="s">
        <v>127</v>
      </c>
      <c r="L42" s="33">
        <v>36.799999999999997</v>
      </c>
      <c r="M42" s="33">
        <v>0</v>
      </c>
      <c r="N42" s="33">
        <v>0</v>
      </c>
      <c r="O42" s="33">
        <v>5.4042036480000002</v>
      </c>
      <c r="P42" s="33">
        <v>7.2236585677811567</v>
      </c>
      <c r="Q42" s="135"/>
      <c r="R42" s="135"/>
      <c r="S42" s="135"/>
    </row>
    <row r="43" spans="1:19" s="33" customFormat="1" ht="15.75" x14ac:dyDescent="0.25">
      <c r="D43" s="43">
        <v>7.228199</v>
      </c>
      <c r="E43" s="43">
        <v>10.521129999999999</v>
      </c>
      <c r="F43" s="43">
        <v>11.61918</v>
      </c>
      <c r="G43" s="43">
        <v>14.82019</v>
      </c>
      <c r="H43" s="43">
        <v>9.9614600000000006</v>
      </c>
      <c r="J43" s="33" t="s">
        <v>282</v>
      </c>
      <c r="K43" s="33" t="s">
        <v>215</v>
      </c>
      <c r="L43" s="33">
        <v>85.3</v>
      </c>
      <c r="M43" s="33">
        <v>0</v>
      </c>
      <c r="N43" s="33">
        <v>0</v>
      </c>
      <c r="O43" s="33">
        <v>5.5752627490000002</v>
      </c>
      <c r="P43" s="33">
        <v>7.2242604713199263</v>
      </c>
      <c r="Q43" s="135"/>
      <c r="R43" s="135"/>
      <c r="S43" s="135"/>
    </row>
    <row r="44" spans="1:19" s="33" customFormat="1" ht="15.75" x14ac:dyDescent="0.25">
      <c r="D44" s="43">
        <v>8.1697740000000003</v>
      </c>
      <c r="E44" s="43">
        <v>10.24072</v>
      </c>
      <c r="F44" s="43">
        <v>12.47653</v>
      </c>
      <c r="G44" s="43">
        <v>14.394769999999999</v>
      </c>
      <c r="H44" s="43">
        <v>10.268470000000001</v>
      </c>
      <c r="J44" s="33" t="s">
        <v>151</v>
      </c>
      <c r="K44" s="33" t="s">
        <v>127</v>
      </c>
      <c r="L44" s="33">
        <v>15</v>
      </c>
      <c r="M44" s="33">
        <v>0</v>
      </c>
      <c r="N44" s="33">
        <v>0</v>
      </c>
      <c r="O44" s="33">
        <v>4.9566610979999997</v>
      </c>
      <c r="P44" s="33">
        <v>7.232295079956522</v>
      </c>
      <c r="Q44" s="135"/>
      <c r="R44" s="135"/>
      <c r="S44" s="135"/>
    </row>
    <row r="45" spans="1:19" s="33" customFormat="1" ht="15.75" x14ac:dyDescent="0.25">
      <c r="D45" s="43">
        <v>7.5950879999999996</v>
      </c>
      <c r="E45" s="43">
        <v>10.582560000000001</v>
      </c>
      <c r="F45" s="43">
        <v>12.75259</v>
      </c>
      <c r="G45" s="43">
        <v>14.86772</v>
      </c>
      <c r="H45" s="43">
        <v>10.432510000000001</v>
      </c>
      <c r="J45" s="33" t="s">
        <v>306</v>
      </c>
      <c r="K45" s="33" t="s">
        <v>127</v>
      </c>
      <c r="L45" s="33">
        <v>47</v>
      </c>
      <c r="M45" s="33">
        <v>1</v>
      </c>
      <c r="N45" s="33">
        <v>0</v>
      </c>
      <c r="O45" s="33">
        <v>5.6845931529999998</v>
      </c>
      <c r="P45" s="33">
        <v>7.2497603251329705</v>
      </c>
      <c r="Q45" s="135"/>
      <c r="R45" s="135"/>
      <c r="S45" s="135"/>
    </row>
    <row r="46" spans="1:19" s="33" customFormat="1" ht="15.75" x14ac:dyDescent="0.25">
      <c r="D46" s="43">
        <v>7.7620889999999996</v>
      </c>
      <c r="E46" s="43">
        <v>11.177110000000001</v>
      </c>
      <c r="F46" s="43">
        <v>13.36046</v>
      </c>
      <c r="G46" s="43">
        <v>15.116949999999999</v>
      </c>
      <c r="H46" s="43">
        <v>10.147970000000001</v>
      </c>
      <c r="J46" s="33" t="s">
        <v>171</v>
      </c>
      <c r="K46" s="33" t="s">
        <v>127</v>
      </c>
      <c r="L46" s="33">
        <v>99.7</v>
      </c>
      <c r="M46" s="33">
        <v>0</v>
      </c>
      <c r="N46" s="33">
        <v>0</v>
      </c>
      <c r="O46" s="33">
        <v>5.1184952959999999</v>
      </c>
      <c r="P46" s="33">
        <v>7.2615721838384042</v>
      </c>
      <c r="Q46" s="135"/>
      <c r="R46" s="135"/>
      <c r="S46" s="135"/>
    </row>
    <row r="47" spans="1:19" s="33" customFormat="1" ht="15.75" x14ac:dyDescent="0.25">
      <c r="D47" s="43">
        <v>8.6495519999999999</v>
      </c>
      <c r="E47" s="43">
        <v>11.33769</v>
      </c>
      <c r="F47" s="43">
        <v>13.36429</v>
      </c>
      <c r="G47" s="43">
        <v>14.71349</v>
      </c>
      <c r="H47" s="43">
        <v>10.301019999999999</v>
      </c>
      <c r="J47" s="33" t="s">
        <v>211</v>
      </c>
      <c r="K47" s="33" t="s">
        <v>139</v>
      </c>
      <c r="L47" s="33">
        <v>88</v>
      </c>
      <c r="M47" s="33">
        <v>0</v>
      </c>
      <c r="N47" s="33">
        <v>0</v>
      </c>
      <c r="O47" s="33">
        <v>5.310657022</v>
      </c>
      <c r="P47" s="33">
        <v>7.2728206221275347</v>
      </c>
      <c r="Q47" s="135"/>
      <c r="R47" s="135"/>
      <c r="S47" s="135"/>
    </row>
    <row r="48" spans="1:19" s="33" customFormat="1" ht="15.75" x14ac:dyDescent="0.25">
      <c r="D48" s="43">
        <v>7.8727029999999996</v>
      </c>
      <c r="E48" s="43">
        <v>10.217129999999999</v>
      </c>
      <c r="F48" s="43">
        <v>12.051780000000001</v>
      </c>
      <c r="G48" s="43">
        <v>14.674720000000001</v>
      </c>
      <c r="H48" s="43">
        <v>10.672079999999999</v>
      </c>
      <c r="J48" s="33" t="s">
        <v>229</v>
      </c>
      <c r="K48" s="33" t="s">
        <v>127</v>
      </c>
      <c r="L48" s="33">
        <v>125</v>
      </c>
      <c r="M48" s="33">
        <v>0</v>
      </c>
      <c r="N48" s="33">
        <v>0</v>
      </c>
      <c r="O48" s="33">
        <v>5.3859861410000001</v>
      </c>
      <c r="P48" s="33">
        <v>7.2734448403025356</v>
      </c>
      <c r="Q48" s="135"/>
      <c r="R48" s="135"/>
      <c r="S48" s="135"/>
    </row>
    <row r="49" spans="4:19" s="33" customFormat="1" ht="15.75" x14ac:dyDescent="0.25">
      <c r="D49" s="43">
        <v>7.9015839999999997</v>
      </c>
      <c r="E49" s="43">
        <v>11.64446</v>
      </c>
      <c r="F49" s="43">
        <v>13.1775</v>
      </c>
      <c r="G49" s="43">
        <v>14.94899</v>
      </c>
      <c r="H49" s="43">
        <v>11.312569999999999</v>
      </c>
      <c r="J49" s="33" t="s">
        <v>193</v>
      </c>
      <c r="K49" s="33" t="s">
        <v>139</v>
      </c>
      <c r="L49" s="33">
        <v>93</v>
      </c>
      <c r="M49" s="33">
        <v>0</v>
      </c>
      <c r="N49" s="33">
        <v>0</v>
      </c>
      <c r="O49" s="33">
        <v>5.219065187</v>
      </c>
      <c r="P49" s="33">
        <v>7.2850741562746393</v>
      </c>
      <c r="Q49" s="135"/>
      <c r="R49" s="135"/>
      <c r="S49" s="135"/>
    </row>
    <row r="50" spans="4:19" s="33" customFormat="1" ht="15.75" x14ac:dyDescent="0.25">
      <c r="D50" s="43">
        <v>8.6871829999999992</v>
      </c>
      <c r="E50" s="43">
        <v>11.78861</v>
      </c>
      <c r="F50" s="43">
        <v>13.71603</v>
      </c>
      <c r="G50" s="43">
        <v>15.050420000000001</v>
      </c>
      <c r="H50" s="43">
        <v>11.74155</v>
      </c>
      <c r="J50" s="33" t="s">
        <v>279</v>
      </c>
      <c r="K50" s="33" t="s">
        <v>123</v>
      </c>
      <c r="L50" s="33">
        <v>62.3</v>
      </c>
      <c r="M50" s="33">
        <v>0</v>
      </c>
      <c r="N50" s="33">
        <v>0</v>
      </c>
      <c r="O50" s="33">
        <v>5.5584071030000004</v>
      </c>
      <c r="P50" s="33">
        <v>7.2924455339231899</v>
      </c>
      <c r="Q50" s="135"/>
      <c r="R50" s="135"/>
      <c r="S50" s="135"/>
    </row>
    <row r="51" spans="4:19" s="33" customFormat="1" ht="15.75" x14ac:dyDescent="0.25">
      <c r="D51" s="43">
        <v>7.9047859999999996</v>
      </c>
      <c r="E51" s="43">
        <v>11.804209999999999</v>
      </c>
      <c r="F51" s="43">
        <v>12.693949999999999</v>
      </c>
      <c r="G51" s="43">
        <v>14.68754</v>
      </c>
      <c r="H51" s="43">
        <v>10.797409999999999</v>
      </c>
      <c r="J51" s="33" t="s">
        <v>234</v>
      </c>
      <c r="K51" s="33" t="s">
        <v>123</v>
      </c>
      <c r="L51" s="33">
        <v>76</v>
      </c>
      <c r="M51" s="33">
        <v>0</v>
      </c>
      <c r="N51" s="33">
        <v>0</v>
      </c>
      <c r="O51" s="33">
        <v>5.4236285769999997</v>
      </c>
      <c r="P51" s="33">
        <v>7.2981020559445664</v>
      </c>
      <c r="Q51" s="135"/>
      <c r="R51" s="135"/>
      <c r="S51" s="135"/>
    </row>
    <row r="52" spans="4:19" s="33" customFormat="1" ht="15.75" x14ac:dyDescent="0.25">
      <c r="D52" s="43">
        <v>8.0341989999999992</v>
      </c>
      <c r="E52" s="43">
        <v>10.455439999999999</v>
      </c>
      <c r="F52" s="43">
        <v>13.135</v>
      </c>
      <c r="G52" s="43">
        <v>15.15695</v>
      </c>
      <c r="H52" s="43">
        <v>9.9586939999999995</v>
      </c>
      <c r="J52" s="33" t="s">
        <v>255</v>
      </c>
      <c r="K52" s="33" t="s">
        <v>139</v>
      </c>
      <c r="L52" s="33">
        <v>110</v>
      </c>
      <c r="M52" s="33">
        <v>0</v>
      </c>
      <c r="N52" s="33">
        <v>0</v>
      </c>
      <c r="O52" s="33">
        <v>5.4746082100000004</v>
      </c>
      <c r="P52" s="33">
        <v>7.3113963458126827</v>
      </c>
      <c r="Q52" s="135"/>
      <c r="R52" s="135"/>
      <c r="S52" s="135"/>
    </row>
    <row r="53" spans="4:19" s="33" customFormat="1" ht="15.75" x14ac:dyDescent="0.25">
      <c r="D53" s="43">
        <v>8.2937329999999996</v>
      </c>
      <c r="E53" s="43">
        <v>10.366720000000001</v>
      </c>
      <c r="F53" s="43">
        <v>11.906230000000001</v>
      </c>
      <c r="G53" s="43">
        <v>14.5121</v>
      </c>
      <c r="H53" s="43">
        <v>11.22958</v>
      </c>
      <c r="J53" s="33" t="s">
        <v>265</v>
      </c>
      <c r="K53" s="33" t="s">
        <v>127</v>
      </c>
      <c r="L53" s="33">
        <v>44</v>
      </c>
      <c r="M53" s="33">
        <v>0</v>
      </c>
      <c r="N53" s="33">
        <v>0</v>
      </c>
      <c r="O53" s="33">
        <v>5.5087615300000001</v>
      </c>
      <c r="P53" s="33">
        <v>7.3129156107927544</v>
      </c>
      <c r="Q53" s="135"/>
      <c r="R53" s="135"/>
      <c r="S53" s="135"/>
    </row>
    <row r="54" spans="4:19" s="33" customFormat="1" ht="15.75" x14ac:dyDescent="0.25">
      <c r="D54" s="43">
        <v>7.9794200000000002</v>
      </c>
      <c r="E54" s="43">
        <v>10.78928</v>
      </c>
      <c r="F54" s="43">
        <v>11.93604</v>
      </c>
      <c r="G54" s="43">
        <v>13.493510000000001</v>
      </c>
      <c r="H54" s="43">
        <v>9.6479210000000002</v>
      </c>
      <c r="J54" s="33" t="s">
        <v>212</v>
      </c>
      <c r="K54" s="33" t="s">
        <v>123</v>
      </c>
      <c r="L54" s="33">
        <v>32</v>
      </c>
      <c r="M54" s="33">
        <v>1</v>
      </c>
      <c r="N54" s="33">
        <v>0</v>
      </c>
      <c r="O54" s="33">
        <v>5.3275068729999999</v>
      </c>
      <c r="P54" s="33">
        <v>7.320601699092391</v>
      </c>
      <c r="Q54" s="135"/>
      <c r="R54" s="135"/>
      <c r="S54" s="135"/>
    </row>
    <row r="55" spans="4:19" s="33" customFormat="1" ht="15.75" x14ac:dyDescent="0.25">
      <c r="D55" s="43">
        <v>7.3920690000000002</v>
      </c>
      <c r="E55" s="43">
        <v>9.2313100000000006</v>
      </c>
      <c r="F55" s="43">
        <v>11.674989999999999</v>
      </c>
      <c r="G55" s="43">
        <v>14.44722</v>
      </c>
      <c r="H55" s="43">
        <v>9.9782030000000006</v>
      </c>
      <c r="J55" s="33" t="s">
        <v>128</v>
      </c>
      <c r="K55" s="33" t="s">
        <v>123</v>
      </c>
      <c r="L55" s="33">
        <v>6</v>
      </c>
      <c r="M55" s="33">
        <v>0</v>
      </c>
      <c r="N55" s="33">
        <v>1</v>
      </c>
      <c r="O55" s="33">
        <v>4.5803204710000003</v>
      </c>
      <c r="P55" s="33">
        <v>7.3343714144594232</v>
      </c>
      <c r="Q55" s="135"/>
      <c r="R55" s="135"/>
      <c r="S55" s="135"/>
    </row>
    <row r="56" spans="4:19" s="33" customFormat="1" ht="15.75" x14ac:dyDescent="0.25">
      <c r="D56" s="43">
        <v>8.0581940000000003</v>
      </c>
      <c r="E56" s="43">
        <v>10.901680000000001</v>
      </c>
      <c r="F56" s="43">
        <v>12.294079999999999</v>
      </c>
      <c r="G56" s="43">
        <v>14.5121</v>
      </c>
      <c r="H56" s="43">
        <v>10.315440000000001</v>
      </c>
      <c r="J56" s="33" t="s">
        <v>154</v>
      </c>
      <c r="K56" s="33" t="s">
        <v>123</v>
      </c>
      <c r="L56" s="33">
        <v>7</v>
      </c>
      <c r="M56" s="33">
        <v>1</v>
      </c>
      <c r="N56" s="33">
        <v>0</v>
      </c>
      <c r="O56" s="33">
        <v>5.0008476960000001</v>
      </c>
      <c r="P56" s="33">
        <v>7.3636325730688394</v>
      </c>
      <c r="Q56" s="135"/>
      <c r="R56" s="135"/>
      <c r="S56" s="135"/>
    </row>
    <row r="57" spans="4:19" s="33" customFormat="1" ht="15.75" x14ac:dyDescent="0.25">
      <c r="D57" s="43">
        <v>8.5861350000000005</v>
      </c>
      <c r="E57" s="43">
        <v>11.34821</v>
      </c>
      <c r="F57" s="43">
        <v>13.13998</v>
      </c>
      <c r="G57" s="43">
        <v>15.03532</v>
      </c>
      <c r="H57" s="43">
        <v>11.41207</v>
      </c>
      <c r="J57" s="33" t="s">
        <v>163</v>
      </c>
      <c r="K57" s="33" t="s">
        <v>123</v>
      </c>
      <c r="L57" s="33">
        <v>14.2</v>
      </c>
      <c r="M57" s="33">
        <v>0</v>
      </c>
      <c r="N57" s="33">
        <v>0</v>
      </c>
      <c r="O57" s="33">
        <v>5.0619928830000003</v>
      </c>
      <c r="P57" s="33">
        <v>7.3719410706387682</v>
      </c>
      <c r="Q57" s="135"/>
      <c r="R57" s="135"/>
      <c r="S57" s="135"/>
    </row>
    <row r="58" spans="4:19" s="33" customFormat="1" ht="15.75" x14ac:dyDescent="0.25">
      <c r="D58" s="43">
        <v>7.7996869999999996</v>
      </c>
      <c r="E58" s="43">
        <v>11.37778</v>
      </c>
      <c r="F58" s="43">
        <v>13.57034</v>
      </c>
      <c r="G58" s="43">
        <v>14.722239999999999</v>
      </c>
      <c r="H58" s="43">
        <v>11.439859999999999</v>
      </c>
      <c r="J58" s="33" t="s">
        <v>167</v>
      </c>
      <c r="K58" s="33" t="s">
        <v>127</v>
      </c>
      <c r="L58" s="33">
        <v>71</v>
      </c>
      <c r="M58" s="33">
        <v>0</v>
      </c>
      <c r="N58" s="33">
        <v>1</v>
      </c>
      <c r="O58" s="33">
        <v>5.0934832889999999</v>
      </c>
      <c r="P58" s="33">
        <v>7.3801199635380437</v>
      </c>
      <c r="Q58" s="135"/>
      <c r="R58" s="135"/>
      <c r="S58" s="135"/>
    </row>
    <row r="59" spans="4:19" s="33" customFormat="1" ht="15.75" x14ac:dyDescent="0.25">
      <c r="D59" s="43">
        <v>8.0437030000000007</v>
      </c>
      <c r="E59" s="43">
        <v>11.78163</v>
      </c>
      <c r="F59" s="43">
        <v>13.63003</v>
      </c>
      <c r="G59" s="43">
        <v>15.226610000000001</v>
      </c>
      <c r="H59" s="43">
        <v>11.16168</v>
      </c>
      <c r="J59" s="33" t="s">
        <v>174</v>
      </c>
      <c r="K59" s="33" t="s">
        <v>125</v>
      </c>
      <c r="L59" s="33">
        <v>25</v>
      </c>
      <c r="M59" s="33">
        <v>1</v>
      </c>
      <c r="N59" s="33">
        <v>0</v>
      </c>
      <c r="O59" s="33">
        <v>5.132314719</v>
      </c>
      <c r="P59" s="33">
        <v>7.3850711551347805</v>
      </c>
      <c r="Q59" s="135"/>
      <c r="R59" s="135"/>
      <c r="S59" s="135"/>
    </row>
    <row r="60" spans="4:19" s="33" customFormat="1" ht="15.75" x14ac:dyDescent="0.25">
      <c r="D60" s="43">
        <v>7.9725029999999997</v>
      </c>
      <c r="E60" s="43">
        <v>11.018219999999999</v>
      </c>
      <c r="F60" s="43">
        <v>12.79386</v>
      </c>
      <c r="G60" s="43">
        <v>14.54738</v>
      </c>
      <c r="H60" s="43">
        <v>9.7110869999999991</v>
      </c>
      <c r="J60" s="33" t="s">
        <v>346</v>
      </c>
      <c r="K60" s="33" t="s">
        <v>215</v>
      </c>
      <c r="L60" s="33">
        <v>81</v>
      </c>
      <c r="M60" s="33">
        <v>0</v>
      </c>
      <c r="N60" s="33">
        <v>0</v>
      </c>
      <c r="O60" s="33">
        <v>5.8461829170000001</v>
      </c>
      <c r="P60" s="33">
        <v>7.4061006388554356</v>
      </c>
      <c r="Q60" s="135"/>
      <c r="R60" s="135"/>
      <c r="S60" s="135"/>
    </row>
    <row r="61" spans="4:19" s="33" customFormat="1" ht="15.75" x14ac:dyDescent="0.25">
      <c r="D61" s="43">
        <v>8.6095459999999999</v>
      </c>
      <c r="E61" s="43">
        <v>10.808439999999999</v>
      </c>
      <c r="F61" s="43">
        <v>12.82034</v>
      </c>
      <c r="G61" s="43">
        <v>15.06983</v>
      </c>
      <c r="H61" s="43">
        <v>9.9875989999999994</v>
      </c>
      <c r="J61" s="33" t="s">
        <v>472</v>
      </c>
      <c r="K61" s="33" t="s">
        <v>136</v>
      </c>
      <c r="L61" s="33">
        <v>87</v>
      </c>
      <c r="M61" s="33">
        <v>0</v>
      </c>
      <c r="N61" s="33">
        <v>0</v>
      </c>
      <c r="O61" s="33">
        <v>6.7886167549999996</v>
      </c>
      <c r="P61" s="33">
        <v>7.4115208843568832</v>
      </c>
      <c r="Q61" s="135"/>
      <c r="R61" s="135"/>
      <c r="S61" s="135"/>
    </row>
    <row r="62" spans="4:19" s="33" customFormat="1" ht="15.75" x14ac:dyDescent="0.25">
      <c r="D62" s="43">
        <v>8.4719309999999997</v>
      </c>
      <c r="E62" s="43">
        <v>10.858879999999999</v>
      </c>
      <c r="F62" s="43">
        <v>12.66892</v>
      </c>
      <c r="G62" s="43">
        <v>14.212899999999999</v>
      </c>
      <c r="H62" s="43">
        <v>9.8411679999999997</v>
      </c>
      <c r="J62" s="33" t="s">
        <v>494</v>
      </c>
      <c r="K62" s="33" t="s">
        <v>123</v>
      </c>
      <c r="L62" s="33">
        <v>96.5</v>
      </c>
      <c r="M62" s="33">
        <v>0</v>
      </c>
      <c r="N62" s="33">
        <v>0</v>
      </c>
      <c r="O62" s="33">
        <v>7.6662108519999999</v>
      </c>
      <c r="P62" s="33">
        <v>7.4205034823735492</v>
      </c>
      <c r="Q62" s="135"/>
      <c r="R62" s="135"/>
      <c r="S62" s="135"/>
    </row>
    <row r="63" spans="4:19" s="33" customFormat="1" ht="15.75" x14ac:dyDescent="0.25">
      <c r="D63" s="43">
        <v>8.6053680000000004</v>
      </c>
      <c r="E63" s="43">
        <v>11.664630000000001</v>
      </c>
      <c r="F63" s="43">
        <v>14.44722</v>
      </c>
      <c r="G63" s="43">
        <v>15.11261</v>
      </c>
      <c r="H63" s="43">
        <v>11.1114</v>
      </c>
      <c r="J63" s="33" t="s">
        <v>244</v>
      </c>
      <c r="K63" s="33" t="s">
        <v>127</v>
      </c>
      <c r="L63" s="33">
        <v>86</v>
      </c>
      <c r="M63" s="33">
        <v>0</v>
      </c>
      <c r="N63" s="33">
        <v>0</v>
      </c>
      <c r="O63" s="33">
        <v>5.4524168890000002</v>
      </c>
      <c r="P63" s="33">
        <v>7.4290982636405802</v>
      </c>
      <c r="Q63" s="135"/>
      <c r="R63" s="135"/>
      <c r="S63" s="135"/>
    </row>
    <row r="64" spans="4:19" s="33" customFormat="1" ht="15.75" x14ac:dyDescent="0.25">
      <c r="D64" s="43">
        <v>3.670426</v>
      </c>
      <c r="E64" s="43">
        <v>11.10427</v>
      </c>
      <c r="F64" s="43">
        <v>10.75756</v>
      </c>
      <c r="G64" s="43">
        <v>12.66672</v>
      </c>
      <c r="H64" s="43">
        <v>9.5214320000000008</v>
      </c>
      <c r="J64" s="33" t="s">
        <v>283</v>
      </c>
      <c r="K64" s="33" t="s">
        <v>215</v>
      </c>
      <c r="L64" s="33">
        <v>81</v>
      </c>
      <c r="M64" s="33">
        <v>0</v>
      </c>
      <c r="N64" s="33">
        <v>0</v>
      </c>
      <c r="O64" s="33">
        <v>5.5794975019999997</v>
      </c>
      <c r="P64" s="33">
        <v>7.4437916322518101</v>
      </c>
      <c r="Q64" s="135"/>
      <c r="R64" s="135"/>
      <c r="S64" s="135"/>
    </row>
    <row r="65" spans="4:19" s="33" customFormat="1" ht="15.75" x14ac:dyDescent="0.25">
      <c r="D65" s="43">
        <v>7.6637320000000004</v>
      </c>
      <c r="E65" s="43">
        <v>10.67984</v>
      </c>
      <c r="F65" s="43">
        <v>12.015219999999999</v>
      </c>
      <c r="G65" s="43">
        <v>14.275740000000001</v>
      </c>
      <c r="H65" s="43">
        <v>9.2506170000000001</v>
      </c>
      <c r="J65" s="33" t="s">
        <v>179</v>
      </c>
      <c r="K65" s="33" t="s">
        <v>139</v>
      </c>
      <c r="L65" s="33">
        <v>109</v>
      </c>
      <c r="M65" s="33">
        <v>0</v>
      </c>
      <c r="N65" s="33">
        <v>0</v>
      </c>
      <c r="O65" s="33">
        <v>5.1551586489999996</v>
      </c>
      <c r="P65" s="33">
        <v>7.4474232886286265</v>
      </c>
      <c r="Q65" s="135"/>
      <c r="R65" s="135"/>
      <c r="S65" s="135"/>
    </row>
    <row r="66" spans="4:19" s="33" customFormat="1" ht="15.75" x14ac:dyDescent="0.25">
      <c r="D66" s="43">
        <v>8.2627430000000004</v>
      </c>
      <c r="E66" s="43">
        <v>11.797739999999999</v>
      </c>
      <c r="F66" s="43">
        <v>13.50264</v>
      </c>
      <c r="G66" s="43">
        <v>15.00142</v>
      </c>
      <c r="H66" s="43">
        <v>10.391069999999999</v>
      </c>
      <c r="J66" s="33" t="s">
        <v>319</v>
      </c>
      <c r="K66" s="33" t="s">
        <v>127</v>
      </c>
      <c r="L66" s="33">
        <v>72</v>
      </c>
      <c r="M66" s="33">
        <v>0</v>
      </c>
      <c r="N66" s="33">
        <v>0</v>
      </c>
      <c r="O66" s="33">
        <v>5.7501512650000004</v>
      </c>
      <c r="P66" s="33">
        <v>7.4678190221978262</v>
      </c>
      <c r="Q66" s="135"/>
      <c r="R66" s="135"/>
      <c r="S66" s="135"/>
    </row>
    <row r="67" spans="4:19" s="33" customFormat="1" ht="15.75" x14ac:dyDescent="0.25">
      <c r="D67" s="43">
        <v>7.6645770000000004</v>
      </c>
      <c r="E67" s="43">
        <v>10.335430000000001</v>
      </c>
      <c r="F67" s="43">
        <v>11.79937</v>
      </c>
      <c r="G67" s="43">
        <v>14.72654</v>
      </c>
      <c r="H67" s="43">
        <v>10.90422</v>
      </c>
      <c r="J67" s="33" t="s">
        <v>208</v>
      </c>
      <c r="K67" s="33" t="s">
        <v>127</v>
      </c>
      <c r="L67" s="33">
        <v>55</v>
      </c>
      <c r="M67" s="33">
        <v>0</v>
      </c>
      <c r="N67" s="33">
        <v>0</v>
      </c>
      <c r="O67" s="33">
        <v>5.2935280560000004</v>
      </c>
      <c r="P67" s="33">
        <v>7.4778604887869573</v>
      </c>
      <c r="Q67" s="135"/>
      <c r="R67" s="135"/>
      <c r="S67" s="135"/>
    </row>
    <row r="68" spans="4:19" s="33" customFormat="1" ht="15.75" x14ac:dyDescent="0.25">
      <c r="D68" s="43">
        <v>7.0982539999999998</v>
      </c>
      <c r="E68" s="43">
        <v>9.4448729999999994</v>
      </c>
      <c r="F68" s="43">
        <v>11.454689999999999</v>
      </c>
      <c r="G68" s="43">
        <v>14.19214</v>
      </c>
      <c r="H68" s="43">
        <v>11.08422</v>
      </c>
      <c r="J68" s="33" t="s">
        <v>203</v>
      </c>
      <c r="K68" s="33" t="s">
        <v>139</v>
      </c>
      <c r="L68" s="33">
        <v>14</v>
      </c>
      <c r="M68" s="33">
        <v>0</v>
      </c>
      <c r="N68" s="33">
        <v>0</v>
      </c>
      <c r="O68" s="33">
        <v>5.2651173489999996</v>
      </c>
      <c r="P68" s="33">
        <v>7.4780322307405802</v>
      </c>
      <c r="Q68" s="135"/>
      <c r="R68" s="135"/>
      <c r="S68" s="135"/>
    </row>
    <row r="69" spans="4:19" s="33" customFormat="1" ht="15.75" x14ac:dyDescent="0.25">
      <c r="D69" s="43">
        <v>6.317253</v>
      </c>
      <c r="E69" s="43">
        <v>9.0882880000000004</v>
      </c>
      <c r="F69" s="43">
        <v>11.176030000000001</v>
      </c>
      <c r="G69" s="43">
        <v>13.473000000000001</v>
      </c>
      <c r="H69" s="43">
        <v>9.3379940000000001</v>
      </c>
      <c r="J69" s="33" t="s">
        <v>427</v>
      </c>
      <c r="K69" s="33" t="s">
        <v>215</v>
      </c>
      <c r="L69" s="33">
        <v>101</v>
      </c>
      <c r="M69" s="33">
        <v>0</v>
      </c>
      <c r="N69" s="33">
        <v>0</v>
      </c>
      <c r="O69" s="33">
        <v>6.2062858140000001</v>
      </c>
      <c r="P69" s="33">
        <v>7.4798157606695641</v>
      </c>
      <c r="Q69" s="135"/>
      <c r="R69" s="135"/>
      <c r="S69" s="135"/>
    </row>
    <row r="70" spans="4:19" s="33" customFormat="1" ht="15.75" x14ac:dyDescent="0.25">
      <c r="D70" s="43">
        <v>10.14556</v>
      </c>
      <c r="E70" s="43">
        <v>10.57216</v>
      </c>
      <c r="F70" s="43">
        <v>12.68923</v>
      </c>
      <c r="G70" s="43">
        <v>14.80237</v>
      </c>
      <c r="H70" s="43">
        <v>11.024889999999999</v>
      </c>
      <c r="J70" s="33" t="s">
        <v>169</v>
      </c>
      <c r="K70" s="33" t="s">
        <v>123</v>
      </c>
      <c r="L70" s="33">
        <v>124</v>
      </c>
      <c r="M70" s="33">
        <v>0</v>
      </c>
      <c r="N70" s="33">
        <v>0</v>
      </c>
      <c r="O70" s="33">
        <v>5.1124134100000003</v>
      </c>
      <c r="P70" s="33">
        <v>7.4823839873956501</v>
      </c>
      <c r="Q70" s="135"/>
      <c r="R70" s="135"/>
      <c r="S70" s="135"/>
    </row>
    <row r="71" spans="4:19" s="33" customFormat="1" ht="15.75" x14ac:dyDescent="0.25">
      <c r="D71" s="43">
        <v>6.6814049999999998</v>
      </c>
      <c r="E71" s="43">
        <v>12.24784</v>
      </c>
      <c r="F71" s="43">
        <v>11.12527</v>
      </c>
      <c r="G71" s="43">
        <v>13.047750000000001</v>
      </c>
      <c r="H71" s="43">
        <v>9.6114929999999994</v>
      </c>
      <c r="J71" s="33" t="s">
        <v>270</v>
      </c>
      <c r="K71" s="33" t="s">
        <v>139</v>
      </c>
      <c r="L71" s="33">
        <v>101</v>
      </c>
      <c r="M71" s="33">
        <v>0</v>
      </c>
      <c r="N71" s="33">
        <v>0</v>
      </c>
      <c r="O71" s="33">
        <v>5.529848673</v>
      </c>
      <c r="P71" s="33">
        <v>7.4829098958938411</v>
      </c>
      <c r="Q71" s="135"/>
      <c r="R71" s="135"/>
      <c r="S71" s="135"/>
    </row>
    <row r="72" spans="4:19" s="33" customFormat="1" ht="15.75" x14ac:dyDescent="0.25">
      <c r="D72" s="43">
        <v>8.1395160000000004</v>
      </c>
      <c r="E72" s="43">
        <v>10.452310000000001</v>
      </c>
      <c r="F72" s="43">
        <v>12.44943</v>
      </c>
      <c r="G72" s="43">
        <v>14.364560000000001</v>
      </c>
      <c r="H72" s="43">
        <v>10.633419999999999</v>
      </c>
      <c r="J72" s="33" t="s">
        <v>204</v>
      </c>
      <c r="K72" s="33" t="s">
        <v>125</v>
      </c>
      <c r="L72" s="33">
        <v>110</v>
      </c>
      <c r="M72" s="33">
        <v>0</v>
      </c>
      <c r="N72" s="33">
        <v>0</v>
      </c>
      <c r="O72" s="33">
        <v>5.2709630699999996</v>
      </c>
      <c r="P72" s="33">
        <v>7.488595552302173</v>
      </c>
      <c r="Q72" s="135"/>
      <c r="R72" s="135"/>
      <c r="S72" s="135"/>
    </row>
    <row r="73" spans="4:19" s="33" customFormat="1" ht="15.75" x14ac:dyDescent="0.25">
      <c r="D73" s="43">
        <v>6.6178569999999999</v>
      </c>
      <c r="E73" s="43">
        <v>8.2717530000000004</v>
      </c>
      <c r="F73" s="43">
        <v>9.9437479999999994</v>
      </c>
      <c r="G73" s="43">
        <v>12.829499999999999</v>
      </c>
      <c r="H73" s="43">
        <v>8.9206330000000005</v>
      </c>
      <c r="J73" s="33" t="s">
        <v>186</v>
      </c>
      <c r="K73" s="33" t="s">
        <v>127</v>
      </c>
      <c r="L73" s="33">
        <v>75.400000000000006</v>
      </c>
      <c r="M73" s="33">
        <v>0</v>
      </c>
      <c r="N73" s="33">
        <v>0</v>
      </c>
      <c r="O73" s="33">
        <v>5.1953639010000003</v>
      </c>
      <c r="P73" s="33">
        <v>7.499836388187318</v>
      </c>
      <c r="Q73" s="135"/>
      <c r="R73" s="135"/>
      <c r="S73" s="135"/>
    </row>
    <row r="74" spans="4:19" s="33" customFormat="1" ht="15.75" x14ac:dyDescent="0.25">
      <c r="D74" s="43">
        <v>7.629893</v>
      </c>
      <c r="E74" s="43">
        <v>10.53956</v>
      </c>
      <c r="F74" s="43">
        <v>15.00633</v>
      </c>
      <c r="G74" s="43">
        <v>14.21693</v>
      </c>
      <c r="H74" s="43">
        <v>11.00878</v>
      </c>
      <c r="J74" s="33" t="s">
        <v>267</v>
      </c>
      <c r="K74" s="33" t="s">
        <v>123</v>
      </c>
      <c r="L74" s="33">
        <v>84</v>
      </c>
      <c r="M74" s="33">
        <v>0</v>
      </c>
      <c r="N74" s="33">
        <v>0</v>
      </c>
      <c r="O74" s="33">
        <v>5.5125774319999996</v>
      </c>
      <c r="P74" s="33">
        <v>7.504981152501089</v>
      </c>
      <c r="Q74" s="135"/>
      <c r="R74" s="135"/>
      <c r="S74" s="135"/>
    </row>
    <row r="75" spans="4:19" s="33" customFormat="1" ht="15.75" x14ac:dyDescent="0.25">
      <c r="D75" s="43">
        <v>8.1662440000000007</v>
      </c>
      <c r="E75" s="43">
        <v>10.356199999999999</v>
      </c>
      <c r="F75" s="43">
        <v>13.46189</v>
      </c>
      <c r="G75" s="43">
        <v>14.891730000000001</v>
      </c>
      <c r="H75" s="43">
        <v>10.62655</v>
      </c>
      <c r="J75" s="33" t="s">
        <v>143</v>
      </c>
      <c r="K75" s="33" t="s">
        <v>139</v>
      </c>
      <c r="L75" s="33">
        <v>98</v>
      </c>
      <c r="M75" s="33">
        <v>0</v>
      </c>
      <c r="N75" s="33">
        <v>0</v>
      </c>
      <c r="O75" s="33">
        <v>4.8894336220000003</v>
      </c>
      <c r="P75" s="33">
        <v>7.505180042273552</v>
      </c>
      <c r="Q75" s="135"/>
      <c r="R75" s="135"/>
      <c r="S75" s="135"/>
    </row>
    <row r="76" spans="4:19" s="33" customFormat="1" ht="15.75" x14ac:dyDescent="0.25">
      <c r="D76" s="43">
        <v>7.1486190000000001</v>
      </c>
      <c r="E76" s="43">
        <v>8.8373980000000003</v>
      </c>
      <c r="F76" s="43">
        <v>10.86388</v>
      </c>
      <c r="G76" s="43">
        <v>13.40217</v>
      </c>
      <c r="H76" s="43">
        <v>10.332280000000001</v>
      </c>
      <c r="J76" s="33" t="s">
        <v>233</v>
      </c>
      <c r="K76" s="33" t="s">
        <v>127</v>
      </c>
      <c r="L76" s="33">
        <v>59</v>
      </c>
      <c r="M76" s="33">
        <v>0</v>
      </c>
      <c r="N76" s="33">
        <v>1</v>
      </c>
      <c r="O76" s="33">
        <v>5.4159545219999998</v>
      </c>
      <c r="P76" s="33">
        <v>7.5096789175445675</v>
      </c>
      <c r="Q76" s="135"/>
      <c r="R76" s="135"/>
      <c r="S76" s="135"/>
    </row>
    <row r="77" spans="4:19" s="33" customFormat="1" ht="15.75" x14ac:dyDescent="0.25">
      <c r="D77" s="43">
        <v>9.1841259999999991</v>
      </c>
      <c r="E77" s="43">
        <v>11.25479</v>
      </c>
      <c r="F77" s="43">
        <v>11.61585</v>
      </c>
      <c r="G77" s="43">
        <v>13.939030000000001</v>
      </c>
      <c r="H77" s="43">
        <v>9.8354459999999992</v>
      </c>
      <c r="J77" s="33" t="s">
        <v>286</v>
      </c>
      <c r="K77" s="33" t="s">
        <v>139</v>
      </c>
      <c r="L77" s="33">
        <v>88</v>
      </c>
      <c r="M77" s="33">
        <v>0</v>
      </c>
      <c r="N77" s="33">
        <v>0</v>
      </c>
      <c r="O77" s="33">
        <v>5.5891770579999998</v>
      </c>
      <c r="P77" s="33">
        <v>7.5102372538572482</v>
      </c>
      <c r="Q77" s="135"/>
      <c r="R77" s="135"/>
      <c r="S77" s="135"/>
    </row>
    <row r="78" spans="4:19" s="33" customFormat="1" ht="15.75" x14ac:dyDescent="0.25">
      <c r="D78" s="43">
        <v>7.9632420000000002</v>
      </c>
      <c r="E78" s="43">
        <v>11.01512</v>
      </c>
      <c r="F78" s="43">
        <v>12.68577</v>
      </c>
      <c r="G78" s="43">
        <v>15.10755</v>
      </c>
      <c r="H78" s="43">
        <v>11.10493</v>
      </c>
      <c r="J78" s="33" t="s">
        <v>221</v>
      </c>
      <c r="K78" s="33" t="s">
        <v>215</v>
      </c>
      <c r="L78" s="33">
        <v>11.3</v>
      </c>
      <c r="M78" s="33">
        <v>0</v>
      </c>
      <c r="N78" s="33">
        <v>0</v>
      </c>
      <c r="O78" s="33">
        <v>5.354426353</v>
      </c>
      <c r="P78" s="33">
        <v>7.5319308966934768</v>
      </c>
      <c r="Q78" s="135"/>
      <c r="R78" s="135"/>
      <c r="S78" s="135"/>
    </row>
    <row r="79" spans="4:19" s="33" customFormat="1" ht="15.75" x14ac:dyDescent="0.25">
      <c r="D79" s="43">
        <v>7.2481059999999999</v>
      </c>
      <c r="E79" s="43">
        <v>10.39263</v>
      </c>
      <c r="F79" s="43">
        <v>12.34755</v>
      </c>
      <c r="G79" s="43">
        <v>14.25479</v>
      </c>
      <c r="H79" s="43">
        <v>10.099550000000001</v>
      </c>
      <c r="J79" s="33" t="s">
        <v>155</v>
      </c>
      <c r="K79" s="33" t="s">
        <v>139</v>
      </c>
      <c r="L79" s="33">
        <v>108</v>
      </c>
      <c r="M79" s="33">
        <v>0</v>
      </c>
      <c r="N79" s="33">
        <v>0</v>
      </c>
      <c r="O79" s="33">
        <v>5.0122032259999996</v>
      </c>
      <c r="P79" s="33">
        <v>7.5319388180811586</v>
      </c>
      <c r="Q79" s="135"/>
      <c r="R79" s="135"/>
      <c r="S79" s="135"/>
    </row>
    <row r="80" spans="4:19" s="33" customFormat="1" ht="15.75" x14ac:dyDescent="0.25">
      <c r="D80" s="43">
        <v>7.1310200000000004</v>
      </c>
      <c r="E80" s="43">
        <v>9.8970719999999996</v>
      </c>
      <c r="F80" s="43">
        <v>11.75065</v>
      </c>
      <c r="G80" s="43">
        <v>13.4168</v>
      </c>
      <c r="H80" s="43">
        <v>9.7744859999999996</v>
      </c>
      <c r="J80" s="33" t="s">
        <v>258</v>
      </c>
      <c r="K80" s="33" t="s">
        <v>136</v>
      </c>
      <c r="L80" s="33">
        <v>97</v>
      </c>
      <c r="M80" s="33">
        <v>0</v>
      </c>
      <c r="N80" s="33">
        <v>0</v>
      </c>
      <c r="O80" s="33">
        <v>5.4820945270000001</v>
      </c>
      <c r="P80" s="33">
        <v>7.533355459363043</v>
      </c>
      <c r="Q80" s="135"/>
      <c r="R80" s="135"/>
      <c r="S80" s="135"/>
    </row>
    <row r="81" spans="4:19" s="33" customFormat="1" ht="15.75" x14ac:dyDescent="0.25">
      <c r="D81" s="43">
        <v>7.4235870000000004</v>
      </c>
      <c r="E81" s="43">
        <v>9.4361599999999992</v>
      </c>
      <c r="F81" s="43">
        <v>12.151949999999999</v>
      </c>
      <c r="G81" s="43">
        <v>14.111499999999999</v>
      </c>
      <c r="H81" s="43">
        <v>11.17197</v>
      </c>
      <c r="J81" s="33" t="s">
        <v>440</v>
      </c>
      <c r="K81" s="33" t="s">
        <v>215</v>
      </c>
      <c r="L81" s="33">
        <v>118</v>
      </c>
      <c r="M81" s="33">
        <v>0</v>
      </c>
      <c r="N81" s="33">
        <v>0</v>
      </c>
      <c r="O81" s="33">
        <v>6.3419676279999999</v>
      </c>
      <c r="P81" s="33">
        <v>7.5336870406105092</v>
      </c>
      <c r="Q81" s="135"/>
      <c r="R81" s="135"/>
      <c r="S81" s="135"/>
    </row>
    <row r="82" spans="4:19" s="33" customFormat="1" ht="15.75" x14ac:dyDescent="0.25">
      <c r="D82" s="43">
        <v>7.2571750000000002</v>
      </c>
      <c r="E82" s="43">
        <v>10.575749999999999</v>
      </c>
      <c r="F82" s="43">
        <v>10.9048</v>
      </c>
      <c r="G82" s="43">
        <v>13.144970000000001</v>
      </c>
      <c r="H82" s="43">
        <v>10.01376</v>
      </c>
      <c r="J82" s="33" t="s">
        <v>166</v>
      </c>
      <c r="K82" s="33" t="s">
        <v>139</v>
      </c>
      <c r="L82" s="33">
        <v>100</v>
      </c>
      <c r="M82" s="33">
        <v>0</v>
      </c>
      <c r="N82" s="33">
        <v>0</v>
      </c>
      <c r="O82" s="33">
        <v>5.0869263980000001</v>
      </c>
      <c r="P82" s="33">
        <v>7.5339212075789854</v>
      </c>
      <c r="Q82" s="135"/>
      <c r="R82" s="135"/>
      <c r="S82" s="135"/>
    </row>
    <row r="83" spans="4:19" s="33" customFormat="1" ht="15.75" x14ac:dyDescent="0.25">
      <c r="D83" s="43">
        <v>7.9682500000000003</v>
      </c>
      <c r="E83" s="43">
        <v>10.72588</v>
      </c>
      <c r="F83" s="43">
        <v>12.42999</v>
      </c>
      <c r="G83" s="43">
        <v>15.07474</v>
      </c>
      <c r="H83" s="43">
        <v>10.981920000000001</v>
      </c>
      <c r="J83" s="33" t="s">
        <v>191</v>
      </c>
      <c r="K83" s="33" t="s">
        <v>123</v>
      </c>
      <c r="L83" s="33">
        <v>50</v>
      </c>
      <c r="M83" s="33">
        <v>0</v>
      </c>
      <c r="N83" s="33">
        <v>0</v>
      </c>
      <c r="O83" s="33">
        <v>5.2149368139999996</v>
      </c>
      <c r="P83" s="33">
        <v>7.5380050529815197</v>
      </c>
      <c r="Q83" s="135"/>
      <c r="R83" s="135"/>
      <c r="S83" s="135"/>
    </row>
    <row r="84" spans="4:19" s="33" customFormat="1" ht="15.75" x14ac:dyDescent="0.25">
      <c r="D84" s="43">
        <v>7.5190950000000001</v>
      </c>
      <c r="E84" s="43">
        <v>10.26465</v>
      </c>
      <c r="F84" s="43">
        <v>12.453250000000001</v>
      </c>
      <c r="G84" s="43">
        <v>14.49906</v>
      </c>
      <c r="H84" s="43">
        <v>10.456580000000001</v>
      </c>
      <c r="J84" s="33" t="s">
        <v>187</v>
      </c>
      <c r="K84" s="33" t="s">
        <v>139</v>
      </c>
      <c r="L84" s="33">
        <v>43</v>
      </c>
      <c r="M84" s="33">
        <v>1</v>
      </c>
      <c r="N84" s="33">
        <v>0</v>
      </c>
      <c r="O84" s="33">
        <v>5.1992327229999997</v>
      </c>
      <c r="P84" s="33">
        <v>7.5500075443123205</v>
      </c>
      <c r="Q84" s="135"/>
      <c r="R84" s="135"/>
      <c r="S84" s="135"/>
    </row>
    <row r="85" spans="4:19" s="33" customFormat="1" ht="15.75" x14ac:dyDescent="0.25">
      <c r="D85" s="43">
        <v>8.0302240000000005</v>
      </c>
      <c r="E85" s="43">
        <v>10.50121</v>
      </c>
      <c r="F85" s="43">
        <v>12.49718</v>
      </c>
      <c r="G85" s="43">
        <v>15.01572</v>
      </c>
      <c r="H85" s="43">
        <v>10.79851</v>
      </c>
      <c r="J85" s="33" t="s">
        <v>290</v>
      </c>
      <c r="K85" s="33" t="s">
        <v>127</v>
      </c>
      <c r="L85" s="33">
        <v>64.7</v>
      </c>
      <c r="M85" s="33">
        <v>0</v>
      </c>
      <c r="N85" s="33">
        <v>1</v>
      </c>
      <c r="O85" s="33">
        <v>5.6070576409999999</v>
      </c>
      <c r="P85" s="33">
        <v>7.5545859123478278</v>
      </c>
      <c r="Q85" s="135"/>
      <c r="R85" s="135"/>
      <c r="S85" s="135"/>
    </row>
    <row r="86" spans="4:19" s="33" customFormat="1" ht="15.75" x14ac:dyDescent="0.25">
      <c r="D86" s="43">
        <v>7.4627629999999998</v>
      </c>
      <c r="E86" s="43">
        <v>10.78322</v>
      </c>
      <c r="F86" s="43">
        <v>11.2204</v>
      </c>
      <c r="G86" s="43">
        <v>13.65152</v>
      </c>
      <c r="H86" s="43">
        <v>10.891579999999999</v>
      </c>
      <c r="J86" s="33" t="s">
        <v>183</v>
      </c>
      <c r="K86" s="33" t="s">
        <v>136</v>
      </c>
      <c r="L86" s="33">
        <v>105</v>
      </c>
      <c r="M86" s="33">
        <v>0</v>
      </c>
      <c r="N86" s="33">
        <v>0</v>
      </c>
      <c r="O86" s="33">
        <v>5.1832287250000002</v>
      </c>
      <c r="P86" s="33">
        <v>7.5577762988065222</v>
      </c>
      <c r="Q86" s="135"/>
      <c r="R86" s="135"/>
      <c r="S86" s="135"/>
    </row>
    <row r="87" spans="4:19" s="33" customFormat="1" ht="15.75" x14ac:dyDescent="0.25">
      <c r="D87" s="43">
        <v>7.8666419999999997</v>
      </c>
      <c r="E87" s="43">
        <v>11.264110000000001</v>
      </c>
      <c r="F87" s="43">
        <v>13.0631</v>
      </c>
      <c r="G87" s="43">
        <v>14.904949999999999</v>
      </c>
      <c r="H87" s="43">
        <v>10.597189999999999</v>
      </c>
      <c r="J87" s="33" t="s">
        <v>411</v>
      </c>
      <c r="K87" s="33" t="s">
        <v>123</v>
      </c>
      <c r="L87" s="33">
        <v>108</v>
      </c>
      <c r="M87" s="33">
        <v>0</v>
      </c>
      <c r="N87" s="33">
        <v>0</v>
      </c>
      <c r="O87" s="33">
        <v>6.1083823810000002</v>
      </c>
      <c r="P87" s="33">
        <v>7.5585203040159445</v>
      </c>
      <c r="Q87" s="135"/>
      <c r="R87" s="135"/>
      <c r="S87" s="135"/>
    </row>
    <row r="88" spans="4:19" s="33" customFormat="1" ht="15.75" x14ac:dyDescent="0.25">
      <c r="D88" s="43">
        <v>7.5080900000000002</v>
      </c>
      <c r="E88" s="43">
        <v>10.95598</v>
      </c>
      <c r="F88" s="43">
        <v>12.243930000000001</v>
      </c>
      <c r="G88" s="43">
        <v>14.632339999999999</v>
      </c>
      <c r="H88" s="43">
        <v>10.50442</v>
      </c>
      <c r="J88" s="33" t="s">
        <v>207</v>
      </c>
      <c r="K88" s="33" t="s">
        <v>123</v>
      </c>
      <c r="L88" s="33">
        <v>108</v>
      </c>
      <c r="M88" s="33">
        <v>0</v>
      </c>
      <c r="N88" s="33">
        <v>0</v>
      </c>
      <c r="O88" s="33">
        <v>5.2913707350000001</v>
      </c>
      <c r="P88" s="33">
        <v>7.5590477204760864</v>
      </c>
      <c r="Q88" s="135"/>
      <c r="R88" s="135"/>
      <c r="S88" s="135"/>
    </row>
    <row r="89" spans="4:19" s="33" customFormat="1" ht="15.75" x14ac:dyDescent="0.25">
      <c r="D89" s="43">
        <v>8.0668670000000002</v>
      </c>
      <c r="E89" s="43">
        <v>10.52379</v>
      </c>
      <c r="F89" s="43">
        <v>12.628909999999999</v>
      </c>
      <c r="G89" s="43">
        <v>14.978</v>
      </c>
      <c r="H89" s="43">
        <v>10.348979999999999</v>
      </c>
      <c r="J89" s="33" t="s">
        <v>442</v>
      </c>
      <c r="K89" s="33" t="s">
        <v>125</v>
      </c>
      <c r="L89" s="33">
        <v>99</v>
      </c>
      <c r="M89" s="33">
        <v>0</v>
      </c>
      <c r="N89" s="33">
        <v>0</v>
      </c>
      <c r="O89" s="33">
        <v>6.3526707230000001</v>
      </c>
      <c r="P89" s="33">
        <v>7.5613913482996393</v>
      </c>
      <c r="Q89" s="135"/>
      <c r="R89" s="135"/>
      <c r="S89" s="135"/>
    </row>
    <row r="90" spans="4:19" s="33" customFormat="1" ht="15.75" x14ac:dyDescent="0.25">
      <c r="D90" s="43">
        <v>7.6032690000000001</v>
      </c>
      <c r="E90" s="43">
        <v>11.169320000000001</v>
      </c>
      <c r="F90" s="43">
        <v>12.700670000000001</v>
      </c>
      <c r="G90" s="43">
        <v>14.34717</v>
      </c>
      <c r="H90" s="43">
        <v>11.134460000000001</v>
      </c>
      <c r="J90" s="33" t="s">
        <v>268</v>
      </c>
      <c r="K90" s="33" t="s">
        <v>127</v>
      </c>
      <c r="L90" s="33">
        <v>38.9</v>
      </c>
      <c r="M90" s="33">
        <v>0</v>
      </c>
      <c r="N90" s="33">
        <v>1</v>
      </c>
      <c r="O90" s="33">
        <v>5.5141344610000003</v>
      </c>
      <c r="P90" s="33">
        <v>7.5712633422981899</v>
      </c>
      <c r="Q90" s="135"/>
      <c r="R90" s="135"/>
      <c r="S90" s="135"/>
    </row>
    <row r="91" spans="4:19" s="33" customFormat="1" ht="15.75" x14ac:dyDescent="0.25">
      <c r="D91" s="43">
        <v>7.7651389999999996</v>
      </c>
      <c r="E91" s="43">
        <v>11.02544</v>
      </c>
      <c r="F91" s="43">
        <v>13.80058</v>
      </c>
      <c r="G91" s="43">
        <v>15.079079999999999</v>
      </c>
      <c r="H91" s="43">
        <v>10.85528</v>
      </c>
      <c r="J91" s="33" t="s">
        <v>475</v>
      </c>
      <c r="K91" s="33" t="s">
        <v>123</v>
      </c>
      <c r="L91" s="33">
        <v>16</v>
      </c>
      <c r="M91" s="33">
        <v>1</v>
      </c>
      <c r="N91" s="33">
        <v>0</v>
      </c>
      <c r="O91" s="33">
        <v>6.8118134770000003</v>
      </c>
      <c r="P91" s="33">
        <v>7.5729782789144915</v>
      </c>
      <c r="Q91" s="135"/>
      <c r="R91" s="135"/>
      <c r="S91" s="135"/>
    </row>
    <row r="92" spans="4:19" s="33" customFormat="1" ht="15.75" x14ac:dyDescent="0.25">
      <c r="D92" s="43">
        <v>7.7685760000000004</v>
      </c>
      <c r="E92" s="43">
        <v>10.298220000000001</v>
      </c>
      <c r="F92" s="43">
        <v>12.544510000000001</v>
      </c>
      <c r="G92" s="43">
        <v>14.765940000000001</v>
      </c>
      <c r="H92" s="43">
        <v>10.758839999999999</v>
      </c>
      <c r="J92" s="33" t="s">
        <v>213</v>
      </c>
      <c r="K92" s="33" t="s">
        <v>139</v>
      </c>
      <c r="L92" s="33">
        <v>152</v>
      </c>
      <c r="M92" s="33">
        <v>0</v>
      </c>
      <c r="N92" s="33">
        <v>0</v>
      </c>
      <c r="O92" s="33">
        <v>5.3275260119999999</v>
      </c>
      <c r="P92" s="33">
        <v>7.5745967120159419</v>
      </c>
      <c r="Q92" s="135"/>
      <c r="R92" s="135"/>
      <c r="S92" s="135"/>
    </row>
    <row r="93" spans="4:19" s="33" customFormat="1" ht="15.75" x14ac:dyDescent="0.25">
      <c r="D93" s="43">
        <v>7.6974349999999996</v>
      </c>
      <c r="E93" s="43">
        <v>11.68028</v>
      </c>
      <c r="F93" s="43">
        <v>13.900790000000001</v>
      </c>
      <c r="G93" s="43">
        <v>14.992050000000001</v>
      </c>
      <c r="H93" s="43">
        <v>11.414569999999999</v>
      </c>
      <c r="J93" s="33" t="s">
        <v>195</v>
      </c>
      <c r="K93" s="33" t="s">
        <v>139</v>
      </c>
      <c r="L93" s="33">
        <v>112</v>
      </c>
      <c r="M93" s="33">
        <v>0</v>
      </c>
      <c r="N93" s="33">
        <v>0</v>
      </c>
      <c r="O93" s="33">
        <v>5.2302031089999996</v>
      </c>
      <c r="P93" s="33">
        <v>7.5777823815039822</v>
      </c>
      <c r="Q93" s="135"/>
      <c r="R93" s="135"/>
      <c r="S93" s="135"/>
    </row>
    <row r="94" spans="4:19" s="33" customFormat="1" ht="15.75" x14ac:dyDescent="0.25">
      <c r="D94" s="43">
        <v>8.2011679999999991</v>
      </c>
      <c r="E94" s="43">
        <v>11.498699999999999</v>
      </c>
      <c r="F94" s="43">
        <v>12.19223</v>
      </c>
      <c r="G94" s="43">
        <v>14.94421</v>
      </c>
      <c r="H94" s="43">
        <v>10.712289999999999</v>
      </c>
      <c r="J94" s="33" t="s">
        <v>257</v>
      </c>
      <c r="K94" s="33" t="s">
        <v>215</v>
      </c>
      <c r="L94" s="33">
        <v>97</v>
      </c>
      <c r="M94" s="33">
        <v>0</v>
      </c>
      <c r="N94" s="33">
        <v>0</v>
      </c>
      <c r="O94" s="33">
        <v>5.4800032869999997</v>
      </c>
      <c r="P94" s="33">
        <v>7.5783686999652193</v>
      </c>
      <c r="Q94" s="135"/>
      <c r="R94" s="135"/>
      <c r="S94" s="135"/>
    </row>
    <row r="95" spans="4:19" s="33" customFormat="1" ht="15.75" x14ac:dyDescent="0.25">
      <c r="D95" s="43">
        <v>7.3804879999999997</v>
      </c>
      <c r="E95" s="43">
        <v>10.90794</v>
      </c>
      <c r="F95" s="43">
        <v>12.86275</v>
      </c>
      <c r="G95" s="43">
        <v>15.06983</v>
      </c>
      <c r="H95" s="43">
        <v>10.92815</v>
      </c>
      <c r="J95" s="33" t="s">
        <v>345</v>
      </c>
      <c r="K95" s="33" t="s">
        <v>125</v>
      </c>
      <c r="L95" s="33">
        <v>122</v>
      </c>
      <c r="M95" s="33">
        <v>0</v>
      </c>
      <c r="N95" s="33">
        <v>0</v>
      </c>
      <c r="O95" s="33">
        <v>5.8436955040000003</v>
      </c>
      <c r="P95" s="33">
        <v>7.5790610750815217</v>
      </c>
      <c r="Q95" s="135"/>
      <c r="R95" s="135"/>
      <c r="S95" s="135"/>
    </row>
    <row r="96" spans="4:19" s="33" customFormat="1" ht="15.75" x14ac:dyDescent="0.25">
      <c r="D96" s="43">
        <v>7.6542269999999997</v>
      </c>
      <c r="E96" s="43">
        <v>10.261329999999999</v>
      </c>
      <c r="F96" s="43">
        <v>12.01587</v>
      </c>
      <c r="G96" s="43">
        <v>14.49503</v>
      </c>
      <c r="H96" s="43">
        <v>10.741020000000001</v>
      </c>
      <c r="J96" s="33" t="s">
        <v>199</v>
      </c>
      <c r="K96" s="33" t="s">
        <v>123</v>
      </c>
      <c r="L96" s="33">
        <v>74.5</v>
      </c>
      <c r="M96" s="33">
        <v>0</v>
      </c>
      <c r="N96" s="33">
        <v>0</v>
      </c>
      <c r="O96" s="33">
        <v>5.2553437189999999</v>
      </c>
      <c r="P96" s="33">
        <v>7.584276644088769</v>
      </c>
      <c r="Q96" s="135"/>
      <c r="R96" s="135"/>
      <c r="S96" s="135"/>
    </row>
    <row r="97" spans="4:19" s="33" customFormat="1" ht="15.75" x14ac:dyDescent="0.25">
      <c r="D97" s="43">
        <v>8.2682400000000005</v>
      </c>
      <c r="E97" s="43">
        <v>9.9931479999999997</v>
      </c>
      <c r="F97" s="43">
        <v>12.182079999999999</v>
      </c>
      <c r="G97" s="43">
        <v>14.65357</v>
      </c>
      <c r="H97" s="43">
        <v>10.494770000000001</v>
      </c>
      <c r="J97" s="33" t="s">
        <v>252</v>
      </c>
      <c r="K97" s="33" t="s">
        <v>123</v>
      </c>
      <c r="L97" s="33">
        <v>22.1</v>
      </c>
      <c r="M97" s="33">
        <v>1</v>
      </c>
      <c r="N97" s="33">
        <v>0</v>
      </c>
      <c r="O97" s="33">
        <v>5.4700538029999999</v>
      </c>
      <c r="P97" s="33">
        <v>7.6006430380724623</v>
      </c>
      <c r="Q97" s="135"/>
      <c r="R97" s="135"/>
      <c r="S97" s="135"/>
    </row>
    <row r="98" spans="4:19" s="33" customFormat="1" ht="15.75" x14ac:dyDescent="0.25">
      <c r="D98" s="43">
        <v>7.7017160000000002</v>
      </c>
      <c r="E98" s="43">
        <v>10.054</v>
      </c>
      <c r="F98" s="43">
        <v>11.762779999999999</v>
      </c>
      <c r="G98" s="43">
        <v>14.317489999999999</v>
      </c>
      <c r="H98" s="43">
        <v>10.048830000000001</v>
      </c>
      <c r="J98" s="33" t="s">
        <v>197</v>
      </c>
      <c r="K98" s="33" t="s">
        <v>127</v>
      </c>
      <c r="L98" s="33">
        <v>107</v>
      </c>
      <c r="M98" s="33">
        <v>0</v>
      </c>
      <c r="N98" s="33">
        <v>0</v>
      </c>
      <c r="O98" s="33">
        <v>5.2443561680000004</v>
      </c>
      <c r="P98" s="33">
        <v>7.6007221204452886</v>
      </c>
      <c r="Q98" s="135"/>
      <c r="R98" s="135"/>
      <c r="S98" s="135"/>
    </row>
    <row r="99" spans="4:19" s="33" customFormat="1" ht="15.75" x14ac:dyDescent="0.25">
      <c r="D99" s="43">
        <v>7.2521760000000004</v>
      </c>
      <c r="E99" s="43">
        <v>11.333550000000001</v>
      </c>
      <c r="F99" s="43">
        <v>12.9229</v>
      </c>
      <c r="G99" s="43">
        <v>15.16212</v>
      </c>
      <c r="H99" s="43">
        <v>12.13753</v>
      </c>
      <c r="J99" s="33" t="s">
        <v>184</v>
      </c>
      <c r="K99" s="33" t="s">
        <v>136</v>
      </c>
      <c r="L99" s="33">
        <v>156</v>
      </c>
      <c r="M99" s="33">
        <v>0</v>
      </c>
      <c r="N99" s="33">
        <v>0</v>
      </c>
      <c r="O99" s="33">
        <v>5.1839338240000004</v>
      </c>
      <c r="P99" s="33">
        <v>7.6008941467673932</v>
      </c>
      <c r="Q99" s="135"/>
      <c r="R99" s="135"/>
      <c r="S99" s="135"/>
    </row>
    <row r="100" spans="4:19" s="33" customFormat="1" ht="15.75" x14ac:dyDescent="0.25">
      <c r="D100" s="43">
        <v>7.2512530000000002</v>
      </c>
      <c r="E100" s="43">
        <v>10.035819999999999</v>
      </c>
      <c r="F100" s="43">
        <v>11.53537</v>
      </c>
      <c r="G100" s="43">
        <v>14.022919999999999</v>
      </c>
      <c r="H100" s="43">
        <v>10.099740000000001</v>
      </c>
      <c r="J100" s="33" t="s">
        <v>218</v>
      </c>
      <c r="K100" s="33" t="s">
        <v>125</v>
      </c>
      <c r="L100" s="33">
        <v>72</v>
      </c>
      <c r="M100" s="33">
        <v>0</v>
      </c>
      <c r="N100" s="33">
        <v>1</v>
      </c>
      <c r="O100" s="33">
        <v>5.3437196880000002</v>
      </c>
      <c r="P100" s="33">
        <v>7.6016139992876841</v>
      </c>
      <c r="Q100" s="135"/>
      <c r="R100" s="135"/>
      <c r="S100" s="135"/>
    </row>
    <row r="101" spans="4:19" s="33" customFormat="1" ht="15.75" x14ac:dyDescent="0.25">
      <c r="D101" s="43">
        <v>8.0208019999999998</v>
      </c>
      <c r="E101" s="43">
        <v>11.25338</v>
      </c>
      <c r="F101" s="43">
        <v>13.339829999999999</v>
      </c>
      <c r="G101" s="43">
        <v>15.15199</v>
      </c>
      <c r="H101" s="43">
        <v>10.95078</v>
      </c>
      <c r="J101" s="33" t="s">
        <v>295</v>
      </c>
      <c r="K101" s="33" t="s">
        <v>127</v>
      </c>
      <c r="L101" s="33">
        <v>100</v>
      </c>
      <c r="M101" s="33">
        <v>0</v>
      </c>
      <c r="N101" s="33">
        <v>0</v>
      </c>
      <c r="O101" s="33">
        <v>5.616978832</v>
      </c>
      <c r="P101" s="33">
        <v>7.6019729100409412</v>
      </c>
      <c r="Q101" s="135"/>
      <c r="R101" s="135"/>
      <c r="S101" s="135"/>
    </row>
    <row r="102" spans="4:19" s="33" customFormat="1" ht="15.75" x14ac:dyDescent="0.25">
      <c r="D102" s="43">
        <v>7.5265899999999997</v>
      </c>
      <c r="E102" s="43">
        <v>11.035679999999999</v>
      </c>
      <c r="F102" s="43">
        <v>12.409219999999999</v>
      </c>
      <c r="G102" s="43">
        <v>14.300689999999999</v>
      </c>
      <c r="H102" s="43">
        <v>9.5813380000000006</v>
      </c>
      <c r="J102" s="33" t="s">
        <v>230</v>
      </c>
      <c r="K102" s="33" t="s">
        <v>139</v>
      </c>
      <c r="L102" s="33">
        <v>98</v>
      </c>
      <c r="M102" s="33">
        <v>0</v>
      </c>
      <c r="N102" s="33">
        <v>0</v>
      </c>
      <c r="O102" s="33">
        <v>5.3903604710000002</v>
      </c>
      <c r="P102" s="33">
        <v>7.6023198275753643</v>
      </c>
      <c r="Q102" s="135"/>
      <c r="R102" s="135"/>
      <c r="S102" s="135"/>
    </row>
    <row r="103" spans="4:19" s="33" customFormat="1" ht="15.75" x14ac:dyDescent="0.25">
      <c r="D103" s="43">
        <v>7.7980960000000001</v>
      </c>
      <c r="E103" s="43">
        <v>11.35772</v>
      </c>
      <c r="F103" s="43">
        <v>12.166930000000001</v>
      </c>
      <c r="G103" s="43">
        <v>15.079079999999999</v>
      </c>
      <c r="H103" s="43">
        <v>11.611610000000001</v>
      </c>
      <c r="J103" s="33" t="s">
        <v>305</v>
      </c>
      <c r="K103" s="33" t="s">
        <v>125</v>
      </c>
      <c r="L103" s="33">
        <v>32</v>
      </c>
      <c r="M103" s="33">
        <v>0</v>
      </c>
      <c r="N103" s="33">
        <v>1</v>
      </c>
      <c r="O103" s="33">
        <v>5.6793010160000001</v>
      </c>
      <c r="P103" s="33">
        <v>7.6050428103177561</v>
      </c>
      <c r="Q103" s="135"/>
      <c r="R103" s="135"/>
      <c r="S103" s="135"/>
    </row>
    <row r="104" spans="4:19" s="33" customFormat="1" ht="15.75" x14ac:dyDescent="0.25">
      <c r="D104" s="43">
        <v>7.2341230000000003</v>
      </c>
      <c r="E104" s="43">
        <v>11.15869</v>
      </c>
      <c r="F104" s="43">
        <v>11.657920000000001</v>
      </c>
      <c r="G104" s="43">
        <v>13.687099999999999</v>
      </c>
      <c r="H104" s="43">
        <v>10.73512</v>
      </c>
      <c r="J104" s="33" t="s">
        <v>432</v>
      </c>
      <c r="K104" s="33" t="s">
        <v>215</v>
      </c>
      <c r="L104" s="33">
        <v>49</v>
      </c>
      <c r="M104" s="33">
        <v>0</v>
      </c>
      <c r="N104" s="33">
        <v>1</v>
      </c>
      <c r="O104" s="33">
        <v>6.2374095770000002</v>
      </c>
      <c r="P104" s="33">
        <v>7.6095846269148533</v>
      </c>
      <c r="Q104" s="135"/>
      <c r="R104" s="135"/>
      <c r="S104" s="135"/>
    </row>
    <row r="105" spans="4:19" s="33" customFormat="1" ht="15.75" x14ac:dyDescent="0.25">
      <c r="D105" s="43">
        <v>8.2576879999999999</v>
      </c>
      <c r="E105" s="43">
        <v>10.70518</v>
      </c>
      <c r="F105" s="43">
        <v>12.95398</v>
      </c>
      <c r="G105" s="43">
        <v>15.287430000000001</v>
      </c>
      <c r="H105" s="43">
        <v>10.70757</v>
      </c>
      <c r="J105" s="33" t="s">
        <v>132</v>
      </c>
      <c r="K105" s="33" t="s">
        <v>127</v>
      </c>
      <c r="L105" s="33">
        <v>19</v>
      </c>
      <c r="M105" s="33">
        <v>0</v>
      </c>
      <c r="N105" s="33">
        <v>1</v>
      </c>
      <c r="O105" s="33">
        <v>4.7122899250000003</v>
      </c>
      <c r="P105" s="33">
        <v>7.6099191583764494</v>
      </c>
      <c r="Q105" s="135"/>
      <c r="R105" s="135"/>
      <c r="S105" s="135"/>
    </row>
    <row r="106" spans="4:19" s="33" customFormat="1" ht="15.75" x14ac:dyDescent="0.25">
      <c r="D106" s="43">
        <v>8.2253830000000008</v>
      </c>
      <c r="E106" s="43">
        <v>11.277620000000001</v>
      </c>
      <c r="F106" s="43">
        <v>13.38758</v>
      </c>
      <c r="G106" s="43">
        <v>15.17732</v>
      </c>
      <c r="H106" s="43">
        <v>11.485139999999999</v>
      </c>
      <c r="J106" s="33" t="s">
        <v>185</v>
      </c>
      <c r="K106" s="33" t="s">
        <v>139</v>
      </c>
      <c r="L106" s="33">
        <v>77.400000000000006</v>
      </c>
      <c r="M106" s="33">
        <v>0</v>
      </c>
      <c r="N106" s="33">
        <v>0</v>
      </c>
      <c r="O106" s="33">
        <v>5.1913653990000004</v>
      </c>
      <c r="P106" s="33">
        <v>7.6135511996644958</v>
      </c>
      <c r="Q106" s="135"/>
      <c r="R106" s="135"/>
      <c r="S106" s="135"/>
    </row>
    <row r="107" spans="4:19" s="33" customFormat="1" ht="15.75" x14ac:dyDescent="0.25">
      <c r="D107" s="43">
        <v>8.1544509999999999</v>
      </c>
      <c r="E107" s="43">
        <v>11.478619999999999</v>
      </c>
      <c r="F107" s="43">
        <v>13.226369999999999</v>
      </c>
      <c r="G107" s="43">
        <v>15.050420000000001</v>
      </c>
      <c r="H107" s="43">
        <v>11.12623</v>
      </c>
      <c r="J107" s="33" t="s">
        <v>248</v>
      </c>
      <c r="K107" s="33" t="s">
        <v>139</v>
      </c>
      <c r="L107" s="33">
        <v>99.7</v>
      </c>
      <c r="M107" s="33">
        <v>0</v>
      </c>
      <c r="N107" s="33">
        <v>0</v>
      </c>
      <c r="O107" s="33">
        <v>5.4580057289999999</v>
      </c>
      <c r="P107" s="33">
        <v>7.6184577025442026</v>
      </c>
      <c r="Q107" s="135"/>
      <c r="R107" s="135"/>
      <c r="S107" s="135"/>
    </row>
    <row r="108" spans="4:19" s="33" customFormat="1" ht="15.75" x14ac:dyDescent="0.25">
      <c r="D108" s="43">
        <v>7.4585530000000002</v>
      </c>
      <c r="E108" s="43">
        <v>10.418699999999999</v>
      </c>
      <c r="F108" s="43">
        <v>11.52764</v>
      </c>
      <c r="G108" s="43">
        <v>14.477499999999999</v>
      </c>
      <c r="H108" s="43">
        <v>10.078290000000001</v>
      </c>
      <c r="J108" s="33" t="s">
        <v>137</v>
      </c>
      <c r="K108" s="33" t="s">
        <v>123</v>
      </c>
      <c r="L108" s="33">
        <v>114</v>
      </c>
      <c r="M108" s="33">
        <v>0</v>
      </c>
      <c r="N108" s="33">
        <v>0</v>
      </c>
      <c r="O108" s="33">
        <v>4.8174984810000003</v>
      </c>
      <c r="P108" s="33">
        <v>7.6221430128326082</v>
      </c>
      <c r="Q108" s="135"/>
      <c r="R108" s="135"/>
      <c r="S108" s="135"/>
    </row>
    <row r="109" spans="4:19" s="33" customFormat="1" ht="15.75" x14ac:dyDescent="0.25">
      <c r="D109" s="43">
        <v>7.8354980000000003</v>
      </c>
      <c r="E109" s="43">
        <v>10.976800000000001</v>
      </c>
      <c r="F109" s="43">
        <v>12.53445</v>
      </c>
      <c r="G109" s="43">
        <v>15.050420000000001</v>
      </c>
      <c r="H109" s="43">
        <v>11.27974</v>
      </c>
      <c r="J109" s="33" t="s">
        <v>138</v>
      </c>
      <c r="K109" s="33" t="s">
        <v>139</v>
      </c>
      <c r="L109" s="33">
        <v>59</v>
      </c>
      <c r="M109" s="33">
        <v>0</v>
      </c>
      <c r="N109" s="33">
        <v>0</v>
      </c>
      <c r="O109" s="33">
        <v>4.8305753559999998</v>
      </c>
      <c r="P109" s="33">
        <v>7.6323238189536253</v>
      </c>
      <c r="Q109" s="135"/>
      <c r="R109" s="135"/>
      <c r="S109" s="135"/>
    </row>
    <row r="110" spans="4:19" s="33" customFormat="1" ht="15.75" x14ac:dyDescent="0.25">
      <c r="D110" s="43">
        <v>7.5412520000000001</v>
      </c>
      <c r="E110" s="43">
        <v>10.821440000000001</v>
      </c>
      <c r="F110" s="43">
        <v>13.65462</v>
      </c>
      <c r="G110" s="43">
        <v>14.75662</v>
      </c>
      <c r="H110" s="43">
        <v>11.939539999999999</v>
      </c>
      <c r="J110" s="33" t="s">
        <v>410</v>
      </c>
      <c r="K110" s="33" t="s">
        <v>215</v>
      </c>
      <c r="L110" s="33">
        <v>104.9</v>
      </c>
      <c r="M110" s="33">
        <v>0</v>
      </c>
      <c r="N110" s="33">
        <v>0</v>
      </c>
      <c r="O110" s="33">
        <v>6.1067641400000001</v>
      </c>
      <c r="P110" s="33">
        <v>7.6327025051720998</v>
      </c>
      <c r="Q110" s="135"/>
      <c r="R110" s="135"/>
      <c r="S110" s="135"/>
    </row>
    <row r="111" spans="4:19" s="33" customFormat="1" ht="15.75" x14ac:dyDescent="0.25">
      <c r="D111" s="43">
        <v>7.7014259999999997</v>
      </c>
      <c r="E111" s="43">
        <v>11.256209999999999</v>
      </c>
      <c r="F111" s="43">
        <v>12.656650000000001</v>
      </c>
      <c r="G111" s="43">
        <v>14.55626</v>
      </c>
      <c r="H111" s="43">
        <v>12.01919</v>
      </c>
      <c r="J111" s="33" t="s">
        <v>126</v>
      </c>
      <c r="K111" s="33" t="s">
        <v>127</v>
      </c>
      <c r="L111" s="33">
        <v>14</v>
      </c>
      <c r="M111" s="33">
        <v>0</v>
      </c>
      <c r="N111" s="33">
        <v>1</v>
      </c>
      <c r="O111" s="33">
        <v>4.4208483579999998</v>
      </c>
      <c r="P111" s="33">
        <v>7.636985291240582</v>
      </c>
      <c r="Q111" s="135"/>
      <c r="R111" s="135"/>
      <c r="S111" s="135"/>
    </row>
    <row r="112" spans="4:19" s="33" customFormat="1" ht="15.75" x14ac:dyDescent="0.25">
      <c r="D112" s="43">
        <v>8.5172930000000004</v>
      </c>
      <c r="E112" s="43">
        <v>11.753130000000001</v>
      </c>
      <c r="F112" s="43">
        <v>13.486560000000001</v>
      </c>
      <c r="G112" s="43">
        <v>15.388540000000001</v>
      </c>
      <c r="H112" s="43">
        <v>11.9986</v>
      </c>
      <c r="J112" s="33" t="s">
        <v>296</v>
      </c>
      <c r="K112" s="33" t="s">
        <v>127</v>
      </c>
      <c r="L112" s="33">
        <v>141</v>
      </c>
      <c r="M112" s="33">
        <v>0</v>
      </c>
      <c r="N112" s="33">
        <v>0</v>
      </c>
      <c r="O112" s="33">
        <v>5.6253534910000003</v>
      </c>
      <c r="P112" s="33">
        <v>7.6398368643329704</v>
      </c>
      <c r="Q112" s="135"/>
      <c r="R112" s="135"/>
      <c r="S112" s="135"/>
    </row>
    <row r="113" spans="4:19" s="33" customFormat="1" ht="15.75" x14ac:dyDescent="0.25">
      <c r="D113" s="43">
        <v>6.4216170000000004</v>
      </c>
      <c r="E113" s="43">
        <v>10.25351</v>
      </c>
      <c r="F113" s="43">
        <v>11.82625</v>
      </c>
      <c r="G113" s="43">
        <v>14.92451</v>
      </c>
      <c r="H113" s="43">
        <v>10.438610000000001</v>
      </c>
      <c r="J113" s="33" t="s">
        <v>235</v>
      </c>
      <c r="K113" s="33" t="s">
        <v>123</v>
      </c>
      <c r="L113" s="33">
        <v>30</v>
      </c>
      <c r="M113" s="33">
        <v>1</v>
      </c>
      <c r="N113" s="33">
        <v>0</v>
      </c>
      <c r="O113" s="33">
        <v>5.4237658880000001</v>
      </c>
      <c r="P113" s="33">
        <v>7.6475321245663039</v>
      </c>
      <c r="Q113" s="135"/>
      <c r="R113" s="135"/>
      <c r="S113" s="135"/>
    </row>
    <row r="114" spans="4:19" s="33" customFormat="1" ht="15.75" x14ac:dyDescent="0.25">
      <c r="D114" s="43">
        <v>7.7091180000000001</v>
      </c>
      <c r="E114" s="43">
        <v>11.66419</v>
      </c>
      <c r="F114" s="43">
        <v>12.94027</v>
      </c>
      <c r="G114" s="43">
        <v>15.204510000000001</v>
      </c>
      <c r="H114" s="43">
        <v>11.114520000000001</v>
      </c>
      <c r="J114" s="33" t="s">
        <v>362</v>
      </c>
      <c r="K114" s="33" t="s">
        <v>215</v>
      </c>
      <c r="L114" s="33">
        <v>30</v>
      </c>
      <c r="M114" s="33">
        <v>0</v>
      </c>
      <c r="N114" s="33">
        <v>1</v>
      </c>
      <c r="O114" s="33">
        <v>5.9027033180000004</v>
      </c>
      <c r="P114" s="33">
        <v>7.649577469259782</v>
      </c>
      <c r="Q114" s="135"/>
      <c r="R114" s="135"/>
      <c r="S114" s="135"/>
    </row>
    <row r="115" spans="4:19" s="33" customFormat="1" ht="15.75" x14ac:dyDescent="0.25">
      <c r="D115" s="43">
        <v>8.2578320000000005</v>
      </c>
      <c r="E115" s="43">
        <v>11.403269999999999</v>
      </c>
      <c r="F115" s="43">
        <v>13.01867</v>
      </c>
      <c r="G115" s="43">
        <v>15.17732</v>
      </c>
      <c r="H115" s="43">
        <v>10.9978</v>
      </c>
      <c r="J115" s="33" t="s">
        <v>188</v>
      </c>
      <c r="K115" s="33" t="s">
        <v>125</v>
      </c>
      <c r="L115" s="33">
        <v>36</v>
      </c>
      <c r="M115" s="33">
        <v>0</v>
      </c>
      <c r="N115" s="33">
        <v>1</v>
      </c>
      <c r="O115" s="33">
        <v>5.2064104750000002</v>
      </c>
      <c r="P115" s="33">
        <v>7.6531074377945645</v>
      </c>
      <c r="Q115" s="135"/>
      <c r="R115" s="135"/>
      <c r="S115" s="135"/>
    </row>
    <row r="116" spans="4:19" s="33" customFormat="1" ht="15.75" x14ac:dyDescent="0.25">
      <c r="D116" s="43">
        <v>7.7356879999999997</v>
      </c>
      <c r="E116" s="43">
        <v>11.66173</v>
      </c>
      <c r="F116" s="43">
        <v>12.98457</v>
      </c>
      <c r="G116" s="43">
        <v>14.825150000000001</v>
      </c>
      <c r="H116" s="43">
        <v>10.686199999999999</v>
      </c>
      <c r="J116" s="33" t="s">
        <v>412</v>
      </c>
      <c r="K116" s="33" t="s">
        <v>139</v>
      </c>
      <c r="L116" s="33">
        <v>34</v>
      </c>
      <c r="M116" s="33">
        <v>0</v>
      </c>
      <c r="N116" s="33">
        <v>0</v>
      </c>
      <c r="O116" s="33">
        <v>6.1124162030000004</v>
      </c>
      <c r="P116" s="33">
        <v>7.6554982568007244</v>
      </c>
      <c r="Q116" s="135"/>
      <c r="R116" s="135"/>
      <c r="S116" s="135"/>
    </row>
    <row r="117" spans="4:19" s="33" customFormat="1" ht="15.75" x14ac:dyDescent="0.25">
      <c r="D117" s="43">
        <v>7.6129759999999997</v>
      </c>
      <c r="E117" s="43">
        <v>10.839740000000001</v>
      </c>
      <c r="F117" s="43">
        <v>11.577220000000001</v>
      </c>
      <c r="G117" s="43">
        <v>13.852880000000001</v>
      </c>
      <c r="H117" s="43">
        <v>10.19853</v>
      </c>
      <c r="J117" s="33" t="s">
        <v>209</v>
      </c>
      <c r="K117" s="33" t="s">
        <v>123</v>
      </c>
      <c r="L117" s="33">
        <v>119</v>
      </c>
      <c r="M117" s="33">
        <v>0</v>
      </c>
      <c r="N117" s="33">
        <v>0</v>
      </c>
      <c r="O117" s="33">
        <v>5.29870207</v>
      </c>
      <c r="P117" s="33">
        <v>7.6569607699039848</v>
      </c>
      <c r="Q117" s="135"/>
      <c r="R117" s="135"/>
      <c r="S117" s="135"/>
    </row>
    <row r="118" spans="4:19" s="33" customFormat="1" ht="15.75" x14ac:dyDescent="0.25">
      <c r="D118" s="43">
        <v>7.4514579999999997</v>
      </c>
      <c r="E118" s="43">
        <v>10.752610000000001</v>
      </c>
      <c r="F118" s="43">
        <v>12.527570000000001</v>
      </c>
      <c r="G118" s="43">
        <v>15.01572</v>
      </c>
      <c r="H118" s="43">
        <v>10.029109999999999</v>
      </c>
      <c r="J118" s="33" t="s">
        <v>356</v>
      </c>
      <c r="K118" s="33" t="s">
        <v>123</v>
      </c>
      <c r="L118" s="33">
        <v>94.3</v>
      </c>
      <c r="M118" s="33">
        <v>0</v>
      </c>
      <c r="N118" s="33">
        <v>0</v>
      </c>
      <c r="O118" s="33">
        <v>5.8913501190000002</v>
      </c>
      <c r="P118" s="33">
        <v>7.6607923655054364</v>
      </c>
      <c r="Q118" s="135"/>
      <c r="R118" s="135"/>
      <c r="S118" s="135"/>
    </row>
    <row r="119" spans="4:19" s="33" customFormat="1" ht="15.75" x14ac:dyDescent="0.25">
      <c r="D119" s="43">
        <v>8.8920100000000009</v>
      </c>
      <c r="E119" s="43">
        <v>11.73488</v>
      </c>
      <c r="F119" s="43">
        <v>12.81908</v>
      </c>
      <c r="G119" s="43">
        <v>15.215299999999999</v>
      </c>
      <c r="H119" s="43">
        <v>11.611129999999999</v>
      </c>
      <c r="J119" s="33" t="s">
        <v>148</v>
      </c>
      <c r="K119" s="33" t="s">
        <v>123</v>
      </c>
      <c r="L119" s="33">
        <v>90.8</v>
      </c>
      <c r="M119" s="33">
        <v>0</v>
      </c>
      <c r="N119" s="33">
        <v>0</v>
      </c>
      <c r="O119" s="33">
        <v>4.9388369580000004</v>
      </c>
      <c r="P119" s="33">
        <v>7.6607942778673905</v>
      </c>
      <c r="Q119" s="135"/>
      <c r="R119" s="135"/>
      <c r="S119" s="135"/>
    </row>
    <row r="120" spans="4:19" s="33" customFormat="1" ht="15.75" x14ac:dyDescent="0.25">
      <c r="D120" s="43">
        <v>6.9093220000000004</v>
      </c>
      <c r="E120" s="43">
        <v>10.417590000000001</v>
      </c>
      <c r="F120" s="43">
        <v>10.50464</v>
      </c>
      <c r="G120" s="43">
        <v>11.129799999999999</v>
      </c>
      <c r="H120" s="43">
        <v>9.1947410000000005</v>
      </c>
      <c r="J120" s="33" t="s">
        <v>353</v>
      </c>
      <c r="K120" s="33" t="s">
        <v>139</v>
      </c>
      <c r="L120" s="33">
        <v>137</v>
      </c>
      <c r="M120" s="33">
        <v>0</v>
      </c>
      <c r="N120" s="33">
        <v>0</v>
      </c>
      <c r="O120" s="33">
        <v>5.8745231379999998</v>
      </c>
      <c r="P120" s="33">
        <v>7.6700605188380413</v>
      </c>
      <c r="Q120" s="135"/>
      <c r="R120" s="135"/>
      <c r="S120" s="135"/>
    </row>
    <row r="121" spans="4:19" s="33" customFormat="1" ht="15.75" x14ac:dyDescent="0.25">
      <c r="D121" s="43">
        <v>7.7821069999999999</v>
      </c>
      <c r="E121" s="43">
        <v>10.889889999999999</v>
      </c>
      <c r="F121" s="43">
        <v>12.552619999999999</v>
      </c>
      <c r="G121" s="43">
        <v>14.82977</v>
      </c>
      <c r="H121" s="43">
        <v>11.08488</v>
      </c>
      <c r="J121" s="33" t="s">
        <v>344</v>
      </c>
      <c r="K121" s="33" t="s">
        <v>123</v>
      </c>
      <c r="L121" s="33">
        <v>54.7</v>
      </c>
      <c r="M121" s="33">
        <v>0</v>
      </c>
      <c r="N121" s="33">
        <v>0</v>
      </c>
      <c r="O121" s="33">
        <v>5.8418859379999999</v>
      </c>
      <c r="P121" s="33">
        <v>7.6750361239855076</v>
      </c>
      <c r="Q121" s="135"/>
      <c r="R121" s="135"/>
      <c r="S121" s="135"/>
    </row>
    <row r="122" spans="4:19" s="33" customFormat="1" ht="15.75" x14ac:dyDescent="0.25">
      <c r="D122" s="43">
        <v>8.2176500000000008</v>
      </c>
      <c r="E122" s="43">
        <v>11.808479999999999</v>
      </c>
      <c r="F122" s="43">
        <v>13.50994</v>
      </c>
      <c r="G122" s="43">
        <v>15.29279</v>
      </c>
      <c r="H122" s="43">
        <v>11.940110000000001</v>
      </c>
      <c r="J122" s="33" t="s">
        <v>340</v>
      </c>
      <c r="K122" s="33" t="s">
        <v>127</v>
      </c>
      <c r="L122" s="33">
        <v>108</v>
      </c>
      <c r="M122" s="33">
        <v>0</v>
      </c>
      <c r="N122" s="33">
        <v>0</v>
      </c>
      <c r="O122" s="33">
        <v>5.8341265890000003</v>
      </c>
      <c r="P122" s="33">
        <v>7.67927126147391</v>
      </c>
      <c r="Q122" s="135"/>
      <c r="R122" s="135"/>
      <c r="S122" s="135"/>
    </row>
    <row r="123" spans="4:19" s="33" customFormat="1" ht="15.75" x14ac:dyDescent="0.25">
      <c r="D123" s="43">
        <v>5.9673489999999996</v>
      </c>
      <c r="E123" s="43">
        <v>8.4309159999999999</v>
      </c>
      <c r="F123" s="43">
        <v>9.6966900000000003</v>
      </c>
      <c r="G123" s="43">
        <v>12.73898</v>
      </c>
      <c r="H123" s="43">
        <v>10.432270000000001</v>
      </c>
      <c r="J123" s="33" t="s">
        <v>201</v>
      </c>
      <c r="K123" s="33" t="s">
        <v>123</v>
      </c>
      <c r="L123" s="33">
        <v>133</v>
      </c>
      <c r="M123" s="33">
        <v>0</v>
      </c>
      <c r="N123" s="33">
        <v>0</v>
      </c>
      <c r="O123" s="33">
        <v>5.2618899700000004</v>
      </c>
      <c r="P123" s="33">
        <v>7.6795643961007274</v>
      </c>
      <c r="Q123" s="135"/>
      <c r="R123" s="135"/>
      <c r="S123" s="135"/>
    </row>
    <row r="124" spans="4:19" s="33" customFormat="1" ht="15.75" x14ac:dyDescent="0.25">
      <c r="D124" s="43">
        <v>7.8046899999999999</v>
      </c>
      <c r="E124" s="43">
        <v>10.969099999999999</v>
      </c>
      <c r="F124" s="43">
        <v>13.04462</v>
      </c>
      <c r="G124" s="43">
        <v>15.15199</v>
      </c>
      <c r="H124" s="43">
        <v>11.4526</v>
      </c>
      <c r="J124" s="33" t="s">
        <v>311</v>
      </c>
      <c r="K124" s="33" t="s">
        <v>125</v>
      </c>
      <c r="L124" s="33">
        <v>87.8</v>
      </c>
      <c r="M124" s="33">
        <v>0</v>
      </c>
      <c r="N124" s="33">
        <v>0</v>
      </c>
      <c r="O124" s="33">
        <v>5.7087720409999996</v>
      </c>
      <c r="P124" s="33">
        <v>7.6827220226347812</v>
      </c>
      <c r="Q124" s="135"/>
      <c r="R124" s="135"/>
      <c r="S124" s="135"/>
    </row>
    <row r="125" spans="4:19" s="33" customFormat="1" ht="15.75" x14ac:dyDescent="0.25">
      <c r="D125" s="43">
        <v>7.9756260000000001</v>
      </c>
      <c r="E125" s="43">
        <v>11.04031</v>
      </c>
      <c r="F125" s="43">
        <v>12.25952</v>
      </c>
      <c r="G125" s="43">
        <v>14.51651</v>
      </c>
      <c r="H125" s="43">
        <v>11.328200000000001</v>
      </c>
      <c r="J125" s="33" t="s">
        <v>149</v>
      </c>
      <c r="K125" s="33" t="s">
        <v>125</v>
      </c>
      <c r="L125" s="33">
        <v>143</v>
      </c>
      <c r="M125" s="33">
        <v>0</v>
      </c>
      <c r="N125" s="33">
        <v>0</v>
      </c>
      <c r="O125" s="33">
        <v>4.9540876980000004</v>
      </c>
      <c r="P125" s="33">
        <v>7.691401711050001</v>
      </c>
      <c r="Q125" s="135"/>
      <c r="R125" s="135"/>
      <c r="S125" s="135"/>
    </row>
    <row r="126" spans="4:19" s="33" customFormat="1" ht="15.75" x14ac:dyDescent="0.25">
      <c r="D126" s="43">
        <v>7.9892770000000004</v>
      </c>
      <c r="E126" s="43">
        <v>10.67507</v>
      </c>
      <c r="F126" s="43">
        <v>12.632110000000001</v>
      </c>
      <c r="G126" s="43">
        <v>14.78401</v>
      </c>
      <c r="H126" s="43">
        <v>10.19458</v>
      </c>
      <c r="J126" s="33" t="s">
        <v>275</v>
      </c>
      <c r="K126" s="33" t="s">
        <v>125</v>
      </c>
      <c r="L126" s="33">
        <v>43</v>
      </c>
      <c r="M126" s="33">
        <v>0</v>
      </c>
      <c r="N126" s="33">
        <v>0</v>
      </c>
      <c r="O126" s="33">
        <v>5.5452665550000004</v>
      </c>
      <c r="P126" s="33">
        <v>7.6936126740536235</v>
      </c>
      <c r="Q126" s="135"/>
      <c r="R126" s="135"/>
      <c r="S126" s="135"/>
    </row>
    <row r="127" spans="4:19" s="33" customFormat="1" ht="15.75" x14ac:dyDescent="0.25">
      <c r="D127" s="43">
        <v>7.2432569999999998</v>
      </c>
      <c r="E127" s="43">
        <v>9.5576729999999994</v>
      </c>
      <c r="F127" s="43">
        <v>11.074159999999999</v>
      </c>
      <c r="G127" s="43">
        <v>13.243080000000001</v>
      </c>
      <c r="H127" s="43">
        <v>9.5886619999999994</v>
      </c>
      <c r="J127" s="33" t="s">
        <v>224</v>
      </c>
      <c r="K127" s="33" t="s">
        <v>125</v>
      </c>
      <c r="L127" s="33">
        <v>93</v>
      </c>
      <c r="M127" s="33">
        <v>0</v>
      </c>
      <c r="N127" s="33">
        <v>0</v>
      </c>
      <c r="O127" s="33">
        <v>5.3769892959999996</v>
      </c>
      <c r="P127" s="33">
        <v>7.6951709674246382</v>
      </c>
      <c r="Q127" s="135"/>
      <c r="R127" s="135"/>
      <c r="S127" s="135"/>
    </row>
    <row r="128" spans="4:19" s="33" customFormat="1" ht="15.75" x14ac:dyDescent="0.25">
      <c r="D128" s="43">
        <v>8.5296400000000006</v>
      </c>
      <c r="E128" s="43">
        <v>11.692539999999999</v>
      </c>
      <c r="F128" s="43">
        <v>13.60581</v>
      </c>
      <c r="G128" s="43">
        <v>15.30519</v>
      </c>
      <c r="H128" s="43">
        <v>11.52111</v>
      </c>
      <c r="J128" s="33" t="s">
        <v>180</v>
      </c>
      <c r="K128" s="33" t="s">
        <v>123</v>
      </c>
      <c r="L128" s="33">
        <v>114</v>
      </c>
      <c r="M128" s="33">
        <v>0</v>
      </c>
      <c r="N128" s="33">
        <v>0</v>
      </c>
      <c r="O128" s="33">
        <v>5.1587652989999997</v>
      </c>
      <c r="P128" s="33">
        <v>7.6968672816413051</v>
      </c>
      <c r="Q128" s="135"/>
      <c r="R128" s="135"/>
      <c r="S128" s="135"/>
    </row>
    <row r="129" spans="4:19" s="33" customFormat="1" ht="15.75" x14ac:dyDescent="0.25">
      <c r="D129" s="43">
        <v>6.2752530000000002</v>
      </c>
      <c r="E129" s="43">
        <v>9.8105670000000007</v>
      </c>
      <c r="F129" s="43">
        <v>11.30485</v>
      </c>
      <c r="G129" s="43">
        <v>13.66506</v>
      </c>
      <c r="H129" s="43">
        <v>9.7143750000000004</v>
      </c>
      <c r="J129" s="33" t="s">
        <v>245</v>
      </c>
      <c r="K129" s="33" t="s">
        <v>127</v>
      </c>
      <c r="L129" s="33">
        <v>62.8</v>
      </c>
      <c r="M129" s="33">
        <v>0</v>
      </c>
      <c r="N129" s="33">
        <v>0</v>
      </c>
      <c r="O129" s="33">
        <v>5.453030171</v>
      </c>
      <c r="P129" s="33">
        <v>7.6995025163442055</v>
      </c>
      <c r="Q129" s="135"/>
      <c r="R129" s="135"/>
      <c r="S129" s="135"/>
    </row>
    <row r="130" spans="4:19" s="33" customFormat="1" ht="15.75" x14ac:dyDescent="0.25">
      <c r="D130" s="43">
        <v>6.7787689999999996</v>
      </c>
      <c r="E130" s="43">
        <v>10.369070000000001</v>
      </c>
      <c r="F130" s="43">
        <v>12.397180000000001</v>
      </c>
      <c r="G130" s="43">
        <v>14.464700000000001</v>
      </c>
      <c r="H130" s="43">
        <v>10.403370000000001</v>
      </c>
      <c r="J130" s="33" t="s">
        <v>237</v>
      </c>
      <c r="K130" s="33" t="s">
        <v>139</v>
      </c>
      <c r="L130" s="33">
        <v>30</v>
      </c>
      <c r="M130" s="33">
        <v>0</v>
      </c>
      <c r="N130" s="33">
        <v>1</v>
      </c>
      <c r="O130" s="33">
        <v>5.4274005289999998</v>
      </c>
      <c r="P130" s="33">
        <v>7.6997498947079688</v>
      </c>
      <c r="Q130" s="135"/>
      <c r="R130" s="135"/>
      <c r="S130" s="135"/>
    </row>
    <row r="131" spans="4:19" s="33" customFormat="1" ht="15.75" x14ac:dyDescent="0.25">
      <c r="D131" s="43">
        <v>7.7015890000000002</v>
      </c>
      <c r="E131" s="43">
        <v>10.837590000000001</v>
      </c>
      <c r="F131" s="43">
        <v>12.61256</v>
      </c>
      <c r="G131" s="43">
        <v>15.060449999999999</v>
      </c>
      <c r="H131" s="43">
        <v>11.850210000000001</v>
      </c>
      <c r="J131" s="33" t="s">
        <v>238</v>
      </c>
      <c r="K131" s="33" t="s">
        <v>127</v>
      </c>
      <c r="L131" s="33">
        <v>77.599999999999994</v>
      </c>
      <c r="M131" s="33">
        <v>0</v>
      </c>
      <c r="N131" s="33">
        <v>0</v>
      </c>
      <c r="O131" s="33">
        <v>5.429940792</v>
      </c>
      <c r="P131" s="33">
        <v>7.7017728818804336</v>
      </c>
      <c r="Q131" s="135"/>
      <c r="R131" s="135"/>
      <c r="S131" s="135"/>
    </row>
    <row r="132" spans="4:19" s="33" customFormat="1" ht="15.75" x14ac:dyDescent="0.25">
      <c r="D132" s="43">
        <v>8.2650469999999991</v>
      </c>
      <c r="E132" s="43">
        <v>11.49527</v>
      </c>
      <c r="F132" s="43">
        <v>12.22442</v>
      </c>
      <c r="G132" s="43">
        <v>14.9589</v>
      </c>
      <c r="H132" s="43">
        <v>10.810280000000001</v>
      </c>
      <c r="J132" s="33" t="s">
        <v>269</v>
      </c>
      <c r="K132" s="33" t="s">
        <v>123</v>
      </c>
      <c r="L132" s="33">
        <v>8</v>
      </c>
      <c r="M132" s="33">
        <v>0</v>
      </c>
      <c r="N132" s="33">
        <v>0</v>
      </c>
      <c r="O132" s="33">
        <v>5.5144841439999999</v>
      </c>
      <c r="P132" s="33">
        <v>7.703683993723188</v>
      </c>
      <c r="Q132" s="135"/>
      <c r="R132" s="135"/>
      <c r="S132" s="135"/>
    </row>
    <row r="133" spans="4:19" s="33" customFormat="1" ht="15.75" x14ac:dyDescent="0.25">
      <c r="D133" s="43">
        <v>7.1422080000000001</v>
      </c>
      <c r="E133" s="43">
        <v>11.26299</v>
      </c>
      <c r="F133" s="43">
        <v>12.10548</v>
      </c>
      <c r="G133" s="43">
        <v>14.71349</v>
      </c>
      <c r="H133" s="43">
        <v>10.5807</v>
      </c>
      <c r="J133" s="33" t="s">
        <v>372</v>
      </c>
      <c r="K133" s="33" t="s">
        <v>215</v>
      </c>
      <c r="L133" s="33">
        <v>144</v>
      </c>
      <c r="M133" s="33">
        <v>0</v>
      </c>
      <c r="N133" s="33">
        <v>0</v>
      </c>
      <c r="O133" s="33">
        <v>5.9443307289999998</v>
      </c>
      <c r="P133" s="33">
        <v>7.7140935063782639</v>
      </c>
      <c r="Q133" s="135"/>
      <c r="R133" s="135"/>
      <c r="S133" s="135"/>
    </row>
    <row r="134" spans="4:19" s="33" customFormat="1" ht="15.75" x14ac:dyDescent="0.25">
      <c r="D134" s="43">
        <v>8.5559779999999996</v>
      </c>
      <c r="E134" s="43">
        <v>11.31991</v>
      </c>
      <c r="F134" s="43">
        <v>12.3308</v>
      </c>
      <c r="G134" s="43">
        <v>15.30519</v>
      </c>
      <c r="H134" s="43">
        <v>11.08648</v>
      </c>
      <c r="J134" s="33" t="s">
        <v>394</v>
      </c>
      <c r="K134" s="33" t="s">
        <v>139</v>
      </c>
      <c r="L134" s="33">
        <v>14</v>
      </c>
      <c r="M134" s="33">
        <v>0</v>
      </c>
      <c r="N134" s="33">
        <v>0</v>
      </c>
      <c r="O134" s="33">
        <v>6.0472913430000004</v>
      </c>
      <c r="P134" s="33">
        <v>7.7227800758438425</v>
      </c>
      <c r="Q134" s="135"/>
      <c r="R134" s="135"/>
      <c r="S134" s="135"/>
    </row>
    <row r="135" spans="4:19" s="33" customFormat="1" ht="15.75" x14ac:dyDescent="0.25">
      <c r="D135" s="43">
        <v>7.6635980000000004</v>
      </c>
      <c r="E135" s="43">
        <v>9.9862640000000003</v>
      </c>
      <c r="F135" s="43">
        <v>11.56528</v>
      </c>
      <c r="G135" s="43">
        <v>13.91821</v>
      </c>
      <c r="H135" s="43">
        <v>10.12557</v>
      </c>
      <c r="J135" s="33" t="s">
        <v>222</v>
      </c>
      <c r="K135" s="33" t="s">
        <v>125</v>
      </c>
      <c r="L135" s="33">
        <v>39</v>
      </c>
      <c r="M135" s="33">
        <v>0</v>
      </c>
      <c r="N135" s="33">
        <v>0</v>
      </c>
      <c r="O135" s="33">
        <v>5.368894074</v>
      </c>
      <c r="P135" s="33">
        <v>7.7309265271278971</v>
      </c>
      <c r="Q135" s="135"/>
      <c r="R135" s="135"/>
      <c r="S135" s="135"/>
    </row>
    <row r="136" spans="4:19" s="33" customFormat="1" ht="15.75" x14ac:dyDescent="0.25">
      <c r="D136" s="43">
        <v>8.1672449999999994</v>
      </c>
      <c r="E136" s="43">
        <v>11.582649999999999</v>
      </c>
      <c r="F136" s="43">
        <v>12.865399999999999</v>
      </c>
      <c r="G136" s="43">
        <v>15.2821</v>
      </c>
      <c r="H136" s="43">
        <v>11.08867</v>
      </c>
      <c r="J136" s="33" t="s">
        <v>388</v>
      </c>
      <c r="K136" s="33" t="s">
        <v>139</v>
      </c>
      <c r="L136" s="33">
        <v>75</v>
      </c>
      <c r="M136" s="33">
        <v>0</v>
      </c>
      <c r="N136" s="33">
        <v>0</v>
      </c>
      <c r="O136" s="33">
        <v>6.0220395150000003</v>
      </c>
      <c r="P136" s="33">
        <v>7.7312385646869588</v>
      </c>
      <c r="Q136" s="135"/>
      <c r="R136" s="135"/>
      <c r="S136" s="135"/>
    </row>
    <row r="137" spans="4:19" s="33" customFormat="1" ht="15.75" x14ac:dyDescent="0.25">
      <c r="D137" s="43">
        <v>7.7021300000000004</v>
      </c>
      <c r="E137" s="43">
        <v>9.8045760000000008</v>
      </c>
      <c r="F137" s="43">
        <v>10.939249999999999</v>
      </c>
      <c r="G137" s="43">
        <v>12.9375</v>
      </c>
      <c r="H137" s="43">
        <v>11.41494</v>
      </c>
      <c r="J137" s="33" t="s">
        <v>338</v>
      </c>
      <c r="K137" s="33" t="s">
        <v>139</v>
      </c>
      <c r="L137" s="33">
        <v>30</v>
      </c>
      <c r="M137" s="33">
        <v>0</v>
      </c>
      <c r="N137" s="33">
        <v>1</v>
      </c>
      <c r="O137" s="33">
        <v>5.8234446770000003</v>
      </c>
      <c r="P137" s="33">
        <v>7.7367241377250009</v>
      </c>
      <c r="Q137" s="135"/>
      <c r="R137" s="135"/>
      <c r="S137" s="135"/>
    </row>
    <row r="138" spans="4:19" s="33" customFormat="1" ht="15.75" x14ac:dyDescent="0.25">
      <c r="D138" s="43">
        <v>7.9618000000000002</v>
      </c>
      <c r="E138" s="43">
        <v>10.68314</v>
      </c>
      <c r="F138" s="43">
        <v>12.00235</v>
      </c>
      <c r="G138" s="43">
        <v>14.700089999999999</v>
      </c>
      <c r="H138" s="43">
        <v>9.8612129999999993</v>
      </c>
      <c r="J138" s="33" t="s">
        <v>145</v>
      </c>
      <c r="K138" s="33" t="s">
        <v>127</v>
      </c>
      <c r="L138" s="33">
        <v>98</v>
      </c>
      <c r="M138" s="33">
        <v>0</v>
      </c>
      <c r="N138" s="33">
        <v>0</v>
      </c>
      <c r="O138" s="33">
        <v>4.9035425410000002</v>
      </c>
      <c r="P138" s="33">
        <v>7.7381730284521755</v>
      </c>
      <c r="Q138" s="135"/>
      <c r="R138" s="135"/>
      <c r="S138" s="135"/>
    </row>
    <row r="139" spans="4:19" s="33" customFormat="1" ht="15.75" x14ac:dyDescent="0.25">
      <c r="D139" s="43">
        <v>7.6675680000000002</v>
      </c>
      <c r="E139" s="43">
        <v>11.162369999999999</v>
      </c>
      <c r="F139" s="43">
        <v>13.41061</v>
      </c>
      <c r="G139" s="43">
        <v>14.72654</v>
      </c>
      <c r="H139" s="43">
        <v>10.33652</v>
      </c>
      <c r="J139" s="33" t="s">
        <v>153</v>
      </c>
      <c r="K139" s="33" t="s">
        <v>125</v>
      </c>
      <c r="L139" s="33">
        <v>101</v>
      </c>
      <c r="M139" s="33">
        <v>0</v>
      </c>
      <c r="N139" s="33">
        <v>0</v>
      </c>
      <c r="O139" s="33">
        <v>4.9996595130000001</v>
      </c>
      <c r="P139" s="33">
        <v>7.7397745858202898</v>
      </c>
      <c r="Q139" s="135"/>
      <c r="R139" s="135"/>
      <c r="S139" s="135"/>
    </row>
    <row r="140" spans="4:19" s="33" customFormat="1" ht="15.75" x14ac:dyDescent="0.25">
      <c r="D140" s="43">
        <v>8.9644130000000004</v>
      </c>
      <c r="E140" s="43">
        <v>11.98935</v>
      </c>
      <c r="F140" s="43">
        <v>13.493510000000001</v>
      </c>
      <c r="G140" s="43">
        <v>15.493880000000001</v>
      </c>
      <c r="H140" s="43">
        <v>11.54626</v>
      </c>
      <c r="J140" s="33" t="s">
        <v>323</v>
      </c>
      <c r="K140" s="33" t="s">
        <v>215</v>
      </c>
      <c r="L140" s="33">
        <v>155</v>
      </c>
      <c r="M140" s="33">
        <v>0</v>
      </c>
      <c r="N140" s="33">
        <v>0</v>
      </c>
      <c r="O140" s="33">
        <v>5.7698493239999999</v>
      </c>
      <c r="P140" s="33">
        <v>7.7518745389249997</v>
      </c>
      <c r="Q140" s="135"/>
      <c r="R140" s="135"/>
      <c r="S140" s="135"/>
    </row>
    <row r="141" spans="4:19" s="33" customFormat="1" ht="15.75" x14ac:dyDescent="0.25">
      <c r="D141" s="43">
        <v>8.2930030000000006</v>
      </c>
      <c r="E141" s="43">
        <v>10.475429999999999</v>
      </c>
      <c r="F141" s="43">
        <v>12.59459</v>
      </c>
      <c r="G141" s="43">
        <v>15.16713</v>
      </c>
      <c r="H141" s="43">
        <v>10.452780000000001</v>
      </c>
      <c r="J141" s="33" t="s">
        <v>176</v>
      </c>
      <c r="K141" s="33" t="s">
        <v>139</v>
      </c>
      <c r="L141" s="33">
        <v>41.6</v>
      </c>
      <c r="M141" s="33">
        <v>1</v>
      </c>
      <c r="N141" s="33">
        <v>0</v>
      </c>
      <c r="O141" s="33">
        <v>5.1477772679999996</v>
      </c>
      <c r="P141" s="33">
        <v>7.7650120179170292</v>
      </c>
      <c r="Q141" s="135"/>
      <c r="R141" s="135"/>
      <c r="S141" s="135"/>
    </row>
    <row r="142" spans="4:19" s="33" customFormat="1" ht="15.75" x14ac:dyDescent="0.25">
      <c r="D142" s="43">
        <v>8.0097369999999994</v>
      </c>
      <c r="E142" s="43">
        <v>9.9860629999999997</v>
      </c>
      <c r="F142" s="43">
        <v>11.637890000000001</v>
      </c>
      <c r="G142" s="43">
        <v>14.87738</v>
      </c>
      <c r="H142" s="43">
        <v>10.836449999999999</v>
      </c>
      <c r="J142" s="33" t="s">
        <v>214</v>
      </c>
      <c r="K142" s="33" t="s">
        <v>215</v>
      </c>
      <c r="L142" s="33">
        <v>46</v>
      </c>
      <c r="M142" s="33">
        <v>1</v>
      </c>
      <c r="N142" s="33">
        <v>0</v>
      </c>
      <c r="O142" s="33">
        <v>5.3320774789999996</v>
      </c>
      <c r="P142" s="33">
        <v>7.7680071997322448</v>
      </c>
      <c r="Q142" s="135"/>
      <c r="R142" s="135"/>
      <c r="S142" s="135"/>
    </row>
    <row r="143" spans="4:19" s="33" customFormat="1" ht="15.75" x14ac:dyDescent="0.25">
      <c r="D143" s="43">
        <v>8.3709849999999992</v>
      </c>
      <c r="E143" s="43">
        <v>11.543229999999999</v>
      </c>
      <c r="F143" s="43">
        <v>13.473000000000001</v>
      </c>
      <c r="G143" s="43">
        <v>15.23237</v>
      </c>
      <c r="H143" s="43">
        <v>11.977080000000001</v>
      </c>
      <c r="J143" s="33" t="s">
        <v>309</v>
      </c>
      <c r="K143" s="33" t="s">
        <v>123</v>
      </c>
      <c r="L143" s="33">
        <v>14</v>
      </c>
      <c r="M143" s="33">
        <v>1</v>
      </c>
      <c r="N143" s="33">
        <v>0</v>
      </c>
      <c r="O143" s="33">
        <v>5.7002331450000003</v>
      </c>
      <c r="P143" s="33">
        <v>7.772039384204712</v>
      </c>
      <c r="Q143" s="135"/>
      <c r="R143" s="135"/>
      <c r="S143" s="135"/>
    </row>
    <row r="144" spans="4:19" s="33" customFormat="1" ht="15.75" x14ac:dyDescent="0.25">
      <c r="D144" s="43">
        <v>8.0770459999999993</v>
      </c>
      <c r="E144" s="43">
        <v>11.25127</v>
      </c>
      <c r="F144" s="43">
        <v>13.02923</v>
      </c>
      <c r="G144" s="43">
        <v>15.311629999999999</v>
      </c>
      <c r="H144" s="43">
        <v>11.562250000000001</v>
      </c>
      <c r="J144" s="33" t="s">
        <v>415</v>
      </c>
      <c r="K144" s="33" t="s">
        <v>215</v>
      </c>
      <c r="L144" s="33">
        <v>66</v>
      </c>
      <c r="M144" s="33">
        <v>0</v>
      </c>
      <c r="N144" s="33">
        <v>0</v>
      </c>
      <c r="O144" s="33">
        <v>6.1212542020000003</v>
      </c>
      <c r="P144" s="33">
        <v>7.7746506095307977</v>
      </c>
      <c r="Q144" s="135"/>
      <c r="R144" s="135"/>
      <c r="S144" s="135"/>
    </row>
    <row r="145" spans="4:19" s="33" customFormat="1" ht="15.75" x14ac:dyDescent="0.25">
      <c r="D145" s="43">
        <v>7.7723550000000001</v>
      </c>
      <c r="E145" s="43">
        <v>11.78861</v>
      </c>
      <c r="F145" s="43">
        <v>14.050050000000001</v>
      </c>
      <c r="G145" s="43">
        <v>15.36162</v>
      </c>
      <c r="H145" s="43">
        <v>11.66802</v>
      </c>
      <c r="J145" s="33" t="s">
        <v>146</v>
      </c>
      <c r="K145" s="33" t="s">
        <v>139</v>
      </c>
      <c r="L145" s="33">
        <v>143</v>
      </c>
      <c r="M145" s="33">
        <v>0</v>
      </c>
      <c r="N145" s="33">
        <v>0</v>
      </c>
      <c r="O145" s="33">
        <v>4.9067911019999997</v>
      </c>
      <c r="P145" s="33">
        <v>7.7783214370456504</v>
      </c>
      <c r="Q145" s="135"/>
      <c r="R145" s="135"/>
      <c r="S145" s="135"/>
    </row>
    <row r="146" spans="4:19" s="33" customFormat="1" ht="15.75" x14ac:dyDescent="0.25">
      <c r="D146" s="43">
        <v>7.8617689999999998</v>
      </c>
      <c r="E146" s="43">
        <v>11.15564</v>
      </c>
      <c r="F146" s="43">
        <v>12.701829999999999</v>
      </c>
      <c r="G146" s="43">
        <v>15.00142</v>
      </c>
      <c r="H146" s="43">
        <v>11.110760000000001</v>
      </c>
      <c r="J146" s="33" t="s">
        <v>313</v>
      </c>
      <c r="K146" s="33" t="s">
        <v>125</v>
      </c>
      <c r="L146" s="33">
        <v>76.8</v>
      </c>
      <c r="M146" s="33">
        <v>0</v>
      </c>
      <c r="N146" s="33">
        <v>0</v>
      </c>
      <c r="O146" s="33">
        <v>5.7175724020000001</v>
      </c>
      <c r="P146" s="33">
        <v>7.784069518234058</v>
      </c>
      <c r="Q146" s="135"/>
      <c r="R146" s="135"/>
      <c r="S146" s="135"/>
    </row>
    <row r="147" spans="4:19" s="33" customFormat="1" ht="15.75" x14ac:dyDescent="0.25">
      <c r="D147" s="43">
        <v>7.621219</v>
      </c>
      <c r="E147" s="43">
        <v>9.4195949999999993</v>
      </c>
      <c r="F147" s="43">
        <v>11.19774</v>
      </c>
      <c r="G147" s="43">
        <v>13.486549999999999</v>
      </c>
      <c r="H147" s="43">
        <v>9.9101499999999998</v>
      </c>
      <c r="J147" s="33" t="s">
        <v>264</v>
      </c>
      <c r="K147" s="33" t="s">
        <v>139</v>
      </c>
      <c r="L147" s="33">
        <v>84</v>
      </c>
      <c r="M147" s="33">
        <v>0</v>
      </c>
      <c r="N147" s="33">
        <v>0</v>
      </c>
      <c r="O147" s="33">
        <v>5.5078497019999997</v>
      </c>
      <c r="P147" s="33">
        <v>7.7841025761278972</v>
      </c>
      <c r="Q147" s="135"/>
      <c r="R147" s="135"/>
      <c r="S147" s="135"/>
    </row>
    <row r="148" spans="4:19" s="33" customFormat="1" ht="15.75" x14ac:dyDescent="0.25">
      <c r="D148" s="43">
        <v>7.1737929999999999</v>
      </c>
      <c r="E148" s="43">
        <v>10.438129999999999</v>
      </c>
      <c r="F148" s="43">
        <v>11.744999999999999</v>
      </c>
      <c r="G148" s="43">
        <v>13.662610000000001</v>
      </c>
      <c r="H148" s="43">
        <v>10.611319999999999</v>
      </c>
      <c r="J148" s="33" t="s">
        <v>276</v>
      </c>
      <c r="K148" s="33" t="s">
        <v>127</v>
      </c>
      <c r="L148" s="33">
        <v>29</v>
      </c>
      <c r="M148" s="33">
        <v>0</v>
      </c>
      <c r="N148" s="33">
        <v>0</v>
      </c>
      <c r="O148" s="33">
        <v>5.5507389790000001</v>
      </c>
      <c r="P148" s="33">
        <v>7.7862257435499993</v>
      </c>
      <c r="Q148" s="135"/>
      <c r="R148" s="135"/>
      <c r="S148" s="135"/>
    </row>
    <row r="149" spans="4:19" s="33" customFormat="1" ht="15.75" x14ac:dyDescent="0.25">
      <c r="D149" s="43">
        <v>7.7572890000000001</v>
      </c>
      <c r="E149" s="43">
        <v>11.709020000000001</v>
      </c>
      <c r="F149" s="43">
        <v>13.22085</v>
      </c>
      <c r="G149" s="43">
        <v>15.07474</v>
      </c>
      <c r="H149" s="43">
        <v>11.79716</v>
      </c>
      <c r="J149" s="33" t="s">
        <v>170</v>
      </c>
      <c r="K149" s="33" t="s">
        <v>123</v>
      </c>
      <c r="L149" s="33">
        <v>134</v>
      </c>
      <c r="M149" s="33">
        <v>0</v>
      </c>
      <c r="N149" s="33">
        <v>0</v>
      </c>
      <c r="O149" s="33">
        <v>5.1170185889999997</v>
      </c>
      <c r="P149" s="33">
        <v>7.7995951822079705</v>
      </c>
      <c r="Q149" s="135"/>
      <c r="R149" s="135"/>
      <c r="S149" s="135"/>
    </row>
    <row r="150" spans="4:19" s="33" customFormat="1" ht="15.75" x14ac:dyDescent="0.25">
      <c r="D150" s="43">
        <v>7.5311659999999998</v>
      </c>
      <c r="E150" s="43">
        <v>11.02398</v>
      </c>
      <c r="F150" s="43">
        <v>12.90875</v>
      </c>
      <c r="G150" s="43">
        <v>14.611269999999999</v>
      </c>
      <c r="H150" s="43">
        <v>10.693619999999999</v>
      </c>
      <c r="J150" s="33" t="s">
        <v>227</v>
      </c>
      <c r="K150" s="33" t="s">
        <v>139</v>
      </c>
      <c r="L150" s="33">
        <v>100</v>
      </c>
      <c r="M150" s="33">
        <v>0</v>
      </c>
      <c r="N150" s="33">
        <v>0</v>
      </c>
      <c r="O150" s="33">
        <v>5.3806657710000003</v>
      </c>
      <c r="P150" s="33">
        <v>7.8025257856579699</v>
      </c>
      <c r="Q150" s="135"/>
      <c r="R150" s="135"/>
      <c r="S150" s="135"/>
    </row>
    <row r="151" spans="4:19" s="33" customFormat="1" ht="15.75" x14ac:dyDescent="0.25">
      <c r="D151" s="43">
        <v>7.1891189999999998</v>
      </c>
      <c r="E151" s="43">
        <v>10.888999999999999</v>
      </c>
      <c r="F151" s="43">
        <v>11.513859999999999</v>
      </c>
      <c r="G151" s="43">
        <v>14.246560000000001</v>
      </c>
      <c r="H151" s="43">
        <v>11.472009999999999</v>
      </c>
      <c r="J151" s="33" t="s">
        <v>250</v>
      </c>
      <c r="K151" s="33" t="s">
        <v>215</v>
      </c>
      <c r="L151" s="33">
        <v>108</v>
      </c>
      <c r="M151" s="33">
        <v>0</v>
      </c>
      <c r="N151" s="33">
        <v>0</v>
      </c>
      <c r="O151" s="33">
        <v>5.4628776510000003</v>
      </c>
      <c r="P151" s="33">
        <v>7.8139033153065203</v>
      </c>
      <c r="Q151" s="135"/>
      <c r="R151" s="135"/>
      <c r="S151" s="135"/>
    </row>
    <row r="152" spans="4:19" s="33" customFormat="1" ht="15.75" x14ac:dyDescent="0.25">
      <c r="D152" s="43">
        <v>6.7256669999999996</v>
      </c>
      <c r="E152" s="43">
        <v>9.6848779999999994</v>
      </c>
      <c r="F152" s="43">
        <v>11.317349999999999</v>
      </c>
      <c r="G152" s="43">
        <v>13.81953</v>
      </c>
      <c r="H152" s="43">
        <v>10.85446</v>
      </c>
      <c r="J152" s="33" t="s">
        <v>409</v>
      </c>
      <c r="K152" s="33" t="s">
        <v>127</v>
      </c>
      <c r="L152" s="33">
        <v>44</v>
      </c>
      <c r="M152" s="33">
        <v>0</v>
      </c>
      <c r="N152" s="33">
        <v>0</v>
      </c>
      <c r="O152" s="33">
        <v>6.1062151040000003</v>
      </c>
      <c r="P152" s="33">
        <v>7.828899714080074</v>
      </c>
      <c r="Q152" s="135"/>
      <c r="R152" s="135"/>
      <c r="S152" s="135"/>
    </row>
    <row r="153" spans="4:19" s="33" customFormat="1" ht="15.75" x14ac:dyDescent="0.25">
      <c r="D153" s="43">
        <v>7.4913439999999998</v>
      </c>
      <c r="E153" s="43">
        <v>9.8375409999999999</v>
      </c>
      <c r="F153" s="43">
        <v>11.1221</v>
      </c>
      <c r="G153" s="43">
        <v>13.55</v>
      </c>
      <c r="H153" s="43">
        <v>10.23348</v>
      </c>
      <c r="J153" s="33" t="s">
        <v>247</v>
      </c>
      <c r="K153" s="33" t="s">
        <v>125</v>
      </c>
      <c r="L153" s="33">
        <v>69.7</v>
      </c>
      <c r="M153" s="33">
        <v>0</v>
      </c>
      <c r="N153" s="33">
        <v>0</v>
      </c>
      <c r="O153" s="33">
        <v>5.4552734010000004</v>
      </c>
      <c r="P153" s="33">
        <v>7.8290261305018136</v>
      </c>
      <c r="Q153" s="135"/>
      <c r="R153" s="135"/>
      <c r="S153" s="135"/>
    </row>
    <row r="154" spans="4:19" s="33" customFormat="1" ht="15.75" x14ac:dyDescent="0.25">
      <c r="D154" s="43">
        <v>7.791976</v>
      </c>
      <c r="E154" s="43">
        <v>11.120469999999999</v>
      </c>
      <c r="F154" s="43">
        <v>12.912979999999999</v>
      </c>
      <c r="G154" s="43">
        <v>15.116949999999999</v>
      </c>
      <c r="H154" s="43">
        <v>10.887460000000001</v>
      </c>
      <c r="J154" s="33" t="s">
        <v>491</v>
      </c>
      <c r="K154" s="33" t="s">
        <v>123</v>
      </c>
      <c r="L154" s="33">
        <v>51</v>
      </c>
      <c r="M154" s="33">
        <v>1</v>
      </c>
      <c r="N154" s="33">
        <v>0</v>
      </c>
      <c r="O154" s="33">
        <v>7.5373689129999999</v>
      </c>
      <c r="P154" s="33">
        <v>7.8296987702442014</v>
      </c>
      <c r="Q154" s="135"/>
      <c r="R154" s="135"/>
      <c r="S154" s="135"/>
    </row>
    <row r="155" spans="4:19" s="33" customFormat="1" ht="15.75" x14ac:dyDescent="0.25">
      <c r="D155" s="43">
        <v>8.0654559999999993</v>
      </c>
      <c r="E155" s="43">
        <v>11.231</v>
      </c>
      <c r="F155" s="43">
        <v>13.0084</v>
      </c>
      <c r="G155" s="43">
        <v>14.131180000000001</v>
      </c>
      <c r="H155" s="43">
        <v>10.86829</v>
      </c>
      <c r="J155" s="33" t="s">
        <v>321</v>
      </c>
      <c r="K155" s="33" t="s">
        <v>139</v>
      </c>
      <c r="L155" s="33">
        <v>24</v>
      </c>
      <c r="M155" s="33">
        <v>0</v>
      </c>
      <c r="N155" s="33">
        <v>1</v>
      </c>
      <c r="O155" s="33">
        <v>5.7639037330000003</v>
      </c>
      <c r="P155" s="33">
        <v>7.8298909344202912</v>
      </c>
      <c r="Q155" s="135"/>
      <c r="R155" s="135"/>
      <c r="S155" s="135"/>
    </row>
    <row r="156" spans="4:19" s="33" customFormat="1" ht="15.75" x14ac:dyDescent="0.25">
      <c r="D156" s="43">
        <v>7.9773490000000002</v>
      </c>
      <c r="E156" s="43">
        <v>10.809240000000001</v>
      </c>
      <c r="F156" s="43">
        <v>13.239179999999999</v>
      </c>
      <c r="G156" s="43">
        <v>15.318250000000001</v>
      </c>
      <c r="H156" s="43">
        <v>10.85661</v>
      </c>
      <c r="J156" s="33" t="s">
        <v>210</v>
      </c>
      <c r="K156" s="33" t="s">
        <v>125</v>
      </c>
      <c r="L156" s="33">
        <v>102</v>
      </c>
      <c r="M156" s="33">
        <v>0</v>
      </c>
      <c r="N156" s="33">
        <v>0</v>
      </c>
      <c r="O156" s="33">
        <v>5.3047431659999997</v>
      </c>
      <c r="P156" s="33">
        <v>7.842620354972464</v>
      </c>
      <c r="Q156" s="135"/>
      <c r="R156" s="135"/>
      <c r="S156" s="135"/>
    </row>
    <row r="157" spans="4:19" s="33" customFormat="1" ht="15.75" x14ac:dyDescent="0.25">
      <c r="D157" s="43">
        <v>7.1175170000000003</v>
      </c>
      <c r="E157" s="43">
        <v>10.29594</v>
      </c>
      <c r="F157" s="43">
        <v>11.67883</v>
      </c>
      <c r="G157" s="43">
        <v>13.488849999999999</v>
      </c>
      <c r="H157" s="43">
        <v>9.6864439999999998</v>
      </c>
      <c r="J157" s="33" t="s">
        <v>189</v>
      </c>
      <c r="K157" s="33" t="s">
        <v>125</v>
      </c>
      <c r="L157" s="33">
        <v>47.5</v>
      </c>
      <c r="M157" s="33">
        <v>0</v>
      </c>
      <c r="N157" s="33">
        <v>0</v>
      </c>
      <c r="O157" s="33">
        <v>5.2110059409999998</v>
      </c>
      <c r="P157" s="33">
        <v>7.8439224183529017</v>
      </c>
      <c r="Q157" s="135"/>
      <c r="R157" s="135"/>
      <c r="S157" s="135"/>
    </row>
    <row r="158" spans="4:19" s="33" customFormat="1" ht="15.75" x14ac:dyDescent="0.25">
      <c r="D158" s="43">
        <v>7.6627320000000001</v>
      </c>
      <c r="E158" s="43">
        <v>10.01864</v>
      </c>
      <c r="F158" s="43">
        <v>12.06982</v>
      </c>
      <c r="G158" s="43">
        <v>14.382160000000001</v>
      </c>
      <c r="H158" s="43">
        <v>10.511049999999999</v>
      </c>
      <c r="J158" s="33" t="s">
        <v>473</v>
      </c>
      <c r="K158" s="33" t="s">
        <v>123</v>
      </c>
      <c r="L158" s="33">
        <v>103</v>
      </c>
      <c r="M158" s="33">
        <v>0</v>
      </c>
      <c r="N158" s="33">
        <v>0</v>
      </c>
      <c r="O158" s="33">
        <v>6.8085103360000003</v>
      </c>
      <c r="P158" s="33">
        <v>7.8439880801108668</v>
      </c>
      <c r="Q158" s="135"/>
      <c r="R158" s="135"/>
      <c r="S158" s="135"/>
    </row>
    <row r="159" spans="4:19" s="33" customFormat="1" ht="15.75" x14ac:dyDescent="0.25">
      <c r="D159" s="43">
        <v>7.1032999999999999</v>
      </c>
      <c r="E159" s="43">
        <v>10.78426</v>
      </c>
      <c r="F159" s="43">
        <v>13.6432</v>
      </c>
      <c r="G159" s="43">
        <v>14.700089999999999</v>
      </c>
      <c r="H159" s="43">
        <v>10.51674</v>
      </c>
      <c r="J159" s="33" t="s">
        <v>292</v>
      </c>
      <c r="K159" s="33" t="s">
        <v>123</v>
      </c>
      <c r="L159" s="33">
        <v>46.8</v>
      </c>
      <c r="M159" s="33">
        <v>0</v>
      </c>
      <c r="N159" s="33">
        <v>0</v>
      </c>
      <c r="O159" s="33">
        <v>5.6125417259999999</v>
      </c>
      <c r="P159" s="33">
        <v>7.8485417667057957</v>
      </c>
      <c r="Q159" s="135"/>
      <c r="R159" s="135"/>
      <c r="S159" s="135"/>
    </row>
    <row r="160" spans="4:19" s="33" customFormat="1" ht="15.75" x14ac:dyDescent="0.25">
      <c r="D160" s="43">
        <v>6.7042570000000001</v>
      </c>
      <c r="E160" s="43">
        <v>10.245799999999999</v>
      </c>
      <c r="F160" s="43">
        <v>11.322179999999999</v>
      </c>
      <c r="G160" s="43">
        <v>13.98316</v>
      </c>
      <c r="H160" s="43">
        <v>11.833360000000001</v>
      </c>
      <c r="J160" s="33" t="s">
        <v>273</v>
      </c>
      <c r="K160" s="33" t="s">
        <v>123</v>
      </c>
      <c r="L160" s="33">
        <v>14</v>
      </c>
      <c r="M160" s="33">
        <v>0</v>
      </c>
      <c r="N160" s="33">
        <v>1</v>
      </c>
      <c r="O160" s="33">
        <v>5.5383725129999997</v>
      </c>
      <c r="P160" s="33">
        <v>7.8493103811855063</v>
      </c>
      <c r="Q160" s="135"/>
      <c r="R160" s="135"/>
      <c r="S160" s="135"/>
    </row>
    <row r="161" spans="4:19" s="33" customFormat="1" ht="15.75" x14ac:dyDescent="0.25">
      <c r="D161" s="43">
        <v>7.138236</v>
      </c>
      <c r="E161" s="43">
        <v>9.1000409999999992</v>
      </c>
      <c r="F161" s="43">
        <v>9.803547</v>
      </c>
      <c r="G161" s="43">
        <v>12.63105</v>
      </c>
      <c r="H161" s="43">
        <v>10.192299999999999</v>
      </c>
      <c r="J161" s="33" t="s">
        <v>144</v>
      </c>
      <c r="K161" s="33" t="s">
        <v>127</v>
      </c>
      <c r="L161" s="33">
        <v>80</v>
      </c>
      <c r="M161" s="33">
        <v>0</v>
      </c>
      <c r="N161" s="33">
        <v>1</v>
      </c>
      <c r="O161" s="33">
        <v>4.9003304669999999</v>
      </c>
      <c r="P161" s="33">
        <v>7.851978508421019</v>
      </c>
      <c r="Q161" s="135"/>
      <c r="R161" s="135"/>
      <c r="S161" s="135"/>
    </row>
    <row r="162" spans="4:19" s="33" customFormat="1" ht="15.75" x14ac:dyDescent="0.25">
      <c r="D162" s="43">
        <v>7.4037750000000004</v>
      </c>
      <c r="E162" s="43">
        <v>10.38616</v>
      </c>
      <c r="F162" s="43">
        <v>12.131769999999999</v>
      </c>
      <c r="G162" s="43">
        <v>14.79795</v>
      </c>
      <c r="H162" s="43">
        <v>10.454090000000001</v>
      </c>
      <c r="J162" s="33" t="s">
        <v>371</v>
      </c>
      <c r="K162" s="33" t="s">
        <v>139</v>
      </c>
      <c r="L162" s="33">
        <v>50</v>
      </c>
      <c r="M162" s="33">
        <v>1</v>
      </c>
      <c r="N162" s="33">
        <v>0</v>
      </c>
      <c r="O162" s="33">
        <v>5.9418205930000001</v>
      </c>
      <c r="P162" s="33">
        <v>7.8522673437032617</v>
      </c>
      <c r="Q162" s="135"/>
      <c r="R162" s="135"/>
      <c r="S162" s="135"/>
    </row>
    <row r="163" spans="4:19" s="33" customFormat="1" ht="15.75" x14ac:dyDescent="0.25">
      <c r="D163" s="43">
        <v>6.230448</v>
      </c>
      <c r="E163" s="43">
        <v>9.7602969999999996</v>
      </c>
      <c r="F163" s="43">
        <v>10.96678</v>
      </c>
      <c r="G163" s="43">
        <v>13.24105</v>
      </c>
      <c r="H163" s="43">
        <v>9.6368229999999997</v>
      </c>
      <c r="J163" s="33" t="s">
        <v>297</v>
      </c>
      <c r="K163" s="33" t="s">
        <v>136</v>
      </c>
      <c r="L163" s="33">
        <v>11</v>
      </c>
      <c r="M163" s="33">
        <v>0</v>
      </c>
      <c r="N163" s="33">
        <v>1</v>
      </c>
      <c r="O163" s="33">
        <v>5.6358275669999998</v>
      </c>
      <c r="P163" s="33">
        <v>7.8541260901456518</v>
      </c>
      <c r="Q163" s="135"/>
      <c r="R163" s="135"/>
      <c r="S163" s="135"/>
    </row>
    <row r="164" spans="4:19" s="33" customFormat="1" ht="15.75" x14ac:dyDescent="0.25">
      <c r="D164" s="43">
        <v>7.9067129999999999</v>
      </c>
      <c r="E164" s="43">
        <v>9.6409529999999997</v>
      </c>
      <c r="F164" s="43">
        <v>11.489380000000001</v>
      </c>
      <c r="G164" s="43">
        <v>13.6929</v>
      </c>
      <c r="H164" s="43">
        <v>10.221220000000001</v>
      </c>
      <c r="J164" s="33" t="s">
        <v>419</v>
      </c>
      <c r="K164" s="33" t="s">
        <v>136</v>
      </c>
      <c r="L164" s="33">
        <v>16.600000000000001</v>
      </c>
      <c r="M164" s="33">
        <v>1</v>
      </c>
      <c r="N164" s="33">
        <v>0</v>
      </c>
      <c r="O164" s="33">
        <v>6.1437734260000001</v>
      </c>
      <c r="P164" s="33">
        <v>7.8635595896547086</v>
      </c>
      <c r="Q164" s="135"/>
      <c r="R164" s="135"/>
      <c r="S164" s="135"/>
    </row>
    <row r="165" spans="4:19" s="33" customFormat="1" ht="15.75" x14ac:dyDescent="0.25">
      <c r="D165" s="43">
        <v>7.8571609999999996</v>
      </c>
      <c r="E165" s="43">
        <v>10.498480000000001</v>
      </c>
      <c r="F165" s="43">
        <v>11.75014</v>
      </c>
      <c r="G165" s="43">
        <v>12.605079999999999</v>
      </c>
      <c r="H165" s="43">
        <v>10.75601</v>
      </c>
      <c r="J165" s="33" t="s">
        <v>243</v>
      </c>
      <c r="K165" s="33" t="s">
        <v>139</v>
      </c>
      <c r="L165" s="33">
        <v>129</v>
      </c>
      <c r="M165" s="33">
        <v>0</v>
      </c>
      <c r="N165" s="33">
        <v>0</v>
      </c>
      <c r="O165" s="33">
        <v>5.4473171340000004</v>
      </c>
      <c r="P165" s="33">
        <v>7.8758969601536215</v>
      </c>
      <c r="Q165" s="135"/>
      <c r="R165" s="135"/>
      <c r="S165" s="135"/>
    </row>
    <row r="166" spans="4:19" s="33" customFormat="1" ht="15.75" x14ac:dyDescent="0.25">
      <c r="D166" s="43">
        <v>7.6078340000000004</v>
      </c>
      <c r="E166" s="43">
        <v>10.693379999999999</v>
      </c>
      <c r="F166" s="43">
        <v>12.0738</v>
      </c>
      <c r="G166" s="43">
        <v>15.03532</v>
      </c>
      <c r="H166" s="43">
        <v>10.73775</v>
      </c>
      <c r="J166" s="33" t="s">
        <v>495</v>
      </c>
      <c r="K166" s="33" t="s">
        <v>136</v>
      </c>
      <c r="L166" s="33">
        <v>48.6</v>
      </c>
      <c r="M166" s="33">
        <v>0</v>
      </c>
      <c r="N166" s="33">
        <v>0</v>
      </c>
      <c r="O166" s="33">
        <v>9.5919553349999997</v>
      </c>
      <c r="P166" s="33">
        <v>7.8814301679047141</v>
      </c>
      <c r="Q166" s="135"/>
      <c r="R166" s="135"/>
      <c r="S166" s="135"/>
    </row>
    <row r="167" spans="4:19" s="33" customFormat="1" ht="15.75" x14ac:dyDescent="0.25">
      <c r="D167" s="43">
        <v>7.5429890000000004</v>
      </c>
      <c r="E167" s="43">
        <v>11.227460000000001</v>
      </c>
      <c r="F167" s="43">
        <v>11.64495</v>
      </c>
      <c r="G167" s="43">
        <v>14.52148</v>
      </c>
      <c r="H167" s="43">
        <v>10.660170000000001</v>
      </c>
      <c r="J167" s="33" t="s">
        <v>377</v>
      </c>
      <c r="K167" s="33" t="s">
        <v>127</v>
      </c>
      <c r="L167" s="33">
        <v>19</v>
      </c>
      <c r="M167" s="33">
        <v>0</v>
      </c>
      <c r="N167" s="33">
        <v>1</v>
      </c>
      <c r="O167" s="33">
        <v>5.9743796500000004</v>
      </c>
      <c r="P167" s="33">
        <v>7.88842744813949</v>
      </c>
      <c r="Q167" s="135"/>
      <c r="R167" s="135"/>
      <c r="S167" s="135"/>
    </row>
    <row r="168" spans="4:19" s="33" customFormat="1" ht="15.75" x14ac:dyDescent="0.25">
      <c r="D168" s="43">
        <v>7.0605330000000004</v>
      </c>
      <c r="E168" s="43">
        <v>10.80574</v>
      </c>
      <c r="F168" s="43">
        <v>11.97157</v>
      </c>
      <c r="G168" s="43">
        <v>14.12738</v>
      </c>
      <c r="H168" s="43">
        <v>11.48982</v>
      </c>
      <c r="J168" s="33" t="s">
        <v>216</v>
      </c>
      <c r="K168" s="33" t="s">
        <v>125</v>
      </c>
      <c r="L168" s="33">
        <v>15.6</v>
      </c>
      <c r="M168" s="33">
        <v>0</v>
      </c>
      <c r="N168" s="33">
        <v>1</v>
      </c>
      <c r="O168" s="33">
        <v>5.3353697589999998</v>
      </c>
      <c r="P168" s="33">
        <v>7.889546169574273</v>
      </c>
      <c r="Q168" s="135"/>
      <c r="R168" s="135"/>
      <c r="S168" s="135"/>
    </row>
    <row r="169" spans="4:19" s="33" customFormat="1" ht="15.75" x14ac:dyDescent="0.25">
      <c r="D169" s="43">
        <v>7.1404829999999997</v>
      </c>
      <c r="E169" s="43">
        <v>10.927860000000001</v>
      </c>
      <c r="F169" s="43">
        <v>11.965490000000001</v>
      </c>
      <c r="G169" s="43">
        <v>15.00142</v>
      </c>
      <c r="H169" s="43">
        <v>10.514609999999999</v>
      </c>
      <c r="J169" s="33" t="s">
        <v>196</v>
      </c>
      <c r="K169" s="33" t="s">
        <v>125</v>
      </c>
      <c r="L169" s="33">
        <v>116</v>
      </c>
      <c r="M169" s="33">
        <v>0</v>
      </c>
      <c r="N169" s="33">
        <v>0</v>
      </c>
      <c r="O169" s="33">
        <v>5.2335247149999997</v>
      </c>
      <c r="P169" s="33">
        <v>7.8937460746474644</v>
      </c>
      <c r="Q169" s="135"/>
      <c r="R169" s="135"/>
      <c r="S169" s="135"/>
    </row>
    <row r="170" spans="4:19" s="33" customFormat="1" ht="15.75" x14ac:dyDescent="0.25">
      <c r="D170" s="43">
        <v>8.1377579999999998</v>
      </c>
      <c r="E170" s="43">
        <v>11.56396</v>
      </c>
      <c r="F170" s="43">
        <v>14.24248</v>
      </c>
      <c r="G170" s="43">
        <v>15.388540000000001</v>
      </c>
      <c r="H170" s="43">
        <v>11.196300000000001</v>
      </c>
      <c r="J170" s="33" t="s">
        <v>178</v>
      </c>
      <c r="K170" s="33" t="s">
        <v>125</v>
      </c>
      <c r="L170" s="33">
        <v>125</v>
      </c>
      <c r="M170" s="33">
        <v>0</v>
      </c>
      <c r="N170" s="33">
        <v>0</v>
      </c>
      <c r="O170" s="33">
        <v>5.1516607570000001</v>
      </c>
      <c r="P170" s="33">
        <v>7.8996656734775383</v>
      </c>
      <c r="Q170" s="135"/>
      <c r="R170" s="135"/>
      <c r="S170" s="135"/>
    </row>
    <row r="171" spans="4:19" s="33" customFormat="1" ht="15.75" x14ac:dyDescent="0.25">
      <c r="D171" s="43">
        <v>6.7482160000000002</v>
      </c>
      <c r="E171" s="43">
        <v>10.510820000000001</v>
      </c>
      <c r="F171" s="43">
        <v>12.42104</v>
      </c>
      <c r="G171" s="43">
        <v>14.573119999999999</v>
      </c>
      <c r="H171" s="43">
        <v>10.00014</v>
      </c>
      <c r="J171" s="33" t="s">
        <v>220</v>
      </c>
      <c r="K171" s="33" t="s">
        <v>123</v>
      </c>
      <c r="L171" s="33">
        <v>90</v>
      </c>
      <c r="M171" s="33">
        <v>0</v>
      </c>
      <c r="N171" s="33">
        <v>0</v>
      </c>
      <c r="O171" s="33">
        <v>5.3535930870000001</v>
      </c>
      <c r="P171" s="33">
        <v>7.9040973434068844</v>
      </c>
      <c r="Q171" s="135"/>
      <c r="R171" s="135"/>
      <c r="S171" s="135"/>
    </row>
    <row r="172" spans="4:19" s="33" customFormat="1" ht="15.75" x14ac:dyDescent="0.25">
      <c r="D172" s="43">
        <v>8.5413820000000005</v>
      </c>
      <c r="E172" s="43">
        <v>11.850720000000001</v>
      </c>
      <c r="F172" s="43">
        <v>13.25216</v>
      </c>
      <c r="G172" s="43">
        <v>15.097759999999999</v>
      </c>
      <c r="H172" s="43">
        <v>11.34562</v>
      </c>
      <c r="J172" s="33" t="s">
        <v>448</v>
      </c>
      <c r="K172" s="33" t="s">
        <v>136</v>
      </c>
      <c r="L172" s="33">
        <v>103</v>
      </c>
      <c r="M172" s="33">
        <v>0</v>
      </c>
      <c r="N172" s="33">
        <v>0</v>
      </c>
      <c r="O172" s="33">
        <v>6.4498040159999999</v>
      </c>
      <c r="P172" s="33">
        <v>7.9044769684923901</v>
      </c>
      <c r="Q172" s="135"/>
      <c r="R172" s="135"/>
      <c r="S172" s="135"/>
    </row>
    <row r="173" spans="4:19" s="33" customFormat="1" ht="15.75" x14ac:dyDescent="0.25">
      <c r="D173" s="43">
        <v>7.3827439999999998</v>
      </c>
      <c r="E173" s="43">
        <v>12.003579999999999</v>
      </c>
      <c r="F173" s="43">
        <v>11.37588</v>
      </c>
      <c r="G173" s="43">
        <v>14.48174</v>
      </c>
      <c r="H173" s="43">
        <v>10.37063</v>
      </c>
      <c r="J173" s="33" t="s">
        <v>314</v>
      </c>
      <c r="K173" s="33" t="s">
        <v>139</v>
      </c>
      <c r="L173" s="33">
        <v>110</v>
      </c>
      <c r="M173" s="33">
        <v>0</v>
      </c>
      <c r="N173" s="33">
        <v>0</v>
      </c>
      <c r="O173" s="33">
        <v>5.7280759359999998</v>
      </c>
      <c r="P173" s="33">
        <v>7.9090735518619582</v>
      </c>
      <c r="Q173" s="135"/>
      <c r="R173" s="135"/>
      <c r="S173" s="135"/>
    </row>
    <row r="174" spans="4:19" s="33" customFormat="1" ht="15.75" x14ac:dyDescent="0.25">
      <c r="D174" s="43">
        <v>8.2080979999999997</v>
      </c>
      <c r="E174" s="43">
        <v>11.482239999999999</v>
      </c>
      <c r="F174" s="43">
        <v>13.296290000000001</v>
      </c>
      <c r="G174" s="43">
        <v>15.23734</v>
      </c>
      <c r="H174" s="43">
        <v>10.90593</v>
      </c>
      <c r="J174" s="33" t="s">
        <v>433</v>
      </c>
      <c r="K174" s="33" t="s">
        <v>139</v>
      </c>
      <c r="L174" s="33">
        <v>40.299999999999997</v>
      </c>
      <c r="M174" s="33">
        <v>0</v>
      </c>
      <c r="N174" s="33">
        <v>1</v>
      </c>
      <c r="O174" s="33">
        <v>6.2498508670000001</v>
      </c>
      <c r="P174" s="33">
        <v>7.9102761302271754</v>
      </c>
      <c r="Q174" s="135"/>
      <c r="R174" s="135"/>
      <c r="S174" s="135"/>
    </row>
    <row r="175" spans="4:19" s="33" customFormat="1" ht="15.75" x14ac:dyDescent="0.25">
      <c r="D175" s="43">
        <v>6.8124520000000004</v>
      </c>
      <c r="E175" s="43">
        <v>10.798769999999999</v>
      </c>
      <c r="F175" s="43">
        <v>11.54241</v>
      </c>
      <c r="G175" s="43">
        <v>14.2798</v>
      </c>
      <c r="H175" s="43">
        <v>9.6641399999999997</v>
      </c>
      <c r="J175" s="33" t="s">
        <v>367</v>
      </c>
      <c r="K175" s="33" t="s">
        <v>139</v>
      </c>
      <c r="L175" s="33">
        <v>124</v>
      </c>
      <c r="M175" s="33">
        <v>0</v>
      </c>
      <c r="N175" s="33">
        <v>0</v>
      </c>
      <c r="O175" s="33">
        <v>5.9161917160000002</v>
      </c>
      <c r="P175" s="33">
        <v>7.9125399545789836</v>
      </c>
      <c r="Q175" s="135"/>
      <c r="R175" s="135"/>
      <c r="S175" s="135"/>
    </row>
    <row r="176" spans="4:19" s="33" customFormat="1" ht="15.75" x14ac:dyDescent="0.25">
      <c r="D176" s="43">
        <v>8.1778370000000002</v>
      </c>
      <c r="E176" s="43">
        <v>11.227790000000001</v>
      </c>
      <c r="F176" s="43">
        <v>13.002330000000001</v>
      </c>
      <c r="G176" s="43">
        <v>15.342779999999999</v>
      </c>
      <c r="H176" s="43">
        <v>11.01788</v>
      </c>
      <c r="J176" s="33" t="s">
        <v>262</v>
      </c>
      <c r="K176" s="33" t="s">
        <v>127</v>
      </c>
      <c r="L176" s="33">
        <v>134</v>
      </c>
      <c r="M176" s="33">
        <v>0</v>
      </c>
      <c r="N176" s="33">
        <v>0</v>
      </c>
      <c r="O176" s="33">
        <v>5.5041516059999998</v>
      </c>
      <c r="P176" s="33">
        <v>7.9203033756655774</v>
      </c>
      <c r="Q176" s="135"/>
      <c r="R176" s="135"/>
      <c r="S176" s="135"/>
    </row>
    <row r="177" spans="4:19" s="33" customFormat="1" ht="15.75" x14ac:dyDescent="0.25">
      <c r="D177" s="43">
        <v>8.3497979999999998</v>
      </c>
      <c r="E177" s="43">
        <v>11.551600000000001</v>
      </c>
      <c r="F177" s="43">
        <v>13.448029999999999</v>
      </c>
      <c r="G177" s="43">
        <v>15.426209999999999</v>
      </c>
      <c r="H177" s="43">
        <v>11.955870000000001</v>
      </c>
      <c r="J177" s="33" t="s">
        <v>228</v>
      </c>
      <c r="K177" s="33" t="s">
        <v>125</v>
      </c>
      <c r="L177" s="33">
        <v>132</v>
      </c>
      <c r="M177" s="33">
        <v>0</v>
      </c>
      <c r="N177" s="33">
        <v>0</v>
      </c>
      <c r="O177" s="33">
        <v>5.381693405</v>
      </c>
      <c r="P177" s="33">
        <v>7.9231482229413039</v>
      </c>
      <c r="Q177" s="135"/>
      <c r="R177" s="135"/>
      <c r="S177" s="135"/>
    </row>
    <row r="178" spans="4:19" s="33" customFormat="1" ht="15.75" x14ac:dyDescent="0.25">
      <c r="D178" s="43">
        <v>8.2732089999999996</v>
      </c>
      <c r="E178" s="43">
        <v>11.69435</v>
      </c>
      <c r="F178" s="43">
        <v>13.36242</v>
      </c>
      <c r="G178" s="43">
        <v>15.221170000000001</v>
      </c>
      <c r="H178" s="43">
        <v>12.23606</v>
      </c>
      <c r="J178" s="33" t="s">
        <v>420</v>
      </c>
      <c r="K178" s="33" t="s">
        <v>123</v>
      </c>
      <c r="L178" s="33">
        <v>106</v>
      </c>
      <c r="M178" s="33">
        <v>0</v>
      </c>
      <c r="N178" s="33">
        <v>0</v>
      </c>
      <c r="O178" s="33">
        <v>6.1510068640000002</v>
      </c>
      <c r="P178" s="33">
        <v>7.9273750770876807</v>
      </c>
      <c r="Q178" s="135"/>
      <c r="R178" s="135"/>
      <c r="S178" s="135"/>
    </row>
    <row r="179" spans="4:19" s="33" customFormat="1" ht="15.75" x14ac:dyDescent="0.25">
      <c r="D179" s="43">
        <v>7.8108399999999998</v>
      </c>
      <c r="E179" s="43">
        <v>10.194789999999999</v>
      </c>
      <c r="F179" s="43">
        <v>12.308400000000001</v>
      </c>
      <c r="G179" s="43">
        <v>14.250629999999999</v>
      </c>
      <c r="H179" s="43">
        <v>10.22673</v>
      </c>
      <c r="J179" s="33" t="s">
        <v>370</v>
      </c>
      <c r="K179" s="33" t="s">
        <v>215</v>
      </c>
      <c r="L179" s="33">
        <v>97</v>
      </c>
      <c r="M179" s="33">
        <v>0</v>
      </c>
      <c r="N179" s="33">
        <v>0</v>
      </c>
      <c r="O179" s="33">
        <v>5.9313719169999999</v>
      </c>
      <c r="P179" s="33">
        <v>7.93908930067174</v>
      </c>
      <c r="Q179" s="135"/>
      <c r="R179" s="135"/>
      <c r="S179" s="135"/>
    </row>
    <row r="180" spans="4:19" s="33" customFormat="1" ht="15.75" x14ac:dyDescent="0.25">
      <c r="D180" s="43">
        <v>7.2221770000000003</v>
      </c>
      <c r="E180" s="43">
        <v>11.138909999999999</v>
      </c>
      <c r="F180" s="43">
        <v>13.19007</v>
      </c>
      <c r="G180" s="43">
        <v>14.70438</v>
      </c>
      <c r="H180" s="43">
        <v>10.903090000000001</v>
      </c>
      <c r="J180" s="33" t="s">
        <v>425</v>
      </c>
      <c r="K180" s="33" t="s">
        <v>127</v>
      </c>
      <c r="L180" s="33">
        <v>28</v>
      </c>
      <c r="M180" s="33">
        <v>0</v>
      </c>
      <c r="N180" s="33">
        <v>0</v>
      </c>
      <c r="O180" s="33">
        <v>6.2027369759999997</v>
      </c>
      <c r="P180" s="33">
        <v>7.9494808716855072</v>
      </c>
      <c r="Q180" s="135"/>
      <c r="R180" s="135"/>
      <c r="S180" s="135"/>
    </row>
    <row r="181" spans="4:19" s="33" customFormat="1" ht="15.75" x14ac:dyDescent="0.25">
      <c r="D181" s="43">
        <v>8.0023040000000005</v>
      </c>
      <c r="E181" s="43">
        <v>10.99811</v>
      </c>
      <c r="F181" s="43">
        <v>12.88824</v>
      </c>
      <c r="G181" s="43">
        <v>14.99676</v>
      </c>
      <c r="H181" s="43">
        <v>10.995369999999999</v>
      </c>
      <c r="J181" s="33" t="s">
        <v>329</v>
      </c>
      <c r="K181" s="33" t="s">
        <v>215</v>
      </c>
      <c r="L181" s="33">
        <v>128.9</v>
      </c>
      <c r="M181" s="33">
        <v>0</v>
      </c>
      <c r="N181" s="33">
        <v>0</v>
      </c>
      <c r="O181" s="33">
        <v>5.7999228059999997</v>
      </c>
      <c r="P181" s="33">
        <v>7.950496210152898</v>
      </c>
      <c r="Q181" s="135"/>
      <c r="R181" s="135"/>
      <c r="S181" s="135"/>
    </row>
    <row r="182" spans="4:19" s="33" customFormat="1" ht="15.75" x14ac:dyDescent="0.25">
      <c r="D182" s="43">
        <v>6.9153029999999998</v>
      </c>
      <c r="E182" s="43">
        <v>10.835660000000001</v>
      </c>
      <c r="F182" s="43">
        <v>12.81908</v>
      </c>
      <c r="G182" s="43">
        <v>15.226610000000001</v>
      </c>
      <c r="H182" s="43">
        <v>11.85948</v>
      </c>
      <c r="J182" s="33" t="s">
        <v>303</v>
      </c>
      <c r="K182" s="33" t="s">
        <v>125</v>
      </c>
      <c r="L182" s="33">
        <v>64.900000000000006</v>
      </c>
      <c r="M182" s="33">
        <v>0</v>
      </c>
      <c r="N182" s="33">
        <v>0</v>
      </c>
      <c r="O182" s="33">
        <v>5.6746733530000002</v>
      </c>
      <c r="P182" s="33">
        <v>7.9505094314717386</v>
      </c>
      <c r="Q182" s="135"/>
      <c r="R182" s="135"/>
      <c r="S182" s="135"/>
    </row>
    <row r="183" spans="4:19" s="33" customFormat="1" ht="15.75" x14ac:dyDescent="0.25">
      <c r="D183" s="43">
        <v>8.474145</v>
      </c>
      <c r="E183" s="43">
        <v>10.8881</v>
      </c>
      <c r="F183" s="43">
        <v>12.109629999999999</v>
      </c>
      <c r="G183" s="43">
        <v>13.77519</v>
      </c>
      <c r="H183" s="43">
        <v>10.495229999999999</v>
      </c>
      <c r="J183" s="33" t="s">
        <v>168</v>
      </c>
      <c r="K183" s="33" t="s">
        <v>123</v>
      </c>
      <c r="L183" s="33">
        <v>54</v>
      </c>
      <c r="M183" s="33">
        <v>0</v>
      </c>
      <c r="N183" s="33">
        <v>0</v>
      </c>
      <c r="O183" s="33">
        <v>5.0956070320000002</v>
      </c>
      <c r="P183" s="33">
        <v>7.9510535761619563</v>
      </c>
      <c r="Q183" s="135"/>
      <c r="R183" s="135"/>
      <c r="S183" s="135"/>
    </row>
    <row r="184" spans="4:19" s="33" customFormat="1" ht="15.75" x14ac:dyDescent="0.25">
      <c r="D184" s="43">
        <v>7.9983950000000004</v>
      </c>
      <c r="E184" s="43">
        <v>10.80574</v>
      </c>
      <c r="F184" s="43">
        <v>12.48598</v>
      </c>
      <c r="G184" s="43">
        <v>14.770910000000001</v>
      </c>
      <c r="H184" s="43">
        <v>9.9044270000000001</v>
      </c>
      <c r="J184" s="33" t="s">
        <v>392</v>
      </c>
      <c r="K184" s="33" t="s">
        <v>127</v>
      </c>
      <c r="L184" s="33">
        <v>71</v>
      </c>
      <c r="M184" s="33">
        <v>0</v>
      </c>
      <c r="N184" s="33">
        <v>1</v>
      </c>
      <c r="O184" s="33">
        <v>6.0398190779999998</v>
      </c>
      <c r="P184" s="33">
        <v>7.9538072823369586</v>
      </c>
      <c r="Q184" s="135"/>
      <c r="R184" s="135"/>
      <c r="S184" s="135"/>
    </row>
    <row r="185" spans="4:19" s="33" customFormat="1" ht="15.75" x14ac:dyDescent="0.25">
      <c r="D185" s="43">
        <v>6.1232189999999997</v>
      </c>
      <c r="E185" s="43">
        <v>10.96702</v>
      </c>
      <c r="F185" s="43">
        <v>11.07291</v>
      </c>
      <c r="G185" s="43">
        <v>12.873139999999999</v>
      </c>
      <c r="H185" s="43">
        <v>9.8658699999999993</v>
      </c>
      <c r="J185" s="33" t="s">
        <v>328</v>
      </c>
      <c r="K185" s="33" t="s">
        <v>123</v>
      </c>
      <c r="L185" s="33">
        <v>11</v>
      </c>
      <c r="M185" s="33">
        <v>0</v>
      </c>
      <c r="N185" s="33">
        <v>0</v>
      </c>
      <c r="O185" s="33">
        <v>5.7943349130000001</v>
      </c>
      <c r="P185" s="33">
        <v>7.9542535192597814</v>
      </c>
      <c r="Q185" s="135"/>
      <c r="R185" s="135"/>
      <c r="S185" s="135"/>
    </row>
    <row r="186" spans="4:19" s="33" customFormat="1" ht="15.75" x14ac:dyDescent="0.25">
      <c r="D186" s="43">
        <v>7.5726699999999996</v>
      </c>
      <c r="E186" s="43">
        <v>10.515750000000001</v>
      </c>
      <c r="F186" s="43">
        <v>12.044180000000001</v>
      </c>
      <c r="G186" s="43">
        <v>13.97574</v>
      </c>
      <c r="H186" s="43">
        <v>9.8717989999999993</v>
      </c>
      <c r="J186" s="33" t="s">
        <v>246</v>
      </c>
      <c r="K186" s="33" t="s">
        <v>139</v>
      </c>
      <c r="L186" s="33">
        <v>113</v>
      </c>
      <c r="M186" s="33">
        <v>0</v>
      </c>
      <c r="N186" s="33">
        <v>0</v>
      </c>
      <c r="O186" s="33">
        <v>5.4551423610000001</v>
      </c>
      <c r="P186" s="33">
        <v>7.9572653348568823</v>
      </c>
      <c r="Q186" s="135"/>
      <c r="R186" s="135"/>
      <c r="S186" s="135"/>
    </row>
    <row r="187" spans="4:19" s="33" customFormat="1" ht="15.75" x14ac:dyDescent="0.25">
      <c r="D187" s="43">
        <v>6.9496840000000004</v>
      </c>
      <c r="E187" s="43">
        <v>9.5886619999999994</v>
      </c>
      <c r="F187" s="43">
        <v>11.162710000000001</v>
      </c>
      <c r="G187" s="43">
        <v>12.92581</v>
      </c>
      <c r="H187" s="43">
        <v>9.5480839999999993</v>
      </c>
      <c r="J187" s="33" t="s">
        <v>300</v>
      </c>
      <c r="K187" s="33" t="s">
        <v>127</v>
      </c>
      <c r="L187" s="33">
        <v>54</v>
      </c>
      <c r="M187" s="33">
        <v>0</v>
      </c>
      <c r="N187" s="33">
        <v>0</v>
      </c>
      <c r="O187" s="33">
        <v>5.6594905430000004</v>
      </c>
      <c r="P187" s="33">
        <v>7.9612325850050709</v>
      </c>
      <c r="Q187" s="135"/>
      <c r="R187" s="135"/>
      <c r="S187" s="135"/>
    </row>
    <row r="188" spans="4:19" s="33" customFormat="1" ht="15.75" x14ac:dyDescent="0.25">
      <c r="D188" s="43">
        <v>9.3018970000000003</v>
      </c>
      <c r="E188" s="43">
        <v>12.015219999999999</v>
      </c>
      <c r="F188" s="43">
        <v>13.425459999999999</v>
      </c>
      <c r="G188" s="43">
        <v>15.14677</v>
      </c>
      <c r="H188" s="43">
        <v>12.637650000000001</v>
      </c>
      <c r="J188" s="33" t="s">
        <v>479</v>
      </c>
      <c r="K188" s="33" t="s">
        <v>215</v>
      </c>
      <c r="L188" s="33">
        <v>25</v>
      </c>
      <c r="M188" s="33">
        <v>1</v>
      </c>
      <c r="N188" s="33">
        <v>0</v>
      </c>
      <c r="O188" s="33">
        <v>6.8728711709999999</v>
      </c>
      <c r="P188" s="33">
        <v>7.964544080099639</v>
      </c>
      <c r="Q188" s="135"/>
      <c r="R188" s="135"/>
      <c r="S188" s="135"/>
    </row>
    <row r="189" spans="4:19" s="33" customFormat="1" ht="15.75" x14ac:dyDescent="0.25">
      <c r="D189" s="43">
        <v>7.6574</v>
      </c>
      <c r="E189" s="43">
        <v>10.206939999999999</v>
      </c>
      <c r="F189" s="43">
        <v>11.84417</v>
      </c>
      <c r="G189" s="43">
        <v>14.765940000000001</v>
      </c>
      <c r="H189" s="43">
        <v>10.92586</v>
      </c>
      <c r="J189" s="33" t="s">
        <v>280</v>
      </c>
      <c r="K189" s="33" t="s">
        <v>139</v>
      </c>
      <c r="L189" s="33">
        <v>87</v>
      </c>
      <c r="M189" s="33">
        <v>0</v>
      </c>
      <c r="N189" s="33">
        <v>0</v>
      </c>
      <c r="O189" s="33">
        <v>5.5614285490000004</v>
      </c>
      <c r="P189" s="33">
        <v>7.9649942619771723</v>
      </c>
      <c r="Q189" s="135"/>
      <c r="R189" s="135"/>
      <c r="S189" s="135"/>
    </row>
    <row r="190" spans="4:19" s="33" customFormat="1" ht="15.75" x14ac:dyDescent="0.25">
      <c r="D190" s="43">
        <v>8.4536470000000001</v>
      </c>
      <c r="E190" s="43">
        <v>10.7578</v>
      </c>
      <c r="F190" s="43">
        <v>12.345879999999999</v>
      </c>
      <c r="G190" s="43">
        <v>14.42535</v>
      </c>
      <c r="H190" s="43">
        <v>10.84056</v>
      </c>
      <c r="J190" s="33" t="s">
        <v>181</v>
      </c>
      <c r="K190" s="33" t="s">
        <v>139</v>
      </c>
      <c r="L190" s="33">
        <v>110</v>
      </c>
      <c r="M190" s="33">
        <v>0</v>
      </c>
      <c r="N190" s="33">
        <v>0</v>
      </c>
      <c r="O190" s="33">
        <v>5.1794274150000001</v>
      </c>
      <c r="P190" s="33">
        <v>7.9718437146536205</v>
      </c>
      <c r="Q190" s="135"/>
      <c r="R190" s="135"/>
      <c r="S190" s="135"/>
    </row>
    <row r="191" spans="4:19" s="33" customFormat="1" ht="15.75" x14ac:dyDescent="0.25">
      <c r="D191" s="43">
        <v>8.166525</v>
      </c>
      <c r="E191" s="43">
        <v>11.06494</v>
      </c>
      <c r="F191" s="43">
        <v>13.125159999999999</v>
      </c>
      <c r="G191" s="43">
        <v>15.10755</v>
      </c>
      <c r="H191" s="43">
        <v>11.08455</v>
      </c>
      <c r="J191" s="33" t="s">
        <v>202</v>
      </c>
      <c r="K191" s="33" t="s">
        <v>125</v>
      </c>
      <c r="L191" s="33">
        <v>37</v>
      </c>
      <c r="M191" s="33">
        <v>0</v>
      </c>
      <c r="N191" s="33">
        <v>0</v>
      </c>
      <c r="O191" s="33">
        <v>5.2632150109999998</v>
      </c>
      <c r="P191" s="33">
        <v>7.9760183884373195</v>
      </c>
      <c r="Q191" s="135"/>
      <c r="R191" s="135"/>
      <c r="S191" s="135"/>
    </row>
    <row r="192" spans="4:19" s="33" customFormat="1" ht="15.75" x14ac:dyDescent="0.25">
      <c r="D192" s="43">
        <v>7.6324620000000003</v>
      </c>
      <c r="E192" s="43">
        <v>10.926729999999999</v>
      </c>
      <c r="F192" s="43">
        <v>12.58934</v>
      </c>
      <c r="G192" s="43">
        <v>15.248469999999999</v>
      </c>
      <c r="H192" s="43">
        <v>11.097189999999999</v>
      </c>
      <c r="J192" s="33" t="s">
        <v>263</v>
      </c>
      <c r="K192" s="33" t="s">
        <v>123</v>
      </c>
      <c r="L192" s="33">
        <v>116</v>
      </c>
      <c r="M192" s="33">
        <v>0</v>
      </c>
      <c r="N192" s="33">
        <v>0</v>
      </c>
      <c r="O192" s="33">
        <v>5.5073579180000003</v>
      </c>
      <c r="P192" s="33">
        <v>7.9763456680768083</v>
      </c>
      <c r="Q192" s="135"/>
      <c r="R192" s="135"/>
      <c r="S192" s="135"/>
    </row>
    <row r="193" spans="4:19" s="33" customFormat="1" ht="15.75" x14ac:dyDescent="0.25">
      <c r="D193" s="43">
        <v>8.2755279999999996</v>
      </c>
      <c r="E193" s="43">
        <v>10.726660000000001</v>
      </c>
      <c r="F193" s="43">
        <v>12.17703</v>
      </c>
      <c r="G193" s="43">
        <v>14.722239999999999</v>
      </c>
      <c r="H193" s="43">
        <v>10.38679</v>
      </c>
      <c r="J193" s="33" t="s">
        <v>374</v>
      </c>
      <c r="K193" s="33" t="s">
        <v>139</v>
      </c>
      <c r="L193" s="33">
        <v>29</v>
      </c>
      <c r="M193" s="33">
        <v>0</v>
      </c>
      <c r="N193" s="33">
        <v>0</v>
      </c>
      <c r="O193" s="33">
        <v>5.9537162439999998</v>
      </c>
      <c r="P193" s="33">
        <v>7.9776354497076083</v>
      </c>
      <c r="Q193" s="135"/>
      <c r="R193" s="135"/>
      <c r="S193" s="135"/>
    </row>
    <row r="194" spans="4:19" s="33" customFormat="1" ht="15.75" x14ac:dyDescent="0.25">
      <c r="D194" s="43">
        <v>8.4122450000000004</v>
      </c>
      <c r="E194" s="43">
        <v>10.94631</v>
      </c>
      <c r="F194" s="43">
        <v>13.71603</v>
      </c>
      <c r="G194" s="43">
        <v>15.221170000000001</v>
      </c>
      <c r="H194" s="43">
        <v>10.467029999999999</v>
      </c>
      <c r="J194" s="33" t="s">
        <v>349</v>
      </c>
      <c r="K194" s="33" t="s">
        <v>136</v>
      </c>
      <c r="L194" s="33">
        <v>98</v>
      </c>
      <c r="M194" s="33">
        <v>0</v>
      </c>
      <c r="N194" s="33">
        <v>0</v>
      </c>
      <c r="O194" s="33">
        <v>5.8504265139999996</v>
      </c>
      <c r="P194" s="33">
        <v>7.9784654239967407</v>
      </c>
      <c r="Q194" s="135"/>
      <c r="R194" s="135"/>
      <c r="S194" s="135"/>
    </row>
    <row r="195" spans="4:19" s="33" customFormat="1" ht="15.75" x14ac:dyDescent="0.25">
      <c r="D195" s="43">
        <v>7.5806639999999996</v>
      </c>
      <c r="E195" s="43">
        <v>9.9716310000000004</v>
      </c>
      <c r="F195" s="43">
        <v>11.45839</v>
      </c>
      <c r="G195" s="43">
        <v>14.56443</v>
      </c>
      <c r="H195" s="43">
        <v>10.83675</v>
      </c>
      <c r="J195" s="33" t="s">
        <v>335</v>
      </c>
      <c r="K195" s="33" t="s">
        <v>125</v>
      </c>
      <c r="L195" s="33">
        <v>76.3</v>
      </c>
      <c r="M195" s="33">
        <v>0</v>
      </c>
      <c r="N195" s="33">
        <v>1</v>
      </c>
      <c r="O195" s="33">
        <v>5.8192948009999999</v>
      </c>
      <c r="P195" s="33">
        <v>7.9821024505909417</v>
      </c>
      <c r="Q195" s="135"/>
      <c r="R195" s="135"/>
      <c r="S195" s="135"/>
    </row>
    <row r="196" spans="4:19" s="33" customFormat="1" ht="15.75" x14ac:dyDescent="0.25">
      <c r="D196" s="43">
        <v>7.7368009999999998</v>
      </c>
      <c r="E196" s="43">
        <v>10.110110000000001</v>
      </c>
      <c r="F196" s="43">
        <v>11.80899</v>
      </c>
      <c r="G196" s="43">
        <v>14.373379999999999</v>
      </c>
      <c r="H196" s="43">
        <v>10.74713</v>
      </c>
      <c r="J196" s="33" t="s">
        <v>417</v>
      </c>
      <c r="K196" s="33" t="s">
        <v>215</v>
      </c>
      <c r="L196" s="33">
        <v>111</v>
      </c>
      <c r="M196" s="33">
        <v>0</v>
      </c>
      <c r="N196" s="33">
        <v>0</v>
      </c>
      <c r="O196" s="33">
        <v>6.1315641950000002</v>
      </c>
      <c r="P196" s="33">
        <v>7.9823672373246355</v>
      </c>
      <c r="Q196" s="135"/>
      <c r="R196" s="135"/>
      <c r="S196" s="135"/>
    </row>
    <row r="197" spans="4:19" s="33" customFormat="1" ht="15.75" x14ac:dyDescent="0.25">
      <c r="D197" s="43">
        <v>7.7365449999999996</v>
      </c>
      <c r="E197" s="43">
        <v>12.15131</v>
      </c>
      <c r="F197" s="43">
        <v>13.30236</v>
      </c>
      <c r="G197" s="43">
        <v>15.060449999999999</v>
      </c>
      <c r="H197" s="43">
        <v>11.303800000000001</v>
      </c>
      <c r="J197" s="33" t="s">
        <v>339</v>
      </c>
      <c r="K197" s="33" t="s">
        <v>127</v>
      </c>
      <c r="L197" s="33">
        <v>121</v>
      </c>
      <c r="M197" s="33">
        <v>0</v>
      </c>
      <c r="N197" s="33">
        <v>0</v>
      </c>
      <c r="O197" s="33">
        <v>5.8244245069999998</v>
      </c>
      <c r="P197" s="33">
        <v>7.9827608231090608</v>
      </c>
      <c r="Q197" s="135"/>
      <c r="R197" s="135"/>
      <c r="S197" s="135"/>
    </row>
    <row r="198" spans="4:19" s="33" customFormat="1" ht="15.75" x14ac:dyDescent="0.25">
      <c r="D198" s="43">
        <v>7.4740409999999997</v>
      </c>
      <c r="E198" s="43">
        <v>10.25432</v>
      </c>
      <c r="F198" s="43">
        <v>11.0839</v>
      </c>
      <c r="G198" s="43">
        <v>13.3157</v>
      </c>
      <c r="H198" s="43">
        <v>9.6745260000000002</v>
      </c>
      <c r="J198" s="33" t="s">
        <v>182</v>
      </c>
      <c r="K198" s="33" t="s">
        <v>125</v>
      </c>
      <c r="L198" s="33">
        <v>87.6</v>
      </c>
      <c r="M198" s="33">
        <v>0</v>
      </c>
      <c r="N198" s="33">
        <v>0</v>
      </c>
      <c r="O198" s="33">
        <v>5.1807411989999999</v>
      </c>
      <c r="P198" s="33">
        <v>7.9845020316499982</v>
      </c>
      <c r="Q198" s="135"/>
      <c r="R198" s="135"/>
      <c r="S198" s="135"/>
    </row>
    <row r="199" spans="4:19" s="33" customFormat="1" ht="15.75" x14ac:dyDescent="0.25">
      <c r="D199" s="43">
        <v>7.9586220000000001</v>
      </c>
      <c r="E199" s="43">
        <v>10.307689999999999</v>
      </c>
      <c r="F199" s="43">
        <v>12.284990000000001</v>
      </c>
      <c r="G199" s="43">
        <v>15.141959999999999</v>
      </c>
      <c r="H199" s="43">
        <v>10.72513</v>
      </c>
      <c r="J199" s="33" t="s">
        <v>336</v>
      </c>
      <c r="K199" s="33" t="s">
        <v>215</v>
      </c>
      <c r="L199" s="33">
        <v>131</v>
      </c>
      <c r="M199" s="33">
        <v>0</v>
      </c>
      <c r="N199" s="33">
        <v>0</v>
      </c>
      <c r="O199" s="33">
        <v>5.8195535779999998</v>
      </c>
      <c r="P199" s="33">
        <v>7.9861621972626793</v>
      </c>
      <c r="Q199" s="135"/>
      <c r="R199" s="135"/>
      <c r="S199" s="135"/>
    </row>
    <row r="200" spans="4:19" s="33" customFormat="1" ht="15.75" x14ac:dyDescent="0.25">
      <c r="D200" s="43">
        <v>7.8029999999999999</v>
      </c>
      <c r="E200" s="43">
        <v>11.22852</v>
      </c>
      <c r="F200" s="43">
        <v>11.877549999999999</v>
      </c>
      <c r="G200" s="43">
        <v>14.928850000000001</v>
      </c>
      <c r="H200" s="43">
        <v>11.41046</v>
      </c>
      <c r="J200" s="33" t="s">
        <v>260</v>
      </c>
      <c r="K200" s="33" t="s">
        <v>123</v>
      </c>
      <c r="L200" s="33">
        <v>50.2</v>
      </c>
      <c r="M200" s="33">
        <v>0</v>
      </c>
      <c r="N200" s="33">
        <v>0</v>
      </c>
      <c r="O200" s="33">
        <v>5.4954401209999997</v>
      </c>
      <c r="P200" s="33">
        <v>7.9912889998036221</v>
      </c>
      <c r="Q200" s="135"/>
      <c r="R200" s="135"/>
      <c r="S200" s="135"/>
    </row>
    <row r="201" spans="4:19" s="33" customFormat="1" ht="15.75" x14ac:dyDescent="0.25">
      <c r="D201" s="43">
        <v>8.3229229999999994</v>
      </c>
      <c r="E201" s="43">
        <v>11.050610000000001</v>
      </c>
      <c r="F201" s="43">
        <v>12.31386</v>
      </c>
      <c r="G201" s="43">
        <v>14.914440000000001</v>
      </c>
      <c r="H201" s="43">
        <v>11.19943</v>
      </c>
      <c r="J201" s="33" t="s">
        <v>366</v>
      </c>
      <c r="K201" s="33" t="s">
        <v>125</v>
      </c>
      <c r="L201" s="33">
        <v>47.6</v>
      </c>
      <c r="M201" s="33">
        <v>0</v>
      </c>
      <c r="N201" s="33">
        <v>0</v>
      </c>
      <c r="O201" s="33">
        <v>5.9116728859999998</v>
      </c>
      <c r="P201" s="33">
        <v>7.9970362558644918</v>
      </c>
      <c r="Q201" s="135"/>
      <c r="R201" s="135"/>
      <c r="S201" s="135"/>
    </row>
    <row r="202" spans="4:19" s="33" customFormat="1" ht="15.75" x14ac:dyDescent="0.25">
      <c r="D202" s="43">
        <v>7.6280419999999998</v>
      </c>
      <c r="E202" s="43">
        <v>11.388590000000001</v>
      </c>
      <c r="F202" s="43">
        <v>14.030950000000001</v>
      </c>
      <c r="G202" s="43">
        <v>15.01093</v>
      </c>
      <c r="H202" s="43">
        <v>10.59003</v>
      </c>
      <c r="J202" s="33" t="s">
        <v>312</v>
      </c>
      <c r="K202" s="33" t="s">
        <v>215</v>
      </c>
      <c r="L202" s="33">
        <v>81.2</v>
      </c>
      <c r="M202" s="33">
        <v>0</v>
      </c>
      <c r="N202" s="33">
        <v>1</v>
      </c>
      <c r="O202" s="33">
        <v>5.7156868550000004</v>
      </c>
      <c r="P202" s="33">
        <v>7.9982645250076096</v>
      </c>
      <c r="Q202" s="135"/>
      <c r="R202" s="135"/>
      <c r="S202" s="135"/>
    </row>
    <row r="203" spans="4:19" s="33" customFormat="1" ht="15.75" x14ac:dyDescent="0.25">
      <c r="D203" s="43">
        <v>7.2967089999999999</v>
      </c>
      <c r="E203" s="43">
        <v>11.230320000000001</v>
      </c>
      <c r="F203" s="43">
        <v>12.88824</v>
      </c>
      <c r="G203" s="43">
        <v>14.539009999999999</v>
      </c>
      <c r="H203" s="43">
        <v>10.90254</v>
      </c>
      <c r="J203" s="33" t="s">
        <v>474</v>
      </c>
      <c r="K203" s="33" t="s">
        <v>123</v>
      </c>
      <c r="L203" s="33">
        <v>9</v>
      </c>
      <c r="M203" s="33">
        <v>0</v>
      </c>
      <c r="N203" s="33">
        <v>0</v>
      </c>
      <c r="O203" s="33">
        <v>6.8092027850000001</v>
      </c>
      <c r="P203" s="33">
        <v>8.0001425593333355</v>
      </c>
      <c r="Q203" s="135"/>
      <c r="R203" s="135"/>
      <c r="S203" s="135"/>
    </row>
    <row r="204" spans="4:19" s="33" customFormat="1" ht="15.75" x14ac:dyDescent="0.25">
      <c r="D204" s="43">
        <v>7.2209680000000001</v>
      </c>
      <c r="E204" s="43">
        <v>11.51554</v>
      </c>
      <c r="F204" s="43">
        <v>13.07701</v>
      </c>
      <c r="G204" s="43">
        <v>14.914440000000001</v>
      </c>
      <c r="H204" s="43">
        <v>11.529769999999999</v>
      </c>
      <c r="J204" s="33" t="s">
        <v>194</v>
      </c>
      <c r="K204" s="33" t="s">
        <v>125</v>
      </c>
      <c r="L204" s="33">
        <v>104</v>
      </c>
      <c r="M204" s="33">
        <v>0</v>
      </c>
      <c r="N204" s="33">
        <v>0</v>
      </c>
      <c r="O204" s="33">
        <v>5.2255124430000004</v>
      </c>
      <c r="P204" s="33">
        <v>8.0010300655115945</v>
      </c>
      <c r="Q204" s="135"/>
      <c r="R204" s="135"/>
      <c r="S204" s="135"/>
    </row>
    <row r="205" spans="4:19" s="33" customFormat="1" ht="15.75" x14ac:dyDescent="0.25">
      <c r="D205" s="43">
        <v>7.4675229999999999</v>
      </c>
      <c r="E205" s="43">
        <v>10.831</v>
      </c>
      <c r="F205" s="43">
        <v>12.96116</v>
      </c>
      <c r="G205" s="43">
        <v>15.079079999999999</v>
      </c>
      <c r="H205" s="43">
        <v>11.08203</v>
      </c>
      <c r="J205" s="33" t="s">
        <v>251</v>
      </c>
      <c r="K205" s="33" t="s">
        <v>139</v>
      </c>
      <c r="L205" s="33">
        <v>40.299999999999997</v>
      </c>
      <c r="M205" s="33">
        <v>0</v>
      </c>
      <c r="N205" s="33">
        <v>0</v>
      </c>
      <c r="O205" s="33">
        <v>5.4680791209999997</v>
      </c>
      <c r="P205" s="33">
        <v>8.0064837926750005</v>
      </c>
      <c r="Q205" s="135"/>
      <c r="R205" s="135"/>
      <c r="S205" s="135"/>
    </row>
    <row r="206" spans="4:19" s="33" customFormat="1" ht="15.75" x14ac:dyDescent="0.25">
      <c r="D206" s="43">
        <v>7.4702359999999999</v>
      </c>
      <c r="E206" s="43">
        <v>10.77849</v>
      </c>
      <c r="F206" s="43">
        <v>12.47742</v>
      </c>
      <c r="G206" s="43">
        <v>15.12683</v>
      </c>
      <c r="H206" s="43">
        <v>11.182119999999999</v>
      </c>
      <c r="J206" s="33" t="s">
        <v>281</v>
      </c>
      <c r="K206" s="33" t="s">
        <v>125</v>
      </c>
      <c r="L206" s="33">
        <v>87.4</v>
      </c>
      <c r="M206" s="33">
        <v>0</v>
      </c>
      <c r="N206" s="33">
        <v>0</v>
      </c>
      <c r="O206" s="33">
        <v>5.5651573609999998</v>
      </c>
      <c r="P206" s="33">
        <v>8.0096149980246363</v>
      </c>
      <c r="Q206" s="135"/>
      <c r="R206" s="135"/>
      <c r="S206" s="135"/>
    </row>
    <row r="207" spans="4:19" s="33" customFormat="1" ht="15.75" x14ac:dyDescent="0.25">
      <c r="D207" s="43">
        <v>7.2010730000000001</v>
      </c>
      <c r="E207" s="43">
        <v>10.973850000000001</v>
      </c>
      <c r="F207" s="43">
        <v>12.140319999999999</v>
      </c>
      <c r="G207" s="43">
        <v>14.19605</v>
      </c>
      <c r="H207" s="43">
        <v>10.162509999999999</v>
      </c>
      <c r="J207" s="33" t="s">
        <v>443</v>
      </c>
      <c r="K207" s="33" t="s">
        <v>125</v>
      </c>
      <c r="L207" s="33">
        <v>152</v>
      </c>
      <c r="M207" s="33">
        <v>0</v>
      </c>
      <c r="N207" s="33">
        <v>0</v>
      </c>
      <c r="O207" s="33">
        <v>6.3550863910000004</v>
      </c>
      <c r="P207" s="33">
        <v>8.0143944713043478</v>
      </c>
      <c r="Q207" s="135"/>
      <c r="R207" s="135"/>
      <c r="S207" s="135"/>
    </row>
    <row r="208" spans="4:19" s="33" customFormat="1" ht="15.75" x14ac:dyDescent="0.25">
      <c r="D208" s="43">
        <v>7.6515170000000001</v>
      </c>
      <c r="E208" s="43">
        <v>11.175319999999999</v>
      </c>
      <c r="F208" s="43">
        <v>12.44295</v>
      </c>
      <c r="G208" s="43">
        <v>14.46879</v>
      </c>
      <c r="H208" s="43">
        <v>10.33521</v>
      </c>
      <c r="J208" s="33" t="s">
        <v>232</v>
      </c>
      <c r="K208" s="33" t="s">
        <v>139</v>
      </c>
      <c r="L208" s="33">
        <v>153</v>
      </c>
      <c r="M208" s="33">
        <v>0</v>
      </c>
      <c r="N208" s="33">
        <v>0</v>
      </c>
      <c r="O208" s="33">
        <v>5.4055917710000001</v>
      </c>
      <c r="P208" s="33">
        <v>8.0146832606887681</v>
      </c>
      <c r="Q208" s="135"/>
      <c r="R208" s="135"/>
      <c r="S208" s="135"/>
    </row>
    <row r="209" spans="4:19" s="33" customFormat="1" ht="15.75" x14ac:dyDescent="0.25">
      <c r="D209" s="43">
        <v>8.6216480000000004</v>
      </c>
      <c r="E209" s="43">
        <v>11.983879999999999</v>
      </c>
      <c r="F209" s="43">
        <v>13.006790000000001</v>
      </c>
      <c r="G209" s="43">
        <v>15.116949999999999</v>
      </c>
      <c r="H209" s="43">
        <v>11.50497</v>
      </c>
      <c r="J209" s="33" t="s">
        <v>331</v>
      </c>
      <c r="K209" s="33" t="s">
        <v>215</v>
      </c>
      <c r="L209" s="33">
        <v>92</v>
      </c>
      <c r="M209" s="33">
        <v>0</v>
      </c>
      <c r="N209" s="33">
        <v>0</v>
      </c>
      <c r="O209" s="33">
        <v>5.8087496109999996</v>
      </c>
      <c r="P209" s="33">
        <v>8.0167452753670254</v>
      </c>
      <c r="Q209" s="135"/>
      <c r="R209" s="135"/>
      <c r="S209" s="135"/>
    </row>
    <row r="210" spans="4:19" s="33" customFormat="1" ht="15.75" x14ac:dyDescent="0.25">
      <c r="D210" s="43">
        <v>7.7648279999999996</v>
      </c>
      <c r="E210" s="43">
        <v>12.001720000000001</v>
      </c>
      <c r="F210" s="43">
        <v>12.87861</v>
      </c>
      <c r="G210" s="43">
        <v>14.765940000000001</v>
      </c>
      <c r="H210" s="43">
        <v>12.089880000000001</v>
      </c>
      <c r="J210" s="33" t="s">
        <v>175</v>
      </c>
      <c r="K210" s="33" t="s">
        <v>123</v>
      </c>
      <c r="L210" s="33">
        <v>87</v>
      </c>
      <c r="M210" s="33">
        <v>0</v>
      </c>
      <c r="N210" s="33">
        <v>0</v>
      </c>
      <c r="O210" s="33">
        <v>5.1375729100000003</v>
      </c>
      <c r="P210" s="33">
        <v>8.0197903000623185</v>
      </c>
      <c r="Q210" s="135"/>
      <c r="R210" s="135"/>
      <c r="S210" s="135"/>
    </row>
    <row r="211" spans="4:19" s="33" customFormat="1" ht="15.75" x14ac:dyDescent="0.25">
      <c r="D211" s="43">
        <v>8.0586179999999992</v>
      </c>
      <c r="E211" s="43">
        <v>11.74155</v>
      </c>
      <c r="F211" s="43">
        <v>13.393940000000001</v>
      </c>
      <c r="G211" s="43">
        <v>14.939109999999999</v>
      </c>
      <c r="H211" s="43">
        <v>10.8741</v>
      </c>
      <c r="J211" s="33" t="s">
        <v>327</v>
      </c>
      <c r="K211" s="33" t="s">
        <v>215</v>
      </c>
      <c r="L211" s="33">
        <v>88</v>
      </c>
      <c r="M211" s="33">
        <v>0</v>
      </c>
      <c r="N211" s="33">
        <v>0</v>
      </c>
      <c r="O211" s="33">
        <v>5.7906600939999997</v>
      </c>
      <c r="P211" s="33">
        <v>8.0334724662333343</v>
      </c>
      <c r="Q211" s="135"/>
      <c r="R211" s="135"/>
      <c r="S211" s="135"/>
    </row>
    <row r="212" spans="4:19" s="33" customFormat="1" ht="15.75" x14ac:dyDescent="0.25">
      <c r="D212" s="43">
        <v>6.6665460000000003</v>
      </c>
      <c r="E212" s="43">
        <v>8.6997909999999994</v>
      </c>
      <c r="F212" s="43">
        <v>9.4819770000000005</v>
      </c>
      <c r="G212" s="43">
        <v>11.552960000000001</v>
      </c>
      <c r="H212" s="43">
        <v>9.2861600000000006</v>
      </c>
      <c r="J212" s="33" t="s">
        <v>360</v>
      </c>
      <c r="K212" s="33" t="s">
        <v>215</v>
      </c>
      <c r="L212" s="33">
        <v>148</v>
      </c>
      <c r="M212" s="33">
        <v>0</v>
      </c>
      <c r="N212" s="33">
        <v>0</v>
      </c>
      <c r="O212" s="33">
        <v>5.8997531959999998</v>
      </c>
      <c r="P212" s="33">
        <v>8.0361937423173941</v>
      </c>
      <c r="Q212" s="135"/>
      <c r="R212" s="135"/>
      <c r="S212" s="135"/>
    </row>
    <row r="213" spans="4:19" s="33" customFormat="1" ht="15.75" x14ac:dyDescent="0.25">
      <c r="D213" s="43">
        <v>7.7077179999999998</v>
      </c>
      <c r="E213" s="43">
        <v>10.7516</v>
      </c>
      <c r="F213" s="43">
        <v>12.767379999999999</v>
      </c>
      <c r="G213" s="43">
        <v>15.12683</v>
      </c>
      <c r="H213" s="43">
        <v>11.097860000000001</v>
      </c>
      <c r="J213" s="33" t="s">
        <v>304</v>
      </c>
      <c r="K213" s="33" t="s">
        <v>127</v>
      </c>
      <c r="L213" s="33">
        <v>77</v>
      </c>
      <c r="M213" s="33">
        <v>0</v>
      </c>
      <c r="N213" s="33">
        <v>0</v>
      </c>
      <c r="O213" s="33">
        <v>5.6758405740000004</v>
      </c>
      <c r="P213" s="33">
        <v>8.0428007407590592</v>
      </c>
      <c r="Q213" s="135"/>
      <c r="R213" s="135"/>
      <c r="S213" s="135"/>
    </row>
    <row r="214" spans="4:19" s="33" customFormat="1" ht="15.75" x14ac:dyDescent="0.25">
      <c r="D214" s="43">
        <v>7.307976</v>
      </c>
      <c r="E214" s="43">
        <v>11.20354</v>
      </c>
      <c r="F214" s="43">
        <v>12.109629999999999</v>
      </c>
      <c r="G214" s="43">
        <v>14.661619999999999</v>
      </c>
      <c r="H214" s="43">
        <v>10.228109999999999</v>
      </c>
      <c r="J214" s="33" t="s">
        <v>206</v>
      </c>
      <c r="K214" s="33" t="s">
        <v>123</v>
      </c>
      <c r="L214" s="33">
        <v>52.9</v>
      </c>
      <c r="M214" s="33">
        <v>0</v>
      </c>
      <c r="N214" s="33">
        <v>0</v>
      </c>
      <c r="O214" s="33">
        <v>5.2905565939999999</v>
      </c>
      <c r="P214" s="33">
        <v>8.0510415096652146</v>
      </c>
      <c r="Q214" s="135"/>
      <c r="R214" s="135"/>
      <c r="S214" s="135"/>
    </row>
    <row r="215" spans="4:19" s="33" customFormat="1" ht="15.75" x14ac:dyDescent="0.25">
      <c r="D215" s="43">
        <v>7.3507850000000001</v>
      </c>
      <c r="E215" s="43">
        <v>9.6044699999999992</v>
      </c>
      <c r="F215" s="43">
        <v>11.21828</v>
      </c>
      <c r="G215" s="43">
        <v>12.75259</v>
      </c>
      <c r="H215" s="43">
        <v>10.041930000000001</v>
      </c>
      <c r="J215" s="33" t="s">
        <v>192</v>
      </c>
      <c r="K215" s="33" t="s">
        <v>127</v>
      </c>
      <c r="L215" s="33">
        <v>96</v>
      </c>
      <c r="M215" s="33">
        <v>0</v>
      </c>
      <c r="N215" s="33">
        <v>0</v>
      </c>
      <c r="O215" s="33">
        <v>5.2156075949999998</v>
      </c>
      <c r="P215" s="33">
        <v>8.0573256215289852</v>
      </c>
      <c r="Q215" s="135"/>
      <c r="R215" s="135"/>
      <c r="S215" s="135"/>
    </row>
    <row r="216" spans="4:19" s="33" customFormat="1" ht="15.75" x14ac:dyDescent="0.25">
      <c r="D216" s="43">
        <v>7.6206490000000002</v>
      </c>
      <c r="E216" s="43">
        <v>11.433770000000001</v>
      </c>
      <c r="F216" s="43">
        <v>11.681760000000001</v>
      </c>
      <c r="G216" s="43">
        <v>14.568989999999999</v>
      </c>
      <c r="H216" s="43">
        <v>10.37063</v>
      </c>
      <c r="J216" s="33" t="s">
        <v>249</v>
      </c>
      <c r="K216" s="33" t="s">
        <v>125</v>
      </c>
      <c r="L216" s="33">
        <v>81.5</v>
      </c>
      <c r="M216" s="33">
        <v>0</v>
      </c>
      <c r="N216" s="33">
        <v>0</v>
      </c>
      <c r="O216" s="33">
        <v>5.4623013479999996</v>
      </c>
      <c r="P216" s="33">
        <v>8.0634426032340567</v>
      </c>
      <c r="Q216" s="135"/>
      <c r="R216" s="135"/>
      <c r="S216" s="135"/>
    </row>
    <row r="217" spans="4:19" s="33" customFormat="1" ht="15.75" x14ac:dyDescent="0.25">
      <c r="D217" s="43">
        <v>8.3041920000000005</v>
      </c>
      <c r="E217" s="43">
        <v>10.792820000000001</v>
      </c>
      <c r="F217" s="43">
        <v>11.829000000000001</v>
      </c>
      <c r="G217" s="43">
        <v>14.5075</v>
      </c>
      <c r="H217" s="43">
        <v>10.147970000000001</v>
      </c>
      <c r="J217" s="33" t="s">
        <v>318</v>
      </c>
      <c r="K217" s="33" t="s">
        <v>125</v>
      </c>
      <c r="L217" s="33">
        <v>99</v>
      </c>
      <c r="M217" s="33">
        <v>0</v>
      </c>
      <c r="N217" s="33">
        <v>0</v>
      </c>
      <c r="O217" s="33">
        <v>5.7396829949999999</v>
      </c>
      <c r="P217" s="33">
        <v>8.0639125479369564</v>
      </c>
      <c r="Q217" s="135"/>
      <c r="R217" s="135"/>
      <c r="S217" s="135"/>
    </row>
    <row r="218" spans="4:19" s="33" customFormat="1" ht="15.75" x14ac:dyDescent="0.25">
      <c r="D218" s="43">
        <v>8.2891499999999994</v>
      </c>
      <c r="E218" s="43">
        <v>10.726900000000001</v>
      </c>
      <c r="F218" s="43">
        <v>12.4374</v>
      </c>
      <c r="G218" s="43">
        <v>14.57733</v>
      </c>
      <c r="H218" s="43">
        <v>10.749750000000001</v>
      </c>
      <c r="J218" s="33" t="s">
        <v>455</v>
      </c>
      <c r="K218" s="33" t="s">
        <v>139</v>
      </c>
      <c r="L218" s="33">
        <v>171</v>
      </c>
      <c r="M218" s="33">
        <v>0</v>
      </c>
      <c r="N218" s="33">
        <v>0</v>
      </c>
      <c r="O218" s="33">
        <v>6.5463550149999996</v>
      </c>
      <c r="P218" s="33">
        <v>8.0648051286068849</v>
      </c>
      <c r="Q218" s="135"/>
      <c r="R218" s="135"/>
      <c r="S218" s="135"/>
    </row>
    <row r="219" spans="4:19" s="33" customFormat="1" ht="15.75" x14ac:dyDescent="0.25">
      <c r="D219" s="43">
        <v>8.0438550000000006</v>
      </c>
      <c r="E219" s="43">
        <v>10.34585</v>
      </c>
      <c r="F219" s="43">
        <v>12.226570000000001</v>
      </c>
      <c r="G219" s="43">
        <v>14.573119999999999</v>
      </c>
      <c r="H219" s="43">
        <v>11.014250000000001</v>
      </c>
      <c r="J219" s="33" t="s">
        <v>400</v>
      </c>
      <c r="K219" s="33" t="s">
        <v>125</v>
      </c>
      <c r="L219" s="33">
        <v>77</v>
      </c>
      <c r="M219" s="33">
        <v>1</v>
      </c>
      <c r="N219" s="33">
        <v>0</v>
      </c>
      <c r="O219" s="33">
        <v>6.0643000540000003</v>
      </c>
      <c r="P219" s="33">
        <v>8.0698659042228229</v>
      </c>
      <c r="Q219" s="135"/>
      <c r="R219" s="135"/>
      <c r="S219" s="135"/>
    </row>
    <row r="220" spans="4:19" s="33" customFormat="1" ht="15.75" x14ac:dyDescent="0.25">
      <c r="D220" s="43">
        <v>7.5782579999999999</v>
      </c>
      <c r="E220" s="43">
        <v>10.750529999999999</v>
      </c>
      <c r="F220" s="43">
        <v>12.55161</v>
      </c>
      <c r="G220" s="43">
        <v>15.0929</v>
      </c>
      <c r="H220" s="43">
        <v>10.63536</v>
      </c>
      <c r="J220" s="33" t="s">
        <v>291</v>
      </c>
      <c r="K220" s="33" t="s">
        <v>123</v>
      </c>
      <c r="L220" s="33">
        <v>58</v>
      </c>
      <c r="M220" s="33">
        <v>0</v>
      </c>
      <c r="N220" s="33">
        <v>0</v>
      </c>
      <c r="O220" s="33">
        <v>5.610352593</v>
      </c>
      <c r="P220" s="33">
        <v>8.0720763953500008</v>
      </c>
      <c r="Q220" s="135"/>
      <c r="R220" s="135"/>
      <c r="S220" s="135"/>
    </row>
    <row r="221" spans="4:19" s="33" customFormat="1" ht="15.75" x14ac:dyDescent="0.25">
      <c r="D221" s="43">
        <v>8.3023100000000003</v>
      </c>
      <c r="E221" s="43">
        <v>11.30233</v>
      </c>
      <c r="F221" s="43">
        <v>12.86924</v>
      </c>
      <c r="G221" s="43">
        <v>14.9589</v>
      </c>
      <c r="H221" s="43">
        <v>10.94754</v>
      </c>
      <c r="J221" s="33" t="s">
        <v>470</v>
      </c>
      <c r="K221" s="33" t="s">
        <v>123</v>
      </c>
      <c r="L221" s="33">
        <v>87</v>
      </c>
      <c r="M221" s="33">
        <v>0</v>
      </c>
      <c r="N221" s="33">
        <v>0</v>
      </c>
      <c r="O221" s="33">
        <v>6.755069636</v>
      </c>
      <c r="P221" s="33">
        <v>8.0850374501264479</v>
      </c>
      <c r="Q221" s="135"/>
      <c r="R221" s="135"/>
      <c r="S221" s="135"/>
    </row>
    <row r="222" spans="4:19" s="33" customFormat="1" ht="15.75" x14ac:dyDescent="0.25">
      <c r="D222" s="43">
        <v>8.8469470000000001</v>
      </c>
      <c r="E222" s="43">
        <v>11.935460000000001</v>
      </c>
      <c r="F222" s="43">
        <v>13.50042</v>
      </c>
      <c r="G222" s="43">
        <v>15.29279</v>
      </c>
      <c r="H222" s="43">
        <v>11.370810000000001</v>
      </c>
      <c r="J222" s="33" t="s">
        <v>285</v>
      </c>
      <c r="K222" s="33" t="s">
        <v>125</v>
      </c>
      <c r="L222" s="33">
        <v>121</v>
      </c>
      <c r="M222" s="33">
        <v>0</v>
      </c>
      <c r="N222" s="33">
        <v>0</v>
      </c>
      <c r="O222" s="33">
        <v>5.5882743140000004</v>
      </c>
      <c r="P222" s="33">
        <v>8.0872901006550713</v>
      </c>
      <c r="Q222" s="135"/>
      <c r="R222" s="135"/>
      <c r="S222" s="135"/>
    </row>
    <row r="223" spans="4:19" s="33" customFormat="1" ht="15.75" x14ac:dyDescent="0.25">
      <c r="D223" s="43">
        <v>8.0568880000000007</v>
      </c>
      <c r="E223" s="43">
        <v>11.90227</v>
      </c>
      <c r="F223" s="43">
        <v>13.015560000000001</v>
      </c>
      <c r="G223" s="43">
        <v>15.01093</v>
      </c>
      <c r="H223" s="43">
        <v>11.312950000000001</v>
      </c>
      <c r="J223" s="33" t="s">
        <v>389</v>
      </c>
      <c r="K223" s="33" t="s">
        <v>215</v>
      </c>
      <c r="L223" s="33">
        <v>57</v>
      </c>
      <c r="M223" s="33">
        <v>0</v>
      </c>
      <c r="N223" s="33">
        <v>1</v>
      </c>
      <c r="O223" s="33">
        <v>6.0331722130000003</v>
      </c>
      <c r="P223" s="33">
        <v>8.087945505743118</v>
      </c>
      <c r="Q223" s="135"/>
      <c r="R223" s="135"/>
      <c r="S223" s="135"/>
    </row>
    <row r="224" spans="4:19" s="33" customFormat="1" ht="15.75" x14ac:dyDescent="0.25">
      <c r="D224" s="43">
        <v>7.2268480000000004</v>
      </c>
      <c r="E224" s="43">
        <v>9.9794990000000006</v>
      </c>
      <c r="F224" s="43">
        <v>12.65996</v>
      </c>
      <c r="G224" s="43">
        <v>14.172029999999999</v>
      </c>
      <c r="H224" s="43">
        <v>10.373089999999999</v>
      </c>
      <c r="J224" s="33" t="s">
        <v>332</v>
      </c>
      <c r="K224" s="33" t="s">
        <v>127</v>
      </c>
      <c r="L224" s="33">
        <v>105</v>
      </c>
      <c r="M224" s="33">
        <v>0</v>
      </c>
      <c r="N224" s="33">
        <v>0</v>
      </c>
      <c r="O224" s="33">
        <v>5.816599096</v>
      </c>
      <c r="P224" s="33">
        <v>8.088273034194204</v>
      </c>
      <c r="Q224" s="135"/>
      <c r="R224" s="135"/>
      <c r="S224" s="135"/>
    </row>
    <row r="225" spans="4:19" s="33" customFormat="1" ht="15.75" x14ac:dyDescent="0.25">
      <c r="D225" s="43">
        <v>7.2066920000000003</v>
      </c>
      <c r="E225" s="43">
        <v>13.0631</v>
      </c>
      <c r="F225" s="43">
        <v>11.35352</v>
      </c>
      <c r="G225" s="43">
        <v>13.71916</v>
      </c>
      <c r="H225" s="43">
        <v>9.6821800000000007</v>
      </c>
      <c r="J225" s="33" t="s">
        <v>363</v>
      </c>
      <c r="K225" s="33" t="s">
        <v>125</v>
      </c>
      <c r="L225" s="33">
        <v>23</v>
      </c>
      <c r="M225" s="33">
        <v>0</v>
      </c>
      <c r="N225" s="33">
        <v>1</v>
      </c>
      <c r="O225" s="33">
        <v>5.9028136570000003</v>
      </c>
      <c r="P225" s="33">
        <v>8.1017279597344185</v>
      </c>
      <c r="Q225" s="135"/>
      <c r="R225" s="135"/>
      <c r="S225" s="135"/>
    </row>
    <row r="226" spans="4:19" s="33" customFormat="1" ht="15.75" x14ac:dyDescent="0.25">
      <c r="D226" s="43">
        <v>7.7838859999999999</v>
      </c>
      <c r="E226" s="43">
        <v>10.77294</v>
      </c>
      <c r="F226" s="43">
        <v>11.001760000000001</v>
      </c>
      <c r="G226" s="43">
        <v>14.050050000000001</v>
      </c>
      <c r="H226" s="43">
        <v>10.224690000000001</v>
      </c>
      <c r="J226" s="33" t="s">
        <v>449</v>
      </c>
      <c r="K226" s="33" t="s">
        <v>136</v>
      </c>
      <c r="L226" s="33">
        <v>37.299999999999997</v>
      </c>
      <c r="M226" s="33">
        <v>1</v>
      </c>
      <c r="N226" s="33">
        <v>0</v>
      </c>
      <c r="O226" s="33">
        <v>6.4778340569999999</v>
      </c>
      <c r="P226" s="33">
        <v>8.1099393659822425</v>
      </c>
      <c r="Q226" s="135"/>
      <c r="R226" s="135"/>
      <c r="S226" s="135"/>
    </row>
    <row r="227" spans="4:19" s="33" customFormat="1" ht="15.75" x14ac:dyDescent="0.25">
      <c r="D227" s="43">
        <v>7.1995009999999997</v>
      </c>
      <c r="E227" s="43">
        <v>10.5657</v>
      </c>
      <c r="F227" s="43">
        <v>12.30606</v>
      </c>
      <c r="G227" s="43">
        <v>14.22564</v>
      </c>
      <c r="H227" s="43">
        <v>11.940110000000001</v>
      </c>
      <c r="J227" s="33" t="s">
        <v>480</v>
      </c>
      <c r="K227" s="33" t="s">
        <v>123</v>
      </c>
      <c r="L227" s="33">
        <v>86</v>
      </c>
      <c r="M227" s="33">
        <v>0</v>
      </c>
      <c r="N227" s="33">
        <v>0</v>
      </c>
      <c r="O227" s="33">
        <v>6.8898729080000001</v>
      </c>
      <c r="P227" s="33">
        <v>8.1224023839996384</v>
      </c>
      <c r="Q227" s="135"/>
      <c r="R227" s="135"/>
      <c r="S227" s="135"/>
    </row>
    <row r="228" spans="4:19" s="33" customFormat="1" ht="15.75" x14ac:dyDescent="0.25">
      <c r="D228" s="43">
        <v>8.4051659999999995</v>
      </c>
      <c r="E228" s="43">
        <v>10.96824</v>
      </c>
      <c r="F228" s="43">
        <v>12.524509999999999</v>
      </c>
      <c r="G228" s="43">
        <v>15.12683</v>
      </c>
      <c r="H228" s="43">
        <v>10.77219</v>
      </c>
      <c r="J228" s="33" t="s">
        <v>131</v>
      </c>
      <c r="K228" s="33" t="s">
        <v>125</v>
      </c>
      <c r="L228" s="33">
        <v>117</v>
      </c>
      <c r="M228" s="33">
        <v>0</v>
      </c>
      <c r="N228" s="33">
        <v>0</v>
      </c>
      <c r="O228" s="33">
        <v>4.7013353650000003</v>
      </c>
      <c r="P228" s="33">
        <v>8.1244971497692031</v>
      </c>
      <c r="Q228" s="135"/>
      <c r="R228" s="135"/>
      <c r="S228" s="135"/>
    </row>
    <row r="229" spans="4:19" s="33" customFormat="1" ht="15.75" x14ac:dyDescent="0.25">
      <c r="D229" s="43">
        <v>8.0735449999999993</v>
      </c>
      <c r="E229" s="43">
        <v>11.250159999999999</v>
      </c>
      <c r="F229" s="43">
        <v>13.09906</v>
      </c>
      <c r="G229" s="43">
        <v>15.270849999999999</v>
      </c>
      <c r="H229" s="43">
        <v>10.96763</v>
      </c>
      <c r="J229" s="33" t="s">
        <v>390</v>
      </c>
      <c r="K229" s="33" t="s">
        <v>125</v>
      </c>
      <c r="L229" s="33">
        <v>47</v>
      </c>
      <c r="M229" s="33">
        <v>0</v>
      </c>
      <c r="N229" s="33">
        <v>1</v>
      </c>
      <c r="O229" s="33">
        <v>6.037977454</v>
      </c>
      <c r="P229" s="33">
        <v>8.124759956876451</v>
      </c>
      <c r="Q229" s="135"/>
      <c r="R229" s="135"/>
      <c r="S229" s="135"/>
    </row>
    <row r="230" spans="4:19" s="33" customFormat="1" ht="15.75" x14ac:dyDescent="0.25">
      <c r="D230" s="43">
        <v>7.7465080000000004</v>
      </c>
      <c r="E230" s="43">
        <v>10.76872</v>
      </c>
      <c r="F230" s="43">
        <v>12.307650000000001</v>
      </c>
      <c r="G230" s="43">
        <v>14.82977</v>
      </c>
      <c r="H230" s="43">
        <v>10.166600000000001</v>
      </c>
      <c r="J230" s="33" t="s">
        <v>161</v>
      </c>
      <c r="K230" s="33" t="s">
        <v>127</v>
      </c>
      <c r="L230" s="33">
        <v>95</v>
      </c>
      <c r="M230" s="33">
        <v>0</v>
      </c>
      <c r="N230" s="33">
        <v>0</v>
      </c>
      <c r="O230" s="33">
        <v>5.058728554</v>
      </c>
      <c r="P230" s="33">
        <v>8.1329642570387666</v>
      </c>
      <c r="Q230" s="135"/>
      <c r="R230" s="135"/>
      <c r="S230" s="135"/>
    </row>
    <row r="231" spans="4:19" s="33" customFormat="1" ht="15.75" x14ac:dyDescent="0.25">
      <c r="D231" s="43">
        <v>7.2664910000000003</v>
      </c>
      <c r="E231" s="43">
        <v>9.8945019999999992</v>
      </c>
      <c r="F231" s="43">
        <v>11.209960000000001</v>
      </c>
      <c r="G231" s="43">
        <v>13.91154</v>
      </c>
      <c r="H231" s="43">
        <v>10.26568</v>
      </c>
      <c r="J231" s="33" t="s">
        <v>240</v>
      </c>
      <c r="K231" s="33" t="s">
        <v>123</v>
      </c>
      <c r="L231" s="33">
        <v>78.2</v>
      </c>
      <c r="M231" s="33">
        <v>0</v>
      </c>
      <c r="N231" s="33">
        <v>0</v>
      </c>
      <c r="O231" s="33">
        <v>5.4380109330000002</v>
      </c>
      <c r="P231" s="33">
        <v>8.1340530482478286</v>
      </c>
      <c r="Q231" s="135"/>
      <c r="R231" s="135"/>
      <c r="S231" s="135"/>
    </row>
    <row r="232" spans="4:19" s="33" customFormat="1" ht="15.75" x14ac:dyDescent="0.25">
      <c r="D232" s="43">
        <v>7.3853330000000001</v>
      </c>
      <c r="E232" s="43">
        <v>9.7986500000000003</v>
      </c>
      <c r="F232" s="43">
        <v>11.058149999999999</v>
      </c>
      <c r="G232" s="43">
        <v>12.945790000000001</v>
      </c>
      <c r="H232" s="43">
        <v>10.064410000000001</v>
      </c>
      <c r="J232" s="33" t="s">
        <v>404</v>
      </c>
      <c r="K232" s="33" t="s">
        <v>123</v>
      </c>
      <c r="L232" s="33">
        <v>33</v>
      </c>
      <c r="M232" s="33">
        <v>0</v>
      </c>
      <c r="N232" s="33">
        <v>1</v>
      </c>
      <c r="O232" s="33">
        <v>6.0749118260000001</v>
      </c>
      <c r="P232" s="33">
        <v>8.1356326137844199</v>
      </c>
      <c r="Q232" s="135"/>
      <c r="R232" s="135"/>
      <c r="S232" s="135"/>
    </row>
    <row r="233" spans="4:19" s="33" customFormat="1" ht="15.75" x14ac:dyDescent="0.25">
      <c r="D233" s="43">
        <v>7.6550890000000003</v>
      </c>
      <c r="E233" s="43">
        <v>11.540229999999999</v>
      </c>
      <c r="F233" s="43">
        <v>13.687099999999999</v>
      </c>
      <c r="G233" s="43">
        <v>15.318250000000001</v>
      </c>
      <c r="H233" s="43">
        <v>11.079230000000001</v>
      </c>
      <c r="J233" s="33" t="s">
        <v>293</v>
      </c>
      <c r="K233" s="33" t="s">
        <v>125</v>
      </c>
      <c r="L233" s="33">
        <v>109.8</v>
      </c>
      <c r="M233" s="33">
        <v>0</v>
      </c>
      <c r="N233" s="33">
        <v>0</v>
      </c>
      <c r="O233" s="33">
        <v>5.6144901239999996</v>
      </c>
      <c r="P233" s="33">
        <v>8.135937014057971</v>
      </c>
      <c r="Q233" s="135"/>
      <c r="R233" s="135"/>
      <c r="S233" s="135"/>
    </row>
    <row r="234" spans="4:19" s="33" customFormat="1" ht="15.75" x14ac:dyDescent="0.25">
      <c r="D234" s="43">
        <v>7.5585449999999996</v>
      </c>
      <c r="E234" s="43">
        <v>11.46457</v>
      </c>
      <c r="F234" s="43">
        <v>12.85998</v>
      </c>
      <c r="G234" s="43">
        <v>14.19214</v>
      </c>
      <c r="H234" s="43">
        <v>9.9938889999999994</v>
      </c>
      <c r="J234" s="33" t="s">
        <v>277</v>
      </c>
      <c r="K234" s="33" t="s">
        <v>215</v>
      </c>
      <c r="L234" s="33">
        <v>87</v>
      </c>
      <c r="M234" s="33">
        <v>0</v>
      </c>
      <c r="N234" s="33">
        <v>0</v>
      </c>
      <c r="O234" s="33">
        <v>5.5523406419999999</v>
      </c>
      <c r="P234" s="33">
        <v>8.1395815895855073</v>
      </c>
      <c r="Q234" s="135"/>
      <c r="R234" s="135"/>
      <c r="S234" s="135"/>
    </row>
    <row r="235" spans="4:19" s="33" customFormat="1" ht="15.75" x14ac:dyDescent="0.25">
      <c r="D235" s="43">
        <v>8.4532240000000005</v>
      </c>
      <c r="E235" s="43">
        <v>11.62485</v>
      </c>
      <c r="F235" s="43">
        <v>13.41061</v>
      </c>
      <c r="G235" s="43">
        <v>15.226610000000001</v>
      </c>
      <c r="H235" s="43">
        <v>10.799300000000001</v>
      </c>
      <c r="J235" s="33" t="s">
        <v>261</v>
      </c>
      <c r="K235" s="33" t="s">
        <v>125</v>
      </c>
      <c r="L235" s="33">
        <v>84</v>
      </c>
      <c r="M235" s="33">
        <v>0</v>
      </c>
      <c r="N235" s="33">
        <v>0</v>
      </c>
      <c r="O235" s="33">
        <v>5.5030778280000003</v>
      </c>
      <c r="P235" s="33">
        <v>8.1427999511173912</v>
      </c>
      <c r="Q235" s="135"/>
      <c r="R235" s="135"/>
      <c r="S235" s="135"/>
    </row>
    <row r="236" spans="4:19" s="33" customFormat="1" ht="15.75" x14ac:dyDescent="0.25">
      <c r="D236" s="43">
        <v>7.3287300000000002</v>
      </c>
      <c r="E236" s="43">
        <v>10.80171</v>
      </c>
      <c r="F236" s="43">
        <v>12.49043</v>
      </c>
      <c r="G236" s="43">
        <v>15.05555</v>
      </c>
      <c r="H236" s="43">
        <v>10.272030000000001</v>
      </c>
      <c r="J236" s="33" t="s">
        <v>217</v>
      </c>
      <c r="K236" s="33" t="s">
        <v>125</v>
      </c>
      <c r="L236" s="33">
        <v>38</v>
      </c>
      <c r="M236" s="33">
        <v>0</v>
      </c>
      <c r="N236" s="33">
        <v>1</v>
      </c>
      <c r="O236" s="33">
        <v>5.336750587</v>
      </c>
      <c r="P236" s="33">
        <v>8.1489227073521757</v>
      </c>
      <c r="Q236" s="135"/>
      <c r="R236" s="135"/>
      <c r="S236" s="135"/>
    </row>
    <row r="237" spans="4:19" s="33" customFormat="1" ht="15.75" x14ac:dyDescent="0.25">
      <c r="D237" s="43">
        <v>7.0935819999999996</v>
      </c>
      <c r="E237" s="43">
        <v>8.7869360000000007</v>
      </c>
      <c r="F237" s="43">
        <v>9.8636900000000001</v>
      </c>
      <c r="G237" s="43">
        <v>13.13649</v>
      </c>
      <c r="H237" s="43">
        <v>9.2587620000000008</v>
      </c>
      <c r="J237" s="33" t="s">
        <v>324</v>
      </c>
      <c r="K237" s="33" t="s">
        <v>127</v>
      </c>
      <c r="L237" s="33">
        <v>51</v>
      </c>
      <c r="M237" s="33">
        <v>0</v>
      </c>
      <c r="N237" s="33">
        <v>1</v>
      </c>
      <c r="O237" s="33">
        <v>5.7749167440000004</v>
      </c>
      <c r="P237" s="33">
        <v>8.1635869609123191</v>
      </c>
      <c r="Q237" s="135"/>
      <c r="R237" s="135"/>
      <c r="S237" s="135"/>
    </row>
    <row r="238" spans="4:19" s="33" customFormat="1" ht="15.75" x14ac:dyDescent="0.25">
      <c r="D238" s="43">
        <v>8.2528780000000008</v>
      </c>
      <c r="E238" s="43">
        <v>11.74657</v>
      </c>
      <c r="F238" s="43">
        <v>13.63003</v>
      </c>
      <c r="G238" s="43">
        <v>15.01572</v>
      </c>
      <c r="H238" s="43">
        <v>10.51127</v>
      </c>
      <c r="J238" s="33" t="s">
        <v>398</v>
      </c>
      <c r="K238" s="33" t="s">
        <v>125</v>
      </c>
      <c r="L238" s="33">
        <v>78.5</v>
      </c>
      <c r="M238" s="33">
        <v>1</v>
      </c>
      <c r="N238" s="33">
        <v>0</v>
      </c>
      <c r="O238" s="33">
        <v>6.058182167</v>
      </c>
      <c r="P238" s="33">
        <v>8.1697966395471013</v>
      </c>
      <c r="Q238" s="135"/>
      <c r="R238" s="135"/>
      <c r="S238" s="135"/>
    </row>
    <row r="239" spans="4:19" s="33" customFormat="1" ht="15.75" x14ac:dyDescent="0.25">
      <c r="D239" s="43">
        <v>7.4371989999999997</v>
      </c>
      <c r="E239" s="43">
        <v>10.621829999999999</v>
      </c>
      <c r="F239" s="43">
        <v>11.67299</v>
      </c>
      <c r="G239" s="43">
        <v>13.877219999999999</v>
      </c>
      <c r="H239" s="43">
        <v>11.67451</v>
      </c>
      <c r="J239" s="33" t="s">
        <v>376</v>
      </c>
      <c r="K239" s="33" t="s">
        <v>215</v>
      </c>
      <c r="L239" s="33">
        <v>99</v>
      </c>
      <c r="M239" s="33">
        <v>0</v>
      </c>
      <c r="N239" s="33">
        <v>0</v>
      </c>
      <c r="O239" s="33">
        <v>5.9697748930000003</v>
      </c>
      <c r="P239" s="33">
        <v>8.176764203894205</v>
      </c>
      <c r="Q239" s="135"/>
      <c r="R239" s="135"/>
      <c r="S239" s="135"/>
    </row>
    <row r="240" spans="4:19" s="33" customFormat="1" ht="15.75" x14ac:dyDescent="0.25">
      <c r="D240" s="43">
        <v>7.8619329999999996</v>
      </c>
      <c r="E240" s="43">
        <v>10.9688</v>
      </c>
      <c r="F240" s="43">
        <v>14.94899</v>
      </c>
      <c r="G240" s="43">
        <v>14.93403</v>
      </c>
      <c r="H240" s="43">
        <v>10.04923</v>
      </c>
      <c r="J240" s="33" t="s">
        <v>307</v>
      </c>
      <c r="K240" s="33" t="s">
        <v>127</v>
      </c>
      <c r="L240" s="33">
        <v>11</v>
      </c>
      <c r="M240" s="33">
        <v>0</v>
      </c>
      <c r="N240" s="33">
        <v>1</v>
      </c>
      <c r="O240" s="33">
        <v>5.6878773999999996</v>
      </c>
      <c r="P240" s="33">
        <v>8.1775204429786204</v>
      </c>
      <c r="Q240" s="135"/>
      <c r="R240" s="135"/>
      <c r="S240" s="135"/>
    </row>
    <row r="241" spans="4:19" s="33" customFormat="1" ht="15.75" x14ac:dyDescent="0.25">
      <c r="D241" s="43">
        <v>7.6097109999999999</v>
      </c>
      <c r="E241" s="43">
        <v>11.595179999999999</v>
      </c>
      <c r="F241" s="43">
        <v>12.73432</v>
      </c>
      <c r="G241" s="43">
        <v>15.215299999999999</v>
      </c>
      <c r="H241" s="43">
        <v>10.53421</v>
      </c>
      <c r="J241" s="33" t="s">
        <v>435</v>
      </c>
      <c r="K241" s="33" t="s">
        <v>136</v>
      </c>
      <c r="L241" s="33">
        <v>129</v>
      </c>
      <c r="M241" s="33">
        <v>0</v>
      </c>
      <c r="N241" s="33">
        <v>0</v>
      </c>
      <c r="O241" s="33">
        <v>6.2986031100000002</v>
      </c>
      <c r="P241" s="33">
        <v>8.1790078757471001</v>
      </c>
      <c r="Q241" s="135"/>
      <c r="R241" s="135"/>
      <c r="S241" s="135"/>
    </row>
    <row r="242" spans="4:19" s="33" customFormat="1" ht="15.75" x14ac:dyDescent="0.25">
      <c r="D242" s="43">
        <v>8.3078780000000005</v>
      </c>
      <c r="E242" s="43">
        <v>9.9574049999999996</v>
      </c>
      <c r="F242" s="43">
        <v>12.47003</v>
      </c>
      <c r="G242" s="43">
        <v>14.275740000000001</v>
      </c>
      <c r="H242" s="43">
        <v>10.17215</v>
      </c>
      <c r="J242" s="33" t="s">
        <v>383</v>
      </c>
      <c r="K242" s="33" t="s">
        <v>123</v>
      </c>
      <c r="L242" s="33">
        <v>39</v>
      </c>
      <c r="M242" s="33">
        <v>0</v>
      </c>
      <c r="N242" s="33">
        <v>0</v>
      </c>
      <c r="O242" s="33">
        <v>6.0081702139999997</v>
      </c>
      <c r="P242" s="33">
        <v>8.1799155554474616</v>
      </c>
      <c r="Q242" s="135"/>
      <c r="R242" s="135"/>
      <c r="S242" s="135"/>
    </row>
    <row r="243" spans="4:19" s="33" customFormat="1" ht="15.75" x14ac:dyDescent="0.25">
      <c r="D243" s="43">
        <v>7.9951100000000004</v>
      </c>
      <c r="E243" s="43">
        <v>11.601570000000001</v>
      </c>
      <c r="F243" s="43">
        <v>13.282640000000001</v>
      </c>
      <c r="G243" s="43">
        <v>15.215299999999999</v>
      </c>
      <c r="H243" s="43">
        <v>11.710509999999999</v>
      </c>
      <c r="J243" s="33" t="s">
        <v>341</v>
      </c>
      <c r="K243" s="33" t="s">
        <v>127</v>
      </c>
      <c r="L243" s="33">
        <v>26</v>
      </c>
      <c r="M243" s="33">
        <v>0</v>
      </c>
      <c r="N243" s="33">
        <v>1</v>
      </c>
      <c r="O243" s="33">
        <v>5.8350726789999996</v>
      </c>
      <c r="P243" s="33">
        <v>8.1828735408981892</v>
      </c>
      <c r="Q243" s="135"/>
      <c r="R243" s="135"/>
      <c r="S243" s="135"/>
    </row>
    <row r="244" spans="4:19" s="33" customFormat="1" ht="15.75" x14ac:dyDescent="0.25">
      <c r="D244" s="43">
        <v>7.5685520000000004</v>
      </c>
      <c r="E244" s="43">
        <v>11.206239999999999</v>
      </c>
      <c r="F244" s="43">
        <v>13.31001</v>
      </c>
      <c r="G244" s="43">
        <v>14.90944</v>
      </c>
      <c r="H244" s="43">
        <v>10.86252</v>
      </c>
      <c r="J244" s="33" t="s">
        <v>463</v>
      </c>
      <c r="K244" s="33" t="s">
        <v>136</v>
      </c>
      <c r="L244" s="33">
        <v>72.8</v>
      </c>
      <c r="M244" s="33">
        <v>0</v>
      </c>
      <c r="N244" s="33">
        <v>0</v>
      </c>
      <c r="O244" s="33">
        <v>6.6256369370000003</v>
      </c>
      <c r="P244" s="33">
        <v>8.2015017113163022</v>
      </c>
      <c r="Q244" s="135"/>
      <c r="R244" s="135"/>
      <c r="S244" s="135"/>
    </row>
    <row r="245" spans="4:19" s="33" customFormat="1" ht="15.75" x14ac:dyDescent="0.25">
      <c r="D245" s="43">
        <v>7.7373810000000001</v>
      </c>
      <c r="E245" s="43">
        <v>10.11051</v>
      </c>
      <c r="F245" s="43">
        <v>12.13457</v>
      </c>
      <c r="G245" s="43">
        <v>14.02702</v>
      </c>
      <c r="H245" s="43">
        <v>10.326090000000001</v>
      </c>
      <c r="J245" s="33" t="s">
        <v>380</v>
      </c>
      <c r="K245" s="33" t="s">
        <v>139</v>
      </c>
      <c r="L245" s="33">
        <v>92</v>
      </c>
      <c r="M245" s="33">
        <v>0</v>
      </c>
      <c r="N245" s="33">
        <v>0</v>
      </c>
      <c r="O245" s="33">
        <v>5.9945035000000004</v>
      </c>
      <c r="P245" s="33">
        <v>8.205889963830435</v>
      </c>
      <c r="Q245" s="135"/>
      <c r="R245" s="135"/>
      <c r="S245" s="135"/>
    </row>
    <row r="246" spans="4:19" s="33" customFormat="1" ht="15.75" x14ac:dyDescent="0.25">
      <c r="D246" s="43">
        <v>7.1249260000000003</v>
      </c>
      <c r="E246" s="43">
        <v>10.368220000000001</v>
      </c>
      <c r="F246" s="43">
        <v>11.786490000000001</v>
      </c>
      <c r="G246" s="43">
        <v>14.45144</v>
      </c>
      <c r="H246" s="43">
        <v>10.597429999999999</v>
      </c>
      <c r="J246" s="33" t="s">
        <v>384</v>
      </c>
      <c r="K246" s="33" t="s">
        <v>127</v>
      </c>
      <c r="L246" s="33">
        <v>67.400000000000006</v>
      </c>
      <c r="M246" s="33">
        <v>0</v>
      </c>
      <c r="N246" s="33">
        <v>0</v>
      </c>
      <c r="O246" s="33">
        <v>6.0129267549999996</v>
      </c>
      <c r="P246" s="33">
        <v>8.2118325029536212</v>
      </c>
      <c r="Q246" s="135"/>
      <c r="R246" s="135"/>
      <c r="S246" s="135"/>
    </row>
    <row r="247" spans="4:19" s="33" customFormat="1" ht="15.75" x14ac:dyDescent="0.25">
      <c r="D247" s="43">
        <v>8.584911</v>
      </c>
      <c r="E247" s="43">
        <v>11.81795</v>
      </c>
      <c r="F247" s="43">
        <v>13.646050000000001</v>
      </c>
      <c r="G247" s="43">
        <v>15.287430000000001</v>
      </c>
      <c r="H247" s="43">
        <v>12.485049999999999</v>
      </c>
      <c r="J247" s="33" t="s">
        <v>393</v>
      </c>
      <c r="K247" s="33" t="s">
        <v>125</v>
      </c>
      <c r="L247" s="33">
        <v>109</v>
      </c>
      <c r="M247" s="33">
        <v>0</v>
      </c>
      <c r="N247" s="33">
        <v>0</v>
      </c>
      <c r="O247" s="33">
        <v>6.0416287290000001</v>
      </c>
      <c r="P247" s="33">
        <v>8.215734928672104</v>
      </c>
      <c r="Q247" s="135"/>
      <c r="R247" s="135"/>
      <c r="S247" s="135"/>
    </row>
    <row r="248" spans="4:19" s="33" customFormat="1" ht="15.75" x14ac:dyDescent="0.25">
      <c r="D248" s="43">
        <v>8.8696099999999998</v>
      </c>
      <c r="E248" s="43">
        <v>11.275399999999999</v>
      </c>
      <c r="F248" s="43">
        <v>11.888920000000001</v>
      </c>
      <c r="G248" s="43">
        <v>13.44585</v>
      </c>
      <c r="H248" s="43">
        <v>10.32545</v>
      </c>
      <c r="J248" s="33" t="s">
        <v>403</v>
      </c>
      <c r="K248" s="33" t="s">
        <v>125</v>
      </c>
      <c r="L248" s="33">
        <v>28</v>
      </c>
      <c r="M248" s="33">
        <v>0</v>
      </c>
      <c r="N248" s="33">
        <v>1</v>
      </c>
      <c r="O248" s="33">
        <v>6.0737787760000002</v>
      </c>
      <c r="P248" s="33">
        <v>8.218339254455076</v>
      </c>
      <c r="Q248" s="135"/>
      <c r="R248" s="135"/>
      <c r="S248" s="135"/>
    </row>
    <row r="249" spans="4:19" s="33" customFormat="1" ht="15.75" x14ac:dyDescent="0.25">
      <c r="D249" s="43">
        <v>8.1039069999999995</v>
      </c>
      <c r="E249" s="43">
        <v>10.7455</v>
      </c>
      <c r="F249" s="43">
        <v>13.482200000000001</v>
      </c>
      <c r="G249" s="43">
        <v>14.904949999999999</v>
      </c>
      <c r="H249" s="43">
        <v>10.171340000000001</v>
      </c>
      <c r="J249" s="33" t="s">
        <v>334</v>
      </c>
      <c r="K249" s="33" t="s">
        <v>125</v>
      </c>
      <c r="L249" s="33">
        <v>92</v>
      </c>
      <c r="M249" s="33">
        <v>0</v>
      </c>
      <c r="N249" s="33">
        <v>0</v>
      </c>
      <c r="O249" s="33">
        <v>5.8178735799999997</v>
      </c>
      <c r="P249" s="33">
        <v>8.2231810053043493</v>
      </c>
      <c r="Q249" s="135"/>
      <c r="R249" s="135"/>
      <c r="S249" s="135"/>
    </row>
    <row r="250" spans="4:19" s="33" customFormat="1" ht="15.75" x14ac:dyDescent="0.25">
      <c r="D250" s="43">
        <v>8.1477719999999998</v>
      </c>
      <c r="E250" s="43">
        <v>12.179320000000001</v>
      </c>
      <c r="F250" s="43">
        <v>13.956390000000001</v>
      </c>
      <c r="G250" s="43">
        <v>15.0929</v>
      </c>
      <c r="H250" s="43">
        <v>10.934340000000001</v>
      </c>
      <c r="J250" s="33" t="s">
        <v>430</v>
      </c>
      <c r="K250" s="33" t="s">
        <v>125</v>
      </c>
      <c r="L250" s="33">
        <v>104</v>
      </c>
      <c r="M250" s="33">
        <v>0</v>
      </c>
      <c r="N250" s="33">
        <v>0</v>
      </c>
      <c r="O250" s="33">
        <v>6.2116051499999996</v>
      </c>
      <c r="P250" s="33">
        <v>8.2289098987677551</v>
      </c>
      <c r="Q250" s="135"/>
      <c r="R250" s="135"/>
      <c r="S250" s="135"/>
    </row>
    <row r="251" spans="4:19" s="33" customFormat="1" ht="15.75" x14ac:dyDescent="0.25">
      <c r="D251" s="43">
        <v>8.2862019999999994</v>
      </c>
      <c r="E251" s="43">
        <v>11.96237</v>
      </c>
      <c r="F251" s="43">
        <v>13.595499999999999</v>
      </c>
      <c r="G251" s="43">
        <v>15.26559</v>
      </c>
      <c r="H251" s="43">
        <v>11.74802</v>
      </c>
      <c r="J251" s="33" t="s">
        <v>287</v>
      </c>
      <c r="K251" s="33" t="s">
        <v>139</v>
      </c>
      <c r="L251" s="33">
        <v>48</v>
      </c>
      <c r="M251" s="33">
        <v>0</v>
      </c>
      <c r="N251" s="33">
        <v>1</v>
      </c>
      <c r="O251" s="33">
        <v>5.5939296890000003</v>
      </c>
      <c r="P251" s="33">
        <v>8.2315083919289851</v>
      </c>
      <c r="Q251" s="135"/>
      <c r="R251" s="135"/>
      <c r="S251" s="135"/>
    </row>
    <row r="252" spans="4:19" s="33" customFormat="1" ht="15.75" x14ac:dyDescent="0.25">
      <c r="D252" s="43">
        <v>7.4929860000000001</v>
      </c>
      <c r="E252" s="43">
        <v>10.64349</v>
      </c>
      <c r="F252" s="43">
        <v>12.467129999999999</v>
      </c>
      <c r="G252" s="43">
        <v>14.75662</v>
      </c>
      <c r="H252" s="43">
        <v>10.05438</v>
      </c>
      <c r="J252" s="33" t="s">
        <v>274</v>
      </c>
      <c r="K252" s="33" t="s">
        <v>127</v>
      </c>
      <c r="L252" s="33">
        <v>20</v>
      </c>
      <c r="M252" s="33">
        <v>0</v>
      </c>
      <c r="N252" s="33">
        <v>0</v>
      </c>
      <c r="O252" s="33">
        <v>5.5418616509999996</v>
      </c>
      <c r="P252" s="33">
        <v>8.2318697293858722</v>
      </c>
      <c r="Q252" s="135"/>
      <c r="R252" s="135"/>
      <c r="S252" s="135"/>
    </row>
    <row r="253" spans="4:19" s="33" customFormat="1" ht="15.75" x14ac:dyDescent="0.25">
      <c r="D253" s="43">
        <v>9.7136829999999996</v>
      </c>
      <c r="E253" s="43">
        <v>11.229229999999999</v>
      </c>
      <c r="F253" s="43">
        <v>12.88824</v>
      </c>
      <c r="G253" s="43">
        <v>14.896129999999999</v>
      </c>
      <c r="H253" s="43">
        <v>12.10342</v>
      </c>
      <c r="J253" s="33" t="s">
        <v>487</v>
      </c>
      <c r="K253" s="33" t="s">
        <v>127</v>
      </c>
      <c r="L253" s="33">
        <v>18</v>
      </c>
      <c r="M253" s="33">
        <v>0</v>
      </c>
      <c r="N253" s="33">
        <v>0</v>
      </c>
      <c r="O253" s="33">
        <v>7.226772564</v>
      </c>
      <c r="P253" s="33">
        <v>8.2343250912731882</v>
      </c>
      <c r="Q253" s="135"/>
      <c r="R253" s="135"/>
      <c r="S253" s="135"/>
    </row>
    <row r="254" spans="4:19" s="33" customFormat="1" ht="15.75" x14ac:dyDescent="0.25">
      <c r="D254" s="43">
        <v>9.2253579999999999</v>
      </c>
      <c r="E254" s="43">
        <v>11.626300000000001</v>
      </c>
      <c r="F254" s="43">
        <v>13.51773</v>
      </c>
      <c r="G254" s="43">
        <v>15.41919</v>
      </c>
      <c r="H254" s="43">
        <v>12.56082</v>
      </c>
      <c r="J254" s="33" t="s">
        <v>437</v>
      </c>
      <c r="K254" s="33" t="s">
        <v>215</v>
      </c>
      <c r="L254" s="33">
        <v>114</v>
      </c>
      <c r="M254" s="33">
        <v>0</v>
      </c>
      <c r="N254" s="33">
        <v>0</v>
      </c>
      <c r="O254" s="33">
        <v>6.3111724650000003</v>
      </c>
      <c r="P254" s="33">
        <v>8.2365831142481873</v>
      </c>
      <c r="Q254" s="135"/>
      <c r="R254" s="135"/>
      <c r="S254" s="135"/>
    </row>
    <row r="255" spans="4:19" s="33" customFormat="1" ht="15.75" x14ac:dyDescent="0.25">
      <c r="D255" s="43">
        <v>6.459212</v>
      </c>
      <c r="E255" s="43">
        <v>10.4109</v>
      </c>
      <c r="F255" s="43">
        <v>12.499140000000001</v>
      </c>
      <c r="G255" s="43">
        <v>13.942589999999999</v>
      </c>
      <c r="H255" s="43">
        <v>9.6976800000000001</v>
      </c>
      <c r="J255" s="33" t="s">
        <v>358</v>
      </c>
      <c r="K255" s="33" t="s">
        <v>123</v>
      </c>
      <c r="L255" s="33">
        <v>22.1</v>
      </c>
      <c r="M255" s="33">
        <v>1</v>
      </c>
      <c r="N255" s="33">
        <v>0</v>
      </c>
      <c r="O255" s="33">
        <v>5.8994099750000002</v>
      </c>
      <c r="P255" s="33">
        <v>8.2366130371746369</v>
      </c>
      <c r="Q255" s="135"/>
      <c r="R255" s="135"/>
      <c r="S255" s="135"/>
    </row>
    <row r="256" spans="4:19" s="33" customFormat="1" ht="15.75" x14ac:dyDescent="0.25">
      <c r="D256" s="43">
        <v>6.8716759999999999</v>
      </c>
      <c r="E256" s="43">
        <v>10.28187</v>
      </c>
      <c r="F256" s="43">
        <v>10.83014</v>
      </c>
      <c r="G256" s="43">
        <v>14.390599999999999</v>
      </c>
      <c r="H256" s="43">
        <v>10.973850000000001</v>
      </c>
      <c r="J256" s="33" t="s">
        <v>205</v>
      </c>
      <c r="K256" s="33" t="s">
        <v>125</v>
      </c>
      <c r="L256" s="33">
        <v>119</v>
      </c>
      <c r="M256" s="33">
        <v>0</v>
      </c>
      <c r="N256" s="33">
        <v>0</v>
      </c>
      <c r="O256" s="33">
        <v>5.2795824119999999</v>
      </c>
      <c r="P256" s="33">
        <v>8.2432009404789852</v>
      </c>
      <c r="Q256" s="135"/>
      <c r="R256" s="135"/>
      <c r="S256" s="135"/>
    </row>
    <row r="257" spans="4:19" s="33" customFormat="1" ht="15.75" x14ac:dyDescent="0.25">
      <c r="D257" s="43">
        <v>8.4184230000000007</v>
      </c>
      <c r="E257" s="43">
        <v>10.480029999999999</v>
      </c>
      <c r="F257" s="43">
        <v>11.74405</v>
      </c>
      <c r="G257" s="43">
        <v>15.050420000000001</v>
      </c>
      <c r="H257" s="43">
        <v>11.17029</v>
      </c>
      <c r="J257" s="33" t="s">
        <v>294</v>
      </c>
      <c r="K257" s="33" t="s">
        <v>139</v>
      </c>
      <c r="L257" s="33">
        <v>25</v>
      </c>
      <c r="M257" s="33">
        <v>0</v>
      </c>
      <c r="N257" s="33">
        <v>1</v>
      </c>
      <c r="O257" s="33">
        <v>5.6145385010000002</v>
      </c>
      <c r="P257" s="33">
        <v>8.2475747239956529</v>
      </c>
      <c r="Q257" s="135"/>
      <c r="R257" s="135"/>
      <c r="S257" s="135"/>
    </row>
    <row r="258" spans="4:19" s="33" customFormat="1" ht="15.75" x14ac:dyDescent="0.25">
      <c r="D258" s="43">
        <v>8.0752839999999999</v>
      </c>
      <c r="E258" s="43">
        <v>11.68615</v>
      </c>
      <c r="F258" s="43">
        <v>12.727130000000001</v>
      </c>
      <c r="G258" s="43">
        <v>15.0929</v>
      </c>
      <c r="H258" s="43">
        <v>10.47161</v>
      </c>
      <c r="J258" s="33" t="s">
        <v>489</v>
      </c>
      <c r="K258" s="33" t="s">
        <v>136</v>
      </c>
      <c r="L258" s="33">
        <v>6</v>
      </c>
      <c r="M258" s="33">
        <v>1</v>
      </c>
      <c r="N258" s="33">
        <v>0</v>
      </c>
      <c r="O258" s="33">
        <v>7.4084878989999998</v>
      </c>
      <c r="P258" s="33">
        <v>8.2519285522191996</v>
      </c>
      <c r="Q258" s="135"/>
      <c r="R258" s="135"/>
      <c r="S258" s="135"/>
    </row>
    <row r="259" spans="4:19" s="33" customFormat="1" ht="15.75" x14ac:dyDescent="0.25">
      <c r="D259" s="43">
        <v>7.0291319999999997</v>
      </c>
      <c r="E259" s="43">
        <v>10.12359</v>
      </c>
      <c r="F259" s="43">
        <v>11.73898</v>
      </c>
      <c r="G259" s="43">
        <v>14.088229999999999</v>
      </c>
      <c r="H259" s="43">
        <v>10.28288</v>
      </c>
      <c r="J259" s="33" t="s">
        <v>421</v>
      </c>
      <c r="K259" s="33" t="s">
        <v>136</v>
      </c>
      <c r="L259" s="33">
        <v>18</v>
      </c>
      <c r="M259" s="33">
        <v>1</v>
      </c>
      <c r="N259" s="33">
        <v>0</v>
      </c>
      <c r="O259" s="33">
        <v>6.1576921909999998</v>
      </c>
      <c r="P259" s="33">
        <v>8.2524472268336933</v>
      </c>
      <c r="Q259" s="135"/>
      <c r="R259" s="135"/>
      <c r="S259" s="135"/>
    </row>
    <row r="260" spans="4:19" s="33" customFormat="1" ht="15.75" x14ac:dyDescent="0.25">
      <c r="D260" s="43">
        <v>8.1632610000000003</v>
      </c>
      <c r="E260" s="43">
        <v>11.277620000000001</v>
      </c>
      <c r="F260" s="43">
        <v>12.233840000000001</v>
      </c>
      <c r="G260" s="43">
        <v>14.632339999999999</v>
      </c>
      <c r="H260" s="43">
        <v>11.589729999999999</v>
      </c>
      <c r="J260" s="33" t="s">
        <v>239</v>
      </c>
      <c r="K260" s="33" t="s">
        <v>125</v>
      </c>
      <c r="L260" s="33">
        <v>105</v>
      </c>
      <c r="M260" s="33">
        <v>0</v>
      </c>
      <c r="N260" s="33">
        <v>0</v>
      </c>
      <c r="O260" s="33">
        <v>5.4313405379999997</v>
      </c>
      <c r="P260" s="33">
        <v>8.2528903060840584</v>
      </c>
      <c r="Q260" s="135"/>
      <c r="R260" s="135"/>
      <c r="S260" s="135"/>
    </row>
    <row r="261" spans="4:19" s="33" customFormat="1" ht="15.75" x14ac:dyDescent="0.25">
      <c r="D261" s="43">
        <v>7.8974799999999998</v>
      </c>
      <c r="E261" s="43">
        <v>11.39851</v>
      </c>
      <c r="F261" s="43">
        <v>12.775829999999999</v>
      </c>
      <c r="G261" s="43">
        <v>14.8536</v>
      </c>
      <c r="H261" s="43">
        <v>11.14118</v>
      </c>
      <c r="J261" s="33" t="s">
        <v>333</v>
      </c>
      <c r="K261" s="33" t="s">
        <v>125</v>
      </c>
      <c r="L261" s="33">
        <v>60.8</v>
      </c>
      <c r="M261" s="33">
        <v>0</v>
      </c>
      <c r="N261" s="33">
        <v>0</v>
      </c>
      <c r="O261" s="33">
        <v>5.8169990049999996</v>
      </c>
      <c r="P261" s="33">
        <v>8.25513319495</v>
      </c>
      <c r="Q261" s="135"/>
      <c r="R261" s="135"/>
      <c r="S261" s="135"/>
    </row>
    <row r="262" spans="4:19" s="33" customFormat="1" ht="15.75" x14ac:dyDescent="0.25">
      <c r="D262" s="43">
        <v>7.652793</v>
      </c>
      <c r="E262" s="43">
        <v>10.062849999999999</v>
      </c>
      <c r="F262" s="43">
        <v>11.38785</v>
      </c>
      <c r="G262" s="43">
        <v>14.92451</v>
      </c>
      <c r="H262" s="43">
        <v>10.27421</v>
      </c>
      <c r="J262" s="33" t="s">
        <v>315</v>
      </c>
      <c r="K262" s="33" t="s">
        <v>125</v>
      </c>
      <c r="L262" s="33">
        <v>86</v>
      </c>
      <c r="M262" s="33">
        <v>0</v>
      </c>
      <c r="N262" s="33">
        <v>0</v>
      </c>
      <c r="O262" s="33">
        <v>5.7287031500000003</v>
      </c>
      <c r="P262" s="33">
        <v>8.2622096666847842</v>
      </c>
      <c r="Q262" s="135"/>
      <c r="R262" s="135"/>
      <c r="S262" s="135"/>
    </row>
    <row r="263" spans="4:19" s="33" customFormat="1" ht="15.75" x14ac:dyDescent="0.25">
      <c r="D263" s="43">
        <v>8.3613590000000002</v>
      </c>
      <c r="E263" s="43">
        <v>11.79133</v>
      </c>
      <c r="F263" s="43">
        <v>13.08169</v>
      </c>
      <c r="G263" s="43">
        <v>15.16212</v>
      </c>
      <c r="H263" s="43">
        <v>11.976459999999999</v>
      </c>
      <c r="J263" s="33" t="s">
        <v>465</v>
      </c>
      <c r="K263" s="33" t="s">
        <v>125</v>
      </c>
      <c r="L263" s="33">
        <v>44.2</v>
      </c>
      <c r="M263" s="33">
        <v>0</v>
      </c>
      <c r="N263" s="33">
        <v>0</v>
      </c>
      <c r="O263" s="33">
        <v>6.6373341850000003</v>
      </c>
      <c r="P263" s="33">
        <v>8.2642826049644924</v>
      </c>
      <c r="Q263" s="135"/>
      <c r="R263" s="135"/>
      <c r="S263" s="135"/>
    </row>
    <row r="264" spans="4:19" s="33" customFormat="1" ht="15.75" x14ac:dyDescent="0.25">
      <c r="D264" s="43">
        <v>7.3725339999999999</v>
      </c>
      <c r="E264" s="43">
        <v>10.017720000000001</v>
      </c>
      <c r="F264" s="43">
        <v>11.38092</v>
      </c>
      <c r="G264" s="43">
        <v>14.172029999999999</v>
      </c>
      <c r="H264" s="43">
        <v>10.17074</v>
      </c>
      <c r="J264" s="33" t="s">
        <v>256</v>
      </c>
      <c r="K264" s="33" t="s">
        <v>125</v>
      </c>
      <c r="L264" s="33">
        <v>60</v>
      </c>
      <c r="M264" s="33">
        <v>0</v>
      </c>
      <c r="N264" s="33">
        <v>0</v>
      </c>
      <c r="O264" s="33">
        <v>5.4775630499999997</v>
      </c>
      <c r="P264" s="33">
        <v>8.2648737681532616</v>
      </c>
      <c r="Q264" s="135"/>
      <c r="R264" s="135"/>
      <c r="S264" s="135"/>
    </row>
    <row r="265" spans="4:19" s="33" customFormat="1" ht="15.75" x14ac:dyDescent="0.25">
      <c r="D265" s="43">
        <v>7.685568</v>
      </c>
      <c r="E265" s="43">
        <v>10.57099</v>
      </c>
      <c r="F265" s="43">
        <v>12.93445</v>
      </c>
      <c r="G265" s="43">
        <v>15.226610000000001</v>
      </c>
      <c r="H265" s="43">
        <v>10.073079999999999</v>
      </c>
      <c r="J265" s="33" t="s">
        <v>477</v>
      </c>
      <c r="K265" s="33" t="s">
        <v>125</v>
      </c>
      <c r="L265" s="33">
        <v>19</v>
      </c>
      <c r="M265" s="33">
        <v>0</v>
      </c>
      <c r="N265" s="33">
        <v>1</v>
      </c>
      <c r="O265" s="33">
        <v>6.8385679159999997</v>
      </c>
      <c r="P265" s="33">
        <v>8.2675480013721039</v>
      </c>
      <c r="Q265" s="135"/>
      <c r="R265" s="135"/>
      <c r="S265" s="135"/>
    </row>
    <row r="266" spans="4:19" s="33" customFormat="1" ht="15.75" x14ac:dyDescent="0.25">
      <c r="D266" s="43">
        <v>6.9271979999999997</v>
      </c>
      <c r="E266" s="43">
        <v>10.8979</v>
      </c>
      <c r="F266" s="43">
        <v>11.89917</v>
      </c>
      <c r="G266" s="43">
        <v>13.89425</v>
      </c>
      <c r="H266" s="43">
        <v>10.259259999999999</v>
      </c>
      <c r="J266" s="33" t="s">
        <v>466</v>
      </c>
      <c r="K266" s="33" t="s">
        <v>125</v>
      </c>
      <c r="L266" s="33">
        <v>84</v>
      </c>
      <c r="M266" s="33">
        <v>0</v>
      </c>
      <c r="N266" s="33">
        <v>0</v>
      </c>
      <c r="O266" s="33">
        <v>6.6429994089999997</v>
      </c>
      <c r="P266" s="33">
        <v>8.2690784296384034</v>
      </c>
      <c r="Q266" s="135"/>
      <c r="R266" s="135"/>
      <c r="S266" s="135"/>
    </row>
    <row r="267" spans="4:19" s="33" customFormat="1" ht="15.75" x14ac:dyDescent="0.25">
      <c r="D267" s="43">
        <v>7.2506469999999998</v>
      </c>
      <c r="E267" s="43">
        <v>9.9822989999999994</v>
      </c>
      <c r="F267" s="43">
        <v>11.56268</v>
      </c>
      <c r="G267" s="43">
        <v>11.657920000000001</v>
      </c>
      <c r="H267" s="43">
        <v>9.6176919999999999</v>
      </c>
      <c r="J267" s="33" t="s">
        <v>387</v>
      </c>
      <c r="K267" s="33" t="s">
        <v>215</v>
      </c>
      <c r="L267" s="33">
        <v>88</v>
      </c>
      <c r="M267" s="33">
        <v>0</v>
      </c>
      <c r="N267" s="33">
        <v>0</v>
      </c>
      <c r="O267" s="33">
        <v>6.0180001259999996</v>
      </c>
      <c r="P267" s="33">
        <v>8.2826086139217381</v>
      </c>
      <c r="Q267" s="135"/>
      <c r="R267" s="135"/>
      <c r="S267" s="135"/>
    </row>
    <row r="268" spans="4:19" s="33" customFormat="1" ht="15.75" x14ac:dyDescent="0.25">
      <c r="D268" s="43">
        <v>7.8124219999999998</v>
      </c>
      <c r="E268" s="43">
        <v>11.215109999999999</v>
      </c>
      <c r="F268" s="43">
        <v>12.96847</v>
      </c>
      <c r="G268" s="43">
        <v>15.19393</v>
      </c>
      <c r="H268" s="43">
        <v>11.388199999999999</v>
      </c>
      <c r="J268" s="33" t="s">
        <v>325</v>
      </c>
      <c r="K268" s="33" t="s">
        <v>215</v>
      </c>
      <c r="L268" s="33">
        <v>33</v>
      </c>
      <c r="M268" s="33">
        <v>0</v>
      </c>
      <c r="N268" s="33">
        <v>1</v>
      </c>
      <c r="O268" s="33">
        <v>5.7787142730000003</v>
      </c>
      <c r="P268" s="33">
        <v>8.2843981157304309</v>
      </c>
      <c r="Q268" s="135"/>
      <c r="R268" s="135"/>
      <c r="S268" s="135"/>
    </row>
    <row r="269" spans="4:19" s="33" customFormat="1" ht="15.75" x14ac:dyDescent="0.25">
      <c r="D269" s="43">
        <v>7.5489550000000003</v>
      </c>
      <c r="E269" s="43">
        <v>10.702830000000001</v>
      </c>
      <c r="F269" s="43">
        <v>12.175649999999999</v>
      </c>
      <c r="G269" s="43">
        <v>14.44722</v>
      </c>
      <c r="H269" s="43">
        <v>9.9517740000000003</v>
      </c>
      <c r="J269" s="33" t="s">
        <v>190</v>
      </c>
      <c r="K269" s="33" t="s">
        <v>136</v>
      </c>
      <c r="L269" s="33">
        <v>120</v>
      </c>
      <c r="M269" s="33">
        <v>0</v>
      </c>
      <c r="N269" s="33">
        <v>0</v>
      </c>
      <c r="O269" s="33">
        <v>5.2121756870000002</v>
      </c>
      <c r="P269" s="33">
        <v>8.2903231854894948</v>
      </c>
      <c r="Q269" s="135"/>
      <c r="R269" s="135"/>
      <c r="S269" s="135"/>
    </row>
    <row r="270" spans="4:19" s="33" customFormat="1" ht="15.75" x14ac:dyDescent="0.25">
      <c r="D270" s="43">
        <v>7.5409750000000004</v>
      </c>
      <c r="E270" s="43">
        <v>11.07701</v>
      </c>
      <c r="F270" s="43">
        <v>12.25099</v>
      </c>
      <c r="G270" s="43">
        <v>14.70905</v>
      </c>
      <c r="H270" s="43">
        <v>12.57652</v>
      </c>
      <c r="J270" s="33" t="s">
        <v>457</v>
      </c>
      <c r="K270" s="33" t="s">
        <v>123</v>
      </c>
      <c r="L270" s="33">
        <v>25</v>
      </c>
      <c r="M270" s="33">
        <v>0</v>
      </c>
      <c r="N270" s="33">
        <v>1</v>
      </c>
      <c r="O270" s="33">
        <v>6.5653167310000002</v>
      </c>
      <c r="P270" s="33">
        <v>8.2962711797880448</v>
      </c>
      <c r="Q270" s="135"/>
      <c r="R270" s="135"/>
      <c r="S270" s="135"/>
    </row>
    <row r="271" spans="4:19" s="33" customFormat="1" ht="15.75" x14ac:dyDescent="0.25">
      <c r="D271" s="43">
        <v>8.1690120000000004</v>
      </c>
      <c r="E271" s="43">
        <v>11.290100000000001</v>
      </c>
      <c r="F271" s="43">
        <v>12.76004</v>
      </c>
      <c r="G271" s="43">
        <v>14.872450000000001</v>
      </c>
      <c r="H271" s="43">
        <v>11.176410000000001</v>
      </c>
      <c r="J271" s="33" t="s">
        <v>434</v>
      </c>
      <c r="K271" s="33" t="s">
        <v>215</v>
      </c>
      <c r="L271" s="33">
        <v>97</v>
      </c>
      <c r="M271" s="33">
        <v>0</v>
      </c>
      <c r="N271" s="33">
        <v>0</v>
      </c>
      <c r="O271" s="33">
        <v>6.2875735449999999</v>
      </c>
      <c r="P271" s="33">
        <v>8.2965117564626834</v>
      </c>
      <c r="Q271" s="135"/>
      <c r="R271" s="135"/>
      <c r="S271" s="135"/>
    </row>
    <row r="272" spans="4:19" s="33" customFormat="1" ht="15.75" x14ac:dyDescent="0.25">
      <c r="D272" s="43">
        <v>7.3718349999999999</v>
      </c>
      <c r="E272" s="43">
        <v>9.5138390000000008</v>
      </c>
      <c r="F272" s="43">
        <v>11.09563</v>
      </c>
      <c r="G272" s="43">
        <v>13.734120000000001</v>
      </c>
      <c r="H272" s="43">
        <v>10.376440000000001</v>
      </c>
      <c r="J272" s="33" t="s">
        <v>413</v>
      </c>
      <c r="K272" s="33" t="s">
        <v>136</v>
      </c>
      <c r="L272" s="33">
        <v>28</v>
      </c>
      <c r="M272" s="33">
        <v>1</v>
      </c>
      <c r="N272" s="33">
        <v>0</v>
      </c>
      <c r="O272" s="33">
        <v>6.1136500180000004</v>
      </c>
      <c r="P272" s="33">
        <v>8.2995000028811585</v>
      </c>
      <c r="Q272" s="135"/>
      <c r="R272" s="135"/>
      <c r="S272" s="135"/>
    </row>
    <row r="273" spans="4:19" s="33" customFormat="1" ht="15.75" x14ac:dyDescent="0.25">
      <c r="D273" s="43">
        <v>8.0293349999999997</v>
      </c>
      <c r="E273" s="43">
        <v>11.08422</v>
      </c>
      <c r="F273" s="43">
        <v>13.38958</v>
      </c>
      <c r="G273" s="43">
        <v>14.71804</v>
      </c>
      <c r="H273" s="43">
        <v>10.731030000000001</v>
      </c>
      <c r="J273" s="33" t="s">
        <v>469</v>
      </c>
      <c r="K273" s="33" t="s">
        <v>136</v>
      </c>
      <c r="L273" s="33">
        <v>161</v>
      </c>
      <c r="M273" s="33">
        <v>0</v>
      </c>
      <c r="N273" s="33">
        <v>0</v>
      </c>
      <c r="O273" s="33">
        <v>6.6886207229999997</v>
      </c>
      <c r="P273" s="33">
        <v>8.3011762484152154</v>
      </c>
      <c r="Q273" s="135"/>
      <c r="R273" s="135"/>
      <c r="S273" s="135"/>
    </row>
    <row r="274" spans="4:19" s="33" customFormat="1" ht="15.75" x14ac:dyDescent="0.25">
      <c r="D274" s="43">
        <v>8.1538760000000003</v>
      </c>
      <c r="E274" s="43">
        <v>11.53936</v>
      </c>
      <c r="F274" s="43">
        <v>13.284599999999999</v>
      </c>
      <c r="G274" s="43">
        <v>15.16212</v>
      </c>
      <c r="H274" s="43">
        <v>11.483549999999999</v>
      </c>
      <c r="J274" s="33" t="s">
        <v>418</v>
      </c>
      <c r="K274" s="33" t="s">
        <v>125</v>
      </c>
      <c r="L274" s="33">
        <v>56</v>
      </c>
      <c r="M274" s="33">
        <v>0</v>
      </c>
      <c r="N274" s="33">
        <v>0</v>
      </c>
      <c r="O274" s="33">
        <v>6.1357918400000004</v>
      </c>
      <c r="P274" s="33">
        <v>8.3031582061217382</v>
      </c>
      <c r="Q274" s="135"/>
      <c r="R274" s="135"/>
      <c r="S274" s="135"/>
    </row>
    <row r="275" spans="4:19" s="33" customFormat="1" ht="15.75" x14ac:dyDescent="0.25">
      <c r="D275" s="43">
        <v>8.6459670000000006</v>
      </c>
      <c r="E275" s="43">
        <v>10.973549999999999</v>
      </c>
      <c r="F275" s="43">
        <v>11.611129999999999</v>
      </c>
      <c r="G275" s="43">
        <v>13.7433</v>
      </c>
      <c r="H275" s="43">
        <v>12.116429999999999</v>
      </c>
      <c r="J275" s="33" t="s">
        <v>330</v>
      </c>
      <c r="K275" s="33" t="s">
        <v>125</v>
      </c>
      <c r="L275" s="33">
        <v>41.8</v>
      </c>
      <c r="M275" s="33">
        <v>1</v>
      </c>
      <c r="N275" s="33">
        <v>0</v>
      </c>
      <c r="O275" s="33">
        <v>5.8049097920000001</v>
      </c>
      <c r="P275" s="33">
        <v>8.3168907508605052</v>
      </c>
      <c r="Q275" s="135"/>
      <c r="R275" s="135"/>
      <c r="S275" s="135"/>
    </row>
    <row r="276" spans="4:19" s="33" customFormat="1" ht="15.75" x14ac:dyDescent="0.25">
      <c r="D276" s="43">
        <v>7.765854</v>
      </c>
      <c r="E276" s="43">
        <v>12.653320000000001</v>
      </c>
      <c r="F276" s="43">
        <v>12.459680000000001</v>
      </c>
      <c r="G276" s="43">
        <v>14.48174</v>
      </c>
      <c r="H276" s="43">
        <v>10.22911</v>
      </c>
      <c r="J276" s="33" t="s">
        <v>405</v>
      </c>
      <c r="K276" s="33" t="s">
        <v>136</v>
      </c>
      <c r="L276" s="33">
        <v>19</v>
      </c>
      <c r="M276" s="33">
        <v>1</v>
      </c>
      <c r="N276" s="33">
        <v>0</v>
      </c>
      <c r="O276" s="33">
        <v>6.0812429769999996</v>
      </c>
      <c r="P276" s="33">
        <v>8.3205384508224647</v>
      </c>
      <c r="Q276" s="135"/>
      <c r="R276" s="135"/>
      <c r="S276" s="135"/>
    </row>
    <row r="277" spans="4:19" s="33" customFormat="1" ht="15.75" x14ac:dyDescent="0.25">
      <c r="D277" s="43">
        <v>8.0794080000000008</v>
      </c>
      <c r="E277" s="43">
        <v>12.060739999999999</v>
      </c>
      <c r="F277" s="43">
        <v>13.094469999999999</v>
      </c>
      <c r="G277" s="43">
        <v>15.2821</v>
      </c>
      <c r="H277" s="43">
        <v>10.76285</v>
      </c>
      <c r="J277" s="33" t="s">
        <v>382</v>
      </c>
      <c r="K277" s="33" t="s">
        <v>215</v>
      </c>
      <c r="L277" s="33">
        <v>82</v>
      </c>
      <c r="M277" s="33">
        <v>0</v>
      </c>
      <c r="N277" s="33">
        <v>0</v>
      </c>
      <c r="O277" s="33">
        <v>6.0029644380000002</v>
      </c>
      <c r="P277" s="33">
        <v>8.321835724006883</v>
      </c>
      <c r="Q277" s="135"/>
      <c r="R277" s="135"/>
      <c r="S277" s="135"/>
    </row>
    <row r="278" spans="4:19" s="33" customFormat="1" ht="15.75" x14ac:dyDescent="0.25">
      <c r="D278" s="43">
        <v>8.9513800000000003</v>
      </c>
      <c r="E278" s="43">
        <v>10.628310000000001</v>
      </c>
      <c r="F278" s="43">
        <v>13.43019</v>
      </c>
      <c r="G278" s="43">
        <v>14.420870000000001</v>
      </c>
      <c r="H278" s="43">
        <v>10.844440000000001</v>
      </c>
      <c r="J278" s="33" t="s">
        <v>320</v>
      </c>
      <c r="K278" s="33" t="s">
        <v>127</v>
      </c>
      <c r="L278" s="33">
        <v>55.1</v>
      </c>
      <c r="M278" s="33">
        <v>0</v>
      </c>
      <c r="N278" s="33">
        <v>1</v>
      </c>
      <c r="O278" s="33">
        <v>5.7609274109999999</v>
      </c>
      <c r="P278" s="33">
        <v>8.3243725054721018</v>
      </c>
      <c r="Q278" s="135"/>
      <c r="R278" s="135"/>
      <c r="S278" s="135"/>
    </row>
    <row r="279" spans="4:19" s="33" customFormat="1" ht="15.75" x14ac:dyDescent="0.25">
      <c r="D279" s="43">
        <v>7.4465459999999997</v>
      </c>
      <c r="E279" s="43">
        <v>11.297280000000001</v>
      </c>
      <c r="F279" s="43">
        <v>13.11356</v>
      </c>
      <c r="G279" s="43">
        <v>14.70438</v>
      </c>
      <c r="H279" s="43">
        <v>10.426259999999999</v>
      </c>
      <c r="J279" s="33" t="s">
        <v>422</v>
      </c>
      <c r="K279" s="33" t="s">
        <v>125</v>
      </c>
      <c r="L279" s="33">
        <v>123</v>
      </c>
      <c r="M279" s="33">
        <v>0</v>
      </c>
      <c r="N279" s="33">
        <v>0</v>
      </c>
      <c r="O279" s="33">
        <v>6.1672091189999998</v>
      </c>
      <c r="P279" s="33">
        <v>8.326484868201085</v>
      </c>
      <c r="Q279" s="135"/>
      <c r="R279" s="135"/>
      <c r="S279" s="135"/>
    </row>
    <row r="280" spans="4:19" s="33" customFormat="1" ht="15.75" x14ac:dyDescent="0.25">
      <c r="D280" s="43">
        <v>8.8591529999999992</v>
      </c>
      <c r="E280" s="43">
        <v>11.28051</v>
      </c>
      <c r="F280" s="43">
        <v>13.105600000000001</v>
      </c>
      <c r="G280" s="43">
        <v>14.442780000000001</v>
      </c>
      <c r="H280" s="43">
        <v>10.492710000000001</v>
      </c>
      <c r="J280" s="33" t="s">
        <v>354</v>
      </c>
      <c r="K280" s="33" t="s">
        <v>123</v>
      </c>
      <c r="L280" s="33">
        <v>38.6</v>
      </c>
      <c r="M280" s="33">
        <v>0</v>
      </c>
      <c r="N280" s="33">
        <v>0</v>
      </c>
      <c r="O280" s="33">
        <v>5.877382216</v>
      </c>
      <c r="P280" s="33">
        <v>8.3341553125195666</v>
      </c>
      <c r="Q280" s="135"/>
      <c r="R280" s="135"/>
      <c r="S280" s="135"/>
    </row>
    <row r="281" spans="4:19" s="33" customFormat="1" ht="15.75" x14ac:dyDescent="0.25">
      <c r="D281" s="43">
        <v>7.5243390000000003</v>
      </c>
      <c r="E281" s="43">
        <v>9.8692659999999997</v>
      </c>
      <c r="F281" s="43">
        <v>12.027419999999999</v>
      </c>
      <c r="G281" s="43">
        <v>14.21693</v>
      </c>
      <c r="H281" s="43">
        <v>10.64099</v>
      </c>
      <c r="J281" s="33" t="s">
        <v>458</v>
      </c>
      <c r="K281" s="33" t="s">
        <v>215</v>
      </c>
      <c r="L281" s="33">
        <v>19</v>
      </c>
      <c r="M281" s="33">
        <v>0</v>
      </c>
      <c r="N281" s="33">
        <v>1</v>
      </c>
      <c r="O281" s="33">
        <v>6.5721253409999996</v>
      </c>
      <c r="P281" s="33">
        <v>8.3465122195626833</v>
      </c>
      <c r="Q281" s="135"/>
      <c r="R281" s="135"/>
      <c r="S281" s="135"/>
    </row>
    <row r="282" spans="4:19" s="33" customFormat="1" ht="15.75" x14ac:dyDescent="0.25">
      <c r="D282" s="43">
        <v>8.2310879999999997</v>
      </c>
      <c r="E282" s="43">
        <v>10.47913</v>
      </c>
      <c r="F282" s="43">
        <v>12.728389999999999</v>
      </c>
      <c r="G282" s="43">
        <v>14.747870000000001</v>
      </c>
      <c r="H282" s="43">
        <v>10.79308</v>
      </c>
      <c r="J282" s="33" t="s">
        <v>310</v>
      </c>
      <c r="K282" s="33" t="s">
        <v>136</v>
      </c>
      <c r="L282" s="33">
        <v>87.8</v>
      </c>
      <c r="M282" s="33">
        <v>0</v>
      </c>
      <c r="N282" s="33">
        <v>0</v>
      </c>
      <c r="O282" s="33">
        <v>5.7029839830000002</v>
      </c>
      <c r="P282" s="33">
        <v>8.3539309926916676</v>
      </c>
      <c r="Q282" s="135"/>
      <c r="R282" s="135"/>
      <c r="S282" s="135"/>
    </row>
    <row r="283" spans="4:19" s="33" customFormat="1" ht="15.75" x14ac:dyDescent="0.25">
      <c r="D283" s="43">
        <v>8.4984470000000005</v>
      </c>
      <c r="E283" s="43">
        <v>11.93248</v>
      </c>
      <c r="F283" s="43">
        <v>13.72228</v>
      </c>
      <c r="G283" s="43">
        <v>15.41919</v>
      </c>
      <c r="H283" s="43">
        <v>12.548590000000001</v>
      </c>
      <c r="J283" s="33" t="s">
        <v>406</v>
      </c>
      <c r="K283" s="33" t="s">
        <v>139</v>
      </c>
      <c r="L283" s="33">
        <v>24</v>
      </c>
      <c r="M283" s="33">
        <v>1</v>
      </c>
      <c r="N283" s="33">
        <v>0</v>
      </c>
      <c r="O283" s="33">
        <v>6.0834509509999997</v>
      </c>
      <c r="P283" s="33">
        <v>8.3618279933952895</v>
      </c>
      <c r="Q283" s="135"/>
      <c r="R283" s="135"/>
      <c r="S283" s="135"/>
    </row>
    <row r="284" spans="4:19" s="33" customFormat="1" ht="15.75" x14ac:dyDescent="0.25">
      <c r="D284" s="43">
        <v>9.1500850000000007</v>
      </c>
      <c r="E284" s="43">
        <v>12.138199999999999</v>
      </c>
      <c r="F284" s="43">
        <v>13.45248</v>
      </c>
      <c r="G284" s="43">
        <v>15.36162</v>
      </c>
      <c r="H284" s="43">
        <v>12.71692</v>
      </c>
      <c r="J284" s="33" t="s">
        <v>355</v>
      </c>
      <c r="K284" s="33" t="s">
        <v>125</v>
      </c>
      <c r="L284" s="33">
        <v>88</v>
      </c>
      <c r="M284" s="33">
        <v>0</v>
      </c>
      <c r="N284" s="33">
        <v>0</v>
      </c>
      <c r="O284" s="33">
        <v>5.8878700310000003</v>
      </c>
      <c r="P284" s="33">
        <v>8.362754662419924</v>
      </c>
      <c r="Q284" s="135"/>
      <c r="R284" s="135"/>
      <c r="S284" s="135"/>
    </row>
    <row r="285" spans="4:19" s="33" customFormat="1" ht="15.75" x14ac:dyDescent="0.25">
      <c r="D285" s="43">
        <v>8.2495180000000001</v>
      </c>
      <c r="E285" s="43">
        <v>11.53586</v>
      </c>
      <c r="F285" s="43">
        <v>13.65746</v>
      </c>
      <c r="G285" s="43">
        <v>15.0929</v>
      </c>
      <c r="H285" s="43">
        <v>10.8346</v>
      </c>
      <c r="J285" s="33" t="s">
        <v>254</v>
      </c>
      <c r="K285" s="33" t="s">
        <v>215</v>
      </c>
      <c r="L285" s="33">
        <v>109</v>
      </c>
      <c r="M285" s="33">
        <v>0</v>
      </c>
      <c r="N285" s="33">
        <v>0</v>
      </c>
      <c r="O285" s="33">
        <v>5.4722862179999998</v>
      </c>
      <c r="P285" s="33">
        <v>8.3727494771079733</v>
      </c>
      <c r="Q285" s="135"/>
      <c r="R285" s="135"/>
      <c r="S285" s="135"/>
    </row>
    <row r="286" spans="4:19" s="33" customFormat="1" ht="15.75" x14ac:dyDescent="0.25">
      <c r="D286" s="43">
        <v>8.5772239999999993</v>
      </c>
      <c r="E286" s="43">
        <v>12.211589999999999</v>
      </c>
      <c r="F286" s="43">
        <v>13.29044</v>
      </c>
      <c r="G286" s="43">
        <v>15.00142</v>
      </c>
      <c r="H286" s="43">
        <v>11.49788</v>
      </c>
      <c r="J286" s="33" t="s">
        <v>378</v>
      </c>
      <c r="K286" s="33" t="s">
        <v>123</v>
      </c>
      <c r="L286" s="33">
        <v>37</v>
      </c>
      <c r="M286" s="33">
        <v>1</v>
      </c>
      <c r="N286" s="33">
        <v>0</v>
      </c>
      <c r="O286" s="33">
        <v>5.9796405879999996</v>
      </c>
      <c r="P286" s="33">
        <v>8.3898298979673935</v>
      </c>
      <c r="Q286" s="135"/>
      <c r="R286" s="135"/>
      <c r="S286" s="135"/>
    </row>
    <row r="287" spans="4:19" s="33" customFormat="1" ht="15.75" x14ac:dyDescent="0.25">
      <c r="D287" s="43">
        <v>7.5905849999999999</v>
      </c>
      <c r="E287" s="43">
        <v>10.618080000000001</v>
      </c>
      <c r="F287" s="43">
        <v>12.227969999999999</v>
      </c>
      <c r="G287" s="43">
        <v>14.560409999999999</v>
      </c>
      <c r="H287" s="43">
        <v>11.153</v>
      </c>
      <c r="J287" s="33" t="s">
        <v>343</v>
      </c>
      <c r="K287" s="33" t="s">
        <v>125</v>
      </c>
      <c r="L287" s="33">
        <v>105</v>
      </c>
      <c r="M287" s="33">
        <v>0</v>
      </c>
      <c r="N287" s="33">
        <v>0</v>
      </c>
      <c r="O287" s="33">
        <v>5.8397795480000001</v>
      </c>
      <c r="P287" s="33">
        <v>8.3956101808119552</v>
      </c>
      <c r="Q287" s="135"/>
      <c r="R287" s="135"/>
      <c r="S287" s="135"/>
    </row>
    <row r="288" spans="4:19" s="33" customFormat="1" ht="15.75" x14ac:dyDescent="0.25">
      <c r="D288" s="43">
        <v>8.2372230000000002</v>
      </c>
      <c r="E288" s="43">
        <v>11.09881</v>
      </c>
      <c r="F288" s="43">
        <v>13.267340000000001</v>
      </c>
      <c r="G288" s="43">
        <v>15.16713</v>
      </c>
      <c r="H288" s="43">
        <v>10.500080000000001</v>
      </c>
      <c r="J288" s="33" t="s">
        <v>391</v>
      </c>
      <c r="K288" s="33" t="s">
        <v>127</v>
      </c>
      <c r="L288" s="33">
        <v>59</v>
      </c>
      <c r="M288" s="33">
        <v>0</v>
      </c>
      <c r="N288" s="33">
        <v>0</v>
      </c>
      <c r="O288" s="33">
        <v>6.0394837160000003</v>
      </c>
      <c r="P288" s="33">
        <v>8.3973827753322468</v>
      </c>
      <c r="Q288" s="135"/>
      <c r="R288" s="135"/>
      <c r="S288" s="135"/>
    </row>
    <row r="289" spans="4:19" s="33" customFormat="1" ht="15.75" x14ac:dyDescent="0.25">
      <c r="D289" s="43">
        <v>8.6265610000000006</v>
      </c>
      <c r="E289" s="43">
        <v>12.35356</v>
      </c>
      <c r="F289" s="43">
        <v>13.13998</v>
      </c>
      <c r="G289" s="43">
        <v>15.355130000000001</v>
      </c>
      <c r="H289" s="43">
        <v>11.69727</v>
      </c>
      <c r="J289" s="33" t="s">
        <v>241</v>
      </c>
      <c r="K289" s="33" t="s">
        <v>139</v>
      </c>
      <c r="L289" s="33">
        <v>104</v>
      </c>
      <c r="M289" s="33">
        <v>0</v>
      </c>
      <c r="N289" s="33">
        <v>0</v>
      </c>
      <c r="O289" s="33">
        <v>5.4403094809999999</v>
      </c>
      <c r="P289" s="33">
        <v>8.3998763915141268</v>
      </c>
      <c r="Q289" s="135"/>
      <c r="R289" s="135"/>
      <c r="S289" s="135"/>
    </row>
    <row r="290" spans="4:19" s="33" customFormat="1" ht="15.75" x14ac:dyDescent="0.25">
      <c r="D290" s="43">
        <v>8.1346629999999998</v>
      </c>
      <c r="E290" s="43">
        <v>10.790889999999999</v>
      </c>
      <c r="F290" s="43">
        <v>12.896409999999999</v>
      </c>
      <c r="G290" s="43">
        <v>14.834149999999999</v>
      </c>
      <c r="H290" s="43">
        <v>11.19332</v>
      </c>
      <c r="J290" s="33" t="s">
        <v>467</v>
      </c>
      <c r="K290" s="33" t="s">
        <v>125</v>
      </c>
      <c r="L290" s="33">
        <v>107</v>
      </c>
      <c r="M290" s="33">
        <v>0</v>
      </c>
      <c r="N290" s="33">
        <v>0</v>
      </c>
      <c r="O290" s="33">
        <v>6.6668488159999999</v>
      </c>
      <c r="P290" s="33">
        <v>8.4009999229579702</v>
      </c>
      <c r="Q290" s="135"/>
      <c r="R290" s="135"/>
      <c r="S290" s="135"/>
    </row>
    <row r="291" spans="4:19" s="33" customFormat="1" ht="15.75" x14ac:dyDescent="0.25">
      <c r="D291" s="43">
        <v>7.8875299999999999</v>
      </c>
      <c r="E291" s="43">
        <v>12.35111</v>
      </c>
      <c r="F291" s="43">
        <v>13.49586</v>
      </c>
      <c r="G291" s="43">
        <v>15.188140000000001</v>
      </c>
      <c r="H291" s="43">
        <v>12.99033</v>
      </c>
      <c r="J291" s="33" t="s">
        <v>284</v>
      </c>
      <c r="K291" s="33" t="s">
        <v>139</v>
      </c>
      <c r="L291" s="33">
        <v>32</v>
      </c>
      <c r="M291" s="33">
        <v>0</v>
      </c>
      <c r="N291" s="33">
        <v>1</v>
      </c>
      <c r="O291" s="33">
        <v>5.5821684960000004</v>
      </c>
      <c r="P291" s="33">
        <v>8.4020541967057962</v>
      </c>
      <c r="Q291" s="135"/>
      <c r="R291" s="135"/>
      <c r="S291" s="135"/>
    </row>
    <row r="292" spans="4:19" s="33" customFormat="1" ht="15.75" x14ac:dyDescent="0.25">
      <c r="D292" s="43">
        <v>8.4859340000000003</v>
      </c>
      <c r="E292" s="43">
        <v>11.43824</v>
      </c>
      <c r="F292" s="43">
        <v>13.46189</v>
      </c>
      <c r="G292" s="43">
        <v>15.131769999999999</v>
      </c>
      <c r="H292" s="43">
        <v>11.15727</v>
      </c>
      <c r="J292" s="33" t="s">
        <v>288</v>
      </c>
      <c r="K292" s="33" t="s">
        <v>139</v>
      </c>
      <c r="L292" s="33">
        <v>69.7</v>
      </c>
      <c r="M292" s="33">
        <v>0</v>
      </c>
      <c r="N292" s="33">
        <v>0</v>
      </c>
      <c r="O292" s="33">
        <v>5.6007999110000002</v>
      </c>
      <c r="P292" s="33">
        <v>8.4232277474684754</v>
      </c>
      <c r="Q292" s="135"/>
      <c r="R292" s="135"/>
      <c r="S292" s="135"/>
    </row>
    <row r="293" spans="4:19" s="33" customFormat="1" ht="15.75" x14ac:dyDescent="0.25">
      <c r="D293" s="43">
        <v>7.9946999999999999</v>
      </c>
      <c r="E293" s="43">
        <v>11.26118</v>
      </c>
      <c r="F293" s="43">
        <v>13.427820000000001</v>
      </c>
      <c r="G293" s="43">
        <v>15.15695</v>
      </c>
      <c r="H293" s="43">
        <v>10.26632</v>
      </c>
      <c r="J293" s="33" t="s">
        <v>347</v>
      </c>
      <c r="K293" s="33" t="s">
        <v>125</v>
      </c>
      <c r="L293" s="33">
        <v>86.3</v>
      </c>
      <c r="M293" s="33">
        <v>0</v>
      </c>
      <c r="N293" s="33">
        <v>0</v>
      </c>
      <c r="O293" s="33">
        <v>5.8492749970000002</v>
      </c>
      <c r="P293" s="33">
        <v>8.4274239214489128</v>
      </c>
      <c r="Q293" s="135"/>
      <c r="R293" s="135"/>
      <c r="S293" s="135"/>
    </row>
    <row r="294" spans="4:19" s="33" customFormat="1" ht="15.75" x14ac:dyDescent="0.25">
      <c r="D294" s="43">
        <v>7.2460979999999999</v>
      </c>
      <c r="E294" s="43">
        <v>10.91452</v>
      </c>
      <c r="F294" s="43">
        <v>12.04289</v>
      </c>
      <c r="G294" s="43">
        <v>14.62809</v>
      </c>
      <c r="H294" s="43">
        <v>10.54691</v>
      </c>
      <c r="J294" s="33" t="s">
        <v>408</v>
      </c>
      <c r="K294" s="33" t="s">
        <v>127</v>
      </c>
      <c r="L294" s="33">
        <v>11</v>
      </c>
      <c r="M294" s="33">
        <v>0</v>
      </c>
      <c r="N294" s="33">
        <v>0</v>
      </c>
      <c r="O294" s="33">
        <v>6.1027029119999998</v>
      </c>
      <c r="P294" s="33">
        <v>8.4335559541684777</v>
      </c>
      <c r="Q294" s="135"/>
      <c r="R294" s="135"/>
      <c r="S294" s="135"/>
    </row>
    <row r="295" spans="4:19" s="33" customFormat="1" ht="15.75" x14ac:dyDescent="0.25">
      <c r="D295" s="43">
        <v>8.8657260000000004</v>
      </c>
      <c r="E295" s="43">
        <v>12.29153</v>
      </c>
      <c r="F295" s="43">
        <v>13.61903</v>
      </c>
      <c r="G295" s="43">
        <v>14.896129999999999</v>
      </c>
      <c r="H295" s="43">
        <v>11.56612</v>
      </c>
      <c r="J295" s="33" t="s">
        <v>485</v>
      </c>
      <c r="K295" s="33" t="s">
        <v>139</v>
      </c>
      <c r="L295" s="33">
        <v>20</v>
      </c>
      <c r="M295" s="33">
        <v>1</v>
      </c>
      <c r="N295" s="33">
        <v>0</v>
      </c>
      <c r="O295" s="33">
        <v>7.2059057339999999</v>
      </c>
      <c r="P295" s="33">
        <v>8.4450573216221017</v>
      </c>
      <c r="Q295" s="135"/>
      <c r="R295" s="135"/>
      <c r="S295" s="135"/>
    </row>
    <row r="296" spans="4:19" s="33" customFormat="1" ht="15.75" x14ac:dyDescent="0.25">
      <c r="D296" s="43">
        <v>5.0600740000000002</v>
      </c>
      <c r="E296" s="43">
        <v>9.6311339999999994</v>
      </c>
      <c r="F296" s="43">
        <v>10.53956</v>
      </c>
      <c r="G296" s="43">
        <v>12.74249</v>
      </c>
      <c r="H296" s="43">
        <v>9.6193670000000004</v>
      </c>
      <c r="J296" s="33" t="s">
        <v>373</v>
      </c>
      <c r="K296" s="33" t="s">
        <v>139</v>
      </c>
      <c r="L296" s="33">
        <v>108</v>
      </c>
      <c r="M296" s="33">
        <v>0</v>
      </c>
      <c r="N296" s="33">
        <v>0</v>
      </c>
      <c r="O296" s="33">
        <v>5.9524297319999997</v>
      </c>
      <c r="P296" s="33">
        <v>8.4451191120271787</v>
      </c>
      <c r="Q296" s="135"/>
      <c r="R296" s="135"/>
      <c r="S296" s="135"/>
    </row>
    <row r="297" spans="4:19" s="33" customFormat="1" ht="15.75" x14ac:dyDescent="0.25">
      <c r="D297" s="43">
        <v>7.5726699999999996</v>
      </c>
      <c r="E297" s="43">
        <v>9.9141580000000005</v>
      </c>
      <c r="F297" s="43">
        <v>12.45604</v>
      </c>
      <c r="G297" s="43">
        <v>14.27167</v>
      </c>
      <c r="H297" s="43">
        <v>10.452780000000001</v>
      </c>
      <c r="J297" s="33" t="s">
        <v>342</v>
      </c>
      <c r="K297" s="33" t="s">
        <v>125</v>
      </c>
      <c r="L297" s="33">
        <v>48</v>
      </c>
      <c r="M297" s="33">
        <v>0</v>
      </c>
      <c r="N297" s="33">
        <v>1</v>
      </c>
      <c r="O297" s="33">
        <v>5.835218212</v>
      </c>
      <c r="P297" s="33">
        <v>8.4483358803311628</v>
      </c>
      <c r="Q297" s="135"/>
      <c r="R297" s="135"/>
      <c r="S297" s="135"/>
    </row>
    <row r="298" spans="4:19" s="33" customFormat="1" ht="15.75" x14ac:dyDescent="0.25">
      <c r="D298" s="43">
        <v>8.1920359999999999</v>
      </c>
      <c r="E298" s="43">
        <v>10.24274</v>
      </c>
      <c r="F298" s="43">
        <v>12.89221</v>
      </c>
      <c r="G298" s="43">
        <v>14.594060000000001</v>
      </c>
      <c r="H298" s="43">
        <v>10.97622</v>
      </c>
      <c r="J298" s="33" t="s">
        <v>357</v>
      </c>
      <c r="K298" s="33" t="s">
        <v>125</v>
      </c>
      <c r="L298" s="33">
        <v>79</v>
      </c>
      <c r="M298" s="33">
        <v>0</v>
      </c>
      <c r="N298" s="33">
        <v>0</v>
      </c>
      <c r="O298" s="33">
        <v>5.8938751290000004</v>
      </c>
      <c r="P298" s="33">
        <v>8.450821636672103</v>
      </c>
      <c r="Q298" s="135"/>
      <c r="R298" s="135"/>
      <c r="S298" s="135"/>
    </row>
    <row r="299" spans="4:19" s="33" customFormat="1" ht="15.75" x14ac:dyDescent="0.25">
      <c r="D299" s="43">
        <v>8.5540859999999999</v>
      </c>
      <c r="E299" s="43">
        <v>10.47593</v>
      </c>
      <c r="F299" s="43">
        <v>13.217460000000001</v>
      </c>
      <c r="G299" s="43">
        <v>14.891730000000001</v>
      </c>
      <c r="H299" s="43">
        <v>11.348599999999999</v>
      </c>
      <c r="J299" s="33" t="s">
        <v>236</v>
      </c>
      <c r="K299" s="33" t="s">
        <v>139</v>
      </c>
      <c r="L299" s="33">
        <v>12</v>
      </c>
      <c r="M299" s="33">
        <v>0</v>
      </c>
      <c r="N299" s="33">
        <v>0</v>
      </c>
      <c r="O299" s="33">
        <v>5.4263970549999998</v>
      </c>
      <c r="P299" s="33">
        <v>8.4604806616047092</v>
      </c>
      <c r="Q299" s="135"/>
      <c r="R299" s="135"/>
      <c r="S299" s="135"/>
    </row>
    <row r="300" spans="4:19" s="33" customFormat="1" ht="15.75" x14ac:dyDescent="0.25">
      <c r="D300" s="43">
        <v>8.1207270000000005</v>
      </c>
      <c r="E300" s="43">
        <v>10.312860000000001</v>
      </c>
      <c r="F300" s="43">
        <v>12.185739999999999</v>
      </c>
      <c r="G300" s="43">
        <v>14.123250000000001</v>
      </c>
      <c r="H300" s="43">
        <v>11.035970000000001</v>
      </c>
      <c r="J300" s="33" t="s">
        <v>299</v>
      </c>
      <c r="K300" s="33" t="s">
        <v>125</v>
      </c>
      <c r="L300" s="33">
        <v>105</v>
      </c>
      <c r="M300" s="33">
        <v>0</v>
      </c>
      <c r="N300" s="33">
        <v>0</v>
      </c>
      <c r="O300" s="33">
        <v>5.6498162499999998</v>
      </c>
      <c r="P300" s="33">
        <v>8.4630105191072431</v>
      </c>
      <c r="Q300" s="135"/>
      <c r="R300" s="135"/>
      <c r="S300" s="135"/>
    </row>
    <row r="301" spans="4:19" s="33" customFormat="1" ht="15.75" x14ac:dyDescent="0.25">
      <c r="D301" s="43">
        <v>7.6272359999999999</v>
      </c>
      <c r="E301" s="43">
        <v>11.677350000000001</v>
      </c>
      <c r="F301" s="43">
        <v>13.560269999999999</v>
      </c>
      <c r="G301" s="43">
        <v>15.23237</v>
      </c>
      <c r="H301" s="43">
        <v>11.909269999999999</v>
      </c>
      <c r="J301" s="33" t="s">
        <v>446</v>
      </c>
      <c r="K301" s="33" t="s">
        <v>215</v>
      </c>
      <c r="L301" s="33">
        <v>146</v>
      </c>
      <c r="M301" s="33">
        <v>0</v>
      </c>
      <c r="N301" s="33">
        <v>0</v>
      </c>
      <c r="O301" s="33">
        <v>6.4031755400000003</v>
      </c>
      <c r="P301" s="33">
        <v>8.4650110950050728</v>
      </c>
      <c r="Q301" s="135"/>
      <c r="R301" s="135"/>
      <c r="S301" s="135"/>
    </row>
    <row r="302" spans="4:19" s="33" customFormat="1" ht="15.75" x14ac:dyDescent="0.25">
      <c r="D302" s="43">
        <v>9.3938880000000005</v>
      </c>
      <c r="E302" s="43">
        <v>12.63312</v>
      </c>
      <c r="F302" s="43">
        <v>13.585419999999999</v>
      </c>
      <c r="G302" s="43">
        <v>15.141959999999999</v>
      </c>
      <c r="H302" s="43">
        <v>13.047750000000001</v>
      </c>
      <c r="J302" s="33" t="s">
        <v>436</v>
      </c>
      <c r="K302" s="33" t="s">
        <v>215</v>
      </c>
      <c r="L302" s="33">
        <v>134</v>
      </c>
      <c r="M302" s="33">
        <v>0</v>
      </c>
      <c r="N302" s="33">
        <v>0</v>
      </c>
      <c r="O302" s="33">
        <v>6.3060248249999997</v>
      </c>
      <c r="P302" s="33">
        <v>8.4764166137967383</v>
      </c>
      <c r="Q302" s="135"/>
      <c r="R302" s="135"/>
      <c r="S302" s="135"/>
    </row>
    <row r="303" spans="4:19" s="33" customFormat="1" ht="15.75" x14ac:dyDescent="0.25">
      <c r="D303" s="43">
        <v>6.6073009999999996</v>
      </c>
      <c r="E303" s="43">
        <v>10.68314</v>
      </c>
      <c r="F303" s="43">
        <v>12.23535</v>
      </c>
      <c r="G303" s="43">
        <v>14.82019</v>
      </c>
      <c r="H303" s="43">
        <v>11.138909999999999</v>
      </c>
      <c r="J303" s="33" t="s">
        <v>488</v>
      </c>
      <c r="K303" s="33" t="s">
        <v>125</v>
      </c>
      <c r="L303" s="33">
        <v>5</v>
      </c>
      <c r="M303" s="33">
        <v>0</v>
      </c>
      <c r="N303" s="33">
        <v>0</v>
      </c>
      <c r="O303" s="33">
        <v>7.310772643</v>
      </c>
      <c r="P303" s="33">
        <v>8.4824051779728222</v>
      </c>
      <c r="Q303" s="135"/>
      <c r="R303" s="135"/>
      <c r="S303" s="135"/>
    </row>
    <row r="304" spans="4:19" s="33" customFormat="1" ht="15.75" x14ac:dyDescent="0.25">
      <c r="D304" s="43">
        <v>7.1618040000000001</v>
      </c>
      <c r="E304" s="43">
        <v>11.72555</v>
      </c>
      <c r="F304" s="43">
        <v>14.050050000000001</v>
      </c>
      <c r="G304" s="43">
        <v>14.86772</v>
      </c>
      <c r="H304" s="43">
        <v>11.01887</v>
      </c>
      <c r="J304" s="33" t="s">
        <v>441</v>
      </c>
      <c r="K304" s="33" t="s">
        <v>125</v>
      </c>
      <c r="L304" s="33">
        <v>153</v>
      </c>
      <c r="M304" s="33">
        <v>0</v>
      </c>
      <c r="N304" s="33">
        <v>0</v>
      </c>
      <c r="O304" s="33">
        <v>6.3459319780000003</v>
      </c>
      <c r="P304" s="33">
        <v>8.4828173779300702</v>
      </c>
      <c r="Q304" s="135"/>
      <c r="R304" s="135"/>
      <c r="S304" s="135"/>
    </row>
    <row r="305" spans="4:19" s="33" customFormat="1" ht="15.75" x14ac:dyDescent="0.25">
      <c r="D305" s="43">
        <v>8.2925649999999997</v>
      </c>
      <c r="E305" s="43">
        <v>10.84723</v>
      </c>
      <c r="F305" s="43">
        <v>12.882770000000001</v>
      </c>
      <c r="G305" s="43">
        <v>15.116949999999999</v>
      </c>
      <c r="H305" s="43">
        <v>10.60605</v>
      </c>
      <c r="J305" s="33" t="s">
        <v>326</v>
      </c>
      <c r="K305" s="33" t="s">
        <v>139</v>
      </c>
      <c r="L305" s="33">
        <v>14</v>
      </c>
      <c r="M305" s="33">
        <v>0</v>
      </c>
      <c r="N305" s="33">
        <v>1</v>
      </c>
      <c r="O305" s="33">
        <v>5.7876272430000002</v>
      </c>
      <c r="P305" s="33">
        <v>8.4859188351945676</v>
      </c>
      <c r="Q305" s="135"/>
      <c r="R305" s="135"/>
      <c r="S305" s="135"/>
    </row>
    <row r="306" spans="4:19" s="33" customFormat="1" ht="15.75" x14ac:dyDescent="0.25">
      <c r="D306" s="43">
        <v>7.9234960000000001</v>
      </c>
      <c r="E306" s="43">
        <v>10.13738</v>
      </c>
      <c r="F306" s="43">
        <v>11.144769999999999</v>
      </c>
      <c r="G306" s="43">
        <v>14.73504</v>
      </c>
      <c r="H306" s="43">
        <v>10.81509</v>
      </c>
      <c r="J306" s="33" t="s">
        <v>348</v>
      </c>
      <c r="K306" s="33" t="s">
        <v>215</v>
      </c>
      <c r="L306" s="33">
        <v>9</v>
      </c>
      <c r="M306" s="33">
        <v>0</v>
      </c>
      <c r="N306" s="33">
        <v>1</v>
      </c>
      <c r="O306" s="33">
        <v>5.8493506909999997</v>
      </c>
      <c r="P306" s="33">
        <v>8.488325934515581</v>
      </c>
      <c r="Q306" s="135"/>
      <c r="R306" s="135"/>
      <c r="S306" s="135"/>
    </row>
    <row r="307" spans="4:19" s="33" customFormat="1" ht="15.75" x14ac:dyDescent="0.25">
      <c r="D307" s="43">
        <v>8.1982079999999993</v>
      </c>
      <c r="E307" s="43">
        <v>10.90794</v>
      </c>
      <c r="F307" s="43">
        <v>12.881410000000001</v>
      </c>
      <c r="G307" s="43">
        <v>14.1884</v>
      </c>
      <c r="H307" s="43">
        <v>10.27183</v>
      </c>
      <c r="J307" s="33" t="s">
        <v>402</v>
      </c>
      <c r="K307" s="33" t="s">
        <v>139</v>
      </c>
      <c r="L307" s="33">
        <v>7</v>
      </c>
      <c r="M307" s="33">
        <v>1</v>
      </c>
      <c r="N307" s="33">
        <v>0</v>
      </c>
      <c r="O307" s="33">
        <v>6.0671269350000001</v>
      </c>
      <c r="P307" s="33">
        <v>8.4928200134322474</v>
      </c>
      <c r="Q307" s="135"/>
      <c r="R307" s="135"/>
      <c r="S307" s="135"/>
    </row>
    <row r="308" spans="4:19" s="33" customFormat="1" ht="15.75" x14ac:dyDescent="0.25">
      <c r="D308" s="43">
        <v>8.8677829999999993</v>
      </c>
      <c r="E308" s="43">
        <v>12.27905</v>
      </c>
      <c r="F308" s="43">
        <v>13.82267</v>
      </c>
      <c r="G308" s="43">
        <v>14.963660000000001</v>
      </c>
      <c r="H308" s="43">
        <v>11.995509999999999</v>
      </c>
      <c r="J308" s="33" t="s">
        <v>385</v>
      </c>
      <c r="K308" s="33" t="s">
        <v>136</v>
      </c>
      <c r="L308" s="33">
        <v>96</v>
      </c>
      <c r="M308" s="33">
        <v>0</v>
      </c>
      <c r="N308" s="33">
        <v>0</v>
      </c>
      <c r="O308" s="33">
        <v>6.0142190400000004</v>
      </c>
      <c r="P308" s="33">
        <v>8.5039358992202914</v>
      </c>
      <c r="Q308" s="135"/>
      <c r="R308" s="135"/>
      <c r="S308" s="135"/>
    </row>
    <row r="309" spans="4:19" s="33" customFormat="1" ht="15.75" x14ac:dyDescent="0.25">
      <c r="D309" s="43">
        <v>8.4958159999999996</v>
      </c>
      <c r="E309" s="43">
        <v>11.42778</v>
      </c>
      <c r="F309" s="43">
        <v>13.215540000000001</v>
      </c>
      <c r="G309" s="43">
        <v>15.39574</v>
      </c>
      <c r="H309" s="43">
        <v>12.80411</v>
      </c>
      <c r="J309" s="33" t="s">
        <v>476</v>
      </c>
      <c r="K309" s="33" t="s">
        <v>215</v>
      </c>
      <c r="L309" s="33">
        <v>7</v>
      </c>
      <c r="M309" s="33">
        <v>0</v>
      </c>
      <c r="N309" s="33">
        <v>1</v>
      </c>
      <c r="O309" s="33">
        <v>6.813841386</v>
      </c>
      <c r="P309" s="33">
        <v>8.5061982972695649</v>
      </c>
      <c r="Q309" s="135"/>
      <c r="R309" s="135"/>
      <c r="S309" s="135"/>
    </row>
    <row r="310" spans="4:19" s="33" customFormat="1" ht="15.75" x14ac:dyDescent="0.25">
      <c r="D310" s="43">
        <v>8.0221040000000006</v>
      </c>
      <c r="E310" s="43">
        <v>11.269640000000001</v>
      </c>
      <c r="F310" s="43">
        <v>13.286490000000001</v>
      </c>
      <c r="G310" s="43">
        <v>15.131769999999999</v>
      </c>
      <c r="H310" s="43">
        <v>10.907360000000001</v>
      </c>
      <c r="J310" s="33" t="s">
        <v>439</v>
      </c>
      <c r="K310" s="33" t="s">
        <v>125</v>
      </c>
      <c r="L310" s="33">
        <v>86</v>
      </c>
      <c r="M310" s="33">
        <v>0</v>
      </c>
      <c r="N310" s="33">
        <v>0</v>
      </c>
      <c r="O310" s="33">
        <v>6.3377354490000002</v>
      </c>
      <c r="P310" s="33">
        <v>8.5064958724615973</v>
      </c>
      <c r="Q310" s="135"/>
      <c r="R310" s="135"/>
      <c r="S310" s="135"/>
    </row>
    <row r="311" spans="4:19" s="33" customFormat="1" ht="15.75" x14ac:dyDescent="0.25">
      <c r="D311" s="43">
        <v>8.2332970000000003</v>
      </c>
      <c r="E311" s="43">
        <v>10.96678</v>
      </c>
      <c r="F311" s="43">
        <v>11.295809999999999</v>
      </c>
      <c r="G311" s="43">
        <v>13.28074</v>
      </c>
      <c r="H311" s="43">
        <v>9.8928820000000002</v>
      </c>
      <c r="J311" s="33" t="s">
        <v>484</v>
      </c>
      <c r="K311" s="33" t="s">
        <v>136</v>
      </c>
      <c r="L311" s="33">
        <v>128</v>
      </c>
      <c r="M311" s="33">
        <v>0</v>
      </c>
      <c r="N311" s="33">
        <v>0</v>
      </c>
      <c r="O311" s="33">
        <v>7.0986380650000003</v>
      </c>
      <c r="P311" s="33">
        <v>8.5086688118561575</v>
      </c>
      <c r="Q311" s="135"/>
      <c r="R311" s="135"/>
      <c r="S311" s="135"/>
    </row>
    <row r="312" spans="4:19" s="33" customFormat="1" ht="15.75" x14ac:dyDescent="0.25">
      <c r="D312" s="43">
        <v>6.4843000000000002</v>
      </c>
      <c r="E312" s="43">
        <v>9.2255230000000008</v>
      </c>
      <c r="F312" s="43">
        <v>12.030559999999999</v>
      </c>
      <c r="G312" s="43">
        <v>14.33005</v>
      </c>
      <c r="H312" s="43">
        <v>10.059749999999999</v>
      </c>
      <c r="J312" s="33" t="s">
        <v>272</v>
      </c>
      <c r="K312" s="33" t="s">
        <v>125</v>
      </c>
      <c r="L312" s="33">
        <v>79</v>
      </c>
      <c r="M312" s="33">
        <v>0</v>
      </c>
      <c r="N312" s="33">
        <v>0</v>
      </c>
      <c r="O312" s="33">
        <v>5.5379186230000004</v>
      </c>
      <c r="P312" s="33">
        <v>8.5087602297623182</v>
      </c>
      <c r="Q312" s="135"/>
      <c r="R312" s="135"/>
      <c r="S312" s="135"/>
    </row>
    <row r="313" spans="4:19" s="33" customFormat="1" ht="15.75" x14ac:dyDescent="0.25">
      <c r="D313" s="43">
        <v>7.9368230000000004</v>
      </c>
      <c r="E313" s="43">
        <v>10.915419999999999</v>
      </c>
      <c r="F313" s="43">
        <v>12.33324</v>
      </c>
      <c r="G313" s="43">
        <v>14.775499999999999</v>
      </c>
      <c r="H313" s="43">
        <v>9.7171050000000001</v>
      </c>
      <c r="J313" s="33" t="s">
        <v>308</v>
      </c>
      <c r="K313" s="33" t="s">
        <v>127</v>
      </c>
      <c r="L313" s="33">
        <v>53</v>
      </c>
      <c r="M313" s="33">
        <v>0</v>
      </c>
      <c r="N313" s="33">
        <v>0</v>
      </c>
      <c r="O313" s="33">
        <v>5.6947012900000002</v>
      </c>
      <c r="P313" s="33">
        <v>8.5230409783731851</v>
      </c>
      <c r="Q313" s="135"/>
      <c r="R313" s="135"/>
      <c r="S313" s="135"/>
    </row>
    <row r="314" spans="4:19" s="33" customFormat="1" ht="15.75" x14ac:dyDescent="0.25">
      <c r="D314" s="43">
        <v>8.7022040000000001</v>
      </c>
      <c r="E314" s="43">
        <v>12.15761</v>
      </c>
      <c r="F314" s="43">
        <v>12.61478</v>
      </c>
      <c r="G314" s="43">
        <v>15.06983</v>
      </c>
      <c r="H314" s="43">
        <v>10.96068</v>
      </c>
      <c r="J314" s="33" t="s">
        <v>302</v>
      </c>
      <c r="K314" s="33" t="s">
        <v>125</v>
      </c>
      <c r="L314" s="33">
        <v>107</v>
      </c>
      <c r="M314" s="33">
        <v>0</v>
      </c>
      <c r="N314" s="33">
        <v>0</v>
      </c>
      <c r="O314" s="33">
        <v>5.6661513079999999</v>
      </c>
      <c r="P314" s="33">
        <v>8.5253254212231884</v>
      </c>
      <c r="Q314" s="135"/>
      <c r="R314" s="135"/>
      <c r="S314" s="135"/>
    </row>
    <row r="315" spans="4:19" s="33" customFormat="1" ht="15.75" x14ac:dyDescent="0.25">
      <c r="D315" s="43">
        <v>7.9214200000000003</v>
      </c>
      <c r="E315" s="43">
        <v>10.849919999999999</v>
      </c>
      <c r="F315" s="43">
        <v>12.50292</v>
      </c>
      <c r="G315" s="43">
        <v>14.21693</v>
      </c>
      <c r="H315" s="43">
        <v>9.8221070000000008</v>
      </c>
      <c r="J315" s="33" t="s">
        <v>459</v>
      </c>
      <c r="K315" s="33" t="s">
        <v>136</v>
      </c>
      <c r="L315" s="33">
        <v>108</v>
      </c>
      <c r="M315" s="33">
        <v>0</v>
      </c>
      <c r="N315" s="33">
        <v>0</v>
      </c>
      <c r="O315" s="33">
        <v>6.5735460039999998</v>
      </c>
      <c r="P315" s="33">
        <v>8.5288324717028985</v>
      </c>
      <c r="Q315" s="135"/>
      <c r="R315" s="135"/>
      <c r="S315" s="135"/>
    </row>
    <row r="316" spans="4:19" s="33" customFormat="1" ht="15.75" x14ac:dyDescent="0.25">
      <c r="D316" s="43">
        <v>7.8440789999999998</v>
      </c>
      <c r="E316" s="43">
        <v>11.5961</v>
      </c>
      <c r="F316" s="43">
        <v>13.53234</v>
      </c>
      <c r="G316" s="43">
        <v>15.23734</v>
      </c>
      <c r="H316" s="43">
        <v>12.391</v>
      </c>
      <c r="J316" s="33" t="s">
        <v>379</v>
      </c>
      <c r="K316" s="33" t="s">
        <v>127</v>
      </c>
      <c r="L316" s="33">
        <v>157</v>
      </c>
      <c r="M316" s="33">
        <v>0</v>
      </c>
      <c r="N316" s="33">
        <v>0</v>
      </c>
      <c r="O316" s="33">
        <v>5.986864315</v>
      </c>
      <c r="P316" s="33">
        <v>8.5360228611695632</v>
      </c>
      <c r="Q316" s="135"/>
      <c r="R316" s="135"/>
      <c r="S316" s="135"/>
    </row>
    <row r="317" spans="4:19" s="33" customFormat="1" ht="15.75" x14ac:dyDescent="0.25">
      <c r="D317" s="43">
        <v>7.7904669999999996</v>
      </c>
      <c r="E317" s="43">
        <v>10.669589999999999</v>
      </c>
      <c r="F317" s="43">
        <v>12.520379999999999</v>
      </c>
      <c r="G317" s="43">
        <v>14.477499999999999</v>
      </c>
      <c r="H317" s="43">
        <v>10.09257</v>
      </c>
      <c r="J317" s="33" t="s">
        <v>172</v>
      </c>
      <c r="K317" s="33" t="s">
        <v>127</v>
      </c>
      <c r="L317" s="33">
        <v>57</v>
      </c>
      <c r="M317" s="33">
        <v>0</v>
      </c>
      <c r="N317" s="33">
        <v>0</v>
      </c>
      <c r="O317" s="33">
        <v>5.1212179349999998</v>
      </c>
      <c r="P317" s="33">
        <v>8.5388764092905802</v>
      </c>
      <c r="Q317" s="135"/>
      <c r="R317" s="135"/>
      <c r="S317" s="135"/>
    </row>
    <row r="318" spans="4:19" s="33" customFormat="1" ht="15.75" x14ac:dyDescent="0.25">
      <c r="D318" s="43">
        <v>7.71204</v>
      </c>
      <c r="E318" s="43">
        <v>9.8617340000000002</v>
      </c>
      <c r="F318" s="43">
        <v>12.60929</v>
      </c>
      <c r="G318" s="43">
        <v>14.982430000000001</v>
      </c>
      <c r="H318" s="43">
        <v>10.349629999999999</v>
      </c>
      <c r="J318" s="33" t="s">
        <v>431</v>
      </c>
      <c r="K318" s="33" t="s">
        <v>127</v>
      </c>
      <c r="L318" s="33">
        <v>82.3</v>
      </c>
      <c r="M318" s="33">
        <v>0</v>
      </c>
      <c r="N318" s="33">
        <v>0</v>
      </c>
      <c r="O318" s="33">
        <v>6.2260198390000001</v>
      </c>
      <c r="P318" s="33">
        <v>8.541801173659783</v>
      </c>
      <c r="Q318" s="135"/>
      <c r="R318" s="135"/>
      <c r="S318" s="135"/>
    </row>
    <row r="319" spans="4:19" s="33" customFormat="1" ht="15.75" x14ac:dyDescent="0.25">
      <c r="D319" s="43">
        <v>7.5268660000000001</v>
      </c>
      <c r="E319" s="43">
        <v>10.20415</v>
      </c>
      <c r="F319" s="43">
        <v>12.40579</v>
      </c>
      <c r="G319" s="43">
        <v>13.52258</v>
      </c>
      <c r="H319" s="43">
        <v>9.1411069999999999</v>
      </c>
      <c r="J319" s="33" t="s">
        <v>416</v>
      </c>
      <c r="K319" s="33" t="s">
        <v>125</v>
      </c>
      <c r="L319" s="33">
        <v>66</v>
      </c>
      <c r="M319" s="33">
        <v>0</v>
      </c>
      <c r="N319" s="33">
        <v>1</v>
      </c>
      <c r="O319" s="33">
        <v>6.1315027779999998</v>
      </c>
      <c r="P319" s="33">
        <v>8.5655804452873188</v>
      </c>
      <c r="Q319" s="135"/>
      <c r="R319" s="135"/>
      <c r="S319" s="135"/>
    </row>
    <row r="320" spans="4:19" s="33" customFormat="1" ht="15.75" x14ac:dyDescent="0.25">
      <c r="D320" s="43">
        <v>8.4792100000000001</v>
      </c>
      <c r="E320" s="43">
        <v>11.159660000000001</v>
      </c>
      <c r="F320" s="43">
        <v>13.38758</v>
      </c>
      <c r="G320" s="43">
        <v>15.14677</v>
      </c>
      <c r="H320" s="43">
        <v>10.800140000000001</v>
      </c>
      <c r="J320" s="33" t="s">
        <v>468</v>
      </c>
      <c r="K320" s="33" t="s">
        <v>139</v>
      </c>
      <c r="L320" s="33">
        <v>61</v>
      </c>
      <c r="M320" s="33">
        <v>0</v>
      </c>
      <c r="N320" s="33">
        <v>0</v>
      </c>
      <c r="O320" s="33">
        <v>6.6859782299999999</v>
      </c>
      <c r="P320" s="33">
        <v>8.5736864261163053</v>
      </c>
      <c r="Q320" s="135"/>
      <c r="R320" s="135"/>
      <c r="S320" s="135"/>
    </row>
    <row r="321" spans="4:19" s="33" customFormat="1" ht="15.75" x14ac:dyDescent="0.25">
      <c r="D321" s="43">
        <v>8.0674770000000002</v>
      </c>
      <c r="E321" s="43">
        <v>9.3902110000000008</v>
      </c>
      <c r="F321" s="43">
        <v>11.57277</v>
      </c>
      <c r="G321" s="43">
        <v>14.19214</v>
      </c>
      <c r="H321" s="43">
        <v>10.75498</v>
      </c>
      <c r="J321" s="33" t="s">
        <v>351</v>
      </c>
      <c r="K321" s="33" t="s">
        <v>136</v>
      </c>
      <c r="L321" s="33">
        <v>87</v>
      </c>
      <c r="M321" s="33">
        <v>0</v>
      </c>
      <c r="N321" s="33">
        <v>0</v>
      </c>
      <c r="O321" s="33">
        <v>5.8603849129999999</v>
      </c>
      <c r="P321" s="33">
        <v>8.5809358716340594</v>
      </c>
      <c r="Q321" s="135"/>
      <c r="R321" s="135"/>
      <c r="S321" s="135"/>
    </row>
    <row r="322" spans="4:19" s="33" customFormat="1" ht="15.75" x14ac:dyDescent="0.25">
      <c r="D322" s="43">
        <v>8.0423729999999995</v>
      </c>
      <c r="E322" s="43">
        <v>10.33587</v>
      </c>
      <c r="F322" s="43">
        <v>12.336679999999999</v>
      </c>
      <c r="G322" s="43">
        <v>14.00112</v>
      </c>
      <c r="H322" s="43">
        <v>10.28647</v>
      </c>
      <c r="J322" s="33" t="s">
        <v>464</v>
      </c>
      <c r="K322" s="33" t="s">
        <v>125</v>
      </c>
      <c r="L322" s="33">
        <v>126</v>
      </c>
      <c r="M322" s="33">
        <v>0</v>
      </c>
      <c r="N322" s="33">
        <v>0</v>
      </c>
      <c r="O322" s="33">
        <v>6.6310633350000003</v>
      </c>
      <c r="P322" s="33">
        <v>8.581210796549275</v>
      </c>
      <c r="Q322" s="135"/>
      <c r="R322" s="135"/>
      <c r="S322" s="135"/>
    </row>
    <row r="323" spans="4:19" s="33" customFormat="1" ht="15.75" x14ac:dyDescent="0.25">
      <c r="D323" s="43">
        <v>8.0269680000000001</v>
      </c>
      <c r="E323" s="43">
        <v>11.474030000000001</v>
      </c>
      <c r="F323" s="43">
        <v>13.60332</v>
      </c>
      <c r="G323" s="43">
        <v>15.298920000000001</v>
      </c>
      <c r="H323" s="43">
        <v>9.8829390000000004</v>
      </c>
      <c r="J323" s="33" t="s">
        <v>396</v>
      </c>
      <c r="K323" s="33" t="s">
        <v>136</v>
      </c>
      <c r="L323" s="33">
        <v>62</v>
      </c>
      <c r="M323" s="33">
        <v>0</v>
      </c>
      <c r="N323" s="33">
        <v>1</v>
      </c>
      <c r="O323" s="33">
        <v>6.0545523360000004</v>
      </c>
      <c r="P323" s="33">
        <v>8.5936298453695645</v>
      </c>
      <c r="Q323" s="135"/>
      <c r="R323" s="135"/>
      <c r="S323" s="135"/>
    </row>
    <row r="324" spans="4:19" s="33" customFormat="1" ht="15.75" x14ac:dyDescent="0.25">
      <c r="D324" s="43">
        <v>7.7237450000000001</v>
      </c>
      <c r="E324" s="43">
        <v>10.4918</v>
      </c>
      <c r="F324" s="43">
        <v>13.125159999999999</v>
      </c>
      <c r="G324" s="43">
        <v>14.03862</v>
      </c>
      <c r="H324" s="43">
        <v>10.10112</v>
      </c>
      <c r="J324" s="33" t="s">
        <v>454</v>
      </c>
      <c r="K324" s="33" t="s">
        <v>125</v>
      </c>
      <c r="L324" s="33">
        <v>107</v>
      </c>
      <c r="M324" s="33">
        <v>0</v>
      </c>
      <c r="N324" s="33">
        <v>0</v>
      </c>
      <c r="O324" s="33">
        <v>6.4984070559999996</v>
      </c>
      <c r="P324" s="33">
        <v>8.5962662983271745</v>
      </c>
      <c r="Q324" s="135"/>
      <c r="R324" s="135"/>
      <c r="S324" s="135"/>
    </row>
    <row r="325" spans="4:19" s="33" customFormat="1" ht="15.75" x14ac:dyDescent="0.25">
      <c r="D325" s="43">
        <v>7.786016</v>
      </c>
      <c r="E325" s="43">
        <v>10.454560000000001</v>
      </c>
      <c r="F325" s="43">
        <v>12.76857</v>
      </c>
      <c r="G325" s="43">
        <v>14.75662</v>
      </c>
      <c r="H325" s="43">
        <v>11.163679999999999</v>
      </c>
      <c r="J325" s="33" t="s">
        <v>414</v>
      </c>
      <c r="K325" s="33" t="s">
        <v>139</v>
      </c>
      <c r="L325" s="33">
        <v>62.9</v>
      </c>
      <c r="M325" s="33">
        <v>0</v>
      </c>
      <c r="N325" s="33">
        <v>0</v>
      </c>
      <c r="O325" s="33">
        <v>6.1192978839999999</v>
      </c>
      <c r="P325" s="33">
        <v>8.6028474588782604</v>
      </c>
      <c r="Q325" s="135"/>
      <c r="R325" s="135"/>
      <c r="S325" s="135"/>
    </row>
    <row r="326" spans="4:19" s="33" customFormat="1" ht="15.75" x14ac:dyDescent="0.25">
      <c r="D326" s="43">
        <v>8.1748849999999997</v>
      </c>
      <c r="E326" s="43">
        <v>11.64353</v>
      </c>
      <c r="F326" s="43">
        <v>12.89221</v>
      </c>
      <c r="G326" s="43">
        <v>15.215299999999999</v>
      </c>
      <c r="H326" s="43">
        <v>10.265269999999999</v>
      </c>
      <c r="J326" s="33" t="s">
        <v>317</v>
      </c>
      <c r="K326" s="33" t="s">
        <v>125</v>
      </c>
      <c r="L326" s="33">
        <v>86</v>
      </c>
      <c r="M326" s="33">
        <v>0</v>
      </c>
      <c r="N326" s="33">
        <v>0</v>
      </c>
      <c r="O326" s="33">
        <v>5.7321780159999998</v>
      </c>
      <c r="P326" s="33">
        <v>8.6101201863789836</v>
      </c>
      <c r="Q326" s="135"/>
      <c r="R326" s="135"/>
      <c r="S326" s="135"/>
    </row>
    <row r="327" spans="4:19" s="33" customFormat="1" ht="15.75" x14ac:dyDescent="0.25">
      <c r="D327" s="43">
        <v>8.2373619999999992</v>
      </c>
      <c r="E327" s="43">
        <v>10.68164</v>
      </c>
      <c r="F327" s="43">
        <v>13.217460000000001</v>
      </c>
      <c r="G327" s="43">
        <v>14.834149999999999</v>
      </c>
      <c r="H327" s="43">
        <v>10.329929999999999</v>
      </c>
      <c r="J327" s="33" t="s">
        <v>462</v>
      </c>
      <c r="K327" s="33" t="s">
        <v>215</v>
      </c>
      <c r="L327" s="33">
        <v>40</v>
      </c>
      <c r="M327" s="33">
        <v>0</v>
      </c>
      <c r="N327" s="33">
        <v>1</v>
      </c>
      <c r="O327" s="33">
        <v>6.6213701440000001</v>
      </c>
      <c r="P327" s="33">
        <v>8.6129434607217394</v>
      </c>
      <c r="Q327" s="135"/>
      <c r="R327" s="135"/>
      <c r="S327" s="135"/>
    </row>
    <row r="328" spans="4:19" s="33" customFormat="1" ht="15.75" x14ac:dyDescent="0.25">
      <c r="D328" s="43">
        <v>8.0570179999999993</v>
      </c>
      <c r="E328" s="43">
        <v>10.81457</v>
      </c>
      <c r="F328" s="43">
        <v>12.70534</v>
      </c>
      <c r="G328" s="43">
        <v>14.775499999999999</v>
      </c>
      <c r="H328" s="43">
        <v>9.9645910000000004</v>
      </c>
      <c r="J328" s="33" t="s">
        <v>399</v>
      </c>
      <c r="K328" s="33" t="s">
        <v>136</v>
      </c>
      <c r="L328" s="33">
        <v>8</v>
      </c>
      <c r="M328" s="33">
        <v>0</v>
      </c>
      <c r="N328" s="33">
        <v>1</v>
      </c>
      <c r="O328" s="33">
        <v>6.0595136900000002</v>
      </c>
      <c r="P328" s="33">
        <v>8.617058449968841</v>
      </c>
      <c r="Q328" s="135"/>
      <c r="R328" s="135"/>
      <c r="S328" s="135"/>
    </row>
    <row r="329" spans="4:19" s="33" customFormat="1" ht="15.75" x14ac:dyDescent="0.25">
      <c r="D329" s="43">
        <v>8.4448319999999999</v>
      </c>
      <c r="E329" s="43">
        <v>11.53763</v>
      </c>
      <c r="F329" s="43">
        <v>12.97584</v>
      </c>
      <c r="G329" s="43">
        <v>15.10755</v>
      </c>
      <c r="H329" s="43">
        <v>10.918060000000001</v>
      </c>
      <c r="J329" s="33" t="s">
        <v>482</v>
      </c>
      <c r="K329" s="33" t="s">
        <v>136</v>
      </c>
      <c r="L329" s="33">
        <v>112</v>
      </c>
      <c r="M329" s="33">
        <v>0</v>
      </c>
      <c r="N329" s="33">
        <v>0</v>
      </c>
      <c r="O329" s="33">
        <v>7.0418187989999996</v>
      </c>
      <c r="P329" s="33">
        <v>8.6175597974427554</v>
      </c>
      <c r="Q329" s="135"/>
      <c r="R329" s="135"/>
      <c r="S329" s="135"/>
    </row>
    <row r="330" spans="4:19" s="33" customFormat="1" ht="15.75" x14ac:dyDescent="0.25">
      <c r="J330" s="33" t="s">
        <v>223</v>
      </c>
      <c r="K330" s="33" t="s">
        <v>127</v>
      </c>
      <c r="L330" s="33">
        <v>27.6</v>
      </c>
      <c r="M330" s="33">
        <v>0</v>
      </c>
      <c r="N330" s="33">
        <v>0</v>
      </c>
      <c r="O330" s="33">
        <v>5.3710157369999996</v>
      </c>
      <c r="P330" s="33">
        <v>8.6185393167670288</v>
      </c>
      <c r="Q330" s="135"/>
      <c r="R330" s="135"/>
      <c r="S330" s="135"/>
    </row>
    <row r="331" spans="4:19" s="33" customFormat="1" ht="15.75" x14ac:dyDescent="0.25">
      <c r="J331" s="33" t="s">
        <v>445</v>
      </c>
      <c r="K331" s="33" t="s">
        <v>136</v>
      </c>
      <c r="L331" s="33">
        <v>13</v>
      </c>
      <c r="M331" s="33">
        <v>0</v>
      </c>
      <c r="N331" s="33">
        <v>0</v>
      </c>
      <c r="O331" s="33">
        <v>6.3993007300000002</v>
      </c>
      <c r="P331" s="33">
        <v>8.6256231234282605</v>
      </c>
      <c r="Q331" s="135"/>
      <c r="R331" s="135"/>
      <c r="S331" s="135"/>
    </row>
    <row r="332" spans="4:19" s="33" customFormat="1" ht="15.75" x14ac:dyDescent="0.25">
      <c r="J332" s="33" t="s">
        <v>395</v>
      </c>
      <c r="K332" s="33" t="s">
        <v>136</v>
      </c>
      <c r="L332" s="33">
        <v>64</v>
      </c>
      <c r="M332" s="33">
        <v>0</v>
      </c>
      <c r="N332" s="33">
        <v>1</v>
      </c>
      <c r="O332" s="33">
        <v>6.0483864409999999</v>
      </c>
      <c r="P332" s="33">
        <v>8.6490324890996391</v>
      </c>
      <c r="Q332" s="135"/>
      <c r="R332" s="135"/>
      <c r="S332" s="135"/>
    </row>
    <row r="333" spans="4:19" s="33" customFormat="1" ht="15.75" x14ac:dyDescent="0.25">
      <c r="J333" s="33" t="s">
        <v>397</v>
      </c>
      <c r="K333" s="33" t="s">
        <v>127</v>
      </c>
      <c r="L333" s="33">
        <v>86</v>
      </c>
      <c r="M333" s="33">
        <v>0</v>
      </c>
      <c r="N333" s="33">
        <v>0</v>
      </c>
      <c r="O333" s="33">
        <v>6.0546454560000003</v>
      </c>
      <c r="P333" s="33">
        <v>8.6597171602438383</v>
      </c>
      <c r="Q333" s="135"/>
      <c r="R333" s="135"/>
      <c r="S333" s="135"/>
    </row>
    <row r="334" spans="4:19" s="33" customFormat="1" ht="15.75" x14ac:dyDescent="0.25">
      <c r="J334" s="33" t="s">
        <v>316</v>
      </c>
      <c r="K334" s="33" t="s">
        <v>139</v>
      </c>
      <c r="L334" s="33">
        <v>37</v>
      </c>
      <c r="M334" s="33">
        <v>0</v>
      </c>
      <c r="N334" s="33">
        <v>1</v>
      </c>
      <c r="O334" s="33">
        <v>5.7320299009999998</v>
      </c>
      <c r="P334" s="33">
        <v>8.6610509965576057</v>
      </c>
      <c r="Q334" s="135"/>
      <c r="R334" s="135"/>
      <c r="S334" s="135"/>
    </row>
    <row r="335" spans="4:19" s="33" customFormat="1" ht="15.75" x14ac:dyDescent="0.25">
      <c r="J335" s="33" t="s">
        <v>401</v>
      </c>
      <c r="K335" s="33" t="s">
        <v>125</v>
      </c>
      <c r="L335" s="33">
        <v>92</v>
      </c>
      <c r="M335" s="33">
        <v>0</v>
      </c>
      <c r="N335" s="33">
        <v>0</v>
      </c>
      <c r="O335" s="33">
        <v>6.0654328030000002</v>
      </c>
      <c r="P335" s="33">
        <v>8.6737592461130415</v>
      </c>
      <c r="Q335" s="135"/>
      <c r="R335" s="135"/>
      <c r="S335" s="135"/>
    </row>
    <row r="336" spans="4:19" s="33" customFormat="1" ht="15.75" x14ac:dyDescent="0.25">
      <c r="J336" s="33" t="s">
        <v>444</v>
      </c>
      <c r="K336" s="33" t="s">
        <v>123</v>
      </c>
      <c r="L336" s="33">
        <v>83.8</v>
      </c>
      <c r="M336" s="33">
        <v>0</v>
      </c>
      <c r="N336" s="33">
        <v>0</v>
      </c>
      <c r="O336" s="33">
        <v>6.3811592109999999</v>
      </c>
      <c r="P336" s="33">
        <v>8.6824009102793465</v>
      </c>
      <c r="Q336" s="135"/>
      <c r="R336" s="135"/>
      <c r="S336" s="135"/>
    </row>
    <row r="337" spans="10:19" s="33" customFormat="1" ht="15.75" x14ac:dyDescent="0.25">
      <c r="J337" s="33" t="s">
        <v>450</v>
      </c>
      <c r="K337" s="33" t="s">
        <v>125</v>
      </c>
      <c r="L337" s="33">
        <v>66</v>
      </c>
      <c r="M337" s="33">
        <v>0</v>
      </c>
      <c r="N337" s="33">
        <v>0</v>
      </c>
      <c r="O337" s="33">
        <v>6.483990082</v>
      </c>
      <c r="P337" s="33">
        <v>8.6917536752949296</v>
      </c>
      <c r="Q337" s="135"/>
      <c r="R337" s="135"/>
      <c r="S337" s="135"/>
    </row>
    <row r="338" spans="10:19" s="33" customFormat="1" ht="15.75" x14ac:dyDescent="0.25">
      <c r="J338" s="33" t="s">
        <v>453</v>
      </c>
      <c r="K338" s="33" t="s">
        <v>215</v>
      </c>
      <c r="L338" s="33">
        <v>98</v>
      </c>
      <c r="M338" s="33">
        <v>0</v>
      </c>
      <c r="N338" s="33">
        <v>0</v>
      </c>
      <c r="O338" s="33">
        <v>6.496835301</v>
      </c>
      <c r="P338" s="33">
        <v>8.7010834235615935</v>
      </c>
      <c r="Q338" s="135"/>
      <c r="R338" s="135"/>
      <c r="S338" s="135"/>
    </row>
    <row r="339" spans="10:19" s="33" customFormat="1" ht="15.75" x14ac:dyDescent="0.25">
      <c r="J339" s="33" t="s">
        <v>481</v>
      </c>
      <c r="K339" s="33" t="s">
        <v>123</v>
      </c>
      <c r="L339" s="33">
        <v>23</v>
      </c>
      <c r="M339" s="33">
        <v>1</v>
      </c>
      <c r="N339" s="33">
        <v>0</v>
      </c>
      <c r="O339" s="33">
        <v>7.0249795949999996</v>
      </c>
      <c r="P339" s="33">
        <v>8.7186507203347841</v>
      </c>
      <c r="Q339" s="135"/>
      <c r="R339" s="135"/>
      <c r="S339" s="135"/>
    </row>
    <row r="340" spans="10:19" s="33" customFormat="1" ht="15.75" x14ac:dyDescent="0.25">
      <c r="J340" s="33" t="s">
        <v>407</v>
      </c>
      <c r="K340" s="33" t="s">
        <v>125</v>
      </c>
      <c r="L340" s="33">
        <v>80</v>
      </c>
      <c r="M340" s="33">
        <v>0</v>
      </c>
      <c r="N340" s="33">
        <v>0</v>
      </c>
      <c r="O340" s="33">
        <v>6.0936061979999998</v>
      </c>
      <c r="P340" s="33">
        <v>8.7272952664249992</v>
      </c>
      <c r="Q340" s="135"/>
      <c r="R340" s="135"/>
      <c r="S340" s="135"/>
    </row>
    <row r="341" spans="10:19" s="33" customFormat="1" ht="15.75" x14ac:dyDescent="0.25">
      <c r="J341" s="33" t="s">
        <v>365</v>
      </c>
      <c r="K341" s="33" t="s">
        <v>125</v>
      </c>
      <c r="L341" s="33">
        <v>66</v>
      </c>
      <c r="M341" s="33">
        <v>0</v>
      </c>
      <c r="N341" s="33">
        <v>0</v>
      </c>
      <c r="O341" s="33">
        <v>5.9116144879999997</v>
      </c>
      <c r="P341" s="33">
        <v>8.7611164042692007</v>
      </c>
      <c r="Q341" s="135"/>
      <c r="R341" s="135"/>
      <c r="S341" s="135"/>
    </row>
    <row r="342" spans="10:19" s="33" customFormat="1" ht="15.75" x14ac:dyDescent="0.25">
      <c r="J342" s="33" t="s">
        <v>369</v>
      </c>
      <c r="K342" s="33" t="s">
        <v>139</v>
      </c>
      <c r="L342" s="33">
        <v>69.8</v>
      </c>
      <c r="M342" s="33">
        <v>0</v>
      </c>
      <c r="N342" s="33">
        <v>0</v>
      </c>
      <c r="O342" s="33">
        <v>5.9240226470000001</v>
      </c>
      <c r="P342" s="33">
        <v>8.7746037842673932</v>
      </c>
      <c r="Q342" s="135"/>
      <c r="R342" s="135"/>
      <c r="S342" s="135"/>
    </row>
    <row r="343" spans="10:19" s="33" customFormat="1" ht="15.75" x14ac:dyDescent="0.25">
      <c r="J343" s="33" t="s">
        <v>429</v>
      </c>
      <c r="K343" s="33" t="s">
        <v>125</v>
      </c>
      <c r="L343" s="33">
        <v>45.2</v>
      </c>
      <c r="M343" s="33">
        <v>0</v>
      </c>
      <c r="N343" s="33">
        <v>0</v>
      </c>
      <c r="O343" s="33">
        <v>6.209118482</v>
      </c>
      <c r="P343" s="33">
        <v>8.7815643401927552</v>
      </c>
      <c r="Q343" s="135"/>
      <c r="R343" s="135"/>
      <c r="S343" s="135"/>
    </row>
    <row r="344" spans="10:19" s="33" customFormat="1" ht="15.75" x14ac:dyDescent="0.25">
      <c r="J344" s="33" t="s">
        <v>368</v>
      </c>
      <c r="K344" s="33" t="s">
        <v>125</v>
      </c>
      <c r="L344" s="33">
        <v>70</v>
      </c>
      <c r="M344" s="33">
        <v>0</v>
      </c>
      <c r="N344" s="33">
        <v>1</v>
      </c>
      <c r="O344" s="33">
        <v>5.916947199</v>
      </c>
      <c r="P344" s="33">
        <v>8.7880475786525398</v>
      </c>
      <c r="Q344" s="135"/>
      <c r="R344" s="135"/>
      <c r="S344" s="135"/>
    </row>
    <row r="345" spans="10:19" s="33" customFormat="1" ht="15.75" x14ac:dyDescent="0.25">
      <c r="J345" s="33" t="s">
        <v>447</v>
      </c>
      <c r="K345" s="33" t="s">
        <v>125</v>
      </c>
      <c r="L345" s="33">
        <v>122</v>
      </c>
      <c r="M345" s="33">
        <v>0</v>
      </c>
      <c r="N345" s="33">
        <v>0</v>
      </c>
      <c r="O345" s="33">
        <v>6.4233975599999997</v>
      </c>
      <c r="P345" s="33">
        <v>8.7891342604728262</v>
      </c>
      <c r="Q345" s="135"/>
      <c r="R345" s="135"/>
      <c r="S345" s="135"/>
    </row>
    <row r="346" spans="10:19" s="33" customFormat="1" ht="15.75" x14ac:dyDescent="0.25">
      <c r="J346" s="33" t="s">
        <v>461</v>
      </c>
      <c r="K346" s="33" t="s">
        <v>125</v>
      </c>
      <c r="L346" s="33">
        <v>125</v>
      </c>
      <c r="M346" s="33">
        <v>0</v>
      </c>
      <c r="N346" s="33">
        <v>0</v>
      </c>
      <c r="O346" s="33">
        <v>6.6083751800000003</v>
      </c>
      <c r="P346" s="33">
        <v>8.7953694526681154</v>
      </c>
      <c r="Q346" s="135"/>
      <c r="R346" s="135"/>
      <c r="S346" s="135"/>
    </row>
    <row r="347" spans="10:19" s="33" customFormat="1" ht="15.75" x14ac:dyDescent="0.25">
      <c r="J347" s="33" t="s">
        <v>471</v>
      </c>
      <c r="K347" s="33" t="s">
        <v>125</v>
      </c>
      <c r="L347" s="33">
        <v>130</v>
      </c>
      <c r="M347" s="33">
        <v>0</v>
      </c>
      <c r="N347" s="33">
        <v>0</v>
      </c>
      <c r="O347" s="33">
        <v>6.7688991850000004</v>
      </c>
      <c r="P347" s="33">
        <v>8.8059597889757253</v>
      </c>
      <c r="Q347" s="135"/>
      <c r="R347" s="135"/>
      <c r="S347" s="135"/>
    </row>
    <row r="348" spans="10:19" s="33" customFormat="1" ht="15.75" x14ac:dyDescent="0.25">
      <c r="J348" s="33" t="s">
        <v>460</v>
      </c>
      <c r="K348" s="33" t="s">
        <v>125</v>
      </c>
      <c r="L348" s="33">
        <v>2</v>
      </c>
      <c r="M348" s="33">
        <v>0</v>
      </c>
      <c r="N348" s="33">
        <v>1</v>
      </c>
      <c r="O348" s="33">
        <v>6.5740274909999998</v>
      </c>
      <c r="P348" s="33">
        <v>8.8073130474634045</v>
      </c>
      <c r="Q348" s="135"/>
      <c r="R348" s="135"/>
      <c r="S348" s="135"/>
    </row>
    <row r="349" spans="10:19" s="33" customFormat="1" ht="15.75" x14ac:dyDescent="0.25">
      <c r="J349" s="33" t="s">
        <v>278</v>
      </c>
      <c r="K349" s="33" t="s">
        <v>139</v>
      </c>
      <c r="L349" s="33">
        <v>15</v>
      </c>
      <c r="M349" s="33">
        <v>0</v>
      </c>
      <c r="N349" s="33">
        <v>1</v>
      </c>
      <c r="O349" s="33">
        <v>5.5578843100000004</v>
      </c>
      <c r="P349" s="33">
        <v>8.8178645489496379</v>
      </c>
      <c r="Q349" s="135"/>
      <c r="R349" s="135"/>
      <c r="S349" s="135"/>
    </row>
    <row r="350" spans="10:19" s="33" customFormat="1" ht="15.75" x14ac:dyDescent="0.25">
      <c r="J350" s="33" t="s">
        <v>359</v>
      </c>
      <c r="K350" s="33" t="s">
        <v>136</v>
      </c>
      <c r="L350" s="33">
        <v>137</v>
      </c>
      <c r="M350" s="33">
        <v>0</v>
      </c>
      <c r="N350" s="33">
        <v>0</v>
      </c>
      <c r="O350" s="33">
        <v>5.8994670400000002</v>
      </c>
      <c r="P350" s="33">
        <v>8.8270006884452918</v>
      </c>
      <c r="Q350" s="135"/>
      <c r="R350" s="135"/>
      <c r="S350" s="135"/>
    </row>
    <row r="351" spans="10:19" s="33" customFormat="1" ht="15.75" x14ac:dyDescent="0.25">
      <c r="J351" s="33" t="s">
        <v>350</v>
      </c>
      <c r="K351" s="33" t="s">
        <v>139</v>
      </c>
      <c r="L351" s="33">
        <v>15</v>
      </c>
      <c r="M351" s="33">
        <v>0</v>
      </c>
      <c r="N351" s="33">
        <v>1</v>
      </c>
      <c r="O351" s="33">
        <v>5.8554359180000004</v>
      </c>
      <c r="P351" s="33">
        <v>8.8286241105934771</v>
      </c>
      <c r="Q351" s="135"/>
      <c r="R351" s="135"/>
      <c r="S351" s="135"/>
    </row>
    <row r="352" spans="10:19" s="33" customFormat="1" ht="15.75" x14ac:dyDescent="0.25">
      <c r="J352" s="33" t="s">
        <v>375</v>
      </c>
      <c r="K352" s="33" t="s">
        <v>125</v>
      </c>
      <c r="L352" s="33">
        <v>83</v>
      </c>
      <c r="M352" s="33">
        <v>0</v>
      </c>
      <c r="N352" s="33">
        <v>0</v>
      </c>
      <c r="O352" s="33">
        <v>5.957071966</v>
      </c>
      <c r="P352" s="33">
        <v>8.842997683857968</v>
      </c>
      <c r="Q352" s="135"/>
      <c r="R352" s="135"/>
      <c r="S352" s="135"/>
    </row>
    <row r="353" spans="10:19" s="33" customFormat="1" ht="15.75" x14ac:dyDescent="0.25">
      <c r="J353" s="33" t="s">
        <v>424</v>
      </c>
      <c r="K353" s="33" t="s">
        <v>136</v>
      </c>
      <c r="L353" s="33">
        <v>122</v>
      </c>
      <c r="M353" s="33">
        <v>0</v>
      </c>
      <c r="N353" s="33">
        <v>0</v>
      </c>
      <c r="O353" s="33">
        <v>6.1940703719999997</v>
      </c>
      <c r="P353" s="33">
        <v>8.8734954007365943</v>
      </c>
      <c r="Q353" s="135"/>
      <c r="R353" s="135"/>
      <c r="S353" s="135"/>
    </row>
    <row r="354" spans="10:19" s="33" customFormat="1" ht="15.75" x14ac:dyDescent="0.25">
      <c r="J354" s="33" t="s">
        <v>423</v>
      </c>
      <c r="K354" s="33" t="s">
        <v>123</v>
      </c>
      <c r="L354" s="33">
        <v>17</v>
      </c>
      <c r="M354" s="33">
        <v>1</v>
      </c>
      <c r="N354" s="33">
        <v>0</v>
      </c>
      <c r="O354" s="33">
        <v>6.1732692079999998</v>
      </c>
      <c r="P354" s="33">
        <v>8.9021314165779</v>
      </c>
      <c r="Q354" s="135"/>
      <c r="R354" s="135"/>
      <c r="S354" s="135"/>
    </row>
    <row r="355" spans="10:19" s="33" customFormat="1" ht="15.75" x14ac:dyDescent="0.25">
      <c r="J355" s="33" t="s">
        <v>486</v>
      </c>
      <c r="K355" s="33" t="s">
        <v>136</v>
      </c>
      <c r="L355" s="33">
        <v>32</v>
      </c>
      <c r="M355" s="33">
        <v>0</v>
      </c>
      <c r="N355" s="33">
        <v>0</v>
      </c>
      <c r="O355" s="33">
        <v>7.2166920560000003</v>
      </c>
      <c r="P355" s="33">
        <v>8.9179166599956545</v>
      </c>
      <c r="Q355" s="135"/>
      <c r="R355" s="135"/>
      <c r="S355" s="135"/>
    </row>
    <row r="356" spans="10:19" s="33" customFormat="1" ht="15.75" x14ac:dyDescent="0.25">
      <c r="J356" s="33" t="s">
        <v>352</v>
      </c>
      <c r="K356" s="33" t="s">
        <v>127</v>
      </c>
      <c r="L356" s="33">
        <v>84</v>
      </c>
      <c r="M356" s="33">
        <v>0</v>
      </c>
      <c r="N356" s="33">
        <v>0</v>
      </c>
      <c r="O356" s="33">
        <v>5.8622167669999996</v>
      </c>
      <c r="P356" s="33">
        <v>8.9208680190521719</v>
      </c>
      <c r="Q356" s="135"/>
      <c r="R356" s="135"/>
      <c r="S356" s="135"/>
    </row>
    <row r="357" spans="10:19" s="33" customFormat="1" ht="15.75" x14ac:dyDescent="0.25">
      <c r="J357" s="33" t="s">
        <v>456</v>
      </c>
      <c r="K357" s="33" t="s">
        <v>136</v>
      </c>
      <c r="L357" s="33">
        <v>95</v>
      </c>
      <c r="M357" s="33">
        <v>0</v>
      </c>
      <c r="N357" s="33">
        <v>0</v>
      </c>
      <c r="O357" s="33">
        <v>6.5603591659999996</v>
      </c>
      <c r="P357" s="33">
        <v>8.9615418691246358</v>
      </c>
      <c r="Q357" s="135"/>
      <c r="R357" s="135"/>
      <c r="S357" s="135"/>
    </row>
    <row r="358" spans="10:19" s="33" customFormat="1" ht="15.75" x14ac:dyDescent="0.25">
      <c r="J358" s="33" t="s">
        <v>158</v>
      </c>
      <c r="K358" s="33" t="s">
        <v>136</v>
      </c>
      <c r="L358" s="33">
        <v>18</v>
      </c>
      <c r="M358" s="33">
        <v>0</v>
      </c>
      <c r="N358" s="33">
        <v>0</v>
      </c>
      <c r="O358" s="33">
        <v>5.0307179910000004</v>
      </c>
      <c r="P358" s="33">
        <v>8.9818435248409418</v>
      </c>
      <c r="Q358" s="135"/>
      <c r="R358" s="135"/>
      <c r="S358" s="135"/>
    </row>
    <row r="359" spans="10:19" s="33" customFormat="1" ht="15.75" x14ac:dyDescent="0.25">
      <c r="J359" s="33" t="s">
        <v>452</v>
      </c>
      <c r="K359" s="33" t="s">
        <v>125</v>
      </c>
      <c r="L359" s="33">
        <v>30.8</v>
      </c>
      <c r="M359" s="33">
        <v>0</v>
      </c>
      <c r="N359" s="33">
        <v>1</v>
      </c>
      <c r="O359" s="33">
        <v>6.4957627520000001</v>
      </c>
      <c r="P359" s="33">
        <v>8.9897477679768105</v>
      </c>
      <c r="Q359" s="135"/>
      <c r="R359" s="135"/>
      <c r="S359" s="135"/>
    </row>
    <row r="360" spans="10:19" s="33" customFormat="1" ht="15.75" x14ac:dyDescent="0.25">
      <c r="J360" s="33" t="s">
        <v>381</v>
      </c>
      <c r="K360" s="33" t="s">
        <v>125</v>
      </c>
      <c r="L360" s="33">
        <v>95</v>
      </c>
      <c r="M360" s="33">
        <v>0</v>
      </c>
      <c r="N360" s="33">
        <v>0</v>
      </c>
      <c r="O360" s="33">
        <v>6.002064056</v>
      </c>
      <c r="P360" s="33">
        <v>8.991020241718843</v>
      </c>
      <c r="Q360" s="135"/>
      <c r="R360" s="135"/>
      <c r="S360" s="135"/>
    </row>
    <row r="361" spans="10:19" s="33" customFormat="1" ht="15.75" x14ac:dyDescent="0.25">
      <c r="J361" s="33" t="s">
        <v>478</v>
      </c>
      <c r="K361" s="33" t="s">
        <v>125</v>
      </c>
      <c r="L361" s="33">
        <v>75</v>
      </c>
      <c r="M361" s="33">
        <v>0</v>
      </c>
      <c r="N361" s="33">
        <v>1</v>
      </c>
      <c r="O361" s="33">
        <v>6.8567155519999998</v>
      </c>
      <c r="P361" s="33">
        <v>8.9913262797597842</v>
      </c>
      <c r="Q361" s="135"/>
      <c r="R361" s="135"/>
      <c r="S361" s="135"/>
    </row>
    <row r="362" spans="10:19" s="33" customFormat="1" ht="15.75" x14ac:dyDescent="0.25">
      <c r="J362" s="33" t="s">
        <v>266</v>
      </c>
      <c r="K362" s="33" t="s">
        <v>125</v>
      </c>
      <c r="L362" s="33">
        <v>87</v>
      </c>
      <c r="M362" s="33">
        <v>0</v>
      </c>
      <c r="N362" s="33">
        <v>0</v>
      </c>
      <c r="O362" s="33">
        <v>5.5088547170000002</v>
      </c>
      <c r="P362" s="33">
        <v>8.9960694093826064</v>
      </c>
      <c r="Q362" s="135"/>
      <c r="R362" s="135"/>
      <c r="S362" s="135"/>
    </row>
    <row r="363" spans="10:19" s="33" customFormat="1" ht="15.75" x14ac:dyDescent="0.25">
      <c r="J363" s="33" t="s">
        <v>322</v>
      </c>
      <c r="K363" s="33" t="s">
        <v>125</v>
      </c>
      <c r="L363" s="33">
        <v>15.6</v>
      </c>
      <c r="M363" s="33">
        <v>0</v>
      </c>
      <c r="N363" s="33">
        <v>1</v>
      </c>
      <c r="O363" s="33">
        <v>5.7679279320000001</v>
      </c>
      <c r="P363" s="33">
        <v>9.0152061619594228</v>
      </c>
      <c r="Q363" s="135"/>
      <c r="R363" s="135"/>
      <c r="S363" s="135"/>
    </row>
    <row r="364" spans="10:19" s="33" customFormat="1" ht="15.75" x14ac:dyDescent="0.25">
      <c r="J364" s="33" t="s">
        <v>493</v>
      </c>
      <c r="K364" s="33" t="s">
        <v>136</v>
      </c>
      <c r="L364" s="33">
        <v>94</v>
      </c>
      <c r="M364" s="33">
        <v>0</v>
      </c>
      <c r="N364" s="33">
        <v>0</v>
      </c>
      <c r="O364" s="33">
        <v>7.661779729</v>
      </c>
      <c r="P364" s="33">
        <v>9.0321080532278977</v>
      </c>
      <c r="Q364" s="135"/>
      <c r="R364" s="135"/>
      <c r="S364" s="135"/>
    </row>
    <row r="365" spans="10:19" s="33" customFormat="1" ht="15.75" x14ac:dyDescent="0.25">
      <c r="J365" s="33" t="s">
        <v>253</v>
      </c>
      <c r="K365" s="33" t="s">
        <v>136</v>
      </c>
      <c r="L365" s="33">
        <v>14.9</v>
      </c>
      <c r="M365" s="33">
        <v>0</v>
      </c>
      <c r="N365" s="33">
        <v>0</v>
      </c>
      <c r="O365" s="33">
        <v>5.4715713819999996</v>
      </c>
      <c r="P365" s="33">
        <v>9.0623267924818851</v>
      </c>
      <c r="Q365" s="135"/>
      <c r="R365" s="135"/>
      <c r="S365" s="135"/>
    </row>
    <row r="366" spans="10:19" s="33" customFormat="1" ht="15.75" x14ac:dyDescent="0.25">
      <c r="J366" s="33" t="s">
        <v>364</v>
      </c>
      <c r="K366" s="33" t="s">
        <v>136</v>
      </c>
      <c r="L366" s="33">
        <v>56</v>
      </c>
      <c r="M366" s="33">
        <v>0</v>
      </c>
      <c r="N366" s="33">
        <v>0</v>
      </c>
      <c r="O366" s="33">
        <v>5.9106267619999997</v>
      </c>
      <c r="P366" s="33">
        <v>9.06652142680616</v>
      </c>
      <c r="Q366" s="135"/>
      <c r="R366" s="135"/>
      <c r="S366" s="135"/>
    </row>
    <row r="367" spans="10:19" s="33" customFormat="1" ht="15.75" x14ac:dyDescent="0.25">
      <c r="J367" s="33" t="s">
        <v>386</v>
      </c>
      <c r="K367" s="33" t="s">
        <v>125</v>
      </c>
      <c r="L367" s="33">
        <v>87</v>
      </c>
      <c r="M367" s="33">
        <v>0</v>
      </c>
      <c r="N367" s="33">
        <v>0</v>
      </c>
      <c r="O367" s="33">
        <v>6.0147940179999999</v>
      </c>
      <c r="P367" s="33">
        <v>9.1129288010163041</v>
      </c>
      <c r="Q367" s="135"/>
      <c r="R367" s="135"/>
      <c r="S367" s="135"/>
    </row>
    <row r="368" spans="10:19" s="33" customFormat="1" ht="15.75" x14ac:dyDescent="0.25">
      <c r="J368" s="33" t="s">
        <v>361</v>
      </c>
      <c r="K368" s="33" t="s">
        <v>136</v>
      </c>
      <c r="L368" s="33">
        <v>58</v>
      </c>
      <c r="M368" s="33">
        <v>0</v>
      </c>
      <c r="N368" s="33">
        <v>0</v>
      </c>
      <c r="O368" s="33">
        <v>5.8997893729999999</v>
      </c>
      <c r="P368" s="33">
        <v>9.1154487688670276</v>
      </c>
      <c r="Q368" s="135"/>
      <c r="R368" s="135"/>
      <c r="S368" s="135"/>
    </row>
    <row r="369" spans="1:19" s="33" customFormat="1" ht="15.75" x14ac:dyDescent="0.25">
      <c r="J369" s="33" t="s">
        <v>428</v>
      </c>
      <c r="K369" s="33" t="s">
        <v>136</v>
      </c>
      <c r="L369" s="33">
        <v>47.5</v>
      </c>
      <c r="M369" s="33">
        <v>0</v>
      </c>
      <c r="N369" s="33">
        <v>0</v>
      </c>
      <c r="O369" s="33">
        <v>6.2065038570000004</v>
      </c>
      <c r="P369" s="33">
        <v>9.149901399773551</v>
      </c>
      <c r="Q369" s="135"/>
      <c r="R369" s="135"/>
      <c r="S369" s="135"/>
    </row>
    <row r="370" spans="1:19" s="33" customFormat="1" ht="15.75" x14ac:dyDescent="0.25">
      <c r="J370" s="33" t="s">
        <v>438</v>
      </c>
      <c r="K370" s="33" t="s">
        <v>136</v>
      </c>
      <c r="L370" s="33">
        <v>109</v>
      </c>
      <c r="M370" s="33">
        <v>0</v>
      </c>
      <c r="N370" s="33">
        <v>0</v>
      </c>
      <c r="O370" s="33">
        <v>6.3246456709999999</v>
      </c>
      <c r="P370" s="33">
        <v>9.1678785332300681</v>
      </c>
      <c r="Q370" s="135"/>
      <c r="R370" s="135"/>
      <c r="S370" s="135"/>
    </row>
    <row r="371" spans="1:19" s="33" customFormat="1" ht="15.75" x14ac:dyDescent="0.25">
      <c r="J371" s="33" t="s">
        <v>426</v>
      </c>
      <c r="K371" s="33" t="s">
        <v>136</v>
      </c>
      <c r="L371" s="33">
        <v>62</v>
      </c>
      <c r="M371" s="33">
        <v>1</v>
      </c>
      <c r="N371" s="33">
        <v>0</v>
      </c>
      <c r="O371" s="33">
        <v>6.2034356859999997</v>
      </c>
      <c r="P371" s="33">
        <v>9.2496251125728275</v>
      </c>
      <c r="Q371" s="135"/>
      <c r="R371" s="135"/>
      <c r="S371" s="135"/>
    </row>
    <row r="372" spans="1:19" s="33" customFormat="1" ht="15.75" x14ac:dyDescent="0.25"/>
    <row r="373" spans="1:19" s="33" customFormat="1" ht="20.25" x14ac:dyDescent="0.3">
      <c r="A373" s="30" t="s">
        <v>804</v>
      </c>
    </row>
    <row r="374" spans="1:19" s="33" customFormat="1" ht="15.75" x14ac:dyDescent="0.25"/>
    <row r="375" spans="1:19" s="33" customFormat="1" ht="15.75" x14ac:dyDescent="0.25"/>
    <row r="376" spans="1:19" s="33" customFormat="1" ht="15.75" x14ac:dyDescent="0.25"/>
    <row r="377" spans="1:19" s="33" customFormat="1" ht="15.75" x14ac:dyDescent="0.25"/>
    <row r="378" spans="1:19" s="33" customFormat="1" ht="15.75" x14ac:dyDescent="0.25"/>
    <row r="379" spans="1:19" s="33" customFormat="1" ht="15.75" x14ac:dyDescent="0.25"/>
    <row r="380" spans="1:19" s="33" customFormat="1" ht="15.75" x14ac:dyDescent="0.25"/>
    <row r="381" spans="1:19" s="33" customFormat="1" ht="15.75" x14ac:dyDescent="0.25"/>
    <row r="382" spans="1:19" s="33" customFormat="1" ht="15.75" x14ac:dyDescent="0.25"/>
    <row r="383" spans="1:19" s="33" customFormat="1" ht="15.75" x14ac:dyDescent="0.25"/>
    <row r="384" spans="1:19" s="33" customFormat="1" ht="15.75" x14ac:dyDescent="0.25"/>
    <row r="385" s="33" customFormat="1" ht="15.75" x14ac:dyDescent="0.25"/>
    <row r="386" s="33" customFormat="1" ht="15.75" x14ac:dyDescent="0.25"/>
    <row r="387" s="33" customFormat="1" ht="15.75" x14ac:dyDescent="0.25"/>
    <row r="388" s="33" customFormat="1" ht="15.75" x14ac:dyDescent="0.25"/>
    <row r="389" s="33" customFormat="1" ht="15.75" x14ac:dyDescent="0.25"/>
    <row r="390" s="33" customFormat="1" ht="15.75" x14ac:dyDescent="0.25"/>
    <row r="391" s="33" customFormat="1" ht="15.75" x14ac:dyDescent="0.25"/>
    <row r="392" s="33" customFormat="1" ht="15.75" x14ac:dyDescent="0.25"/>
  </sheetData>
  <mergeCells count="1">
    <mergeCell ref="J2:R2"/>
  </mergeCells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aint.Picture" shapeId="2049" r:id="rId3">
          <objectPr defaultSize="0" r:id="rId4">
            <anchor moveWithCells="1">
              <from>
                <xdr:col>6</xdr:col>
                <xdr:colOff>428625</xdr:colOff>
                <xdr:row>381</xdr:row>
                <xdr:rowOff>180975</xdr:rowOff>
              </from>
              <to>
                <xdr:col>8</xdr:col>
                <xdr:colOff>47625</xdr:colOff>
                <xdr:row>389</xdr:row>
                <xdr:rowOff>9525</xdr:rowOff>
              </to>
            </anchor>
          </objectPr>
        </oleObject>
      </mc:Choice>
      <mc:Fallback>
        <oleObject progId="Paint.Picture" shapeId="2049" r:id="rId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056AB-3908-4794-8CAC-5A9AF9C5C6C6}">
  <dimension ref="A1:B44"/>
  <sheetViews>
    <sheetView zoomScaleNormal="100" workbookViewId="0">
      <selection sqref="A1:B1"/>
    </sheetView>
  </sheetViews>
  <sheetFormatPr defaultColWidth="9" defaultRowHeight="15" x14ac:dyDescent="0.25"/>
  <cols>
    <col min="1" max="1" width="13.75" style="13" customWidth="1"/>
    <col min="2" max="2" width="20.375" style="13" customWidth="1"/>
    <col min="3" max="16384" width="9" style="13"/>
  </cols>
  <sheetData>
    <row r="1" spans="1:2" s="9" customFormat="1" ht="20.25" x14ac:dyDescent="0.3">
      <c r="A1" s="167" t="s">
        <v>828</v>
      </c>
      <c r="B1" s="167"/>
    </row>
    <row r="2" spans="1:2" s="33" customFormat="1" ht="48" customHeight="1" x14ac:dyDescent="0.25">
      <c r="A2" s="42" t="s">
        <v>75</v>
      </c>
      <c r="B2" s="97" t="s">
        <v>573</v>
      </c>
    </row>
    <row r="3" spans="1:2" s="33" customFormat="1" ht="15.75" x14ac:dyDescent="0.25">
      <c r="A3" s="43" t="s">
        <v>70</v>
      </c>
      <c r="B3" s="43">
        <v>0</v>
      </c>
    </row>
    <row r="4" spans="1:2" s="33" customFormat="1" ht="15.75" x14ac:dyDescent="0.25">
      <c r="A4" s="43" t="s">
        <v>77</v>
      </c>
      <c r="B4" s="43">
        <v>1.0000000000000001E-5</v>
      </c>
    </row>
    <row r="5" spans="1:2" s="33" customFormat="1" ht="15.75" x14ac:dyDescent="0.25">
      <c r="A5" s="43" t="s">
        <v>78</v>
      </c>
      <c r="B5" s="43">
        <v>1.0000000000000001E-5</v>
      </c>
    </row>
    <row r="6" spans="1:2" s="33" customFormat="1" ht="15.75" x14ac:dyDescent="0.25">
      <c r="A6" s="43" t="s">
        <v>79</v>
      </c>
      <c r="B6" s="43">
        <v>1.0000000000000001E-5</v>
      </c>
    </row>
    <row r="7" spans="1:2" s="33" customFormat="1" ht="15.75" x14ac:dyDescent="0.25">
      <c r="A7" s="43" t="s">
        <v>80</v>
      </c>
      <c r="B7" s="43">
        <v>1.0000000000000001E-5</v>
      </c>
    </row>
    <row r="8" spans="1:2" s="33" customFormat="1" ht="15.75" x14ac:dyDescent="0.25">
      <c r="A8" s="43" t="s">
        <v>81</v>
      </c>
      <c r="B8" s="43">
        <v>1.0000000000000001E-5</v>
      </c>
    </row>
    <row r="9" spans="1:2" s="33" customFormat="1" ht="15.75" x14ac:dyDescent="0.25">
      <c r="A9" s="43" t="s">
        <v>82</v>
      </c>
      <c r="B9" s="43">
        <v>1.0000000000000001E-5</v>
      </c>
    </row>
    <row r="10" spans="1:2" s="33" customFormat="1" ht="15.75" x14ac:dyDescent="0.25">
      <c r="A10" s="43" t="s">
        <v>83</v>
      </c>
      <c r="B10" s="43">
        <v>1.0000000000000001E-5</v>
      </c>
    </row>
    <row r="11" spans="1:2" s="33" customFormat="1" ht="15.75" x14ac:dyDescent="0.25">
      <c r="A11" s="43" t="s">
        <v>84</v>
      </c>
      <c r="B11" s="43">
        <v>1.0000000000000001E-5</v>
      </c>
    </row>
    <row r="12" spans="1:2" s="33" customFormat="1" ht="15.75" x14ac:dyDescent="0.25">
      <c r="A12" s="43" t="s">
        <v>85</v>
      </c>
      <c r="B12" s="43">
        <v>1.0000000000000001E-5</v>
      </c>
    </row>
    <row r="13" spans="1:2" s="33" customFormat="1" ht="15.75" x14ac:dyDescent="0.25">
      <c r="A13" s="43" t="s">
        <v>86</v>
      </c>
      <c r="B13" s="43">
        <v>1.0000000000000001E-5</v>
      </c>
    </row>
    <row r="14" spans="1:2" s="33" customFormat="1" ht="15.75" x14ac:dyDescent="0.25">
      <c r="A14" s="43" t="s">
        <v>87</v>
      </c>
      <c r="B14" s="43">
        <v>1.0000000000000001E-5</v>
      </c>
    </row>
    <row r="15" spans="1:2" s="33" customFormat="1" ht="15.75" x14ac:dyDescent="0.25">
      <c r="A15" s="43" t="s">
        <v>88</v>
      </c>
      <c r="B15" s="43">
        <v>1.0000000000000001E-5</v>
      </c>
    </row>
    <row r="16" spans="1:2" s="33" customFormat="1" ht="15.75" x14ac:dyDescent="0.25">
      <c r="A16" s="43" t="s">
        <v>89</v>
      </c>
      <c r="B16" s="43">
        <v>1E-4</v>
      </c>
    </row>
    <row r="17" spans="1:2" s="33" customFormat="1" ht="15.75" x14ac:dyDescent="0.25">
      <c r="A17" s="43" t="s">
        <v>90</v>
      </c>
      <c r="B17" s="43">
        <v>1E-4</v>
      </c>
    </row>
    <row r="18" spans="1:2" s="33" customFormat="1" ht="15.75" x14ac:dyDescent="0.25">
      <c r="A18" s="43" t="s">
        <v>91</v>
      </c>
      <c r="B18" s="43">
        <v>2.9999999999999997E-4</v>
      </c>
    </row>
    <row r="19" spans="1:2" s="33" customFormat="1" ht="15.75" x14ac:dyDescent="0.25">
      <c r="A19" s="43" t="s">
        <v>92</v>
      </c>
      <c r="B19" s="43">
        <v>2.9999999999999997E-4</v>
      </c>
    </row>
    <row r="20" spans="1:2" s="33" customFormat="1" ht="15.75" x14ac:dyDescent="0.25">
      <c r="A20" s="43" t="s">
        <v>93</v>
      </c>
      <c r="B20" s="43">
        <v>2.9999999999999997E-4</v>
      </c>
    </row>
    <row r="21" spans="1:2" s="33" customFormat="1" ht="15.75" x14ac:dyDescent="0.25">
      <c r="A21" s="43" t="s">
        <v>94</v>
      </c>
      <c r="B21" s="43">
        <v>2.9999999999999997E-4</v>
      </c>
    </row>
    <row r="22" spans="1:2" s="33" customFormat="1" ht="15.75" x14ac:dyDescent="0.25">
      <c r="A22" s="43" t="s">
        <v>95</v>
      </c>
      <c r="B22" s="43">
        <v>4.0000000000000002E-4</v>
      </c>
    </row>
    <row r="23" spans="1:2" s="33" customFormat="1" ht="15.75" x14ac:dyDescent="0.25">
      <c r="A23" s="43" t="s">
        <v>96</v>
      </c>
      <c r="B23" s="43">
        <v>6.9999999999999999E-4</v>
      </c>
    </row>
    <row r="24" spans="1:2" s="33" customFormat="1" ht="15.75" x14ac:dyDescent="0.25">
      <c r="A24" s="43" t="s">
        <v>97</v>
      </c>
      <c r="B24" s="43">
        <v>8.0000000000000004E-4</v>
      </c>
    </row>
    <row r="25" spans="1:2" s="33" customFormat="1" ht="15.75" x14ac:dyDescent="0.25">
      <c r="A25" s="43" t="s">
        <v>98</v>
      </c>
      <c r="B25" s="43">
        <v>8.0000000000000004E-4</v>
      </c>
    </row>
    <row r="26" spans="1:2" s="33" customFormat="1" ht="15.75" x14ac:dyDescent="0.25">
      <c r="A26" s="43" t="s">
        <v>99</v>
      </c>
      <c r="B26" s="43">
        <v>8.0000000000000004E-4</v>
      </c>
    </row>
    <row r="27" spans="1:2" s="33" customFormat="1" ht="15.75" x14ac:dyDescent="0.25">
      <c r="A27" s="43" t="s">
        <v>100</v>
      </c>
      <c r="B27" s="43">
        <v>1.5E-3</v>
      </c>
    </row>
    <row r="28" spans="1:2" s="33" customFormat="1" ht="15.75" x14ac:dyDescent="0.25">
      <c r="A28" s="43" t="s">
        <v>101</v>
      </c>
      <c r="B28" s="43">
        <v>2.2000000000000001E-3</v>
      </c>
    </row>
    <row r="29" spans="1:2" s="33" customFormat="1" ht="15.75" x14ac:dyDescent="0.25">
      <c r="A29" s="43" t="s">
        <v>102</v>
      </c>
      <c r="B29" s="43">
        <v>3.0999999999999999E-3</v>
      </c>
    </row>
    <row r="30" spans="1:2" s="33" customFormat="1" ht="15.75" x14ac:dyDescent="0.25">
      <c r="A30" s="43" t="s">
        <v>103</v>
      </c>
      <c r="B30" s="43">
        <v>3.2000000000000002E-3</v>
      </c>
    </row>
    <row r="31" spans="1:2" s="33" customFormat="1" ht="15.75" x14ac:dyDescent="0.25">
      <c r="A31" s="43" t="s">
        <v>104</v>
      </c>
      <c r="B31" s="43">
        <v>3.3E-3</v>
      </c>
    </row>
    <row r="32" spans="1:2" s="33" customFormat="1" ht="15.75" x14ac:dyDescent="0.25">
      <c r="A32" s="43" t="s">
        <v>105</v>
      </c>
      <c r="B32" s="43">
        <v>4.0000000000000001E-3</v>
      </c>
    </row>
    <row r="33" spans="1:2" s="33" customFormat="1" ht="15.75" x14ac:dyDescent="0.25">
      <c r="A33" s="43" t="s">
        <v>106</v>
      </c>
      <c r="B33" s="43">
        <v>4.1999999999999997E-3</v>
      </c>
    </row>
    <row r="34" spans="1:2" s="33" customFormat="1" ht="15.75" x14ac:dyDescent="0.25">
      <c r="A34" s="43" t="s">
        <v>107</v>
      </c>
      <c r="B34" s="43">
        <v>7.0000000000000001E-3</v>
      </c>
    </row>
    <row r="35" spans="1:2" s="33" customFormat="1" ht="15.75" x14ac:dyDescent="0.25">
      <c r="A35" s="43" t="s">
        <v>108</v>
      </c>
      <c r="B35" s="43">
        <v>8.6999999999999994E-3</v>
      </c>
    </row>
    <row r="36" spans="1:2" s="33" customFormat="1" ht="15.75" x14ac:dyDescent="0.25">
      <c r="A36" s="43" t="s">
        <v>109</v>
      </c>
      <c r="B36" s="43">
        <v>8.6999999999999994E-3</v>
      </c>
    </row>
    <row r="37" spans="1:2" s="33" customFormat="1" ht="15.75" x14ac:dyDescent="0.25">
      <c r="A37" s="43" t="s">
        <v>110</v>
      </c>
      <c r="B37" s="43">
        <v>1.1299999999999999E-2</v>
      </c>
    </row>
    <row r="38" spans="1:2" s="33" customFormat="1" ht="15.75" x14ac:dyDescent="0.25">
      <c r="A38" s="43" t="s">
        <v>111</v>
      </c>
      <c r="B38" s="43">
        <v>1.2699999999999999E-2</v>
      </c>
    </row>
    <row r="39" spans="1:2" s="33" customFormat="1" ht="15.75" x14ac:dyDescent="0.25">
      <c r="A39" s="43" t="s">
        <v>112</v>
      </c>
      <c r="B39" s="43">
        <v>1.2800000000000001E-2</v>
      </c>
    </row>
    <row r="40" spans="1:2" s="33" customFormat="1" ht="15.75" x14ac:dyDescent="0.25">
      <c r="A40" s="43" t="s">
        <v>113</v>
      </c>
      <c r="B40" s="43">
        <v>2.01E-2</v>
      </c>
    </row>
    <row r="41" spans="1:2" s="33" customFormat="1" ht="15.75" x14ac:dyDescent="0.25">
      <c r="A41" s="43" t="s">
        <v>114</v>
      </c>
      <c r="B41" s="43">
        <v>2.0299999999999999E-2</v>
      </c>
    </row>
    <row r="42" spans="1:2" s="33" customFormat="1" ht="15.75" x14ac:dyDescent="0.25">
      <c r="A42" s="43" t="s">
        <v>115</v>
      </c>
      <c r="B42" s="43">
        <v>3.1199999999999999E-2</v>
      </c>
    </row>
    <row r="44" spans="1:2" ht="20.25" x14ac:dyDescent="0.3">
      <c r="A44" s="167" t="s">
        <v>829</v>
      </c>
      <c r="B44" s="167"/>
    </row>
  </sheetData>
  <mergeCells count="2">
    <mergeCell ref="A44:B44"/>
    <mergeCell ref="A1:B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332-3AEC-4AB8-91A0-1DCDED3314AB}">
  <dimension ref="A1:AE587"/>
  <sheetViews>
    <sheetView zoomScaleNormal="100" workbookViewId="0"/>
  </sheetViews>
  <sheetFormatPr defaultColWidth="9" defaultRowHeight="15" x14ac:dyDescent="0.25"/>
  <cols>
    <col min="1" max="1" width="15.625" style="18" customWidth="1"/>
    <col min="2" max="2" width="14.25" style="13" customWidth="1"/>
    <col min="3" max="3" width="11.125" style="13" customWidth="1"/>
    <col min="4" max="4" width="10" style="13" customWidth="1"/>
    <col min="5" max="5" width="8.875" style="13" customWidth="1"/>
    <col min="6" max="6" width="9.875" style="13" customWidth="1"/>
    <col min="7" max="7" width="11.5" style="13" customWidth="1"/>
    <col min="8" max="8" width="10.125" style="13" customWidth="1"/>
    <col min="9" max="9" width="9.75" style="13" customWidth="1"/>
    <col min="10" max="11" width="10.125" style="13" customWidth="1"/>
    <col min="12" max="12" width="11" style="13" customWidth="1"/>
    <col min="13" max="13" width="13" style="13" customWidth="1"/>
    <col min="14" max="14" width="7.875" style="13" customWidth="1"/>
    <col min="15" max="15" width="12.5" style="13" customWidth="1"/>
    <col min="16" max="16" width="8.5" style="13" customWidth="1"/>
    <col min="17" max="17" width="10.125" style="13" customWidth="1"/>
    <col min="18" max="18" width="9.5" style="13" customWidth="1"/>
    <col min="19" max="19" width="11.625" style="13" customWidth="1"/>
    <col min="20" max="20" width="7.875" style="13" customWidth="1"/>
    <col min="21" max="21" width="26.75" style="13" customWidth="1"/>
    <col min="22" max="22" width="19" style="13" customWidth="1"/>
    <col min="23" max="24" width="13.375" style="13" customWidth="1"/>
    <col min="25" max="25" width="14" style="13" customWidth="1"/>
    <col min="26" max="27" width="9" style="13"/>
    <col min="28" max="28" width="15.625" style="13" customWidth="1"/>
    <col min="29" max="29" width="15.125" style="13" customWidth="1"/>
    <col min="30" max="30" width="14.875" style="13" customWidth="1"/>
    <col min="31" max="31" width="15.75" style="13" customWidth="1"/>
    <col min="32" max="16384" width="9" style="13"/>
  </cols>
  <sheetData>
    <row r="1" spans="1:1" ht="20.25" x14ac:dyDescent="0.3">
      <c r="A1" s="44" t="s">
        <v>805</v>
      </c>
    </row>
    <row r="72" spans="1:1" ht="20.25" x14ac:dyDescent="0.3">
      <c r="A72" s="44" t="s">
        <v>806</v>
      </c>
    </row>
    <row r="85" spans="1:10" ht="20.25" x14ac:dyDescent="0.3">
      <c r="A85" s="44" t="s">
        <v>496</v>
      </c>
    </row>
    <row r="86" spans="1:10" ht="18.75" x14ac:dyDescent="0.25">
      <c r="A86" s="98" t="s">
        <v>19</v>
      </c>
    </row>
    <row r="87" spans="1:10" ht="18.75" x14ac:dyDescent="0.3">
      <c r="A87" s="99" t="s">
        <v>502</v>
      </c>
    </row>
    <row r="88" spans="1:10" s="33" customFormat="1" ht="15.75" x14ac:dyDescent="0.25">
      <c r="A88" s="106" t="s">
        <v>504</v>
      </c>
      <c r="B88" s="174" t="s">
        <v>503</v>
      </c>
      <c r="C88" s="174"/>
      <c r="D88" s="174"/>
      <c r="E88" s="54" t="s">
        <v>507</v>
      </c>
      <c r="F88" s="174" t="s">
        <v>499</v>
      </c>
      <c r="G88" s="174"/>
      <c r="H88" s="174"/>
      <c r="I88" s="54" t="s">
        <v>507</v>
      </c>
      <c r="J88" s="5" t="s">
        <v>601</v>
      </c>
    </row>
    <row r="89" spans="1:10" s="33" customFormat="1" ht="15.75" x14ac:dyDescent="0.25">
      <c r="A89" s="4" t="s">
        <v>505</v>
      </c>
      <c r="B89" s="59">
        <v>3.5402999999999998</v>
      </c>
      <c r="C89" s="59">
        <v>4.4286000000000003</v>
      </c>
      <c r="D89" s="59">
        <v>3.9262999999999999</v>
      </c>
      <c r="E89" s="59">
        <f>AVERAGE(B89:D89)</f>
        <v>3.9650666666666665</v>
      </c>
      <c r="F89" s="59">
        <v>1.8412999999999999</v>
      </c>
      <c r="G89" s="59">
        <v>2.4735999999999998</v>
      </c>
      <c r="H89" s="59">
        <v>1.6408</v>
      </c>
      <c r="I89" s="59">
        <f>AVERAGE(F89:H89)</f>
        <v>1.9852333333333334</v>
      </c>
      <c r="J89" s="65">
        <f>I89/E89</f>
        <v>0.5006809469365795</v>
      </c>
    </row>
    <row r="90" spans="1:10" s="33" customFormat="1" ht="15.75" x14ac:dyDescent="0.25">
      <c r="A90" s="4" t="s">
        <v>506</v>
      </c>
      <c r="B90" s="59">
        <v>2.4567999999999999</v>
      </c>
      <c r="C90" s="59">
        <v>2.6738</v>
      </c>
      <c r="D90" s="59">
        <v>2.9350000000000001</v>
      </c>
      <c r="E90" s="59">
        <f>AVERAGE(B90:D90)</f>
        <v>2.6885333333333334</v>
      </c>
      <c r="F90" s="59">
        <v>3.1478000000000002</v>
      </c>
      <c r="G90" s="59">
        <v>2.6718000000000002</v>
      </c>
      <c r="H90" s="59">
        <v>2.9550000000000001</v>
      </c>
      <c r="I90" s="59">
        <f>AVERAGE(F90:H90)</f>
        <v>2.9248666666666665</v>
      </c>
      <c r="J90" s="65">
        <f>I90/E90</f>
        <v>1.087904185677445</v>
      </c>
    </row>
    <row r="91" spans="1:10" s="33" customFormat="1" ht="15.75" x14ac:dyDescent="0.25">
      <c r="A91" s="106" t="s">
        <v>508</v>
      </c>
      <c r="B91" s="177" t="s">
        <v>503</v>
      </c>
      <c r="C91" s="177"/>
      <c r="D91" s="177"/>
      <c r="E91" s="103" t="s">
        <v>507</v>
      </c>
      <c r="F91" s="177" t="s">
        <v>499</v>
      </c>
      <c r="G91" s="177"/>
      <c r="H91" s="177"/>
      <c r="I91" s="103" t="s">
        <v>507</v>
      </c>
      <c r="J91" s="5" t="s">
        <v>601</v>
      </c>
    </row>
    <row r="92" spans="1:10" s="33" customFormat="1" ht="15.75" x14ac:dyDescent="0.25">
      <c r="A92" s="4" t="s">
        <v>509</v>
      </c>
      <c r="B92" s="101">
        <v>6.3837000000000002</v>
      </c>
      <c r="C92" s="101">
        <v>6.9157999999999999</v>
      </c>
      <c r="D92" s="101">
        <v>5.6874000000000002</v>
      </c>
      <c r="E92" s="59">
        <f>AVERAGE(B92:D92)</f>
        <v>6.3289666666666662</v>
      </c>
      <c r="F92" s="101">
        <v>1.4829000000000001</v>
      </c>
      <c r="G92" s="101">
        <v>1.9258999999999999</v>
      </c>
      <c r="H92" s="101">
        <v>2.4594999999999998</v>
      </c>
      <c r="I92" s="59">
        <f>AVERAGE(F92:H92)</f>
        <v>1.9560999999999999</v>
      </c>
      <c r="J92" s="65">
        <f>I92/E92</f>
        <v>0.30907099105172514</v>
      </c>
    </row>
    <row r="93" spans="1:10" s="33" customFormat="1" ht="15.75" x14ac:dyDescent="0.25">
      <c r="A93" s="4" t="s">
        <v>510</v>
      </c>
      <c r="B93" s="101">
        <v>1.5083</v>
      </c>
      <c r="C93" s="101">
        <v>1.2549999999999999</v>
      </c>
      <c r="D93" s="101">
        <v>1.2214</v>
      </c>
      <c r="E93" s="59">
        <f>AVERAGE(B93:D93)</f>
        <v>1.3282333333333334</v>
      </c>
      <c r="F93" s="101">
        <v>1.2478</v>
      </c>
      <c r="G93" s="101">
        <v>1.2058</v>
      </c>
      <c r="H93" s="101">
        <v>1.4819</v>
      </c>
      <c r="I93" s="59">
        <f>AVERAGE(F93:H93)</f>
        <v>1.3118333333333332</v>
      </c>
      <c r="J93" s="65">
        <f>I93/E93</f>
        <v>0.98765277185233502</v>
      </c>
    </row>
    <row r="94" spans="1:10" ht="18.75" x14ac:dyDescent="0.3">
      <c r="A94" s="99" t="s">
        <v>511</v>
      </c>
      <c r="B94" s="28"/>
      <c r="C94" s="28"/>
      <c r="D94" s="28"/>
      <c r="E94" s="28"/>
      <c r="F94" s="28"/>
      <c r="G94" s="28"/>
      <c r="H94" s="28"/>
      <c r="I94" s="28"/>
      <c r="J94" s="24"/>
    </row>
    <row r="95" spans="1:10" s="33" customFormat="1" ht="15.75" x14ac:dyDescent="0.25">
      <c r="A95" s="106" t="s">
        <v>504</v>
      </c>
      <c r="B95" s="177" t="s">
        <v>512</v>
      </c>
      <c r="C95" s="177"/>
      <c r="D95" s="177"/>
      <c r="E95" s="103" t="s">
        <v>507</v>
      </c>
      <c r="F95" s="177" t="s">
        <v>513</v>
      </c>
      <c r="G95" s="177"/>
      <c r="H95" s="177"/>
      <c r="I95" s="103" t="s">
        <v>507</v>
      </c>
      <c r="J95" s="5" t="s">
        <v>601</v>
      </c>
    </row>
    <row r="96" spans="1:10" s="33" customFormat="1" ht="15.75" x14ac:dyDescent="0.25">
      <c r="A96" s="4" t="s">
        <v>505</v>
      </c>
      <c r="B96" s="59">
        <v>5.1509999999999998</v>
      </c>
      <c r="C96" s="59">
        <v>4.5679999999999996</v>
      </c>
      <c r="D96" s="59">
        <v>3.9889999999999999</v>
      </c>
      <c r="E96" s="59">
        <f>AVERAGE(B96:D96)</f>
        <v>4.5693333333333328</v>
      </c>
      <c r="F96" s="59">
        <v>9.3780000000000001</v>
      </c>
      <c r="G96" s="59">
        <v>9.5079999999999991</v>
      </c>
      <c r="H96" s="59">
        <v>9.8859999999999992</v>
      </c>
      <c r="I96" s="59">
        <f>AVERAGE(F96:H96)</f>
        <v>9.5906666666666656</v>
      </c>
      <c r="J96" s="65">
        <f>I96/E96</f>
        <v>2.0989203384884738</v>
      </c>
    </row>
    <row r="97" spans="1:10" s="33" customFormat="1" ht="15.75" x14ac:dyDescent="0.25">
      <c r="A97" s="4" t="s">
        <v>506</v>
      </c>
      <c r="B97" s="59">
        <v>2.0779999999999998</v>
      </c>
      <c r="C97" s="59">
        <v>2.1139999999999999</v>
      </c>
      <c r="D97" s="59">
        <v>1.7869999999999999</v>
      </c>
      <c r="E97" s="59">
        <f>AVERAGE(B97:D97)</f>
        <v>1.9930000000000001</v>
      </c>
      <c r="F97" s="59">
        <v>2.5259999999999998</v>
      </c>
      <c r="G97" s="59">
        <v>1.589</v>
      </c>
      <c r="H97" s="59">
        <v>2.077</v>
      </c>
      <c r="I97" s="59">
        <f>AVERAGE(F97:H97)</f>
        <v>2.0640000000000001</v>
      </c>
      <c r="J97" s="65">
        <f>I97/E97</f>
        <v>1.0356246864024083</v>
      </c>
    </row>
    <row r="98" spans="1:10" s="33" customFormat="1" ht="15.75" x14ac:dyDescent="0.25">
      <c r="A98" s="106" t="s">
        <v>508</v>
      </c>
      <c r="B98" s="177" t="s">
        <v>512</v>
      </c>
      <c r="C98" s="177"/>
      <c r="D98" s="177"/>
      <c r="E98" s="103" t="s">
        <v>507</v>
      </c>
      <c r="F98" s="177" t="s">
        <v>513</v>
      </c>
      <c r="G98" s="177"/>
      <c r="H98" s="177"/>
      <c r="I98" s="103" t="s">
        <v>507</v>
      </c>
      <c r="J98" s="5" t="s">
        <v>601</v>
      </c>
    </row>
    <row r="99" spans="1:10" s="33" customFormat="1" ht="15.75" x14ac:dyDescent="0.25">
      <c r="A99" s="4" t="s">
        <v>509</v>
      </c>
      <c r="B99" s="59">
        <v>5.6851000000000003</v>
      </c>
      <c r="C99" s="59">
        <v>4.8890000000000002</v>
      </c>
      <c r="D99" s="59">
        <v>5.258</v>
      </c>
      <c r="E99" s="59">
        <f>AVERAGE(B99:D99)</f>
        <v>5.2773666666666665</v>
      </c>
      <c r="F99" s="59">
        <v>12.287000000000001</v>
      </c>
      <c r="G99" s="59">
        <v>13.387</v>
      </c>
      <c r="H99" s="59">
        <v>12.657999999999999</v>
      </c>
      <c r="I99" s="59">
        <f>AVERAGE(F99:H99)</f>
        <v>12.777333333333333</v>
      </c>
      <c r="J99" s="65">
        <f>I99/E99</f>
        <v>2.4211570164412808</v>
      </c>
    </row>
    <row r="100" spans="1:10" s="33" customFormat="1" ht="15.75" x14ac:dyDescent="0.25">
      <c r="A100" s="4" t="s">
        <v>510</v>
      </c>
      <c r="B100" s="59">
        <v>3.7250000000000001</v>
      </c>
      <c r="C100" s="59">
        <v>3.6579999999999999</v>
      </c>
      <c r="D100" s="59">
        <v>4.0890000000000004</v>
      </c>
      <c r="E100" s="59">
        <f>AVERAGE(B100:D100)</f>
        <v>3.8240000000000003</v>
      </c>
      <c r="F100" s="59">
        <v>5.6680000000000001</v>
      </c>
      <c r="G100" s="59">
        <v>4.6689999999999996</v>
      </c>
      <c r="H100" s="59">
        <v>5.1890000000000001</v>
      </c>
      <c r="I100" s="59">
        <f>AVERAGE(F100:H100)</f>
        <v>5.1753333333333336</v>
      </c>
      <c r="J100" s="65">
        <f>I100/E100</f>
        <v>1.3533821478382146</v>
      </c>
    </row>
    <row r="101" spans="1:10" ht="18.75" x14ac:dyDescent="0.25">
      <c r="A101" s="98" t="s">
        <v>500</v>
      </c>
      <c r="E101" s="28"/>
    </row>
    <row r="102" spans="1:10" ht="18.75" x14ac:dyDescent="0.3">
      <c r="A102" s="99" t="s">
        <v>502</v>
      </c>
      <c r="E102" s="28"/>
    </row>
    <row r="103" spans="1:10" s="33" customFormat="1" ht="15.75" x14ac:dyDescent="0.25">
      <c r="A103" s="106" t="s">
        <v>504</v>
      </c>
      <c r="B103" s="174" t="s">
        <v>503</v>
      </c>
      <c r="C103" s="174"/>
      <c r="D103" s="174"/>
      <c r="E103" s="103" t="s">
        <v>507</v>
      </c>
      <c r="F103" s="174" t="s">
        <v>499</v>
      </c>
      <c r="G103" s="174"/>
      <c r="H103" s="174"/>
      <c r="I103" s="54" t="s">
        <v>507</v>
      </c>
      <c r="J103" s="5" t="s">
        <v>601</v>
      </c>
    </row>
    <row r="104" spans="1:10" s="33" customFormat="1" ht="15.75" x14ac:dyDescent="0.25">
      <c r="A104" s="4" t="s">
        <v>505</v>
      </c>
      <c r="B104" s="78">
        <v>6.7539999999999996</v>
      </c>
      <c r="C104" s="78">
        <v>6.5890000000000004</v>
      </c>
      <c r="D104" s="78">
        <v>7.2869999999999999</v>
      </c>
      <c r="E104" s="78">
        <f>AVERAGE(B104:D104)</f>
        <v>6.876666666666666</v>
      </c>
      <c r="F104" s="78">
        <v>3.7589999999999999</v>
      </c>
      <c r="G104" s="78">
        <v>3.1469999999999998</v>
      </c>
      <c r="H104" s="78">
        <v>2.4969999999999999</v>
      </c>
      <c r="I104" s="59">
        <f>AVERAGE(F104:H104)</f>
        <v>3.1343333333333327</v>
      </c>
      <c r="J104" s="65">
        <f>I104/E104</f>
        <v>0.45579253514299561</v>
      </c>
    </row>
    <row r="105" spans="1:10" s="33" customFormat="1" ht="15.75" x14ac:dyDescent="0.25">
      <c r="A105" s="4" t="s">
        <v>506</v>
      </c>
      <c r="B105" s="78">
        <v>3.5539999999999998</v>
      </c>
      <c r="C105" s="78">
        <v>2.6869999999999998</v>
      </c>
      <c r="D105" s="78">
        <v>3.157</v>
      </c>
      <c r="E105" s="78">
        <f>AVERAGE(B105:D105)</f>
        <v>3.1326666666666667</v>
      </c>
      <c r="F105" s="78">
        <v>2.589</v>
      </c>
      <c r="G105" s="78">
        <v>3.5470000000000002</v>
      </c>
      <c r="H105" s="78">
        <v>3.089</v>
      </c>
      <c r="I105" s="59">
        <f>AVERAGE(F105:H105)</f>
        <v>3.0749999999999997</v>
      </c>
      <c r="J105" s="65">
        <f>I105/E105</f>
        <v>0.98159182804852085</v>
      </c>
    </row>
    <row r="106" spans="1:10" s="33" customFormat="1" ht="15.75" x14ac:dyDescent="0.25">
      <c r="A106" s="106" t="s">
        <v>508</v>
      </c>
      <c r="B106" s="178" t="s">
        <v>503</v>
      </c>
      <c r="C106" s="178"/>
      <c r="D106" s="178"/>
      <c r="E106" s="104" t="s">
        <v>507</v>
      </c>
      <c r="F106" s="178" t="s">
        <v>499</v>
      </c>
      <c r="G106" s="178"/>
      <c r="H106" s="178"/>
      <c r="I106" s="103" t="s">
        <v>507</v>
      </c>
      <c r="J106" s="5" t="s">
        <v>601</v>
      </c>
    </row>
    <row r="107" spans="1:10" s="33" customFormat="1" ht="15.75" x14ac:dyDescent="0.25">
      <c r="A107" s="4" t="s">
        <v>509</v>
      </c>
      <c r="B107" s="102">
        <v>6.8837000000000002</v>
      </c>
      <c r="C107" s="102">
        <v>6.3158000000000003</v>
      </c>
      <c r="D107" s="102">
        <v>5.7873999999999999</v>
      </c>
      <c r="E107" s="78">
        <f>AVERAGE(B107:D107)</f>
        <v>6.3289666666666662</v>
      </c>
      <c r="F107" s="102">
        <v>2.6829000000000001</v>
      </c>
      <c r="G107" s="102">
        <v>1.6258999999999999</v>
      </c>
      <c r="H107" s="102">
        <v>2.1595</v>
      </c>
      <c r="I107" s="59">
        <f>AVERAGE(F107:H107)</f>
        <v>2.1560999999999999</v>
      </c>
      <c r="J107" s="65">
        <f>I107/E107</f>
        <v>0.34067172629549847</v>
      </c>
    </row>
    <row r="108" spans="1:10" s="33" customFormat="1" ht="15.75" x14ac:dyDescent="0.25">
      <c r="A108" s="4" t="s">
        <v>510</v>
      </c>
      <c r="B108" s="102">
        <v>1.5083</v>
      </c>
      <c r="C108" s="102">
        <v>1.2549999999999999</v>
      </c>
      <c r="D108" s="102">
        <v>1.2214</v>
      </c>
      <c r="E108" s="78">
        <f>AVERAGE(B108:D108)</f>
        <v>1.3282333333333334</v>
      </c>
      <c r="F108" s="102">
        <v>1.2478</v>
      </c>
      <c r="G108" s="102">
        <v>1.2058</v>
      </c>
      <c r="H108" s="102">
        <v>1.4819</v>
      </c>
      <c r="I108" s="59">
        <f>AVERAGE(F108:H108)</f>
        <v>1.3118333333333332</v>
      </c>
      <c r="J108" s="65">
        <f>I108/E108</f>
        <v>0.98765277185233502</v>
      </c>
    </row>
    <row r="109" spans="1:10" ht="18.75" x14ac:dyDescent="0.3">
      <c r="A109" s="99" t="s">
        <v>511</v>
      </c>
      <c r="B109" s="14"/>
      <c r="C109" s="14"/>
      <c r="D109" s="14"/>
      <c r="E109" s="14"/>
      <c r="F109" s="14"/>
      <c r="G109" s="14"/>
      <c r="H109" s="14"/>
      <c r="I109" s="28"/>
      <c r="J109" s="24"/>
    </row>
    <row r="110" spans="1:10" s="33" customFormat="1" ht="15.75" x14ac:dyDescent="0.25">
      <c r="A110" s="106" t="s">
        <v>504</v>
      </c>
      <c r="B110" s="178" t="s">
        <v>512</v>
      </c>
      <c r="C110" s="178"/>
      <c r="D110" s="178"/>
      <c r="E110" s="104" t="s">
        <v>507</v>
      </c>
      <c r="F110" s="178" t="s">
        <v>513</v>
      </c>
      <c r="G110" s="178"/>
      <c r="H110" s="178"/>
      <c r="I110" s="103" t="s">
        <v>507</v>
      </c>
      <c r="J110" s="5" t="s">
        <v>601</v>
      </c>
    </row>
    <row r="111" spans="1:10" s="33" customFormat="1" ht="15.75" x14ac:dyDescent="0.25">
      <c r="A111" s="4" t="s">
        <v>505</v>
      </c>
      <c r="B111" s="78">
        <v>4.3079999999999998</v>
      </c>
      <c r="C111" s="78">
        <v>3.9980000000000002</v>
      </c>
      <c r="D111" s="78">
        <v>3.3679999999999999</v>
      </c>
      <c r="E111" s="78">
        <f>AVERAGE(B111:D111)</f>
        <v>3.8913333333333338</v>
      </c>
      <c r="F111" s="78">
        <v>9.7579999999999991</v>
      </c>
      <c r="G111" s="78">
        <v>8.9890000000000008</v>
      </c>
      <c r="H111" s="78">
        <v>9.2579999999999991</v>
      </c>
      <c r="I111" s="59">
        <f>AVERAGE(F111:H111)</f>
        <v>9.3349999999999991</v>
      </c>
      <c r="J111" s="65">
        <f>I111/E111</f>
        <v>2.3989206784307</v>
      </c>
    </row>
    <row r="112" spans="1:10" s="33" customFormat="1" ht="15.75" x14ac:dyDescent="0.25">
      <c r="A112" s="4" t="s">
        <v>506</v>
      </c>
      <c r="B112" s="78">
        <v>2.0110000000000001</v>
      </c>
      <c r="C112" s="78">
        <v>2.3210000000000002</v>
      </c>
      <c r="D112" s="78">
        <v>2.4870000000000001</v>
      </c>
      <c r="E112" s="78">
        <f>AVERAGE(B112:D112)</f>
        <v>2.2730000000000001</v>
      </c>
      <c r="F112" s="78">
        <v>1.9970000000000001</v>
      </c>
      <c r="G112" s="78">
        <v>2.0880000000000001</v>
      </c>
      <c r="H112" s="78">
        <v>2.2349999999999999</v>
      </c>
      <c r="I112" s="59">
        <f>AVERAGE(F112:H112)</f>
        <v>2.1066666666666669</v>
      </c>
      <c r="J112" s="65">
        <f>I112/E112</f>
        <v>0.92682211467957187</v>
      </c>
    </row>
    <row r="113" spans="1:10" s="33" customFormat="1" ht="15.75" x14ac:dyDescent="0.25">
      <c r="A113" s="106" t="s">
        <v>508</v>
      </c>
      <c r="B113" s="178" t="s">
        <v>512</v>
      </c>
      <c r="C113" s="178"/>
      <c r="D113" s="178"/>
      <c r="E113" s="104" t="s">
        <v>507</v>
      </c>
      <c r="F113" s="178" t="s">
        <v>513</v>
      </c>
      <c r="G113" s="178"/>
      <c r="H113" s="178"/>
      <c r="I113" s="103" t="s">
        <v>507</v>
      </c>
      <c r="J113" s="5" t="s">
        <v>601</v>
      </c>
    </row>
    <row r="114" spans="1:10" s="33" customFormat="1" ht="15.75" x14ac:dyDescent="0.25">
      <c r="A114" s="4" t="s">
        <v>509</v>
      </c>
      <c r="B114" s="78">
        <v>3.589</v>
      </c>
      <c r="C114" s="78">
        <v>3.9740000000000002</v>
      </c>
      <c r="D114" s="78">
        <v>4.4960000000000004</v>
      </c>
      <c r="E114" s="78">
        <f>AVERAGE(B114:D114)</f>
        <v>4.0196666666666667</v>
      </c>
      <c r="F114" s="78">
        <v>7.7869999999999999</v>
      </c>
      <c r="G114" s="78">
        <v>7.59</v>
      </c>
      <c r="H114" s="78">
        <v>7.3979999999999997</v>
      </c>
      <c r="I114" s="59">
        <f>AVERAGE(F114:H114)</f>
        <v>7.5916666666666659</v>
      </c>
      <c r="J114" s="65">
        <f>I114/E114</f>
        <v>1.888630898084418</v>
      </c>
    </row>
    <row r="115" spans="1:10" s="33" customFormat="1" ht="15.75" x14ac:dyDescent="0.25">
      <c r="A115" s="4" t="s">
        <v>510</v>
      </c>
      <c r="B115" s="78">
        <v>4.258</v>
      </c>
      <c r="C115" s="78">
        <v>3.0579999999999998</v>
      </c>
      <c r="D115" s="78">
        <v>3.6869999999999998</v>
      </c>
      <c r="E115" s="78">
        <f>AVERAGE(B115:D115)</f>
        <v>3.6676666666666669</v>
      </c>
      <c r="F115" s="78">
        <v>3.1869999999999998</v>
      </c>
      <c r="G115" s="78">
        <v>3.7890000000000001</v>
      </c>
      <c r="H115" s="78">
        <v>4.4119999999999999</v>
      </c>
      <c r="I115" s="59">
        <f>AVERAGE(F115:H115)</f>
        <v>3.7959999999999998</v>
      </c>
      <c r="J115" s="65">
        <f>I115/E115</f>
        <v>1.0349904571480504</v>
      </c>
    </row>
    <row r="116" spans="1:10" s="33" customFormat="1" ht="15.75" x14ac:dyDescent="0.25">
      <c r="A116" s="4"/>
      <c r="B116" s="78"/>
      <c r="C116" s="78"/>
      <c r="D116" s="78"/>
      <c r="E116" s="78"/>
      <c r="F116" s="78"/>
      <c r="G116" s="78"/>
      <c r="H116" s="78"/>
      <c r="I116" s="59"/>
      <c r="J116" s="65"/>
    </row>
    <row r="117" spans="1:10" ht="20.25" x14ac:dyDescent="0.3">
      <c r="A117" s="44" t="s">
        <v>514</v>
      </c>
      <c r="B117" s="175"/>
      <c r="C117" s="175"/>
      <c r="D117" s="175"/>
      <c r="E117" s="175"/>
      <c r="F117" s="175"/>
      <c r="G117" s="175"/>
    </row>
    <row r="118" spans="1:10" ht="18.75" x14ac:dyDescent="0.25">
      <c r="A118" s="105" t="s">
        <v>515</v>
      </c>
      <c r="B118" s="115"/>
      <c r="C118" s="115"/>
      <c r="D118" s="115"/>
      <c r="E118" s="115"/>
      <c r="F118" s="115"/>
      <c r="G118" s="115"/>
      <c r="H118" s="115"/>
      <c r="I118" s="115"/>
    </row>
    <row r="119" spans="1:10" ht="18.75" x14ac:dyDescent="0.25">
      <c r="A119" s="98" t="s">
        <v>19</v>
      </c>
    </row>
    <row r="120" spans="1:10" s="33" customFormat="1" ht="18.75" x14ac:dyDescent="0.3">
      <c r="A120" s="99" t="s">
        <v>53</v>
      </c>
      <c r="B120" s="173"/>
      <c r="C120" s="173"/>
      <c r="D120" s="173"/>
      <c r="E120" s="100"/>
      <c r="F120" s="173"/>
      <c r="G120" s="173"/>
      <c r="H120" s="173"/>
      <c r="I120" s="100"/>
    </row>
    <row r="121" spans="1:10" s="33" customFormat="1" ht="15.75" x14ac:dyDescent="0.25">
      <c r="A121" s="174" t="s">
        <v>503</v>
      </c>
      <c r="B121" s="174"/>
      <c r="C121" s="174"/>
      <c r="D121" s="54" t="s">
        <v>24</v>
      </c>
      <c r="E121" s="174" t="s">
        <v>499</v>
      </c>
      <c r="F121" s="174"/>
      <c r="G121" s="174"/>
      <c r="H121" s="54" t="s">
        <v>24</v>
      </c>
      <c r="I121" s="5" t="s">
        <v>601</v>
      </c>
    </row>
    <row r="122" spans="1:10" s="33" customFormat="1" ht="15.75" x14ac:dyDescent="0.25">
      <c r="A122" s="8">
        <v>11494589472</v>
      </c>
      <c r="B122" s="8">
        <v>14639881225</v>
      </c>
      <c r="C122" s="8">
        <v>13838091970</v>
      </c>
      <c r="D122" s="8">
        <f>AVERAGE(A122:C122)</f>
        <v>13324187555.666666</v>
      </c>
      <c r="E122" s="8">
        <v>9230370693</v>
      </c>
      <c r="F122" s="8">
        <v>9095752688</v>
      </c>
      <c r="G122" s="8">
        <v>11191917727</v>
      </c>
      <c r="H122" s="8">
        <f>AVERAGE(E122:G122)</f>
        <v>9839347036</v>
      </c>
      <c r="I122" s="58">
        <f>H122/D122</f>
        <v>0.73845756034974208</v>
      </c>
    </row>
    <row r="123" spans="1:10" s="33" customFormat="1" ht="15.75" x14ac:dyDescent="0.25">
      <c r="A123" s="54" t="s">
        <v>42</v>
      </c>
      <c r="B123" s="54"/>
      <c r="C123" s="54"/>
      <c r="D123" s="54" t="s">
        <v>24</v>
      </c>
      <c r="E123" s="54" t="s">
        <v>44</v>
      </c>
      <c r="F123" s="54"/>
      <c r="G123" s="54"/>
      <c r="H123" s="54" t="s">
        <v>24</v>
      </c>
      <c r="I123" s="5" t="s">
        <v>601</v>
      </c>
    </row>
    <row r="124" spans="1:10" s="33" customFormat="1" ht="15.75" x14ac:dyDescent="0.25">
      <c r="A124" s="8">
        <v>6818769209</v>
      </c>
      <c r="B124" s="8">
        <v>7436854632</v>
      </c>
      <c r="C124" s="8">
        <v>8271355864</v>
      </c>
      <c r="D124" s="8">
        <f>AVERAGE(A124:C124)</f>
        <v>7508993235</v>
      </c>
      <c r="E124" s="8">
        <v>11657684597</v>
      </c>
      <c r="F124" s="8">
        <v>12050151722</v>
      </c>
      <c r="G124" s="8">
        <v>12814101129</v>
      </c>
      <c r="H124" s="8">
        <f>AVERAGE(E124:G124)</f>
        <v>12173979149.333334</v>
      </c>
      <c r="I124" s="58">
        <f>H124/D124</f>
        <v>1.6212531784673174</v>
      </c>
    </row>
    <row r="125" spans="1:10" ht="18.75" x14ac:dyDescent="0.25">
      <c r="A125" s="85" t="s">
        <v>576</v>
      </c>
      <c r="B125" s="2"/>
      <c r="C125" s="2"/>
      <c r="D125" s="2"/>
      <c r="E125" s="2"/>
      <c r="F125" s="2"/>
      <c r="G125" s="2"/>
      <c r="H125" s="2"/>
      <c r="I125" s="28"/>
    </row>
    <row r="126" spans="1:10" s="33" customFormat="1" ht="15.75" x14ac:dyDescent="0.25">
      <c r="A126" s="174" t="s">
        <v>42</v>
      </c>
      <c r="B126" s="174"/>
      <c r="C126" s="174"/>
      <c r="D126" s="54" t="s">
        <v>24</v>
      </c>
      <c r="E126" s="174" t="s">
        <v>44</v>
      </c>
      <c r="F126" s="174"/>
      <c r="G126" s="174"/>
      <c r="H126" s="54" t="s">
        <v>24</v>
      </c>
      <c r="I126" s="5" t="s">
        <v>601</v>
      </c>
    </row>
    <row r="127" spans="1:10" s="33" customFormat="1" ht="15.75" x14ac:dyDescent="0.25">
      <c r="A127" s="8">
        <v>9983</v>
      </c>
      <c r="B127" s="8">
        <v>8431</v>
      </c>
      <c r="C127" s="8">
        <v>9412</v>
      </c>
      <c r="D127" s="82">
        <f>AVERAGE(A127:C127)</f>
        <v>9275.3333333333339</v>
      </c>
      <c r="E127" s="8">
        <v>12136</v>
      </c>
      <c r="F127" s="8">
        <v>14539</v>
      </c>
      <c r="G127" s="8">
        <v>13713</v>
      </c>
      <c r="H127" s="82">
        <f>AVERAGE(E127:G127)</f>
        <v>13462.666666666666</v>
      </c>
      <c r="I127" s="58">
        <f>H127/D127</f>
        <v>1.4514482857758928</v>
      </c>
    </row>
    <row r="128" spans="1:10" ht="18.75" x14ac:dyDescent="0.25">
      <c r="A128" s="98" t="s">
        <v>516</v>
      </c>
    </row>
    <row r="129" spans="1:31" ht="18.75" x14ac:dyDescent="0.3">
      <c r="A129" s="99" t="s">
        <v>53</v>
      </c>
      <c r="B129" s="175"/>
      <c r="C129" s="175"/>
      <c r="D129" s="175"/>
      <c r="E129" s="19"/>
      <c r="F129" s="175"/>
      <c r="G129" s="175"/>
      <c r="H129" s="175"/>
      <c r="I129" s="19"/>
    </row>
    <row r="130" spans="1:31" s="33" customFormat="1" ht="15.75" x14ac:dyDescent="0.25">
      <c r="A130" s="174" t="s">
        <v>503</v>
      </c>
      <c r="B130" s="174"/>
      <c r="C130" s="174"/>
      <c r="D130" s="54" t="s">
        <v>24</v>
      </c>
      <c r="E130" s="174" t="s">
        <v>499</v>
      </c>
      <c r="F130" s="174"/>
      <c r="G130" s="174"/>
      <c r="H130" s="54" t="s">
        <v>24</v>
      </c>
      <c r="I130" s="5" t="s">
        <v>601</v>
      </c>
    </row>
    <row r="131" spans="1:31" s="33" customFormat="1" ht="15.75" x14ac:dyDescent="0.25">
      <c r="A131" s="8">
        <v>12370482206</v>
      </c>
      <c r="B131" s="8">
        <v>11401463816</v>
      </c>
      <c r="C131" s="8">
        <v>10923886928</v>
      </c>
      <c r="D131" s="8">
        <f>AVERAGE(A131:C131)</f>
        <v>11565277650</v>
      </c>
      <c r="E131" s="8">
        <v>9537321586</v>
      </c>
      <c r="F131" s="8">
        <v>9412951192</v>
      </c>
      <c r="G131" s="8">
        <v>8527305879</v>
      </c>
      <c r="H131" s="8">
        <f>AVERAGE(E131:G131)</f>
        <v>9159192885.666666</v>
      </c>
      <c r="I131" s="58">
        <f>H131/D131</f>
        <v>0.79195616074696362</v>
      </c>
    </row>
    <row r="132" spans="1:31" s="33" customFormat="1" ht="15.75" x14ac:dyDescent="0.25">
      <c r="A132" s="54" t="s">
        <v>42</v>
      </c>
      <c r="B132" s="54"/>
      <c r="C132" s="54"/>
      <c r="D132" s="54" t="s">
        <v>24</v>
      </c>
      <c r="E132" s="54" t="s">
        <v>44</v>
      </c>
      <c r="F132" s="54"/>
      <c r="G132" s="54"/>
      <c r="H132" s="54" t="s">
        <v>24</v>
      </c>
      <c r="I132" s="5" t="s">
        <v>601</v>
      </c>
    </row>
    <row r="133" spans="1:31" s="33" customFormat="1" ht="15.75" x14ac:dyDescent="0.25">
      <c r="A133" s="8">
        <v>8127143150</v>
      </c>
      <c r="B133" s="8">
        <v>7201443127</v>
      </c>
      <c r="C133" s="8">
        <v>8546862169</v>
      </c>
      <c r="D133" s="8">
        <f>AVERAGE(A133:C133)</f>
        <v>7958482815.333333</v>
      </c>
      <c r="E133" s="8">
        <v>16598189953</v>
      </c>
      <c r="F133" s="8">
        <v>9008296365</v>
      </c>
      <c r="G133" s="8">
        <v>13655488548</v>
      </c>
      <c r="H133" s="8">
        <f>AVERAGE(E133:G133)</f>
        <v>13087324955.333334</v>
      </c>
      <c r="I133" s="58">
        <f>H133/D133</f>
        <v>1.6444497348311715</v>
      </c>
    </row>
    <row r="134" spans="1:31" s="33" customFormat="1" ht="18.75" x14ac:dyDescent="0.25">
      <c r="A134" s="85" t="s">
        <v>576</v>
      </c>
      <c r="B134" s="8"/>
      <c r="C134" s="8"/>
      <c r="D134" s="8"/>
      <c r="E134" s="8"/>
      <c r="F134" s="8"/>
      <c r="G134" s="8"/>
      <c r="H134" s="8"/>
      <c r="I134" s="58"/>
    </row>
    <row r="135" spans="1:31" s="33" customFormat="1" ht="15.75" x14ac:dyDescent="0.25">
      <c r="A135" s="174" t="s">
        <v>42</v>
      </c>
      <c r="B135" s="174"/>
      <c r="C135" s="174"/>
      <c r="D135" s="54" t="s">
        <v>24</v>
      </c>
      <c r="E135" s="174" t="s">
        <v>44</v>
      </c>
      <c r="F135" s="174"/>
      <c r="G135" s="174"/>
      <c r="H135" s="54" t="s">
        <v>24</v>
      </c>
      <c r="I135" s="5" t="s">
        <v>601</v>
      </c>
    </row>
    <row r="136" spans="1:31" s="33" customFormat="1" ht="15.75" x14ac:dyDescent="0.25">
      <c r="A136" s="8">
        <v>8417</v>
      </c>
      <c r="B136" s="8">
        <v>9944</v>
      </c>
      <c r="C136" s="8">
        <v>8881</v>
      </c>
      <c r="D136" s="82">
        <f>AVERAGE(A136:C136)</f>
        <v>9080.6666666666661</v>
      </c>
      <c r="E136" s="8">
        <v>8350</v>
      </c>
      <c r="F136" s="8">
        <v>23401</v>
      </c>
      <c r="G136" s="8">
        <v>12246</v>
      </c>
      <c r="H136" s="82">
        <f>AVERAGE(E136:G136)</f>
        <v>14665.666666666666</v>
      </c>
      <c r="I136" s="58">
        <f>H136/D136</f>
        <v>1.6150429483885178</v>
      </c>
    </row>
    <row r="137" spans="1:31" s="33" customFormat="1" ht="15.75" x14ac:dyDescent="0.25">
      <c r="A137" s="8"/>
      <c r="B137" s="8"/>
      <c r="C137" s="8"/>
      <c r="D137" s="82"/>
      <c r="E137" s="8"/>
      <c r="F137" s="8"/>
      <c r="G137" s="8"/>
      <c r="H137" s="82"/>
      <c r="I137" s="58"/>
    </row>
    <row r="138" spans="1:31" s="9" customFormat="1" ht="20.25" x14ac:dyDescent="0.3">
      <c r="A138" s="30" t="s">
        <v>518</v>
      </c>
      <c r="G138" s="30" t="s">
        <v>517</v>
      </c>
      <c r="M138" s="138" t="s">
        <v>786</v>
      </c>
      <c r="N138"/>
      <c r="O138"/>
      <c r="P138"/>
      <c r="Q138"/>
      <c r="R138"/>
      <c r="S138" s="146"/>
      <c r="T138"/>
      <c r="U138"/>
      <c r="V138"/>
      <c r="W138" s="13"/>
      <c r="X138" s="13"/>
      <c r="Y138" s="13"/>
      <c r="Z138" s="13"/>
      <c r="AA138" s="13"/>
      <c r="AB138" s="13"/>
      <c r="AC138" s="13"/>
      <c r="AD138" s="13"/>
      <c r="AE138" s="13"/>
    </row>
    <row r="139" spans="1:31" s="107" customFormat="1" ht="54.75" customHeight="1" x14ac:dyDescent="0.2">
      <c r="A139" s="176" t="s">
        <v>588</v>
      </c>
      <c r="B139" s="176"/>
      <c r="D139" s="176" t="s">
        <v>588</v>
      </c>
      <c r="E139" s="176"/>
      <c r="G139" s="176" t="s">
        <v>589</v>
      </c>
      <c r="H139" s="176"/>
      <c r="J139" s="176" t="s">
        <v>589</v>
      </c>
      <c r="K139" s="176"/>
      <c r="M139" s="156" t="s">
        <v>612</v>
      </c>
      <c r="N139" s="156"/>
      <c r="O139" s="156"/>
      <c r="P139" s="156"/>
      <c r="Q139" s="156"/>
      <c r="R139" s="156"/>
      <c r="S139" s="156"/>
      <c r="T139" s="156"/>
      <c r="U139" s="156"/>
      <c r="V139"/>
      <c r="W139" s="145"/>
      <c r="X139" s="145"/>
      <c r="Y139" s="145"/>
      <c r="Z139" s="108"/>
      <c r="AA139" s="108"/>
      <c r="AB139" s="145"/>
      <c r="AC139" s="145"/>
      <c r="AD139" s="145"/>
      <c r="AE139" s="145"/>
    </row>
    <row r="140" spans="1:31" s="149" customFormat="1" ht="33.75" customHeight="1" x14ac:dyDescent="0.25">
      <c r="A140" s="148" t="s">
        <v>519</v>
      </c>
      <c r="B140" s="148" t="s">
        <v>520</v>
      </c>
      <c r="C140" s="139"/>
      <c r="D140" s="148" t="s">
        <v>519</v>
      </c>
      <c r="E140" s="148" t="s">
        <v>520</v>
      </c>
      <c r="F140" s="139"/>
      <c r="G140" s="148" t="s">
        <v>521</v>
      </c>
      <c r="H140" s="148" t="s">
        <v>522</v>
      </c>
      <c r="I140" s="139"/>
      <c r="J140" s="148" t="s">
        <v>521</v>
      </c>
      <c r="K140" s="148" t="s">
        <v>522</v>
      </c>
      <c r="M140" s="5" t="s">
        <v>117</v>
      </c>
      <c r="N140" s="5" t="s">
        <v>118</v>
      </c>
      <c r="O140" s="5" t="s">
        <v>787</v>
      </c>
      <c r="P140" s="5" t="s">
        <v>788</v>
      </c>
      <c r="Q140" s="5" t="s">
        <v>44</v>
      </c>
      <c r="R140" s="5" t="s">
        <v>789</v>
      </c>
      <c r="S140" s="32" t="s">
        <v>790</v>
      </c>
      <c r="T140" s="5" t="s">
        <v>781</v>
      </c>
      <c r="U140" s="5" t="s">
        <v>754</v>
      </c>
      <c r="V140" s="5" t="s">
        <v>841</v>
      </c>
      <c r="W140" s="150"/>
      <c r="X140" s="150"/>
      <c r="Y140" s="150"/>
      <c r="AA140" s="148"/>
      <c r="AB140" s="150"/>
      <c r="AC140" s="150"/>
      <c r="AD140" s="150"/>
      <c r="AE140" s="150"/>
    </row>
    <row r="141" spans="1:31" s="33" customFormat="1" ht="18.75" x14ac:dyDescent="0.35">
      <c r="A141" s="43">
        <v>6.5670999999999999</v>
      </c>
      <c r="B141" s="43">
        <v>7.5063789999999999</v>
      </c>
      <c r="D141" s="43">
        <v>3.9961340000000001</v>
      </c>
      <c r="E141" s="43">
        <v>4.060791</v>
      </c>
      <c r="G141" s="43">
        <v>7.9176489999999999</v>
      </c>
      <c r="H141" s="43">
        <v>8.4832199999999993</v>
      </c>
      <c r="J141" s="43">
        <v>6.3000179999999997</v>
      </c>
      <c r="K141" s="43">
        <v>6.6132309999999999</v>
      </c>
      <c r="M141" s="136" t="s">
        <v>448</v>
      </c>
      <c r="N141" s="136" t="s">
        <v>136</v>
      </c>
      <c r="O141" s="136">
        <v>103</v>
      </c>
      <c r="P141" s="136">
        <v>0</v>
      </c>
      <c r="Q141" s="136">
        <v>6.4498040159999999</v>
      </c>
      <c r="R141" s="136">
        <v>6.4188773509999999</v>
      </c>
      <c r="S141" s="147">
        <v>3.4305981939999999</v>
      </c>
      <c r="T141" s="135" t="s">
        <v>44</v>
      </c>
      <c r="U141" s="33" t="s">
        <v>782</v>
      </c>
      <c r="V141" s="163">
        <v>5.5141344610000003</v>
      </c>
      <c r="W141" s="43"/>
      <c r="X141" s="43"/>
      <c r="Y141" s="43"/>
      <c r="AA141" s="43"/>
      <c r="AB141" s="43"/>
      <c r="AC141" s="43"/>
      <c r="AD141" s="43"/>
      <c r="AE141" s="43"/>
    </row>
    <row r="142" spans="1:31" s="33" customFormat="1" ht="18.75" x14ac:dyDescent="0.35">
      <c r="A142" s="43">
        <v>7.0100119999999997</v>
      </c>
      <c r="B142" s="43">
        <v>7.5781340000000004</v>
      </c>
      <c r="D142" s="43">
        <v>4.0447470000000001</v>
      </c>
      <c r="E142" s="43">
        <v>3.9872489999999998</v>
      </c>
      <c r="G142" s="43">
        <v>8.1559600000000003</v>
      </c>
      <c r="H142" s="43">
        <v>9.0602429999999998</v>
      </c>
      <c r="J142" s="43">
        <v>6.2080799999999998</v>
      </c>
      <c r="K142" s="43">
        <v>7.041677</v>
      </c>
      <c r="M142" s="136" t="s">
        <v>274</v>
      </c>
      <c r="N142" s="136" t="s">
        <v>127</v>
      </c>
      <c r="O142" s="136">
        <v>20</v>
      </c>
      <c r="P142" s="136">
        <v>0</v>
      </c>
      <c r="Q142" s="136">
        <v>5.5418616509999996</v>
      </c>
      <c r="R142" s="136">
        <v>6.4699914100000004</v>
      </c>
      <c r="S142" s="147">
        <v>3.4556826599999999</v>
      </c>
      <c r="T142" s="135"/>
      <c r="U142" s="33" t="s">
        <v>783</v>
      </c>
      <c r="V142" s="163"/>
      <c r="W142" s="43"/>
      <c r="X142" s="43"/>
      <c r="Y142" s="43"/>
      <c r="AA142" s="43"/>
      <c r="AB142" s="43"/>
      <c r="AC142" s="43"/>
      <c r="AD142" s="43"/>
      <c r="AE142" s="43"/>
    </row>
    <row r="143" spans="1:31" s="33" customFormat="1" ht="18.75" x14ac:dyDescent="0.35">
      <c r="A143" s="43">
        <v>6.9850539999999999</v>
      </c>
      <c r="B143" s="43">
        <v>6.556832</v>
      </c>
      <c r="D143" s="43">
        <v>4.0108059999999996</v>
      </c>
      <c r="E143" s="43">
        <v>4.0262789999999997</v>
      </c>
      <c r="G143" s="43">
        <v>9.3343450000000008</v>
      </c>
      <c r="H143" s="43">
        <v>8.9998729999999991</v>
      </c>
      <c r="J143" s="43">
        <v>6.1728300000000003</v>
      </c>
      <c r="K143" s="43">
        <v>7.3210959999999998</v>
      </c>
      <c r="M143" s="136" t="s">
        <v>296</v>
      </c>
      <c r="N143" s="136" t="s">
        <v>127</v>
      </c>
      <c r="O143" s="136">
        <v>141</v>
      </c>
      <c r="P143" s="136">
        <v>0</v>
      </c>
      <c r="Q143" s="136">
        <v>5.6253534910000003</v>
      </c>
      <c r="R143" s="136">
        <v>7.4025560500000003</v>
      </c>
      <c r="S143" s="147">
        <v>3.4642910520000001</v>
      </c>
      <c r="T143" s="135" t="s">
        <v>789</v>
      </c>
      <c r="U143" s="33" t="s">
        <v>791</v>
      </c>
      <c r="V143" s="173">
        <v>4.7005428819999997</v>
      </c>
      <c r="W143" s="43"/>
      <c r="X143" s="43"/>
      <c r="Y143" s="43"/>
      <c r="AA143" s="43"/>
      <c r="AB143" s="43"/>
      <c r="AC143" s="43"/>
      <c r="AD143" s="43"/>
      <c r="AE143" s="43"/>
    </row>
    <row r="144" spans="1:31" s="33" customFormat="1" ht="18.75" x14ac:dyDescent="0.35">
      <c r="A144" s="43">
        <v>6.4812479999999999</v>
      </c>
      <c r="B144" s="43">
        <v>6.9679359999999999</v>
      </c>
      <c r="D144" s="43">
        <v>4.0778030000000003</v>
      </c>
      <c r="E144" s="43">
        <v>3.8169200000000001</v>
      </c>
      <c r="G144" s="43">
        <v>8.9146439999999991</v>
      </c>
      <c r="H144" s="43">
        <v>8.825844</v>
      </c>
      <c r="J144" s="43">
        <v>6.0591390000000001</v>
      </c>
      <c r="K144" s="43">
        <v>7.1771200000000004</v>
      </c>
      <c r="M144" s="136" t="s">
        <v>493</v>
      </c>
      <c r="N144" s="136" t="s">
        <v>136</v>
      </c>
      <c r="O144" s="136">
        <v>94</v>
      </c>
      <c r="P144" s="136">
        <v>0</v>
      </c>
      <c r="Q144" s="136">
        <v>7.661779729</v>
      </c>
      <c r="R144" s="136">
        <v>6.7494501260000002</v>
      </c>
      <c r="S144" s="147">
        <v>3.521166424</v>
      </c>
      <c r="T144" s="135"/>
      <c r="U144" s="33" t="s">
        <v>792</v>
      </c>
      <c r="V144" s="173"/>
      <c r="W144" s="43"/>
      <c r="X144" s="43"/>
      <c r="Y144" s="43"/>
      <c r="AA144" s="43"/>
      <c r="AB144" s="43"/>
      <c r="AC144" s="43"/>
      <c r="AD144" s="43"/>
      <c r="AE144" s="43"/>
    </row>
    <row r="145" spans="1:31" s="33" customFormat="1" ht="18.75" x14ac:dyDescent="0.35">
      <c r="A145" s="43">
        <v>9.244631</v>
      </c>
      <c r="B145" s="43">
        <v>6.5834039999999998</v>
      </c>
      <c r="D145" s="43">
        <v>3.7701389999999999</v>
      </c>
      <c r="E145" s="43">
        <v>4.149305</v>
      </c>
      <c r="G145" s="43">
        <v>9.2309280000000005</v>
      </c>
      <c r="H145" s="43">
        <v>8.3409709999999997</v>
      </c>
      <c r="J145" s="43">
        <v>6.8167939999999998</v>
      </c>
      <c r="K145" s="43">
        <v>7.9058330000000003</v>
      </c>
      <c r="M145" s="136" t="s">
        <v>351</v>
      </c>
      <c r="N145" s="136" t="s">
        <v>136</v>
      </c>
      <c r="O145" s="136">
        <v>87</v>
      </c>
      <c r="P145" s="136">
        <v>0</v>
      </c>
      <c r="Q145" s="136">
        <v>5.8603849129999999</v>
      </c>
      <c r="R145" s="136">
        <v>6.7737378919999998</v>
      </c>
      <c r="S145" s="147">
        <v>3.5830968059999999</v>
      </c>
      <c r="T145" s="135" t="s">
        <v>790</v>
      </c>
      <c r="U145" s="33" t="s">
        <v>793</v>
      </c>
      <c r="V145" s="173">
        <v>4.1908845450000003</v>
      </c>
      <c r="W145" s="43"/>
      <c r="X145" s="43"/>
      <c r="Y145" s="43"/>
      <c r="AA145" s="43"/>
      <c r="AB145" s="43"/>
      <c r="AC145" s="43"/>
      <c r="AD145" s="43"/>
      <c r="AE145" s="43"/>
    </row>
    <row r="146" spans="1:31" s="33" customFormat="1" ht="18.75" x14ac:dyDescent="0.35">
      <c r="A146" s="43">
        <v>5.7025220000000001</v>
      </c>
      <c r="B146" s="43">
        <v>6.5167609999999998</v>
      </c>
      <c r="D146" s="43">
        <v>3.697146</v>
      </c>
      <c r="E146" s="43">
        <v>3.7580309999999999</v>
      </c>
      <c r="G146" s="43">
        <v>7.8792980000000004</v>
      </c>
      <c r="H146" s="43">
        <v>9.7461409999999997</v>
      </c>
      <c r="J146" s="43">
        <v>6.0438970000000003</v>
      </c>
      <c r="K146" s="43">
        <v>6.6385829999999997</v>
      </c>
      <c r="M146" s="136" t="s">
        <v>367</v>
      </c>
      <c r="N146" s="136" t="s">
        <v>139</v>
      </c>
      <c r="O146" s="136">
        <v>124</v>
      </c>
      <c r="P146" s="136">
        <v>0</v>
      </c>
      <c r="Q146" s="136">
        <v>5.9161917160000002</v>
      </c>
      <c r="R146" s="136">
        <v>6.6372308169999998</v>
      </c>
      <c r="S146" s="147">
        <v>3.6003394580000001</v>
      </c>
      <c r="T146"/>
      <c r="U146" s="33" t="s">
        <v>794</v>
      </c>
      <c r="V146" s="173"/>
      <c r="W146" s="43"/>
      <c r="X146" s="43"/>
      <c r="Y146" s="43"/>
      <c r="AA146" s="43"/>
      <c r="AB146" s="43"/>
      <c r="AC146" s="43"/>
      <c r="AD146" s="43"/>
      <c r="AE146" s="43"/>
    </row>
    <row r="147" spans="1:31" s="33" customFormat="1" ht="18.75" x14ac:dyDescent="0.35">
      <c r="A147" s="43">
        <v>7.3480160000000003</v>
      </c>
      <c r="B147" s="43">
        <v>7.3033979999999996</v>
      </c>
      <c r="D147" s="43">
        <v>3.7524139999999999</v>
      </c>
      <c r="E147" s="43">
        <v>4.0546220000000002</v>
      </c>
      <c r="G147" s="43">
        <v>8.1822870000000005</v>
      </c>
      <c r="H147" s="43">
        <v>8.0691849999999992</v>
      </c>
      <c r="J147" s="43">
        <v>5.4582670000000002</v>
      </c>
      <c r="K147" s="43">
        <v>6.6055460000000004</v>
      </c>
      <c r="M147" s="136" t="s">
        <v>492</v>
      </c>
      <c r="N147" s="136" t="s">
        <v>123</v>
      </c>
      <c r="O147" s="136">
        <v>109</v>
      </c>
      <c r="P147" s="136">
        <v>0</v>
      </c>
      <c r="Q147" s="136">
        <v>7.5575659389999998</v>
      </c>
      <c r="R147" s="136">
        <v>5.6652901800000004</v>
      </c>
      <c r="S147" s="147">
        <v>3.6039322180000002</v>
      </c>
      <c r="T147"/>
      <c r="U147" s="33" t="s">
        <v>842</v>
      </c>
      <c r="W147" s="43"/>
      <c r="X147" s="43"/>
      <c r="Y147" s="43"/>
      <c r="AA147" s="43"/>
      <c r="AB147" s="43"/>
      <c r="AC147" s="43"/>
      <c r="AD147" s="43"/>
      <c r="AE147" s="43"/>
    </row>
    <row r="148" spans="1:31" s="33" customFormat="1" ht="18.75" x14ac:dyDescent="0.35">
      <c r="A148" s="43">
        <v>6.7076330000000004</v>
      </c>
      <c r="B148" s="43">
        <v>6.7939400000000001</v>
      </c>
      <c r="D148" s="43">
        <v>4.387302</v>
      </c>
      <c r="E148" s="43">
        <v>4.3999139999999999</v>
      </c>
      <c r="G148" s="43">
        <v>7.9247110000000003</v>
      </c>
      <c r="H148" s="43">
        <v>8.2976120000000009</v>
      </c>
      <c r="J148" s="43">
        <v>6.1714929999999999</v>
      </c>
      <c r="K148" s="43">
        <v>7.072743</v>
      </c>
      <c r="M148" s="136" t="s">
        <v>189</v>
      </c>
      <c r="N148" s="136" t="s">
        <v>125</v>
      </c>
      <c r="O148" s="136">
        <v>47.5</v>
      </c>
      <c r="P148" s="136">
        <v>0</v>
      </c>
      <c r="Q148" s="136">
        <v>5.2110059409999998</v>
      </c>
      <c r="R148" s="136">
        <v>7.905613475</v>
      </c>
      <c r="S148" s="147">
        <v>3.6309540870000001</v>
      </c>
      <c r="T148"/>
      <c r="U148" s="33" t="s">
        <v>843</v>
      </c>
      <c r="V148"/>
      <c r="W148" s="43"/>
      <c r="X148" s="43"/>
      <c r="Y148" s="43"/>
      <c r="AA148" s="43"/>
      <c r="AB148" s="43"/>
      <c r="AC148" s="43"/>
      <c r="AD148" s="43"/>
      <c r="AE148" s="43"/>
    </row>
    <row r="149" spans="1:31" s="33" customFormat="1" ht="18.75" x14ac:dyDescent="0.35">
      <c r="A149" s="43">
        <v>6.7941729999999998</v>
      </c>
      <c r="B149" s="43">
        <v>6.6695799999999998</v>
      </c>
      <c r="D149" s="43">
        <v>4.2523609999999996</v>
      </c>
      <c r="E149" s="43">
        <v>4.2772420000000002</v>
      </c>
      <c r="G149" s="43">
        <v>8.1590150000000001</v>
      </c>
      <c r="H149" s="43">
        <v>8.7688690000000005</v>
      </c>
      <c r="J149" s="43">
        <v>5.8294129999999997</v>
      </c>
      <c r="K149" s="43">
        <v>6.1025850000000004</v>
      </c>
      <c r="M149" s="136" t="s">
        <v>193</v>
      </c>
      <c r="N149" s="136" t="s">
        <v>139</v>
      </c>
      <c r="O149" s="136">
        <v>93</v>
      </c>
      <c r="P149" s="136">
        <v>0</v>
      </c>
      <c r="Q149" s="136">
        <v>5.219065187</v>
      </c>
      <c r="R149" s="136">
        <v>6.4196148580000001</v>
      </c>
      <c r="S149" s="147">
        <v>3.6358052189999999</v>
      </c>
      <c r="T149"/>
      <c r="U149" s="33" t="s">
        <v>844</v>
      </c>
      <c r="V149"/>
      <c r="W149" s="43"/>
      <c r="X149" s="43"/>
      <c r="Y149" s="43"/>
      <c r="AA149" s="43"/>
      <c r="AB149" s="43"/>
      <c r="AC149" s="43"/>
      <c r="AD149" s="43"/>
      <c r="AE149" s="43"/>
    </row>
    <row r="150" spans="1:31" s="33" customFormat="1" ht="18.75" x14ac:dyDescent="0.35">
      <c r="A150" s="43">
        <v>6.3985349999999999</v>
      </c>
      <c r="B150" s="43">
        <v>7.1007980000000002</v>
      </c>
      <c r="D150" s="43">
        <v>4.5607360000000003</v>
      </c>
      <c r="E150" s="43">
        <v>4.6552899999999999</v>
      </c>
      <c r="G150" s="43">
        <v>8.5976169999999996</v>
      </c>
      <c r="H150" s="43">
        <v>8.8400130000000008</v>
      </c>
      <c r="J150" s="43">
        <v>5.455578</v>
      </c>
      <c r="K150" s="43">
        <v>7.0501969999999998</v>
      </c>
      <c r="M150" s="136" t="s">
        <v>483</v>
      </c>
      <c r="N150" s="136" t="s">
        <v>123</v>
      </c>
      <c r="O150" s="136">
        <v>9</v>
      </c>
      <c r="P150" s="136">
        <v>0</v>
      </c>
      <c r="Q150" s="136">
        <v>7.0491946309999998</v>
      </c>
      <c r="R150" s="136">
        <v>6.1574635759999996</v>
      </c>
      <c r="S150" s="147">
        <v>3.636384885</v>
      </c>
      <c r="T150"/>
      <c r="U150" s="33" t="s">
        <v>845</v>
      </c>
      <c r="V150"/>
      <c r="W150" s="43"/>
      <c r="X150" s="43"/>
      <c r="Y150" s="43"/>
      <c r="AA150" s="43"/>
      <c r="AB150" s="43"/>
      <c r="AC150" s="43"/>
      <c r="AD150" s="43"/>
      <c r="AE150" s="43"/>
    </row>
    <row r="151" spans="1:31" s="33" customFormat="1" ht="18.75" x14ac:dyDescent="0.35">
      <c r="A151" s="43">
        <v>6.514913</v>
      </c>
      <c r="B151" s="43">
        <v>7.9563459999999999</v>
      </c>
      <c r="D151" s="43">
        <v>4.4045059999999996</v>
      </c>
      <c r="E151" s="43">
        <v>4.7053010000000004</v>
      </c>
      <c r="G151" s="43">
        <v>9.3499020000000002</v>
      </c>
      <c r="H151" s="43">
        <v>8.3975030000000004</v>
      </c>
      <c r="J151" s="43">
        <v>6.5351530000000002</v>
      </c>
      <c r="K151" s="43">
        <v>6.8079970000000003</v>
      </c>
      <c r="M151" s="136" t="s">
        <v>168</v>
      </c>
      <c r="N151" s="136" t="s">
        <v>123</v>
      </c>
      <c r="O151" s="136">
        <v>54</v>
      </c>
      <c r="P151" s="136">
        <v>0</v>
      </c>
      <c r="Q151" s="136">
        <v>5.0956070320000002</v>
      </c>
      <c r="R151" s="136">
        <v>7.026985035</v>
      </c>
      <c r="S151" s="147">
        <v>3.6432185869999998</v>
      </c>
      <c r="T151"/>
      <c r="U151" s="33" t="s">
        <v>846</v>
      </c>
      <c r="V151"/>
      <c r="W151" s="43"/>
      <c r="X151" s="43"/>
      <c r="Y151" s="43"/>
      <c r="AA151" s="43"/>
      <c r="AB151" s="43"/>
      <c r="AC151" s="43"/>
      <c r="AD151" s="43"/>
      <c r="AE151" s="43"/>
    </row>
    <row r="152" spans="1:31" s="33" customFormat="1" ht="18.75" x14ac:dyDescent="0.35">
      <c r="A152" s="43">
        <v>6.3929200000000002</v>
      </c>
      <c r="B152" s="43">
        <v>9.470974</v>
      </c>
      <c r="D152" s="43">
        <v>4.0261110000000002</v>
      </c>
      <c r="E152" s="43">
        <v>4.2087599999999998</v>
      </c>
      <c r="G152" s="43">
        <v>8.0493690000000004</v>
      </c>
      <c r="H152" s="43">
        <v>9.2978369999999995</v>
      </c>
      <c r="J152" s="43">
        <v>6.2962939999999996</v>
      </c>
      <c r="K152" s="43">
        <v>6.5033849999999997</v>
      </c>
      <c r="M152" s="136" t="s">
        <v>491</v>
      </c>
      <c r="N152" s="136" t="s">
        <v>123</v>
      </c>
      <c r="O152" s="136">
        <v>51</v>
      </c>
      <c r="P152" s="136">
        <v>0</v>
      </c>
      <c r="Q152" s="136">
        <v>7.5373689129999999</v>
      </c>
      <c r="R152" s="136">
        <v>7.0805473189999999</v>
      </c>
      <c r="S152" s="147">
        <v>3.6440181599999999</v>
      </c>
      <c r="T152"/>
      <c r="U152" s="33" t="s">
        <v>847</v>
      </c>
      <c r="V152"/>
      <c r="W152" s="43"/>
      <c r="X152" s="43"/>
      <c r="Y152" s="43"/>
      <c r="AA152" s="43"/>
      <c r="AB152" s="43"/>
      <c r="AC152" s="43"/>
      <c r="AD152" s="43"/>
      <c r="AE152" s="43"/>
    </row>
    <row r="153" spans="1:31" s="33" customFormat="1" ht="18.75" x14ac:dyDescent="0.35">
      <c r="A153" s="43">
        <v>6.9199909999999996</v>
      </c>
      <c r="B153" s="43">
        <v>7.0999650000000001</v>
      </c>
      <c r="D153" s="43">
        <v>3.866209</v>
      </c>
      <c r="E153" s="43">
        <v>4.242121</v>
      </c>
      <c r="G153" s="43">
        <v>8.2829820000000005</v>
      </c>
      <c r="H153" s="43">
        <v>8.8348340000000007</v>
      </c>
      <c r="J153" s="43">
        <v>6.3201869999999998</v>
      </c>
      <c r="K153" s="43">
        <v>6.6735769999999999</v>
      </c>
      <c r="M153" s="136" t="s">
        <v>295</v>
      </c>
      <c r="N153" s="136" t="s">
        <v>127</v>
      </c>
      <c r="O153" s="136">
        <v>100</v>
      </c>
      <c r="P153" s="136">
        <v>0</v>
      </c>
      <c r="Q153" s="136">
        <v>5.616978832</v>
      </c>
      <c r="R153" s="136">
        <v>6.5240552190000001</v>
      </c>
      <c r="S153" s="147">
        <v>3.6652931459999998</v>
      </c>
      <c r="T153"/>
      <c r="U153" s="33" t="s">
        <v>848</v>
      </c>
      <c r="V153"/>
      <c r="W153" s="43"/>
      <c r="X153" s="43"/>
      <c r="Y153" s="43"/>
      <c r="AA153" s="43"/>
      <c r="AB153" s="43"/>
      <c r="AC153" s="43"/>
      <c r="AD153" s="43"/>
      <c r="AE153" s="43"/>
    </row>
    <row r="154" spans="1:31" s="33" customFormat="1" ht="18.75" x14ac:dyDescent="0.35">
      <c r="A154" s="43">
        <v>6.2951030000000001</v>
      </c>
      <c r="B154" s="43">
        <v>7.4978210000000001</v>
      </c>
      <c r="D154" s="43">
        <v>3.753565</v>
      </c>
      <c r="E154" s="43">
        <v>4.2227420000000002</v>
      </c>
      <c r="G154" s="43">
        <v>8.713597</v>
      </c>
      <c r="H154" s="43">
        <v>7.9073130000000003</v>
      </c>
      <c r="J154" s="43">
        <v>6.017798</v>
      </c>
      <c r="K154" s="43">
        <v>8.4799240000000005</v>
      </c>
      <c r="M154" s="136" t="s">
        <v>129</v>
      </c>
      <c r="N154" s="136" t="s">
        <v>123</v>
      </c>
      <c r="O154" s="136">
        <v>113</v>
      </c>
      <c r="P154" s="136">
        <v>0</v>
      </c>
      <c r="Q154" s="136">
        <v>4.6722531170000003</v>
      </c>
      <c r="R154" s="136">
        <v>6.1141861449999997</v>
      </c>
      <c r="S154" s="147">
        <v>3.6691392989999998</v>
      </c>
      <c r="T154"/>
      <c r="U154" s="33" t="s">
        <v>849</v>
      </c>
      <c r="V154"/>
      <c r="W154" s="43"/>
      <c r="X154" s="43"/>
      <c r="Y154" s="43"/>
      <c r="AA154" s="43"/>
      <c r="AB154" s="43"/>
      <c r="AC154" s="43"/>
      <c r="AD154" s="43"/>
      <c r="AE154" s="43"/>
    </row>
    <row r="155" spans="1:31" s="33" customFormat="1" ht="15.75" x14ac:dyDescent="0.25">
      <c r="A155" s="43">
        <v>6.2999559999999999</v>
      </c>
      <c r="B155" s="43">
        <v>6.4734189999999998</v>
      </c>
      <c r="D155" s="43">
        <v>3.7814030000000001</v>
      </c>
      <c r="E155" s="43">
        <v>3.984105</v>
      </c>
      <c r="G155" s="43">
        <v>9.8377470000000002</v>
      </c>
      <c r="H155" s="43">
        <v>8.4051299999999998</v>
      </c>
      <c r="J155" s="43">
        <v>6.6015300000000003</v>
      </c>
      <c r="K155" s="43">
        <v>6.8571070000000001</v>
      </c>
      <c r="M155" s="136" t="s">
        <v>258</v>
      </c>
      <c r="N155" s="136" t="s">
        <v>136</v>
      </c>
      <c r="O155" s="136">
        <v>97</v>
      </c>
      <c r="P155" s="136">
        <v>0</v>
      </c>
      <c r="Q155" s="136">
        <v>5.4820945270000001</v>
      </c>
      <c r="R155" s="136">
        <v>6.0576410039999997</v>
      </c>
      <c r="S155" s="147">
        <v>3.6733601789999999</v>
      </c>
      <c r="T155"/>
      <c r="U155"/>
      <c r="V155"/>
      <c r="W155" s="43"/>
      <c r="X155" s="43"/>
      <c r="Y155" s="43"/>
      <c r="AA155" s="43"/>
      <c r="AB155" s="43"/>
      <c r="AC155" s="43"/>
      <c r="AD155" s="43"/>
      <c r="AE155" s="43"/>
    </row>
    <row r="156" spans="1:31" s="33" customFormat="1" ht="15.75" x14ac:dyDescent="0.25">
      <c r="A156" s="43">
        <v>7.0805470000000001</v>
      </c>
      <c r="B156" s="43">
        <v>7.6731059999999998</v>
      </c>
      <c r="D156" s="43">
        <v>3.941465</v>
      </c>
      <c r="E156" s="43">
        <v>3.9472499999999999</v>
      </c>
      <c r="G156" s="43">
        <v>7.6876680000000004</v>
      </c>
      <c r="H156" s="43">
        <v>8.7883490000000002</v>
      </c>
      <c r="J156" s="43">
        <v>6.3865869999999996</v>
      </c>
      <c r="K156" s="43">
        <v>6.7764759999999997</v>
      </c>
      <c r="M156" s="136" t="s">
        <v>262</v>
      </c>
      <c r="N156" s="136" t="s">
        <v>127</v>
      </c>
      <c r="O156" s="136">
        <v>134</v>
      </c>
      <c r="P156" s="136">
        <v>0</v>
      </c>
      <c r="Q156" s="136">
        <v>5.5041516059999998</v>
      </c>
      <c r="R156" s="136">
        <v>6.8502423710000002</v>
      </c>
      <c r="S156" s="147">
        <v>3.6827321290000001</v>
      </c>
      <c r="T156"/>
      <c r="U156"/>
      <c r="V156"/>
      <c r="W156" s="43"/>
      <c r="X156" s="43"/>
      <c r="Y156" s="43"/>
      <c r="AA156" s="43"/>
      <c r="AB156" s="43"/>
      <c r="AC156" s="43"/>
      <c r="AD156" s="43"/>
      <c r="AE156" s="43"/>
    </row>
    <row r="157" spans="1:31" s="33" customFormat="1" ht="15.75" x14ac:dyDescent="0.25">
      <c r="A157" s="43">
        <v>6.022284</v>
      </c>
      <c r="B157" s="43">
        <v>6.8576959999999998</v>
      </c>
      <c r="D157" s="43">
        <v>3.9619010000000001</v>
      </c>
      <c r="E157" s="43">
        <v>3.9315150000000001</v>
      </c>
      <c r="G157" s="43">
        <v>8.6436790000000006</v>
      </c>
      <c r="H157" s="43">
        <v>8.7052820000000004</v>
      </c>
      <c r="J157" s="43">
        <v>6.4166740000000004</v>
      </c>
      <c r="K157" s="43">
        <v>6.7171320000000003</v>
      </c>
      <c r="M157" s="136" t="s">
        <v>207</v>
      </c>
      <c r="N157" s="136" t="s">
        <v>123</v>
      </c>
      <c r="O157" s="136">
        <v>108</v>
      </c>
      <c r="P157" s="136">
        <v>0</v>
      </c>
      <c r="Q157" s="136">
        <v>5.2913707350000001</v>
      </c>
      <c r="R157" s="136">
        <v>5.780347495</v>
      </c>
      <c r="S157" s="147">
        <v>3.68696957</v>
      </c>
      <c r="T157"/>
      <c r="U157"/>
      <c r="V157"/>
      <c r="W157" s="43"/>
      <c r="X157" s="43"/>
      <c r="Y157" s="43"/>
      <c r="AA157" s="43"/>
      <c r="AB157" s="43"/>
      <c r="AC157" s="43"/>
      <c r="AD157" s="43"/>
      <c r="AE157" s="43"/>
    </row>
    <row r="158" spans="1:31" s="33" customFormat="1" ht="15.75" x14ac:dyDescent="0.25">
      <c r="A158" s="43">
        <v>6.8607110000000002</v>
      </c>
      <c r="B158" s="43">
        <v>6.9328820000000002</v>
      </c>
      <c r="D158" s="43">
        <v>4.1489050000000001</v>
      </c>
      <c r="E158" s="43">
        <v>3.7122090000000001</v>
      </c>
      <c r="G158" s="43">
        <v>8.3552110000000006</v>
      </c>
      <c r="H158" s="43">
        <v>9.7028300000000005</v>
      </c>
      <c r="J158" s="43">
        <v>6.6574450000000001</v>
      </c>
      <c r="K158" s="43">
        <v>6.9483899999999998</v>
      </c>
      <c r="M158" s="136" t="s">
        <v>203</v>
      </c>
      <c r="N158" s="136" t="s">
        <v>139</v>
      </c>
      <c r="O158" s="136">
        <v>14</v>
      </c>
      <c r="P158" s="136">
        <v>0</v>
      </c>
      <c r="Q158" s="136">
        <v>5.2651173489999996</v>
      </c>
      <c r="R158" s="136">
        <v>6.3935000119999996</v>
      </c>
      <c r="S158" s="147">
        <v>3.6926103750000001</v>
      </c>
      <c r="T158"/>
      <c r="U158"/>
      <c r="V158"/>
      <c r="W158" s="43"/>
      <c r="X158" s="43"/>
      <c r="Y158" s="43"/>
      <c r="AA158" s="43"/>
      <c r="AB158" s="43"/>
      <c r="AC158" s="43"/>
      <c r="AD158" s="43"/>
      <c r="AE158" s="43"/>
    </row>
    <row r="159" spans="1:31" s="33" customFormat="1" ht="15.75" x14ac:dyDescent="0.25">
      <c r="A159" s="43">
        <v>6.1623359999999998</v>
      </c>
      <c r="B159" s="43">
        <v>6.115227</v>
      </c>
      <c r="D159" s="43">
        <v>4.0587790000000004</v>
      </c>
      <c r="E159" s="43">
        <v>4.150957</v>
      </c>
      <c r="G159" s="43">
        <v>7.9853490000000003</v>
      </c>
      <c r="H159" s="43"/>
      <c r="J159" s="43">
        <v>6.6653260000000003</v>
      </c>
      <c r="K159" s="43"/>
      <c r="M159" s="136" t="s">
        <v>214</v>
      </c>
      <c r="N159" s="136" t="s">
        <v>215</v>
      </c>
      <c r="O159" s="136">
        <v>46</v>
      </c>
      <c r="P159" s="136">
        <v>0</v>
      </c>
      <c r="Q159" s="136">
        <v>5.3320774789999996</v>
      </c>
      <c r="R159" s="136">
        <v>7.7358149330000003</v>
      </c>
      <c r="S159" s="147">
        <v>3.697145543</v>
      </c>
      <c r="T159"/>
      <c r="U159"/>
      <c r="V159"/>
      <c r="W159" s="43"/>
      <c r="X159" s="43"/>
      <c r="Y159" s="43"/>
      <c r="AA159" s="43"/>
      <c r="AB159" s="43"/>
      <c r="AC159" s="43"/>
      <c r="AD159" s="43"/>
      <c r="AE159" s="43"/>
    </row>
    <row r="160" spans="1:31" s="33" customFormat="1" ht="15.75" x14ac:dyDescent="0.25">
      <c r="A160" s="43">
        <v>7.9817260000000001</v>
      </c>
      <c r="B160" s="43">
        <v>6.2878610000000004</v>
      </c>
      <c r="D160" s="43">
        <v>4.0939740000000002</v>
      </c>
      <c r="E160" s="43">
        <v>4.0670359999999999</v>
      </c>
      <c r="G160" s="43">
        <v>7.5734190000000003</v>
      </c>
      <c r="H160" s="43"/>
      <c r="J160" s="43">
        <v>6.6458979999999999</v>
      </c>
      <c r="K160" s="43"/>
      <c r="M160" s="136" t="s">
        <v>443</v>
      </c>
      <c r="N160" s="136" t="s">
        <v>125</v>
      </c>
      <c r="O160" s="136">
        <v>152</v>
      </c>
      <c r="P160" s="136">
        <v>0</v>
      </c>
      <c r="Q160" s="136">
        <v>6.3550863910000004</v>
      </c>
      <c r="R160" s="136">
        <v>6.4246027630000002</v>
      </c>
      <c r="S160" s="147">
        <v>3.7105680360000002</v>
      </c>
      <c r="T160"/>
      <c r="U160"/>
      <c r="V160"/>
      <c r="W160" s="43"/>
      <c r="X160" s="43"/>
      <c r="Y160" s="43"/>
      <c r="AA160" s="43"/>
      <c r="AB160" s="43"/>
      <c r="AC160" s="43"/>
      <c r="AD160" s="43"/>
      <c r="AE160" s="43"/>
    </row>
    <row r="161" spans="1:31" s="33" customFormat="1" ht="15.75" x14ac:dyDescent="0.25">
      <c r="A161" s="43">
        <v>7.0368069999999996</v>
      </c>
      <c r="B161" s="43">
        <v>6.6524140000000003</v>
      </c>
      <c r="D161" s="43">
        <v>3.8350149999999998</v>
      </c>
      <c r="E161" s="43">
        <v>4.0885300000000004</v>
      </c>
      <c r="G161" s="43">
        <v>7.9603149999999996</v>
      </c>
      <c r="H161" s="43"/>
      <c r="J161" s="43">
        <v>6.0836680000000003</v>
      </c>
      <c r="K161" s="43"/>
      <c r="M161" s="136" t="s">
        <v>482</v>
      </c>
      <c r="N161" s="136" t="s">
        <v>136</v>
      </c>
      <c r="O161" s="136">
        <v>112</v>
      </c>
      <c r="P161" s="136">
        <v>0</v>
      </c>
      <c r="Q161" s="136">
        <v>7.0418187989999996</v>
      </c>
      <c r="R161" s="136">
        <v>7.371324145</v>
      </c>
      <c r="S161" s="147">
        <v>3.7108970010000002</v>
      </c>
      <c r="T161"/>
      <c r="U161"/>
      <c r="V161"/>
      <c r="W161" s="43"/>
      <c r="X161" s="43"/>
      <c r="Y161" s="43"/>
      <c r="AA161" s="43"/>
      <c r="AB161" s="43"/>
      <c r="AC161" s="43"/>
      <c r="AD161" s="43"/>
      <c r="AE161" s="43"/>
    </row>
    <row r="162" spans="1:31" s="33" customFormat="1" ht="15.75" x14ac:dyDescent="0.25">
      <c r="A162" s="43">
        <v>6.4084599999999998</v>
      </c>
      <c r="B162" s="43">
        <v>7.0356759999999996</v>
      </c>
      <c r="D162" s="43">
        <v>4.1825939999999999</v>
      </c>
      <c r="E162" s="43">
        <v>3.8289230000000001</v>
      </c>
      <c r="G162" s="43">
        <v>8.4977920000000005</v>
      </c>
      <c r="H162" s="43"/>
      <c r="J162" s="43">
        <v>6.8891549999999997</v>
      </c>
      <c r="K162" s="43"/>
      <c r="M162" s="136" t="s">
        <v>486</v>
      </c>
      <c r="N162" s="136" t="s">
        <v>136</v>
      </c>
      <c r="O162" s="136">
        <v>32</v>
      </c>
      <c r="P162" s="136">
        <v>0</v>
      </c>
      <c r="Q162" s="136">
        <v>7.2166920560000003</v>
      </c>
      <c r="R162" s="136">
        <v>6.2624472679999998</v>
      </c>
      <c r="S162" s="147">
        <v>3.711353393</v>
      </c>
      <c r="T162"/>
      <c r="U162"/>
      <c r="V162"/>
      <c r="W162" s="43"/>
      <c r="X162" s="43"/>
      <c r="Y162" s="43"/>
      <c r="AA162" s="43"/>
      <c r="AB162" s="43"/>
      <c r="AC162" s="43"/>
      <c r="AD162" s="43"/>
      <c r="AE162" s="43"/>
    </row>
    <row r="163" spans="1:31" s="33" customFormat="1" ht="15.75" x14ac:dyDescent="0.25">
      <c r="A163" s="43">
        <v>7.1319330000000001</v>
      </c>
      <c r="B163" s="43">
        <v>6.0859870000000003</v>
      </c>
      <c r="D163" s="43">
        <v>4.1602709999999998</v>
      </c>
      <c r="E163" s="43">
        <v>3.9363239999999999</v>
      </c>
      <c r="G163" s="43">
        <v>8.9107599999999998</v>
      </c>
      <c r="H163" s="43"/>
      <c r="J163" s="43">
        <v>6.1234729999999997</v>
      </c>
      <c r="K163" s="43"/>
      <c r="M163" s="136" t="s">
        <v>294</v>
      </c>
      <c r="N163" s="136" t="s">
        <v>139</v>
      </c>
      <c r="O163" s="136">
        <v>25</v>
      </c>
      <c r="P163" s="136">
        <v>1</v>
      </c>
      <c r="Q163" s="136">
        <v>5.6145385010000002</v>
      </c>
      <c r="R163" s="136">
        <v>6.2847891389999999</v>
      </c>
      <c r="S163" s="147">
        <v>3.7122085729999998</v>
      </c>
      <c r="T163"/>
      <c r="U163"/>
      <c r="V163"/>
      <c r="W163" s="43"/>
      <c r="X163" s="43"/>
      <c r="Y163" s="43"/>
      <c r="AA163" s="43"/>
      <c r="AB163" s="43"/>
      <c r="AC163" s="43"/>
      <c r="AD163" s="43"/>
      <c r="AE163" s="43"/>
    </row>
    <row r="164" spans="1:31" s="33" customFormat="1" ht="15.75" x14ac:dyDescent="0.25">
      <c r="A164" s="43">
        <v>7.3487400000000003</v>
      </c>
      <c r="B164" s="43">
        <v>8.0420689999999997</v>
      </c>
      <c r="D164" s="43">
        <v>4.0958199999999998</v>
      </c>
      <c r="E164" s="43">
        <v>4.0853619999999999</v>
      </c>
      <c r="G164" s="43">
        <v>8.5785470000000004</v>
      </c>
      <c r="H164" s="43"/>
      <c r="J164" s="43">
        <v>7.0991410000000004</v>
      </c>
      <c r="K164" s="43"/>
      <c r="M164" s="136" t="s">
        <v>459</v>
      </c>
      <c r="N164" s="136" t="s">
        <v>136</v>
      </c>
      <c r="O164" s="136">
        <v>108</v>
      </c>
      <c r="P164" s="136">
        <v>0</v>
      </c>
      <c r="Q164" s="136">
        <v>6.5735460039999998</v>
      </c>
      <c r="R164" s="136">
        <v>6.6744061370000001</v>
      </c>
      <c r="S164" s="147">
        <v>3.712530348</v>
      </c>
      <c r="T164"/>
      <c r="U164"/>
      <c r="V164"/>
      <c r="W164" s="43"/>
      <c r="X164" s="43"/>
      <c r="Y164" s="43"/>
      <c r="AA164" s="43"/>
      <c r="AB164" s="43"/>
      <c r="AC164" s="43"/>
      <c r="AD164" s="43"/>
      <c r="AE164" s="43"/>
    </row>
    <row r="165" spans="1:31" s="33" customFormat="1" ht="15.75" x14ac:dyDescent="0.25">
      <c r="A165" s="43">
        <v>6.1894150000000003</v>
      </c>
      <c r="B165" s="43">
        <v>7.482056</v>
      </c>
      <c r="D165" s="43">
        <v>4.134544</v>
      </c>
      <c r="E165" s="43">
        <v>4.1441660000000002</v>
      </c>
      <c r="G165" s="43">
        <v>9.6261930000000007</v>
      </c>
      <c r="H165" s="43"/>
      <c r="J165" s="43">
        <v>6.6396899999999999</v>
      </c>
      <c r="K165" s="43"/>
      <c r="M165" s="136" t="s">
        <v>480</v>
      </c>
      <c r="N165" s="136" t="s">
        <v>123</v>
      </c>
      <c r="O165" s="136">
        <v>86</v>
      </c>
      <c r="P165" s="136">
        <v>0</v>
      </c>
      <c r="Q165" s="136">
        <v>6.8898729080000001</v>
      </c>
      <c r="R165" s="136">
        <v>6.5036991999999998</v>
      </c>
      <c r="S165" s="147">
        <v>3.7316993840000001</v>
      </c>
      <c r="T165"/>
      <c r="U165"/>
      <c r="V165"/>
      <c r="W165" s="43"/>
      <c r="X165" s="43"/>
      <c r="Y165" s="43"/>
      <c r="AA165" s="43"/>
      <c r="AB165" s="43"/>
      <c r="AC165" s="43"/>
      <c r="AD165" s="43"/>
      <c r="AE165" s="43"/>
    </row>
    <row r="166" spans="1:31" s="33" customFormat="1" ht="15.75" x14ac:dyDescent="0.25">
      <c r="A166" s="43">
        <v>6.5609200000000003</v>
      </c>
      <c r="B166" s="43">
        <v>6.284789</v>
      </c>
      <c r="D166" s="43">
        <v>3.644018</v>
      </c>
      <c r="E166" s="43">
        <v>3.9318219999999999</v>
      </c>
      <c r="G166" s="43">
        <v>8.1946349999999999</v>
      </c>
      <c r="H166" s="43"/>
      <c r="J166" s="43">
        <v>6.9163459999999999</v>
      </c>
      <c r="K166" s="43"/>
      <c r="M166" s="136" t="s">
        <v>199</v>
      </c>
      <c r="N166" s="136" t="s">
        <v>123</v>
      </c>
      <c r="O166" s="136">
        <v>74.5</v>
      </c>
      <c r="P166" s="136">
        <v>0</v>
      </c>
      <c r="Q166" s="136">
        <v>5.2553437189999999</v>
      </c>
      <c r="R166" s="136">
        <v>6.6897812339999998</v>
      </c>
      <c r="S166" s="147">
        <v>3.7329656249999998</v>
      </c>
      <c r="T166"/>
      <c r="U166"/>
      <c r="V166"/>
      <c r="W166" s="43"/>
      <c r="X166" s="43"/>
      <c r="Y166" s="43"/>
      <c r="AA166" s="43"/>
      <c r="AB166" s="43"/>
      <c r="AC166" s="43"/>
      <c r="AD166" s="43"/>
      <c r="AE166" s="43"/>
    </row>
    <row r="167" spans="1:31" s="33" customFormat="1" ht="15.75" x14ac:dyDescent="0.25">
      <c r="A167" s="43">
        <v>6.6750959999999999</v>
      </c>
      <c r="B167" s="43">
        <v>6.5257079999999998</v>
      </c>
      <c r="D167" s="43">
        <v>4.604374</v>
      </c>
      <c r="E167" s="43">
        <v>4.1002970000000003</v>
      </c>
      <c r="G167" s="43">
        <v>8.1788229999999995</v>
      </c>
      <c r="H167" s="43"/>
      <c r="J167" s="43">
        <v>6.5323630000000001</v>
      </c>
      <c r="K167" s="43"/>
      <c r="M167" s="136" t="s">
        <v>161</v>
      </c>
      <c r="N167" s="136" t="s">
        <v>127</v>
      </c>
      <c r="O167" s="136">
        <v>95</v>
      </c>
      <c r="P167" s="136">
        <v>0</v>
      </c>
      <c r="Q167" s="136">
        <v>5.058728554</v>
      </c>
      <c r="R167" s="136">
        <v>6.8893652999999997</v>
      </c>
      <c r="S167" s="147">
        <v>3.7413378160000001</v>
      </c>
      <c r="T167"/>
      <c r="U167"/>
      <c r="V167"/>
      <c r="W167" s="43"/>
      <c r="X167" s="43"/>
      <c r="Y167" s="43"/>
      <c r="AA167" s="43"/>
      <c r="AB167" s="43"/>
      <c r="AC167" s="43"/>
      <c r="AD167" s="43"/>
      <c r="AE167" s="43"/>
    </row>
    <row r="168" spans="1:31" s="33" customFormat="1" ht="15.75" x14ac:dyDescent="0.25">
      <c r="A168" s="43">
        <v>5.9391930000000004</v>
      </c>
      <c r="B168" s="43">
        <v>7.141705</v>
      </c>
      <c r="D168" s="43">
        <v>4.3829549999999999</v>
      </c>
      <c r="E168" s="43">
        <v>4.6761520000000001</v>
      </c>
      <c r="G168" s="43">
        <v>8.4848630000000007</v>
      </c>
      <c r="H168" s="43"/>
      <c r="J168" s="43">
        <v>6.2921339999999999</v>
      </c>
      <c r="K168" s="43"/>
      <c r="M168" s="136" t="s">
        <v>235</v>
      </c>
      <c r="N168" s="136" t="s">
        <v>123</v>
      </c>
      <c r="O168" s="136">
        <v>30</v>
      </c>
      <c r="P168" s="136">
        <v>0</v>
      </c>
      <c r="Q168" s="136">
        <v>5.4237658880000001</v>
      </c>
      <c r="R168" s="136">
        <v>6.408460034</v>
      </c>
      <c r="S168" s="147">
        <v>3.7524140639999999</v>
      </c>
      <c r="T168"/>
      <c r="U168"/>
      <c r="V168"/>
      <c r="W168" s="43"/>
      <c r="X168" s="43"/>
      <c r="Y168" s="43"/>
      <c r="AA168" s="43"/>
      <c r="AB168" s="43"/>
      <c r="AC168" s="43"/>
      <c r="AD168" s="43"/>
      <c r="AE168" s="43"/>
    </row>
    <row r="169" spans="1:31" s="33" customFormat="1" ht="15.75" x14ac:dyDescent="0.25">
      <c r="A169" s="43">
        <v>7.0883079999999996</v>
      </c>
      <c r="B169" s="43">
        <v>7.5310189999999997</v>
      </c>
      <c r="D169" s="43">
        <v>4.3455620000000001</v>
      </c>
      <c r="E169" s="43">
        <v>4.232507</v>
      </c>
      <c r="G169" s="43">
        <v>8.2807060000000003</v>
      </c>
      <c r="H169" s="43"/>
      <c r="J169" s="43">
        <v>6.4569359999999998</v>
      </c>
      <c r="K169" s="43"/>
      <c r="M169" s="136" t="s">
        <v>378</v>
      </c>
      <c r="N169" s="136" t="s">
        <v>123</v>
      </c>
      <c r="O169" s="136">
        <v>37</v>
      </c>
      <c r="P169" s="136">
        <v>0</v>
      </c>
      <c r="Q169" s="136">
        <v>5.9796405879999996</v>
      </c>
      <c r="R169" s="136">
        <v>6.2999559180000002</v>
      </c>
      <c r="S169" s="147">
        <v>3.7535650029999998</v>
      </c>
      <c r="T169"/>
      <c r="U169"/>
      <c r="V169"/>
      <c r="W169" s="43"/>
      <c r="X169" s="43"/>
      <c r="Y169" s="43"/>
      <c r="AA169" s="43"/>
      <c r="AB169" s="43"/>
      <c r="AC169" s="43"/>
      <c r="AD169" s="43"/>
      <c r="AE169" s="43"/>
    </row>
    <row r="170" spans="1:31" s="33" customFormat="1" ht="15.75" x14ac:dyDescent="0.25">
      <c r="A170" s="43">
        <v>6.4128100000000003</v>
      </c>
      <c r="B170" s="43">
        <v>6.8295719999999998</v>
      </c>
      <c r="D170" s="43">
        <v>4.2251079999999996</v>
      </c>
      <c r="E170" s="43">
        <v>4.2941399999999996</v>
      </c>
      <c r="G170" s="43">
        <v>7.8051240000000002</v>
      </c>
      <c r="H170" s="43"/>
      <c r="J170" s="43">
        <v>6.4127580000000002</v>
      </c>
      <c r="K170" s="43"/>
      <c r="M170" s="136" t="s">
        <v>218</v>
      </c>
      <c r="N170" s="136" t="s">
        <v>125</v>
      </c>
      <c r="O170" s="136">
        <v>72</v>
      </c>
      <c r="P170" s="136">
        <v>1</v>
      </c>
      <c r="Q170" s="136">
        <v>5.3437196880000002</v>
      </c>
      <c r="R170" s="136">
        <v>6.5167610390000004</v>
      </c>
      <c r="S170" s="147">
        <v>3.7580306220000002</v>
      </c>
      <c r="T170"/>
      <c r="U170"/>
      <c r="V170"/>
      <c r="W170" s="43"/>
      <c r="X170" s="43"/>
      <c r="Y170" s="43"/>
      <c r="AA170" s="43"/>
      <c r="AB170" s="43"/>
      <c r="AC170" s="43"/>
      <c r="AD170" s="43"/>
      <c r="AE170" s="43"/>
    </row>
    <row r="171" spans="1:31" s="33" customFormat="1" ht="15.75" x14ac:dyDescent="0.25">
      <c r="A171" s="43">
        <v>6.8408910000000001</v>
      </c>
      <c r="B171" s="43">
        <v>6.6319710000000001</v>
      </c>
      <c r="D171" s="43">
        <v>5.567177</v>
      </c>
      <c r="E171" s="43">
        <v>4.687303</v>
      </c>
      <c r="G171" s="43">
        <v>9.6802320000000002</v>
      </c>
      <c r="H171" s="43"/>
      <c r="J171" s="43">
        <v>6.322273</v>
      </c>
      <c r="K171" s="43"/>
      <c r="M171" s="136" t="s">
        <v>285</v>
      </c>
      <c r="N171" s="136" t="s">
        <v>125</v>
      </c>
      <c r="O171" s="136">
        <v>121</v>
      </c>
      <c r="P171" s="136">
        <v>0</v>
      </c>
      <c r="Q171" s="136">
        <v>5.5882743140000004</v>
      </c>
      <c r="R171" s="136">
        <v>7.0579633829999997</v>
      </c>
      <c r="S171" s="147">
        <v>3.758180179</v>
      </c>
      <c r="T171"/>
      <c r="U171"/>
      <c r="V171"/>
      <c r="W171" s="43"/>
      <c r="X171" s="43"/>
      <c r="Y171" s="43"/>
      <c r="AA171" s="43"/>
      <c r="AB171" s="43"/>
      <c r="AC171" s="43"/>
      <c r="AD171" s="43"/>
      <c r="AE171" s="43"/>
    </row>
    <row r="172" spans="1:31" s="33" customFormat="1" ht="15.75" x14ac:dyDescent="0.25">
      <c r="A172" s="43">
        <v>7.7358149999999997</v>
      </c>
      <c r="B172" s="43">
        <v>6.7097519999999999</v>
      </c>
      <c r="D172" s="43">
        <v>4.612635</v>
      </c>
      <c r="E172" s="43">
        <v>4.5940409999999998</v>
      </c>
      <c r="G172" s="43">
        <v>9.2617360000000009</v>
      </c>
      <c r="H172" s="43"/>
      <c r="J172" s="43">
        <v>6.3551960000000003</v>
      </c>
      <c r="K172" s="43"/>
      <c r="M172" s="136" t="s">
        <v>198</v>
      </c>
      <c r="N172" s="136" t="s">
        <v>123</v>
      </c>
      <c r="O172" s="136">
        <v>123</v>
      </c>
      <c r="P172" s="136">
        <v>0</v>
      </c>
      <c r="Q172" s="136">
        <v>5.2539671480000001</v>
      </c>
      <c r="R172" s="136">
        <v>6.3328191819999997</v>
      </c>
      <c r="S172" s="147">
        <v>3.76525592</v>
      </c>
      <c r="T172"/>
      <c r="U172"/>
      <c r="V172"/>
      <c r="W172" s="43"/>
      <c r="X172" s="43"/>
      <c r="Y172" s="43"/>
      <c r="AA172" s="43"/>
      <c r="AB172" s="43"/>
      <c r="AC172" s="43"/>
      <c r="AD172" s="43"/>
      <c r="AE172" s="43"/>
    </row>
    <row r="173" spans="1:31" s="33" customFormat="1" ht="15.75" x14ac:dyDescent="0.25">
      <c r="A173" s="43">
        <v>6.8418840000000003</v>
      </c>
      <c r="B173" s="43">
        <v>6.8334619999999999</v>
      </c>
      <c r="D173" s="43">
        <v>4.3245290000000001</v>
      </c>
      <c r="E173" s="43">
        <v>4.6778849999999998</v>
      </c>
      <c r="G173" s="43">
        <v>7.4819839999999997</v>
      </c>
      <c r="H173" s="43"/>
      <c r="J173" s="43">
        <v>6.3164129999999998</v>
      </c>
      <c r="K173" s="43"/>
      <c r="M173" s="136" t="s">
        <v>187</v>
      </c>
      <c r="N173" s="136" t="s">
        <v>139</v>
      </c>
      <c r="O173" s="136">
        <v>43</v>
      </c>
      <c r="P173" s="136">
        <v>0</v>
      </c>
      <c r="Q173" s="136">
        <v>5.1992327229999997</v>
      </c>
      <c r="R173" s="136">
        <v>7.3480162059999996</v>
      </c>
      <c r="S173" s="147">
        <v>3.7701392540000001</v>
      </c>
      <c r="T173"/>
      <c r="U173"/>
      <c r="V173"/>
      <c r="W173" s="43"/>
      <c r="X173" s="43"/>
      <c r="Y173" s="43"/>
      <c r="AA173" s="43"/>
      <c r="AB173" s="43"/>
      <c r="AC173" s="43"/>
      <c r="AD173" s="43"/>
      <c r="AE173" s="43"/>
    </row>
    <row r="174" spans="1:31" s="33" customFormat="1" ht="15.75" x14ac:dyDescent="0.25">
      <c r="A174" s="43">
        <v>6.6406289999999997</v>
      </c>
      <c r="B174" s="43">
        <v>7.0952539999999997</v>
      </c>
      <c r="D174" s="43">
        <v>4.3996979999999999</v>
      </c>
      <c r="E174" s="43">
        <v>4.6460319999999999</v>
      </c>
      <c r="G174" s="43">
        <v>8.4099140000000006</v>
      </c>
      <c r="H174" s="43"/>
      <c r="J174" s="43">
        <v>6.0298870000000004</v>
      </c>
      <c r="K174" s="43"/>
      <c r="M174" s="136" t="s">
        <v>280</v>
      </c>
      <c r="N174" s="136" t="s">
        <v>139</v>
      </c>
      <c r="O174" s="136">
        <v>87</v>
      </c>
      <c r="P174" s="136">
        <v>0</v>
      </c>
      <c r="Q174" s="136">
        <v>5.5614285490000004</v>
      </c>
      <c r="R174" s="136">
        <v>7.4373350790000003</v>
      </c>
      <c r="S174" s="147">
        <v>3.7708283420000002</v>
      </c>
      <c r="T174"/>
      <c r="U174"/>
      <c r="V174"/>
      <c r="W174" s="43"/>
      <c r="X174" s="43"/>
      <c r="Y174" s="43"/>
      <c r="AA174" s="43"/>
      <c r="AB174" s="43"/>
      <c r="AC174" s="43"/>
      <c r="AD174" s="43"/>
      <c r="AE174" s="43"/>
    </row>
    <row r="175" spans="1:31" s="33" customFormat="1" ht="15.75" x14ac:dyDescent="0.25">
      <c r="A175" s="43">
        <v>6.5951639999999996</v>
      </c>
      <c r="B175" s="43">
        <v>6.5294299999999996</v>
      </c>
      <c r="D175" s="43">
        <v>4.4366310000000002</v>
      </c>
      <c r="E175" s="43">
        <v>4.3746739999999997</v>
      </c>
      <c r="G175" s="43">
        <v>9.190785</v>
      </c>
      <c r="H175" s="43"/>
      <c r="J175" s="43">
        <v>6.2108629999999998</v>
      </c>
      <c r="K175" s="43"/>
      <c r="M175" s="136" t="s">
        <v>470</v>
      </c>
      <c r="N175" s="136" t="s">
        <v>123</v>
      </c>
      <c r="O175" s="136">
        <v>87</v>
      </c>
      <c r="P175" s="136">
        <v>0</v>
      </c>
      <c r="Q175" s="136">
        <v>6.755069636</v>
      </c>
      <c r="R175" s="136">
        <v>6.0762956289999996</v>
      </c>
      <c r="S175" s="147">
        <v>3.7715366939999999</v>
      </c>
      <c r="T175"/>
      <c r="U175"/>
      <c r="V175"/>
      <c r="W175" s="43"/>
      <c r="X175" s="43"/>
      <c r="Y175" s="43"/>
      <c r="AA175" s="43"/>
      <c r="AB175" s="43"/>
      <c r="AC175" s="43"/>
      <c r="AD175" s="43"/>
      <c r="AE175" s="43"/>
    </row>
    <row r="176" spans="1:31" s="33" customFormat="1" ht="15.75" x14ac:dyDescent="0.25">
      <c r="A176" s="43">
        <v>6.822959</v>
      </c>
      <c r="B176" s="43">
        <v>6.739668</v>
      </c>
      <c r="D176" s="43">
        <v>5.9810319999999999</v>
      </c>
      <c r="E176" s="43">
        <v>4.2032910000000001</v>
      </c>
      <c r="G176" s="43">
        <v>8.1806950000000001</v>
      </c>
      <c r="H176" s="43"/>
      <c r="J176" s="43">
        <v>5.825863</v>
      </c>
      <c r="K176" s="43"/>
      <c r="M176" s="136" t="s">
        <v>191</v>
      </c>
      <c r="N176" s="136" t="s">
        <v>123</v>
      </c>
      <c r="O176" s="136">
        <v>50</v>
      </c>
      <c r="P176" s="136">
        <v>0</v>
      </c>
      <c r="Q176" s="136">
        <v>5.2149368139999996</v>
      </c>
      <c r="R176" s="136">
        <v>6.165406548</v>
      </c>
      <c r="S176" s="147">
        <v>3.779503069</v>
      </c>
      <c r="T176"/>
      <c r="U176"/>
      <c r="V176"/>
      <c r="W176" s="43"/>
      <c r="X176" s="43"/>
      <c r="Y176" s="43"/>
      <c r="AA176" s="43"/>
      <c r="AB176" s="43"/>
      <c r="AC176" s="43"/>
      <c r="AD176" s="43"/>
      <c r="AE176" s="43"/>
    </row>
    <row r="177" spans="1:31" s="33" customFormat="1" ht="15.75" x14ac:dyDescent="0.25">
      <c r="A177" s="43"/>
      <c r="B177" s="43">
        <v>6.9380579999999998</v>
      </c>
      <c r="D177" s="43"/>
      <c r="E177" s="43">
        <v>4.791766</v>
      </c>
      <c r="G177" s="43">
        <v>8.1547529999999995</v>
      </c>
      <c r="H177" s="43"/>
      <c r="J177" s="43">
        <v>6.2587460000000004</v>
      </c>
      <c r="K177" s="43"/>
      <c r="M177" s="136" t="s">
        <v>173</v>
      </c>
      <c r="N177" s="136" t="s">
        <v>123</v>
      </c>
      <c r="O177" s="136">
        <v>109</v>
      </c>
      <c r="P177" s="136">
        <v>0</v>
      </c>
      <c r="Q177" s="136">
        <v>5.1305136679999999</v>
      </c>
      <c r="R177" s="136">
        <v>6.3446930830000001</v>
      </c>
      <c r="S177" s="147">
        <v>3.7812407559999999</v>
      </c>
      <c r="T177"/>
      <c r="U177"/>
      <c r="V177"/>
      <c r="W177" s="43"/>
      <c r="X177" s="43"/>
      <c r="Y177" s="43"/>
      <c r="AA177" s="43"/>
      <c r="AB177" s="43"/>
      <c r="AC177" s="43"/>
      <c r="AD177" s="43"/>
      <c r="AE177" s="43"/>
    </row>
    <row r="178" spans="1:31" s="33" customFormat="1" ht="15.75" x14ac:dyDescent="0.25">
      <c r="A178" s="43"/>
      <c r="B178" s="43">
        <v>7.5973050000000004</v>
      </c>
      <c r="D178" s="43"/>
      <c r="E178" s="43">
        <v>5.3355569999999997</v>
      </c>
      <c r="G178" s="43">
        <v>9.4576130000000003</v>
      </c>
      <c r="H178" s="43"/>
      <c r="J178" s="43">
        <v>6.5020850000000001</v>
      </c>
      <c r="K178" s="43"/>
      <c r="M178" s="136" t="s">
        <v>398</v>
      </c>
      <c r="N178" s="136" t="s">
        <v>125</v>
      </c>
      <c r="O178" s="136">
        <v>78.5</v>
      </c>
      <c r="P178" s="136">
        <v>0</v>
      </c>
      <c r="Q178" s="136">
        <v>6.058182167</v>
      </c>
      <c r="R178" s="136">
        <v>6.841883814</v>
      </c>
      <c r="S178" s="147">
        <v>3.781403241</v>
      </c>
      <c r="T178"/>
      <c r="U178"/>
      <c r="V178"/>
      <c r="W178" s="43"/>
      <c r="X178" s="43"/>
      <c r="Y178" s="43"/>
      <c r="AA178" s="43"/>
      <c r="AB178" s="43"/>
      <c r="AC178" s="43"/>
      <c r="AD178" s="43"/>
      <c r="AE178" s="43"/>
    </row>
    <row r="179" spans="1:31" s="33" customFormat="1" ht="15.75" x14ac:dyDescent="0.25">
      <c r="A179" s="43"/>
      <c r="B179" s="43">
        <v>6.8553430000000004</v>
      </c>
      <c r="D179" s="43"/>
      <c r="E179" s="43">
        <v>4.1994119999999997</v>
      </c>
      <c r="G179" s="43">
        <v>8.2877010000000002</v>
      </c>
      <c r="H179" s="43"/>
      <c r="J179" s="43">
        <v>6.0412790000000003</v>
      </c>
      <c r="K179" s="43"/>
      <c r="M179" s="136" t="s">
        <v>314</v>
      </c>
      <c r="N179" s="136" t="s">
        <v>139</v>
      </c>
      <c r="O179" s="136">
        <v>110</v>
      </c>
      <c r="P179" s="136">
        <v>0</v>
      </c>
      <c r="Q179" s="136">
        <v>5.7280759359999998</v>
      </c>
      <c r="R179" s="136">
        <v>7.3765853369999999</v>
      </c>
      <c r="S179" s="147">
        <v>3.789474598</v>
      </c>
      <c r="T179"/>
      <c r="U179"/>
      <c r="V179"/>
      <c r="W179" s="43"/>
      <c r="X179" s="43"/>
      <c r="Y179" s="43"/>
      <c r="AA179" s="43"/>
      <c r="AB179" s="43"/>
      <c r="AC179" s="43"/>
      <c r="AD179" s="43"/>
      <c r="AE179" s="43"/>
    </row>
    <row r="180" spans="1:31" s="33" customFormat="1" ht="15.75" x14ac:dyDescent="0.25">
      <c r="A180" s="43"/>
      <c r="B180" s="43">
        <v>6.29556</v>
      </c>
      <c r="D180" s="43"/>
      <c r="E180" s="43">
        <v>4.7111039999999997</v>
      </c>
      <c r="G180" s="43">
        <v>8.1618499999999994</v>
      </c>
      <c r="H180" s="43"/>
      <c r="J180" s="43">
        <v>6.0662130000000003</v>
      </c>
      <c r="K180" s="43"/>
      <c r="M180" s="136" t="s">
        <v>494</v>
      </c>
      <c r="N180" s="136" t="s">
        <v>123</v>
      </c>
      <c r="O180" s="136">
        <v>96.5</v>
      </c>
      <c r="P180" s="136">
        <v>0</v>
      </c>
      <c r="Q180" s="136">
        <v>7.6662108519999999</v>
      </c>
      <c r="R180" s="136">
        <v>6.3442391980000004</v>
      </c>
      <c r="S180" s="147">
        <v>3.794627872</v>
      </c>
      <c r="T180"/>
      <c r="U180"/>
      <c r="V180"/>
      <c r="W180" s="43"/>
      <c r="X180" s="43"/>
      <c r="Y180" s="43"/>
      <c r="AA180" s="43"/>
      <c r="AB180" s="43"/>
      <c r="AC180" s="43"/>
      <c r="AD180" s="43"/>
      <c r="AE180" s="43"/>
    </row>
    <row r="181" spans="1:31" s="33" customFormat="1" ht="15.75" x14ac:dyDescent="0.25">
      <c r="A181" s="43"/>
      <c r="B181" s="43">
        <v>7.5938189999999999</v>
      </c>
      <c r="D181" s="43"/>
      <c r="E181" s="43">
        <v>4.8269419999999998</v>
      </c>
      <c r="G181" s="43">
        <v>8.3489660000000008</v>
      </c>
      <c r="H181" s="43"/>
      <c r="J181" s="43">
        <v>6.1106340000000001</v>
      </c>
      <c r="K181" s="43"/>
      <c r="M181" s="136" t="s">
        <v>304</v>
      </c>
      <c r="N181" s="136" t="s">
        <v>127</v>
      </c>
      <c r="O181" s="136">
        <v>77</v>
      </c>
      <c r="P181" s="136">
        <v>0</v>
      </c>
      <c r="Q181" s="136">
        <v>5.6758405740000004</v>
      </c>
      <c r="R181" s="136">
        <v>7.0664856660000002</v>
      </c>
      <c r="S181" s="147">
        <v>3.808349636</v>
      </c>
      <c r="T181"/>
      <c r="U181"/>
      <c r="V181"/>
      <c r="W181" s="43"/>
      <c r="X181" s="43"/>
      <c r="Y181" s="43"/>
      <c r="AA181" s="43"/>
      <c r="AB181" s="43"/>
      <c r="AC181" s="43"/>
      <c r="AD181" s="43"/>
      <c r="AE181" s="43"/>
    </row>
    <row r="182" spans="1:31" s="33" customFormat="1" ht="15.75" x14ac:dyDescent="0.25">
      <c r="A182" s="43"/>
      <c r="B182" s="43">
        <v>7.4310929999999997</v>
      </c>
      <c r="D182" s="43"/>
      <c r="E182" s="43">
        <v>4.9241010000000003</v>
      </c>
      <c r="G182" s="43">
        <v>7.9115710000000004</v>
      </c>
      <c r="H182" s="43"/>
      <c r="J182" s="43">
        <v>6.4985220000000004</v>
      </c>
      <c r="K182" s="43"/>
      <c r="M182" s="136" t="s">
        <v>192</v>
      </c>
      <c r="N182" s="136" t="s">
        <v>127</v>
      </c>
      <c r="O182" s="136">
        <v>96</v>
      </c>
      <c r="P182" s="136">
        <v>0</v>
      </c>
      <c r="Q182" s="136">
        <v>5.2156075949999998</v>
      </c>
      <c r="R182" s="136">
        <v>6.6696062899999999</v>
      </c>
      <c r="S182" s="147">
        <v>3.8103027850000002</v>
      </c>
      <c r="T182"/>
      <c r="U182"/>
      <c r="V182"/>
      <c r="W182" s="43"/>
      <c r="X182" s="43"/>
      <c r="Y182" s="43"/>
      <c r="AA182" s="43"/>
      <c r="AB182" s="43"/>
      <c r="AC182" s="43"/>
      <c r="AD182" s="43"/>
      <c r="AE182" s="43"/>
    </row>
    <row r="183" spans="1:31" s="33" customFormat="1" ht="15.75" x14ac:dyDescent="0.25">
      <c r="A183" s="43"/>
      <c r="B183" s="43">
        <v>8.0732479999999995</v>
      </c>
      <c r="D183" s="43"/>
      <c r="E183" s="43">
        <v>4.4184270000000003</v>
      </c>
      <c r="G183" s="43">
        <v>8.5401380000000007</v>
      </c>
      <c r="H183" s="43"/>
      <c r="J183" s="43">
        <v>6.1251860000000002</v>
      </c>
      <c r="K183" s="43"/>
      <c r="M183" s="136" t="s">
        <v>444</v>
      </c>
      <c r="N183" s="136" t="s">
        <v>123</v>
      </c>
      <c r="O183" s="136">
        <v>83.8</v>
      </c>
      <c r="P183" s="136">
        <v>0</v>
      </c>
      <c r="Q183" s="136">
        <v>6.3811592109999999</v>
      </c>
      <c r="R183" s="136">
        <v>6.8744574979999999</v>
      </c>
      <c r="S183" s="147">
        <v>3.81574605</v>
      </c>
      <c r="T183"/>
      <c r="U183"/>
      <c r="V183"/>
      <c r="W183" s="43"/>
      <c r="X183" s="43"/>
      <c r="Y183" s="43"/>
      <c r="AA183" s="43"/>
      <c r="AB183" s="43"/>
      <c r="AC183" s="43"/>
      <c r="AD183" s="43"/>
      <c r="AE183" s="43"/>
    </row>
    <row r="184" spans="1:31" s="33" customFormat="1" ht="15.75" x14ac:dyDescent="0.25">
      <c r="A184" s="43"/>
      <c r="B184" s="43">
        <v>7.5905740000000002</v>
      </c>
      <c r="D184" s="43"/>
      <c r="E184" s="43">
        <v>4.1908849999999997</v>
      </c>
      <c r="G184" s="43">
        <v>7.7517110000000002</v>
      </c>
      <c r="H184" s="43"/>
      <c r="J184" s="43">
        <v>7.5740230000000004</v>
      </c>
      <c r="K184" s="43"/>
      <c r="M184" s="136" t="s">
        <v>216</v>
      </c>
      <c r="N184" s="136" t="s">
        <v>125</v>
      </c>
      <c r="O184" s="136">
        <v>15.6</v>
      </c>
      <c r="P184" s="136">
        <v>1</v>
      </c>
      <c r="Q184" s="136">
        <v>5.3353697589999998</v>
      </c>
      <c r="R184" s="136">
        <v>6.7317673539999996</v>
      </c>
      <c r="S184" s="147">
        <v>3.816919774</v>
      </c>
      <c r="T184"/>
      <c r="U184"/>
      <c r="V184"/>
      <c r="W184" s="43"/>
      <c r="X184" s="43"/>
      <c r="Y184" s="43"/>
      <c r="AA184" s="43"/>
      <c r="AB184" s="43"/>
      <c r="AC184" s="43"/>
      <c r="AD184" s="43"/>
      <c r="AE184" s="43"/>
    </row>
    <row r="185" spans="1:31" s="33" customFormat="1" ht="15.75" x14ac:dyDescent="0.25">
      <c r="A185" s="43"/>
      <c r="B185" s="43">
        <v>7.8932079999999996</v>
      </c>
      <c r="D185" s="43"/>
      <c r="E185" s="43">
        <v>4.6072579999999999</v>
      </c>
      <c r="G185" s="43">
        <v>8.01919</v>
      </c>
      <c r="H185" s="43"/>
      <c r="J185" s="43">
        <v>6.2017319999999998</v>
      </c>
      <c r="K185" s="43"/>
      <c r="M185" s="136" t="s">
        <v>179</v>
      </c>
      <c r="N185" s="136" t="s">
        <v>139</v>
      </c>
      <c r="O185" s="136">
        <v>109</v>
      </c>
      <c r="P185" s="136">
        <v>0</v>
      </c>
      <c r="Q185" s="136">
        <v>5.1551586489999996</v>
      </c>
      <c r="R185" s="136">
        <v>6.7306913359999996</v>
      </c>
      <c r="S185" s="147">
        <v>3.8185540269999998</v>
      </c>
      <c r="T185"/>
      <c r="U185"/>
      <c r="V185"/>
      <c r="W185" s="43"/>
      <c r="X185" s="43"/>
      <c r="Y185" s="43"/>
      <c r="AA185" s="43"/>
      <c r="AB185" s="43"/>
      <c r="AC185" s="43"/>
      <c r="AD185" s="43"/>
      <c r="AE185" s="43"/>
    </row>
    <row r="186" spans="1:31" s="33" customFormat="1" ht="15.75" x14ac:dyDescent="0.25">
      <c r="A186" s="43"/>
      <c r="B186" s="43">
        <v>6.1971730000000003</v>
      </c>
      <c r="D186" s="43"/>
      <c r="E186" s="43">
        <v>4.208475</v>
      </c>
      <c r="G186" s="43">
        <v>7.8718180000000002</v>
      </c>
      <c r="H186" s="43"/>
      <c r="J186" s="43">
        <v>6.4344340000000004</v>
      </c>
      <c r="K186" s="43"/>
      <c r="M186" s="136" t="s">
        <v>328</v>
      </c>
      <c r="N186" s="136" t="s">
        <v>123</v>
      </c>
      <c r="O186" s="136">
        <v>11</v>
      </c>
      <c r="P186" s="136">
        <v>0</v>
      </c>
      <c r="Q186" s="136">
        <v>5.7943349130000001</v>
      </c>
      <c r="R186" s="136">
        <v>6.1683814630000002</v>
      </c>
      <c r="S186" s="147">
        <v>3.8261447230000001</v>
      </c>
      <c r="T186"/>
      <c r="U186"/>
      <c r="V186"/>
      <c r="W186" s="43"/>
      <c r="X186" s="43"/>
      <c r="Y186" s="43"/>
      <c r="AA186" s="43"/>
      <c r="AB186" s="43"/>
      <c r="AC186" s="43"/>
      <c r="AD186" s="43"/>
      <c r="AE186" s="43"/>
    </row>
    <row r="187" spans="1:31" s="33" customFormat="1" ht="15.75" x14ac:dyDescent="0.25">
      <c r="A187" s="43"/>
      <c r="B187" s="43">
        <v>6.9205949999999996</v>
      </c>
      <c r="D187" s="43"/>
      <c r="E187" s="43">
        <v>4.2811339999999998</v>
      </c>
      <c r="G187" s="43">
        <v>8.4671350000000007</v>
      </c>
      <c r="H187" s="43"/>
      <c r="J187" s="43">
        <v>6.6531390000000004</v>
      </c>
      <c r="K187" s="43"/>
      <c r="M187" s="136" t="s">
        <v>373</v>
      </c>
      <c r="N187" s="136" t="s">
        <v>139</v>
      </c>
      <c r="O187" s="136">
        <v>108</v>
      </c>
      <c r="P187" s="136">
        <v>0</v>
      </c>
      <c r="Q187" s="136">
        <v>5.9524297319999997</v>
      </c>
      <c r="R187" s="136">
        <v>6.9331564070000002</v>
      </c>
      <c r="S187" s="147">
        <v>3.8280788430000001</v>
      </c>
      <c r="T187"/>
      <c r="U187"/>
      <c r="V187"/>
      <c r="W187" s="43"/>
      <c r="X187" s="43"/>
      <c r="Y187" s="43"/>
      <c r="AA187" s="43"/>
      <c r="AB187" s="43"/>
      <c r="AC187" s="43"/>
      <c r="AD187" s="43"/>
      <c r="AE187" s="43"/>
    </row>
    <row r="188" spans="1:31" s="33" customFormat="1" ht="15.75" x14ac:dyDescent="0.25">
      <c r="A188" s="43"/>
      <c r="B188" s="43">
        <v>6.2830719999999998</v>
      </c>
      <c r="D188" s="43"/>
      <c r="E188" s="43">
        <v>4.7005429999999997</v>
      </c>
      <c r="M188" s="136" t="s">
        <v>341</v>
      </c>
      <c r="N188" s="136" t="s">
        <v>127</v>
      </c>
      <c r="O188" s="136">
        <v>26</v>
      </c>
      <c r="P188" s="136">
        <v>1</v>
      </c>
      <c r="Q188" s="136">
        <v>5.8350726789999996</v>
      </c>
      <c r="R188" s="136">
        <v>6.6524139370000004</v>
      </c>
      <c r="S188" s="147">
        <v>3.828922543</v>
      </c>
      <c r="T188"/>
      <c r="U188"/>
      <c r="V188"/>
      <c r="W188" s="43"/>
      <c r="X188" s="43"/>
      <c r="Y188" s="43"/>
      <c r="AA188" s="43"/>
      <c r="AB188" s="43"/>
      <c r="AC188" s="43"/>
      <c r="AD188" s="43"/>
      <c r="AE188" s="43"/>
    </row>
    <row r="189" spans="1:31" s="33" customFormat="1" ht="15.75" x14ac:dyDescent="0.25">
      <c r="A189" s="43"/>
      <c r="B189" s="43">
        <v>6.6016810000000001</v>
      </c>
      <c r="D189" s="43"/>
      <c r="E189" s="43">
        <v>4.2316859999999998</v>
      </c>
      <c r="M189" s="136" t="s">
        <v>451</v>
      </c>
      <c r="N189" s="136" t="s">
        <v>123</v>
      </c>
      <c r="O189" s="136">
        <v>8</v>
      </c>
      <c r="P189" s="136">
        <v>0</v>
      </c>
      <c r="Q189" s="136">
        <v>6.4919065050000002</v>
      </c>
      <c r="R189" s="136">
        <v>6.2951028579999999</v>
      </c>
      <c r="S189" s="147">
        <v>3.8350148829999999</v>
      </c>
      <c r="T189"/>
      <c r="U189"/>
      <c r="V189"/>
      <c r="W189" s="43"/>
      <c r="X189" s="43"/>
      <c r="Y189" s="43"/>
      <c r="AA189" s="43"/>
      <c r="AB189" s="43"/>
      <c r="AC189" s="43"/>
      <c r="AD189" s="43"/>
      <c r="AE189" s="43"/>
    </row>
    <row r="190" spans="1:31" s="33" customFormat="1" ht="15.75" x14ac:dyDescent="0.25">
      <c r="A190" s="43"/>
      <c r="B190" s="43">
        <v>7.0389949999999999</v>
      </c>
      <c r="D190" s="43"/>
      <c r="E190" s="43">
        <v>4.2512670000000004</v>
      </c>
      <c r="M190" s="136" t="s">
        <v>170</v>
      </c>
      <c r="N190" s="136" t="s">
        <v>123</v>
      </c>
      <c r="O190" s="136">
        <v>134</v>
      </c>
      <c r="P190" s="136">
        <v>0</v>
      </c>
      <c r="Q190" s="136">
        <v>5.1170185889999997</v>
      </c>
      <c r="R190" s="136">
        <v>6.0964409130000004</v>
      </c>
      <c r="S190" s="147">
        <v>3.846443528</v>
      </c>
      <c r="T190"/>
      <c r="U190"/>
      <c r="V190"/>
      <c r="W190" s="43"/>
      <c r="X190" s="43"/>
      <c r="Y190" s="43"/>
      <c r="AA190" s="43"/>
      <c r="AB190" s="43"/>
      <c r="AC190" s="43"/>
      <c r="AD190" s="43"/>
      <c r="AE190" s="43"/>
    </row>
    <row r="191" spans="1:31" s="33" customFormat="1" ht="15.75" x14ac:dyDescent="0.25">
      <c r="A191" s="43"/>
      <c r="B191" s="43">
        <v>6.5625200000000001</v>
      </c>
      <c r="D191" s="43"/>
      <c r="E191" s="43">
        <v>4.260408</v>
      </c>
      <c r="M191" s="136" t="s">
        <v>180</v>
      </c>
      <c r="N191" s="136" t="s">
        <v>123</v>
      </c>
      <c r="O191" s="136">
        <v>114</v>
      </c>
      <c r="P191" s="136">
        <v>0</v>
      </c>
      <c r="Q191" s="136">
        <v>5.1587652989999997</v>
      </c>
      <c r="R191" s="136">
        <v>6.5220745400000002</v>
      </c>
      <c r="S191" s="147">
        <v>3.848046981</v>
      </c>
      <c r="T191"/>
      <c r="U191"/>
      <c r="V191"/>
      <c r="W191" s="43"/>
      <c r="X191" s="43"/>
      <c r="Y191" s="43"/>
      <c r="AA191" s="43"/>
      <c r="AB191" s="43"/>
      <c r="AC191" s="43"/>
      <c r="AD191" s="43"/>
      <c r="AE191" s="43"/>
    </row>
    <row r="192" spans="1:31" s="33" customFormat="1" ht="15.75" x14ac:dyDescent="0.25">
      <c r="A192" s="43"/>
      <c r="B192" s="43">
        <v>6.7944319999999996</v>
      </c>
      <c r="D192" s="43"/>
      <c r="E192" s="43">
        <v>4.3367240000000002</v>
      </c>
      <c r="M192" s="136" t="s">
        <v>175</v>
      </c>
      <c r="N192" s="136" t="s">
        <v>123</v>
      </c>
      <c r="O192" s="136">
        <v>87</v>
      </c>
      <c r="P192" s="136">
        <v>0</v>
      </c>
      <c r="Q192" s="136">
        <v>5.1375729100000003</v>
      </c>
      <c r="R192" s="136">
        <v>10.7586706</v>
      </c>
      <c r="S192" s="147">
        <v>3.85250037</v>
      </c>
      <c r="T192"/>
      <c r="U192"/>
      <c r="V192"/>
      <c r="W192" s="43"/>
      <c r="X192" s="43"/>
      <c r="Y192" s="43"/>
      <c r="AA192" s="43"/>
      <c r="AB192" s="43"/>
      <c r="AC192" s="43"/>
      <c r="AD192" s="43"/>
      <c r="AE192" s="43"/>
    </row>
    <row r="193" spans="1:31" s="33" customFormat="1" ht="15.75" x14ac:dyDescent="0.25">
      <c r="A193" s="43"/>
      <c r="B193" s="43">
        <v>7.3177640000000004</v>
      </c>
      <c r="D193" s="43"/>
      <c r="E193" s="43">
        <v>4.3319299999999998</v>
      </c>
      <c r="M193" s="136" t="s">
        <v>465</v>
      </c>
      <c r="N193" s="136" t="s">
        <v>125</v>
      </c>
      <c r="O193" s="136">
        <v>44.2</v>
      </c>
      <c r="P193" s="136">
        <v>0</v>
      </c>
      <c r="Q193" s="136">
        <v>6.6373341850000003</v>
      </c>
      <c r="R193" s="136">
        <v>7.4648488510000002</v>
      </c>
      <c r="S193" s="147">
        <v>3.8563128849999999</v>
      </c>
      <c r="T193"/>
      <c r="U193"/>
      <c r="V193"/>
      <c r="W193" s="43"/>
      <c r="X193" s="43"/>
      <c r="Y193" s="43"/>
      <c r="AA193" s="43"/>
      <c r="AB193" s="43"/>
      <c r="AC193" s="43"/>
      <c r="AD193" s="43"/>
      <c r="AE193" s="43"/>
    </row>
    <row r="194" spans="1:31" s="33" customFormat="1" ht="15.75" x14ac:dyDescent="0.25">
      <c r="A194" s="43"/>
      <c r="B194" s="43">
        <v>6.9468399999999999</v>
      </c>
      <c r="D194" s="43"/>
      <c r="E194" s="43">
        <v>4.3519649999999999</v>
      </c>
      <c r="M194" s="136" t="s">
        <v>242</v>
      </c>
      <c r="N194" s="136" t="s">
        <v>139</v>
      </c>
      <c r="O194" s="136">
        <v>66</v>
      </c>
      <c r="P194" s="136">
        <v>0</v>
      </c>
      <c r="Q194" s="136">
        <v>5.4434291139999997</v>
      </c>
      <c r="R194" s="136">
        <v>6.3450836739999996</v>
      </c>
      <c r="S194" s="147">
        <v>3.8570323879999999</v>
      </c>
      <c r="T194"/>
      <c r="U194"/>
      <c r="V194"/>
      <c r="W194" s="43"/>
      <c r="X194" s="43"/>
      <c r="Y194" s="43"/>
      <c r="AA194" s="43"/>
      <c r="AB194" s="43"/>
      <c r="AC194" s="43"/>
      <c r="AD194" s="43"/>
      <c r="AE194" s="43"/>
    </row>
    <row r="195" spans="1:31" s="33" customFormat="1" ht="15.75" x14ac:dyDescent="0.25">
      <c r="A195" s="43"/>
      <c r="B195" s="43">
        <v>6.817876</v>
      </c>
      <c r="D195" s="43"/>
      <c r="E195" s="43">
        <v>4.5354590000000004</v>
      </c>
      <c r="M195" s="136" t="s">
        <v>289</v>
      </c>
      <c r="N195" s="136" t="s">
        <v>127</v>
      </c>
      <c r="O195" s="136">
        <v>60</v>
      </c>
      <c r="P195" s="136">
        <v>0</v>
      </c>
      <c r="Q195" s="136">
        <v>5.6031223829999997</v>
      </c>
      <c r="R195" s="136">
        <v>6.935362724</v>
      </c>
      <c r="S195" s="147">
        <v>3.860181367</v>
      </c>
      <c r="T195"/>
      <c r="U195"/>
      <c r="V195"/>
      <c r="W195" s="43"/>
      <c r="X195" s="43"/>
      <c r="Y195" s="43"/>
      <c r="AA195" s="43"/>
      <c r="AB195" s="43"/>
      <c r="AC195" s="43"/>
      <c r="AD195" s="43"/>
      <c r="AE195" s="43"/>
    </row>
    <row r="196" spans="1:31" s="33" customFormat="1" ht="15.75" x14ac:dyDescent="0.25">
      <c r="A196" s="43"/>
      <c r="B196" s="43">
        <v>8.1738920000000004</v>
      </c>
      <c r="D196" s="43"/>
      <c r="E196" s="43">
        <v>4.5169790000000001</v>
      </c>
      <c r="M196" s="136" t="s">
        <v>358</v>
      </c>
      <c r="N196" s="136" t="s">
        <v>123</v>
      </c>
      <c r="O196" s="136">
        <v>22.1</v>
      </c>
      <c r="P196" s="136">
        <v>0</v>
      </c>
      <c r="Q196" s="136">
        <v>5.8994099750000002</v>
      </c>
      <c r="R196" s="136">
        <v>6.595164284</v>
      </c>
      <c r="S196" s="147">
        <v>3.8662085930000001</v>
      </c>
      <c r="T196"/>
      <c r="U196"/>
      <c r="V196"/>
      <c r="W196" s="43"/>
      <c r="X196" s="43"/>
      <c r="Y196" s="43"/>
      <c r="AA196" s="43"/>
      <c r="AB196" s="43"/>
      <c r="AC196" s="43"/>
      <c r="AD196" s="43"/>
      <c r="AE196" s="43"/>
    </row>
    <row r="197" spans="1:31" s="33" customFormat="1" ht="15.75" x14ac:dyDescent="0.25">
      <c r="A197" s="43"/>
      <c r="B197" s="43">
        <v>6.99648</v>
      </c>
      <c r="D197" s="43"/>
      <c r="E197" s="43">
        <v>4.2126729999999997</v>
      </c>
      <c r="M197" s="136" t="s">
        <v>397</v>
      </c>
      <c r="N197" s="136" t="s">
        <v>127</v>
      </c>
      <c r="O197" s="136">
        <v>86</v>
      </c>
      <c r="P197" s="136">
        <v>0</v>
      </c>
      <c r="Q197" s="136">
        <v>6.0546454560000003</v>
      </c>
      <c r="R197" s="136">
        <v>6.8718467140000001</v>
      </c>
      <c r="S197" s="147">
        <v>3.868343377</v>
      </c>
      <c r="T197"/>
      <c r="U197"/>
      <c r="V197"/>
      <c r="W197" s="43"/>
      <c r="X197" s="43"/>
      <c r="Y197" s="43"/>
      <c r="AA197" s="43"/>
      <c r="AB197" s="43"/>
      <c r="AC197" s="43"/>
      <c r="AD197" s="43"/>
      <c r="AE197" s="43"/>
    </row>
    <row r="198" spans="1:31" s="33" customFormat="1" ht="15.75" x14ac:dyDescent="0.25">
      <c r="A198" s="43"/>
      <c r="B198" s="43">
        <v>7.6399739999999996</v>
      </c>
      <c r="D198" s="43"/>
      <c r="E198" s="43">
        <v>4.3903930000000004</v>
      </c>
      <c r="M198" s="136" t="s">
        <v>347</v>
      </c>
      <c r="N198" s="136" t="s">
        <v>125</v>
      </c>
      <c r="O198" s="136">
        <v>86.3</v>
      </c>
      <c r="P198" s="136">
        <v>0</v>
      </c>
      <c r="Q198" s="136">
        <v>5.8492749970000002</v>
      </c>
      <c r="R198" s="136">
        <v>7.2339082340000003</v>
      </c>
      <c r="S198" s="147">
        <v>3.8698435959999999</v>
      </c>
      <c r="T198"/>
      <c r="U198"/>
      <c r="V198"/>
      <c r="W198" s="43"/>
      <c r="X198" s="43"/>
      <c r="Y198" s="43"/>
      <c r="AA198" s="43"/>
      <c r="AB198" s="43"/>
      <c r="AC198" s="43"/>
      <c r="AD198" s="43"/>
      <c r="AE198" s="43"/>
    </row>
    <row r="199" spans="1:31" s="33" customFormat="1" ht="15.75" x14ac:dyDescent="0.25">
      <c r="A199" s="43"/>
      <c r="B199" s="43">
        <v>6.7317669999999996</v>
      </c>
      <c r="D199" s="43"/>
      <c r="E199" s="43">
        <v>4.3946149999999999</v>
      </c>
      <c r="M199" s="136" t="s">
        <v>472</v>
      </c>
      <c r="N199" s="136" t="s">
        <v>136</v>
      </c>
      <c r="O199" s="136">
        <v>87</v>
      </c>
      <c r="P199" s="136">
        <v>0</v>
      </c>
      <c r="Q199" s="136">
        <v>6.7886167549999996</v>
      </c>
      <c r="R199" s="136">
        <v>6.9754974499999998</v>
      </c>
      <c r="S199" s="147">
        <v>3.870167382</v>
      </c>
      <c r="T199"/>
      <c r="U199"/>
      <c r="V199"/>
      <c r="W199" s="43"/>
      <c r="X199" s="43"/>
      <c r="Y199" s="43"/>
      <c r="AA199" s="43"/>
      <c r="AB199" s="43"/>
      <c r="AC199" s="43"/>
      <c r="AD199" s="43"/>
      <c r="AE199" s="43"/>
    </row>
    <row r="200" spans="1:31" s="33" customFormat="1" ht="15.75" x14ac:dyDescent="0.25">
      <c r="A200" s="43"/>
      <c r="B200" s="43">
        <v>6.346851</v>
      </c>
      <c r="D200" s="43"/>
      <c r="E200" s="43">
        <v>4.5664860000000003</v>
      </c>
      <c r="M200" s="136" t="s">
        <v>276</v>
      </c>
      <c r="N200" s="136" t="s">
        <v>127</v>
      </c>
      <c r="O200" s="136">
        <v>29</v>
      </c>
      <c r="P200" s="136">
        <v>0</v>
      </c>
      <c r="Q200" s="136">
        <v>5.5507389790000001</v>
      </c>
      <c r="R200" s="136">
        <v>6.8752764380000002</v>
      </c>
      <c r="S200" s="147">
        <v>3.8709363049999999</v>
      </c>
      <c r="T200"/>
      <c r="U200"/>
      <c r="V200"/>
      <c r="W200" s="43"/>
      <c r="X200" s="43"/>
      <c r="Y200" s="43"/>
      <c r="AA200" s="43"/>
      <c r="AB200" s="43"/>
      <c r="AC200" s="43"/>
      <c r="AD200" s="43"/>
      <c r="AE200" s="43"/>
    </row>
    <row r="201" spans="1:31" s="33" customFormat="1" ht="15.75" x14ac:dyDescent="0.25">
      <c r="A201" s="43"/>
      <c r="B201" s="43">
        <v>7.4961190000000002</v>
      </c>
      <c r="D201" s="43"/>
      <c r="E201" s="43">
        <v>4.9486559999999997</v>
      </c>
      <c r="M201" s="136" t="s">
        <v>269</v>
      </c>
      <c r="N201" s="136" t="s">
        <v>123</v>
      </c>
      <c r="O201" s="136">
        <v>8</v>
      </c>
      <c r="P201" s="136">
        <v>0</v>
      </c>
      <c r="Q201" s="136">
        <v>5.5144841439999999</v>
      </c>
      <c r="R201" s="136">
        <v>6.9516708070000002</v>
      </c>
      <c r="S201" s="147">
        <v>3.8713954909999999</v>
      </c>
      <c r="T201"/>
      <c r="U201"/>
      <c r="V201"/>
      <c r="W201" s="43"/>
      <c r="X201" s="43"/>
      <c r="Y201" s="43"/>
      <c r="AA201" s="43"/>
      <c r="AB201" s="43"/>
      <c r="AC201" s="43"/>
      <c r="AD201" s="43"/>
      <c r="AE201" s="43"/>
    </row>
    <row r="202" spans="1:31" ht="15.75" x14ac:dyDescent="0.25">
      <c r="A202" s="13"/>
      <c r="M202" s="136" t="s">
        <v>251</v>
      </c>
      <c r="N202" s="136" t="s">
        <v>139</v>
      </c>
      <c r="O202" s="136">
        <v>40.299999999999997</v>
      </c>
      <c r="P202" s="136">
        <v>0</v>
      </c>
      <c r="Q202" s="136">
        <v>5.4680791209999997</v>
      </c>
      <c r="R202" s="136">
        <v>6.198138095</v>
      </c>
      <c r="S202" s="147">
        <v>3.8750304940000002</v>
      </c>
      <c r="T202"/>
      <c r="U202"/>
      <c r="V202"/>
      <c r="W202" s="43"/>
      <c r="X202" s="43"/>
      <c r="Y202" s="43"/>
      <c r="Z202" s="33"/>
      <c r="AA202" s="43"/>
      <c r="AB202" s="43"/>
      <c r="AC202" s="43"/>
      <c r="AD202" s="43"/>
      <c r="AE202" s="43"/>
    </row>
    <row r="203" spans="1:31" ht="15.75" x14ac:dyDescent="0.25">
      <c r="A203" s="13"/>
      <c r="M203" s="136" t="s">
        <v>236</v>
      </c>
      <c r="N203" s="136" t="s">
        <v>139</v>
      </c>
      <c r="O203" s="136">
        <v>12</v>
      </c>
      <c r="P203" s="136">
        <v>0</v>
      </c>
      <c r="Q203" s="136">
        <v>5.4263970549999998</v>
      </c>
      <c r="R203" s="136">
        <v>6.7730832779999997</v>
      </c>
      <c r="S203" s="147">
        <v>3.8828309970000001</v>
      </c>
      <c r="T203"/>
      <c r="U203"/>
      <c r="V203"/>
      <c r="W203" s="43"/>
      <c r="X203" s="43"/>
      <c r="Y203" s="43"/>
      <c r="Z203" s="33"/>
      <c r="AA203" s="43"/>
      <c r="AB203" s="43"/>
      <c r="AC203" s="43"/>
      <c r="AD203" s="43"/>
      <c r="AE203" s="43"/>
    </row>
    <row r="204" spans="1:31" ht="16.5" customHeight="1" x14ac:dyDescent="0.25">
      <c r="A204" s="13"/>
      <c r="M204" s="136" t="s">
        <v>234</v>
      </c>
      <c r="N204" s="136" t="s">
        <v>123</v>
      </c>
      <c r="O204" s="136">
        <v>76</v>
      </c>
      <c r="P204" s="136">
        <v>0</v>
      </c>
      <c r="Q204" s="136">
        <v>5.4236285769999997</v>
      </c>
      <c r="R204" s="136">
        <v>6.5190402470000004</v>
      </c>
      <c r="S204" s="147">
        <v>3.8850666149999999</v>
      </c>
      <c r="T204"/>
      <c r="U204"/>
      <c r="V204"/>
      <c r="W204" s="43"/>
      <c r="X204" s="43"/>
      <c r="Y204" s="43"/>
      <c r="Z204" s="33"/>
      <c r="AA204" s="43"/>
      <c r="AB204" s="43"/>
      <c r="AC204" s="43"/>
      <c r="AD204" s="43"/>
      <c r="AE204" s="43"/>
    </row>
    <row r="205" spans="1:31" s="33" customFormat="1" ht="15.75" x14ac:dyDescent="0.25">
      <c r="M205" s="136" t="s">
        <v>356</v>
      </c>
      <c r="N205" s="136" t="s">
        <v>123</v>
      </c>
      <c r="O205" s="136">
        <v>94.3</v>
      </c>
      <c r="P205" s="136">
        <v>0</v>
      </c>
      <c r="Q205" s="136">
        <v>5.8913501190000002</v>
      </c>
      <c r="R205" s="136">
        <v>7.1094809290000001</v>
      </c>
      <c r="S205" s="147">
        <v>3.8874519850000002</v>
      </c>
      <c r="T205"/>
      <c r="U205"/>
      <c r="V205"/>
      <c r="W205" s="43"/>
      <c r="X205" s="43"/>
      <c r="Y205" s="43"/>
      <c r="AA205" s="43"/>
      <c r="AB205" s="43"/>
      <c r="AC205" s="43"/>
      <c r="AD205" s="43"/>
      <c r="AE205" s="43"/>
    </row>
    <row r="206" spans="1:31" s="33" customFormat="1" ht="15.75" x14ac:dyDescent="0.25">
      <c r="M206" s="136" t="s">
        <v>256</v>
      </c>
      <c r="N206" s="136" t="s">
        <v>125</v>
      </c>
      <c r="O206" s="136">
        <v>60</v>
      </c>
      <c r="P206" s="136">
        <v>0</v>
      </c>
      <c r="Q206" s="136">
        <v>5.4775630499999997</v>
      </c>
      <c r="R206" s="136">
        <v>7.2702650350000004</v>
      </c>
      <c r="S206" s="147">
        <v>3.895735057</v>
      </c>
      <c r="T206"/>
      <c r="U206"/>
      <c r="V206"/>
      <c r="W206" s="43"/>
      <c r="X206" s="43"/>
      <c r="Y206" s="43"/>
      <c r="AA206" s="43"/>
      <c r="AB206" s="43"/>
      <c r="AC206" s="43"/>
      <c r="AD206" s="43"/>
      <c r="AE206" s="43"/>
    </row>
    <row r="207" spans="1:31" s="33" customFormat="1" ht="15.75" x14ac:dyDescent="0.25">
      <c r="M207" s="136" t="s">
        <v>149</v>
      </c>
      <c r="N207" s="136" t="s">
        <v>125</v>
      </c>
      <c r="O207" s="136">
        <v>143</v>
      </c>
      <c r="P207" s="136">
        <v>0</v>
      </c>
      <c r="Q207" s="136">
        <v>4.9540876980000004</v>
      </c>
      <c r="R207" s="136">
        <v>7.7832032939999998</v>
      </c>
      <c r="S207" s="147">
        <v>3.8972238689999998</v>
      </c>
      <c r="T207"/>
      <c r="U207"/>
      <c r="V207"/>
      <c r="W207" s="43"/>
      <c r="X207" s="43"/>
      <c r="Y207" s="43"/>
      <c r="AA207" s="43"/>
      <c r="AB207" s="43"/>
      <c r="AC207" s="43"/>
      <c r="AD207" s="43"/>
      <c r="AE207" s="43"/>
    </row>
    <row r="208" spans="1:31" s="33" customFormat="1" ht="15.75" x14ac:dyDescent="0.25">
      <c r="M208" s="136" t="s">
        <v>464</v>
      </c>
      <c r="N208" s="136" t="s">
        <v>125</v>
      </c>
      <c r="O208" s="136">
        <v>126</v>
      </c>
      <c r="P208" s="136">
        <v>0</v>
      </c>
      <c r="Q208" s="136">
        <v>6.6310633350000003</v>
      </c>
      <c r="R208" s="136">
        <v>7.6780916579999996</v>
      </c>
      <c r="S208" s="147">
        <v>3.9066079230000001</v>
      </c>
      <c r="T208"/>
      <c r="U208"/>
      <c r="V208"/>
      <c r="W208" s="43"/>
      <c r="X208" s="43"/>
      <c r="Y208" s="43"/>
      <c r="AA208" s="43"/>
      <c r="AB208" s="43"/>
      <c r="AC208" s="43"/>
      <c r="AD208" s="43"/>
      <c r="AE208" s="43"/>
    </row>
    <row r="209" spans="13:31" s="33" customFormat="1" ht="15.75" x14ac:dyDescent="0.25">
      <c r="M209" s="136" t="s">
        <v>298</v>
      </c>
      <c r="N209" s="136" t="s">
        <v>136</v>
      </c>
      <c r="O209" s="136">
        <v>79</v>
      </c>
      <c r="P209" s="136">
        <v>0</v>
      </c>
      <c r="Q209" s="136">
        <v>5.6394017630000004</v>
      </c>
      <c r="R209" s="136">
        <v>6.4151372369999997</v>
      </c>
      <c r="S209" s="147">
        <v>3.9112580879999999</v>
      </c>
      <c r="T209"/>
      <c r="U209"/>
      <c r="V209"/>
      <c r="W209" s="43"/>
      <c r="X209" s="43"/>
      <c r="Y209" s="43"/>
      <c r="AA209" s="43"/>
      <c r="AB209" s="43"/>
      <c r="AC209" s="43"/>
      <c r="AD209" s="43"/>
      <c r="AE209" s="43"/>
    </row>
    <row r="210" spans="13:31" s="33" customFormat="1" ht="15.75" x14ac:dyDescent="0.25">
      <c r="M210" s="136" t="s">
        <v>190</v>
      </c>
      <c r="N210" s="136" t="s">
        <v>136</v>
      </c>
      <c r="O210" s="136">
        <v>120</v>
      </c>
      <c r="P210" s="136">
        <v>0</v>
      </c>
      <c r="Q210" s="136">
        <v>5.2121756870000002</v>
      </c>
      <c r="R210" s="136">
        <v>6.5907799599999999</v>
      </c>
      <c r="S210" s="147">
        <v>3.913158191</v>
      </c>
      <c r="T210"/>
      <c r="U210"/>
      <c r="V210"/>
      <c r="W210" s="43"/>
      <c r="X210" s="43"/>
      <c r="Y210" s="43"/>
      <c r="AA210" s="43"/>
      <c r="AB210" s="43"/>
      <c r="AC210" s="43"/>
      <c r="AD210" s="43"/>
      <c r="AE210" s="43"/>
    </row>
    <row r="211" spans="13:31" s="33" customFormat="1" ht="15.75" x14ac:dyDescent="0.25">
      <c r="M211" s="136" t="s">
        <v>265</v>
      </c>
      <c r="N211" s="136" t="s">
        <v>127</v>
      </c>
      <c r="O211" s="136">
        <v>44</v>
      </c>
      <c r="P211" s="136">
        <v>0</v>
      </c>
      <c r="Q211" s="136">
        <v>5.5087615300000001</v>
      </c>
      <c r="R211" s="136">
        <v>7.1962878220000004</v>
      </c>
      <c r="S211" s="147">
        <v>3.9212997220000001</v>
      </c>
      <c r="T211"/>
      <c r="U211"/>
      <c r="V211"/>
      <c r="W211" s="43"/>
      <c r="X211" s="43"/>
      <c r="Y211" s="43"/>
      <c r="AA211" s="43"/>
      <c r="AB211" s="43"/>
      <c r="AC211" s="43"/>
      <c r="AD211" s="43"/>
      <c r="AE211" s="43"/>
    </row>
    <row r="212" spans="13:31" s="33" customFormat="1" ht="15.75" x14ac:dyDescent="0.25">
      <c r="M212" s="136" t="s">
        <v>201</v>
      </c>
      <c r="N212" s="136" t="s">
        <v>123</v>
      </c>
      <c r="O212" s="136">
        <v>133</v>
      </c>
      <c r="P212" s="136">
        <v>0</v>
      </c>
      <c r="Q212" s="136">
        <v>5.2618899700000004</v>
      </c>
      <c r="R212" s="136">
        <v>6.3519574560000001</v>
      </c>
      <c r="S212" s="147">
        <v>3.9255808820000002</v>
      </c>
      <c r="T212"/>
      <c r="U212"/>
      <c r="V212"/>
      <c r="W212" s="43"/>
      <c r="X212" s="43"/>
      <c r="Y212" s="43"/>
      <c r="AA212" s="43"/>
      <c r="AB212" s="43"/>
      <c r="AC212" s="43"/>
      <c r="AD212" s="43"/>
      <c r="AE212" s="43"/>
    </row>
    <row r="213" spans="13:31" s="33" customFormat="1" ht="15.75" x14ac:dyDescent="0.25">
      <c r="M213" s="136" t="s">
        <v>270</v>
      </c>
      <c r="N213" s="136" t="s">
        <v>139</v>
      </c>
      <c r="O213" s="136">
        <v>101</v>
      </c>
      <c r="P213" s="136">
        <v>0</v>
      </c>
      <c r="Q213" s="136">
        <v>5.529848673</v>
      </c>
      <c r="R213" s="136">
        <v>5.9787049029999997</v>
      </c>
      <c r="S213" s="147">
        <v>3.925930927</v>
      </c>
      <c r="T213"/>
      <c r="U213"/>
      <c r="V213"/>
      <c r="W213" s="43"/>
      <c r="X213" s="43"/>
      <c r="Y213" s="43"/>
      <c r="AA213" s="43"/>
      <c r="AB213" s="43"/>
      <c r="AC213" s="43"/>
      <c r="AD213" s="43"/>
      <c r="AE213" s="43"/>
    </row>
    <row r="214" spans="13:31" s="33" customFormat="1" ht="15.75" x14ac:dyDescent="0.25">
      <c r="M214" s="136" t="s">
        <v>178</v>
      </c>
      <c r="N214" s="136" t="s">
        <v>125</v>
      </c>
      <c r="O214" s="136">
        <v>125</v>
      </c>
      <c r="P214" s="136">
        <v>0</v>
      </c>
      <c r="Q214" s="136">
        <v>5.1516607570000001</v>
      </c>
      <c r="R214" s="136">
        <v>7.6502979120000001</v>
      </c>
      <c r="S214" s="147">
        <v>3.9272727220000001</v>
      </c>
      <c r="T214"/>
      <c r="U214"/>
      <c r="V214"/>
      <c r="W214" s="43"/>
      <c r="X214" s="43"/>
      <c r="Y214" s="43"/>
      <c r="AA214" s="43"/>
      <c r="AB214" s="43"/>
      <c r="AC214" s="43"/>
      <c r="AD214" s="43"/>
      <c r="AE214" s="43"/>
    </row>
    <row r="215" spans="13:31" s="33" customFormat="1" ht="15.75" x14ac:dyDescent="0.25">
      <c r="M215" s="136" t="s">
        <v>495</v>
      </c>
      <c r="N215" s="136" t="s">
        <v>136</v>
      </c>
      <c r="O215" s="136">
        <v>48.6</v>
      </c>
      <c r="P215" s="136">
        <v>0</v>
      </c>
      <c r="Q215" s="136">
        <v>9.5919553349999997</v>
      </c>
      <c r="R215" s="136">
        <v>6.7708221809999998</v>
      </c>
      <c r="S215" s="147">
        <v>3.928347665</v>
      </c>
      <c r="T215"/>
      <c r="U215"/>
      <c r="V215"/>
      <c r="W215" s="43"/>
      <c r="X215" s="43"/>
      <c r="Y215" s="43"/>
      <c r="AA215" s="43"/>
      <c r="AB215" s="43"/>
      <c r="AC215" s="43"/>
      <c r="AD215" s="43"/>
      <c r="AE215" s="43"/>
    </row>
    <row r="216" spans="13:31" s="33" customFormat="1" ht="15.75" x14ac:dyDescent="0.25">
      <c r="M216" s="136" t="s">
        <v>151</v>
      </c>
      <c r="N216" s="136" t="s">
        <v>127</v>
      </c>
      <c r="O216" s="136">
        <v>15</v>
      </c>
      <c r="P216" s="136">
        <v>0</v>
      </c>
      <c r="Q216" s="136">
        <v>4.9566610979999997</v>
      </c>
      <c r="R216" s="136">
        <v>5.886379947</v>
      </c>
      <c r="S216" s="147">
        <v>3.9308748360000001</v>
      </c>
      <c r="T216"/>
      <c r="U216"/>
      <c r="V216"/>
      <c r="W216" s="43"/>
      <c r="X216" s="43"/>
      <c r="Y216" s="43"/>
      <c r="AA216" s="43"/>
      <c r="AB216" s="43"/>
      <c r="AC216" s="43"/>
      <c r="AD216" s="43"/>
      <c r="AE216" s="43"/>
    </row>
    <row r="217" spans="13:31" s="33" customFormat="1" ht="15.75" x14ac:dyDescent="0.25">
      <c r="M217" s="136" t="s">
        <v>138</v>
      </c>
      <c r="N217" s="136" t="s">
        <v>139</v>
      </c>
      <c r="O217" s="136">
        <v>59</v>
      </c>
      <c r="P217" s="136">
        <v>0</v>
      </c>
      <c r="Q217" s="136">
        <v>4.8305753559999998</v>
      </c>
      <c r="R217" s="136">
        <v>7.77003149</v>
      </c>
      <c r="S217" s="147">
        <v>3.9308915560000002</v>
      </c>
      <c r="T217"/>
      <c r="U217"/>
      <c r="V217"/>
      <c r="W217" s="43"/>
      <c r="X217" s="43"/>
      <c r="Y217" s="43"/>
      <c r="AA217" s="43"/>
      <c r="AB217" s="43"/>
      <c r="AC217" s="43"/>
      <c r="AD217" s="43"/>
      <c r="AE217" s="43"/>
    </row>
    <row r="218" spans="13:31" s="33" customFormat="1" ht="15.75" x14ac:dyDescent="0.25">
      <c r="M218" s="136" t="s">
        <v>290</v>
      </c>
      <c r="N218" s="136" t="s">
        <v>127</v>
      </c>
      <c r="O218" s="136">
        <v>64.7</v>
      </c>
      <c r="P218" s="136">
        <v>1</v>
      </c>
      <c r="Q218" s="136">
        <v>5.6070576409999999</v>
      </c>
      <c r="R218" s="136">
        <v>6.9468402310000004</v>
      </c>
      <c r="S218" s="147">
        <v>3.9315146959999998</v>
      </c>
      <c r="T218"/>
      <c r="U218"/>
      <c r="V218"/>
      <c r="W218" s="43"/>
      <c r="X218" s="43"/>
      <c r="Y218" s="43"/>
      <c r="AA218" s="43"/>
      <c r="AB218" s="43"/>
      <c r="AC218" s="43"/>
      <c r="AD218" s="43"/>
      <c r="AE218" s="43"/>
    </row>
    <row r="219" spans="13:31" s="33" customFormat="1" ht="15.75" x14ac:dyDescent="0.25">
      <c r="M219" s="136" t="s">
        <v>452</v>
      </c>
      <c r="N219" s="136" t="s">
        <v>125</v>
      </c>
      <c r="O219" s="136">
        <v>30.8</v>
      </c>
      <c r="P219" s="136">
        <v>1</v>
      </c>
      <c r="Q219" s="136">
        <v>6.4957627520000001</v>
      </c>
      <c r="R219" s="136">
        <v>6.8178762879999999</v>
      </c>
      <c r="S219" s="147">
        <v>3.9318220400000001</v>
      </c>
      <c r="T219"/>
      <c r="U219"/>
      <c r="V219"/>
      <c r="W219" s="43"/>
      <c r="X219" s="43"/>
      <c r="Y219" s="43"/>
      <c r="AA219" s="43"/>
      <c r="AB219" s="43"/>
      <c r="AC219" s="43"/>
      <c r="AD219" s="43"/>
      <c r="AE219" s="43"/>
    </row>
    <row r="220" spans="13:31" s="33" customFormat="1" ht="15.75" x14ac:dyDescent="0.25">
      <c r="M220" s="136" t="s">
        <v>337</v>
      </c>
      <c r="N220" s="136" t="s">
        <v>139</v>
      </c>
      <c r="O220" s="136">
        <v>78</v>
      </c>
      <c r="P220" s="136">
        <v>0</v>
      </c>
      <c r="Q220" s="136">
        <v>5.8217837230000002</v>
      </c>
      <c r="R220" s="136">
        <v>6.539942935</v>
      </c>
      <c r="S220" s="147">
        <v>3.9344502710000002</v>
      </c>
      <c r="T220"/>
      <c r="U220"/>
      <c r="V220"/>
      <c r="W220" s="43"/>
      <c r="X220" s="43"/>
      <c r="Y220" s="43"/>
      <c r="AA220" s="43"/>
      <c r="AB220" s="43"/>
      <c r="AC220" s="43"/>
      <c r="AD220" s="43"/>
      <c r="AE220" s="43"/>
    </row>
    <row r="221" spans="13:31" s="33" customFormat="1" ht="15.75" x14ac:dyDescent="0.25">
      <c r="M221" s="136" t="s">
        <v>250</v>
      </c>
      <c r="N221" s="136" t="s">
        <v>215</v>
      </c>
      <c r="O221" s="136">
        <v>108</v>
      </c>
      <c r="P221" s="136">
        <v>0</v>
      </c>
      <c r="Q221" s="136">
        <v>5.4628776510000003</v>
      </c>
      <c r="R221" s="136">
        <v>7.1951790320000004</v>
      </c>
      <c r="S221" s="147">
        <v>3.9358203619999999</v>
      </c>
      <c r="T221"/>
      <c r="U221"/>
      <c r="V221"/>
      <c r="W221" s="43"/>
      <c r="X221" s="43"/>
      <c r="Y221" s="43"/>
      <c r="AA221" s="43"/>
      <c r="AB221" s="43"/>
      <c r="AC221" s="43"/>
      <c r="AD221" s="43"/>
      <c r="AE221" s="43"/>
    </row>
    <row r="222" spans="13:31" s="33" customFormat="1" ht="15.75" x14ac:dyDescent="0.25">
      <c r="M222" s="136" t="s">
        <v>342</v>
      </c>
      <c r="N222" s="136" t="s">
        <v>125</v>
      </c>
      <c r="O222" s="136">
        <v>48</v>
      </c>
      <c r="P222" s="136">
        <v>1</v>
      </c>
      <c r="Q222" s="136">
        <v>5.835218212</v>
      </c>
      <c r="R222" s="136">
        <v>6.6016805129999998</v>
      </c>
      <c r="S222" s="147">
        <v>3.9363239810000001</v>
      </c>
      <c r="T222"/>
      <c r="U222"/>
      <c r="V222"/>
      <c r="W222" s="43"/>
      <c r="X222" s="43"/>
      <c r="Y222" s="43"/>
      <c r="AA222" s="43"/>
      <c r="AB222" s="43"/>
      <c r="AC222" s="43"/>
      <c r="AD222" s="43"/>
      <c r="AE222" s="43"/>
    </row>
    <row r="223" spans="13:31" s="33" customFormat="1" ht="15.75" x14ac:dyDescent="0.25">
      <c r="M223" s="136" t="s">
        <v>286</v>
      </c>
      <c r="N223" s="136" t="s">
        <v>139</v>
      </c>
      <c r="O223" s="136">
        <v>88</v>
      </c>
      <c r="P223" s="136">
        <v>0</v>
      </c>
      <c r="Q223" s="136">
        <v>5.5891770579999998</v>
      </c>
      <c r="R223" s="136">
        <v>6.876314206</v>
      </c>
      <c r="S223" s="147">
        <v>3.93821668</v>
      </c>
      <c r="T223"/>
      <c r="U223"/>
      <c r="V223"/>
      <c r="W223" s="43"/>
      <c r="X223" s="43"/>
      <c r="Y223" s="43"/>
      <c r="AA223" s="43"/>
      <c r="AB223" s="43"/>
      <c r="AC223" s="43"/>
      <c r="AD223" s="43"/>
      <c r="AE223" s="43"/>
    </row>
    <row r="224" spans="13:31" s="33" customFormat="1" ht="15.75" x14ac:dyDescent="0.25">
      <c r="M224" s="136" t="s">
        <v>239</v>
      </c>
      <c r="N224" s="136" t="s">
        <v>125</v>
      </c>
      <c r="O224" s="136">
        <v>105</v>
      </c>
      <c r="P224" s="136">
        <v>0</v>
      </c>
      <c r="Q224" s="136">
        <v>5.4313405379999997</v>
      </c>
      <c r="R224" s="136">
        <v>7.9259584370000002</v>
      </c>
      <c r="S224" s="147">
        <v>3.9382631099999998</v>
      </c>
      <c r="T224"/>
      <c r="U224"/>
      <c r="V224"/>
      <c r="W224" s="43"/>
      <c r="X224" s="43"/>
      <c r="Y224" s="43"/>
      <c r="AA224" s="43"/>
      <c r="AB224" s="43"/>
      <c r="AC224" s="43"/>
      <c r="AD224" s="43"/>
      <c r="AE224" s="43"/>
    </row>
    <row r="225" spans="13:31" s="33" customFormat="1" ht="15.75" x14ac:dyDescent="0.25">
      <c r="M225" s="136" t="s">
        <v>402</v>
      </c>
      <c r="N225" s="136" t="s">
        <v>139</v>
      </c>
      <c r="O225" s="136">
        <v>7</v>
      </c>
      <c r="P225" s="136">
        <v>0</v>
      </c>
      <c r="Q225" s="136">
        <v>6.0671269350000001</v>
      </c>
      <c r="R225" s="136">
        <v>9.2446309390000003</v>
      </c>
      <c r="S225" s="147">
        <v>3.9414653639999999</v>
      </c>
      <c r="T225"/>
      <c r="U225"/>
      <c r="V225"/>
      <c r="W225" s="43"/>
      <c r="X225" s="43"/>
      <c r="Y225" s="43"/>
      <c r="AA225" s="43"/>
      <c r="AB225" s="43"/>
      <c r="AC225" s="43"/>
      <c r="AD225" s="43"/>
      <c r="AE225" s="43"/>
    </row>
    <row r="226" spans="13:31" s="33" customFormat="1" ht="15.75" x14ac:dyDescent="0.25">
      <c r="M226" s="136" t="s">
        <v>313</v>
      </c>
      <c r="N226" s="136" t="s">
        <v>125</v>
      </c>
      <c r="O226" s="136">
        <v>76.8</v>
      </c>
      <c r="P226" s="136">
        <v>0</v>
      </c>
      <c r="Q226" s="136">
        <v>5.7175724020000001</v>
      </c>
      <c r="R226" s="136">
        <v>7.3175187050000003</v>
      </c>
      <c r="S226" s="147">
        <v>3.9426891049999999</v>
      </c>
      <c r="T226"/>
      <c r="U226"/>
      <c r="V226"/>
      <c r="W226" s="43"/>
      <c r="X226" s="43"/>
      <c r="Y226" s="43"/>
      <c r="AA226" s="43"/>
      <c r="AB226" s="43"/>
      <c r="AC226" s="43"/>
      <c r="AD226" s="43"/>
      <c r="AE226" s="43"/>
    </row>
    <row r="227" spans="13:31" s="33" customFormat="1" ht="15.75" x14ac:dyDescent="0.25">
      <c r="M227" s="136" t="s">
        <v>273</v>
      </c>
      <c r="N227" s="136" t="s">
        <v>123</v>
      </c>
      <c r="O227" s="136">
        <v>14</v>
      </c>
      <c r="P227" s="136">
        <v>1</v>
      </c>
      <c r="Q227" s="136">
        <v>5.5383725129999997</v>
      </c>
      <c r="R227" s="136">
        <v>6.1152266390000003</v>
      </c>
      <c r="S227" s="147">
        <v>3.9472496119999998</v>
      </c>
      <c r="T227"/>
      <c r="U227"/>
      <c r="V227"/>
      <c r="W227" s="43"/>
      <c r="X227" s="43"/>
      <c r="Y227" s="43"/>
      <c r="AA227" s="43"/>
      <c r="AB227" s="43"/>
      <c r="AC227" s="43"/>
      <c r="AD227" s="43"/>
      <c r="AE227" s="43"/>
    </row>
    <row r="228" spans="13:31" s="33" customFormat="1" ht="15.75" x14ac:dyDescent="0.25">
      <c r="M228" s="136" t="s">
        <v>332</v>
      </c>
      <c r="N228" s="136" t="s">
        <v>127</v>
      </c>
      <c r="O228" s="136">
        <v>105</v>
      </c>
      <c r="P228" s="136">
        <v>0</v>
      </c>
      <c r="Q228" s="136">
        <v>5.816599096</v>
      </c>
      <c r="R228" s="136">
        <v>6.6818759620000003</v>
      </c>
      <c r="S228" s="147">
        <v>3.948968179</v>
      </c>
      <c r="T228"/>
      <c r="U228"/>
      <c r="V228"/>
      <c r="W228" s="43"/>
      <c r="X228" s="43"/>
      <c r="Y228" s="43"/>
      <c r="AA228" s="43"/>
      <c r="AB228" s="43"/>
      <c r="AC228" s="43"/>
      <c r="AD228" s="43"/>
      <c r="AE228" s="43"/>
    </row>
    <row r="229" spans="13:31" s="33" customFormat="1" ht="15.75" x14ac:dyDescent="0.25">
      <c r="M229" s="136" t="s">
        <v>272</v>
      </c>
      <c r="N229" s="136" t="s">
        <v>125</v>
      </c>
      <c r="O229" s="136">
        <v>79</v>
      </c>
      <c r="P229" s="136">
        <v>0</v>
      </c>
      <c r="Q229" s="136">
        <v>5.5379186230000004</v>
      </c>
      <c r="R229" s="136">
        <v>6.4949223930000004</v>
      </c>
      <c r="S229" s="147">
        <v>3.9547413379999998</v>
      </c>
      <c r="T229"/>
      <c r="U229"/>
      <c r="V229"/>
      <c r="W229" s="43"/>
      <c r="X229" s="43"/>
      <c r="Y229" s="43"/>
      <c r="AA229" s="43"/>
      <c r="AB229" s="43"/>
      <c r="AC229" s="43"/>
      <c r="AD229" s="43"/>
      <c r="AE229" s="43"/>
    </row>
    <row r="230" spans="13:31" s="33" customFormat="1" ht="15.75" x14ac:dyDescent="0.25">
      <c r="M230" s="136" t="s">
        <v>264</v>
      </c>
      <c r="N230" s="136" t="s">
        <v>139</v>
      </c>
      <c r="O230" s="136">
        <v>84</v>
      </c>
      <c r="P230" s="136">
        <v>0</v>
      </c>
      <c r="Q230" s="136">
        <v>5.5078497019999997</v>
      </c>
      <c r="R230" s="136">
        <v>8.1223940700000004</v>
      </c>
      <c r="S230" s="147">
        <v>3.956603586</v>
      </c>
      <c r="T230"/>
      <c r="U230"/>
      <c r="V230"/>
      <c r="W230" s="43"/>
      <c r="X230" s="43"/>
      <c r="Y230" s="43"/>
      <c r="AA230" s="43"/>
      <c r="AB230" s="43"/>
      <c r="AC230" s="43"/>
      <c r="AD230" s="43"/>
      <c r="AE230" s="43"/>
    </row>
    <row r="231" spans="13:31" s="33" customFormat="1" ht="15.75" x14ac:dyDescent="0.25">
      <c r="M231" s="136" t="s">
        <v>379</v>
      </c>
      <c r="N231" s="136" t="s">
        <v>127</v>
      </c>
      <c r="O231" s="136">
        <v>157</v>
      </c>
      <c r="P231" s="136">
        <v>0</v>
      </c>
      <c r="Q231" s="136">
        <v>5.986864315</v>
      </c>
      <c r="R231" s="136">
        <v>6.4126773960000003</v>
      </c>
      <c r="S231" s="147">
        <v>3.9568708080000001</v>
      </c>
      <c r="T231"/>
      <c r="U231"/>
      <c r="V231"/>
      <c r="W231" s="43"/>
      <c r="X231" s="43"/>
      <c r="Y231" s="43"/>
      <c r="AA231" s="43"/>
      <c r="AB231" s="43"/>
      <c r="AC231" s="43"/>
      <c r="AD231" s="43"/>
      <c r="AE231" s="43"/>
    </row>
    <row r="232" spans="13:31" s="33" customFormat="1" ht="15.75" x14ac:dyDescent="0.25">
      <c r="M232" s="136" t="s">
        <v>419</v>
      </c>
      <c r="N232" s="136" t="s">
        <v>136</v>
      </c>
      <c r="O232" s="136">
        <v>16.600000000000001</v>
      </c>
      <c r="P232" s="136">
        <v>0</v>
      </c>
      <c r="Q232" s="136">
        <v>6.1437734260000001</v>
      </c>
      <c r="R232" s="136">
        <v>6.6406291939999997</v>
      </c>
      <c r="S232" s="147">
        <v>3.961901246</v>
      </c>
      <c r="T232"/>
      <c r="U232"/>
      <c r="V232"/>
      <c r="W232" s="43"/>
      <c r="X232" s="43"/>
      <c r="Y232" s="43"/>
      <c r="AA232" s="43"/>
      <c r="AB232" s="43"/>
      <c r="AC232" s="43"/>
      <c r="AD232" s="43"/>
      <c r="AE232" s="43"/>
    </row>
    <row r="233" spans="13:31" s="33" customFormat="1" ht="15.75" x14ac:dyDescent="0.25">
      <c r="M233" s="136" t="s">
        <v>130</v>
      </c>
      <c r="N233" s="136" t="s">
        <v>125</v>
      </c>
      <c r="O233" s="136">
        <v>108</v>
      </c>
      <c r="P233" s="136">
        <v>0</v>
      </c>
      <c r="Q233" s="136">
        <v>4.6836385759999999</v>
      </c>
      <c r="R233" s="136">
        <v>6.0784816790000002</v>
      </c>
      <c r="S233" s="147">
        <v>3.9639123619999999</v>
      </c>
      <c r="T233"/>
      <c r="U233"/>
      <c r="V233"/>
      <c r="W233" s="43"/>
      <c r="X233" s="43"/>
      <c r="Y233" s="43"/>
      <c r="AA233" s="43"/>
      <c r="AB233" s="43"/>
      <c r="AC233" s="43"/>
      <c r="AD233" s="43"/>
      <c r="AE233" s="43"/>
    </row>
    <row r="234" spans="13:31" s="33" customFormat="1" ht="15.75" x14ac:dyDescent="0.25">
      <c r="M234" s="136" t="s">
        <v>211</v>
      </c>
      <c r="N234" s="136" t="s">
        <v>139</v>
      </c>
      <c r="O234" s="136">
        <v>88</v>
      </c>
      <c r="P234" s="136">
        <v>0</v>
      </c>
      <c r="Q234" s="136">
        <v>5.310657022</v>
      </c>
      <c r="R234" s="136">
        <v>7.895706884</v>
      </c>
      <c r="S234" s="147">
        <v>3.9640110310000001</v>
      </c>
      <c r="T234"/>
      <c r="U234"/>
      <c r="V234"/>
      <c r="W234" s="43"/>
      <c r="X234" s="43"/>
      <c r="Y234" s="43"/>
      <c r="AA234" s="43"/>
      <c r="AB234" s="43"/>
      <c r="AC234" s="43"/>
      <c r="AD234" s="43"/>
      <c r="AE234" s="43"/>
    </row>
    <row r="235" spans="13:31" s="33" customFormat="1" ht="15.75" x14ac:dyDescent="0.25">
      <c r="M235" s="136" t="s">
        <v>409</v>
      </c>
      <c r="N235" s="136" t="s">
        <v>127</v>
      </c>
      <c r="O235" s="136">
        <v>44</v>
      </c>
      <c r="P235" s="136">
        <v>0</v>
      </c>
      <c r="Q235" s="136">
        <v>6.1062151040000003</v>
      </c>
      <c r="R235" s="136">
        <v>6.5606897340000003</v>
      </c>
      <c r="S235" s="147">
        <v>3.9651297730000001</v>
      </c>
      <c r="T235"/>
      <c r="U235"/>
      <c r="V235"/>
      <c r="W235" s="43"/>
      <c r="X235" s="43"/>
      <c r="Y235" s="43"/>
      <c r="AA235" s="43"/>
      <c r="AB235" s="43"/>
      <c r="AC235" s="43"/>
      <c r="AD235" s="43"/>
      <c r="AE235" s="43"/>
    </row>
    <row r="236" spans="13:31" s="33" customFormat="1" ht="15.75" x14ac:dyDescent="0.25">
      <c r="M236" s="136" t="s">
        <v>310</v>
      </c>
      <c r="N236" s="136" t="s">
        <v>136</v>
      </c>
      <c r="O236" s="136">
        <v>87.8</v>
      </c>
      <c r="P236" s="136">
        <v>0</v>
      </c>
      <c r="Q236" s="136">
        <v>5.7029839830000002</v>
      </c>
      <c r="R236" s="136">
        <v>6.8727891650000004</v>
      </c>
      <c r="S236" s="147">
        <v>3.967916582</v>
      </c>
      <c r="T236"/>
      <c r="U236"/>
      <c r="V236"/>
      <c r="W236" s="43"/>
      <c r="X236" s="43"/>
      <c r="Y236" s="43"/>
      <c r="AA236" s="43"/>
      <c r="AB236" s="43"/>
      <c r="AC236" s="43"/>
      <c r="AD236" s="43"/>
      <c r="AE236" s="43"/>
    </row>
    <row r="237" spans="13:31" s="33" customFormat="1" ht="15.75" x14ac:dyDescent="0.25">
      <c r="M237" s="136" t="s">
        <v>184</v>
      </c>
      <c r="N237" s="136" t="s">
        <v>136</v>
      </c>
      <c r="O237" s="136">
        <v>156</v>
      </c>
      <c r="P237" s="136">
        <v>0</v>
      </c>
      <c r="Q237" s="136">
        <v>5.1839338240000004</v>
      </c>
      <c r="R237" s="136">
        <v>6.1811801119999998</v>
      </c>
      <c r="S237" s="147">
        <v>3.9705108610000002</v>
      </c>
      <c r="T237"/>
      <c r="U237"/>
      <c r="V237"/>
      <c r="W237" s="43"/>
      <c r="X237" s="43"/>
      <c r="Y237" s="43"/>
      <c r="AA237" s="43"/>
      <c r="AB237" s="43"/>
      <c r="AC237" s="43"/>
      <c r="AD237" s="43"/>
      <c r="AE237" s="43"/>
    </row>
    <row r="238" spans="13:31" s="33" customFormat="1" ht="15.75" x14ac:dyDescent="0.25">
      <c r="M238" s="136" t="s">
        <v>490</v>
      </c>
      <c r="N238" s="136" t="s">
        <v>123</v>
      </c>
      <c r="O238" s="136">
        <v>85</v>
      </c>
      <c r="P238" s="136">
        <v>0</v>
      </c>
      <c r="Q238" s="136">
        <v>7.5172706150000002</v>
      </c>
      <c r="R238" s="136">
        <v>6.4572218030000004</v>
      </c>
      <c r="S238" s="147">
        <v>3.9741346489999998</v>
      </c>
      <c r="T238"/>
      <c r="U238"/>
      <c r="V238"/>
      <c r="W238" s="43"/>
      <c r="X238" s="43"/>
      <c r="Y238" s="43"/>
      <c r="AA238" s="43"/>
      <c r="AB238" s="43"/>
      <c r="AC238" s="43"/>
      <c r="AD238" s="43"/>
      <c r="AE238" s="43"/>
    </row>
    <row r="239" spans="13:31" s="33" customFormat="1" ht="15.75" x14ac:dyDescent="0.25">
      <c r="M239" s="136" t="s">
        <v>177</v>
      </c>
      <c r="N239" s="136" t="s">
        <v>127</v>
      </c>
      <c r="O239" s="136">
        <v>138</v>
      </c>
      <c r="P239" s="136">
        <v>0</v>
      </c>
      <c r="Q239" s="136">
        <v>5.149624771</v>
      </c>
      <c r="R239" s="136">
        <v>6.8774957539999999</v>
      </c>
      <c r="S239" s="147">
        <v>3.9767939409999999</v>
      </c>
      <c r="T239"/>
      <c r="U239"/>
      <c r="V239"/>
      <c r="W239" s="43"/>
      <c r="X239" s="43"/>
      <c r="Y239" s="43"/>
      <c r="AA239" s="43"/>
      <c r="AB239" s="43"/>
      <c r="AC239" s="43"/>
      <c r="AD239" s="43"/>
      <c r="AE239" s="43"/>
    </row>
    <row r="240" spans="13:31" s="33" customFormat="1" ht="15.75" x14ac:dyDescent="0.25">
      <c r="M240" s="136" t="s">
        <v>353</v>
      </c>
      <c r="N240" s="136" t="s">
        <v>139</v>
      </c>
      <c r="O240" s="136">
        <v>137</v>
      </c>
      <c r="P240" s="136">
        <v>0</v>
      </c>
      <c r="Q240" s="136">
        <v>5.8745231379999998</v>
      </c>
      <c r="R240" s="136">
        <v>7.7980843279999998</v>
      </c>
      <c r="S240" s="147">
        <v>3.9787463949999999</v>
      </c>
      <c r="T240"/>
      <c r="U240"/>
      <c r="V240"/>
      <c r="W240" s="43"/>
      <c r="X240" s="43"/>
      <c r="Y240" s="43"/>
      <c r="AA240" s="43"/>
      <c r="AB240" s="43"/>
      <c r="AC240" s="43"/>
      <c r="AD240" s="43"/>
      <c r="AE240" s="43"/>
    </row>
    <row r="241" spans="13:31" s="33" customFormat="1" ht="15.75" x14ac:dyDescent="0.25">
      <c r="M241" s="136" t="s">
        <v>268</v>
      </c>
      <c r="N241" s="136" t="s">
        <v>127</v>
      </c>
      <c r="O241" s="136">
        <v>38.9</v>
      </c>
      <c r="P241" s="136">
        <v>1</v>
      </c>
      <c r="Q241" s="136">
        <v>5.5141344610000003</v>
      </c>
      <c r="R241" s="136">
        <v>6.3468507130000003</v>
      </c>
      <c r="S241" s="147">
        <v>3.984104613</v>
      </c>
      <c r="T241"/>
      <c r="U241"/>
      <c r="V241"/>
      <c r="W241" s="43"/>
      <c r="X241" s="43"/>
      <c r="Y241" s="43"/>
      <c r="AA241" s="43"/>
      <c r="AB241" s="43"/>
      <c r="AC241" s="43"/>
      <c r="AD241" s="43"/>
      <c r="AE241" s="43"/>
    </row>
    <row r="242" spans="13:31" s="33" customFormat="1" ht="15.75" x14ac:dyDescent="0.25">
      <c r="M242" s="136" t="s">
        <v>166</v>
      </c>
      <c r="N242" s="136" t="s">
        <v>139</v>
      </c>
      <c r="O242" s="136">
        <v>100</v>
      </c>
      <c r="P242" s="136">
        <v>0</v>
      </c>
      <c r="Q242" s="136">
        <v>5.0869263980000001</v>
      </c>
      <c r="R242" s="136">
        <v>6.4233496060000004</v>
      </c>
      <c r="S242" s="147">
        <v>3.986781465</v>
      </c>
      <c r="T242"/>
      <c r="U242"/>
      <c r="V242"/>
      <c r="W242" s="43"/>
      <c r="X242" s="43"/>
      <c r="Y242" s="43"/>
      <c r="AA242" s="43"/>
      <c r="AB242" s="43"/>
      <c r="AC242" s="43"/>
      <c r="AD242" s="43"/>
      <c r="AE242" s="43"/>
    </row>
    <row r="243" spans="13:31" s="33" customFormat="1" ht="15.75" x14ac:dyDescent="0.25">
      <c r="M243" s="136" t="s">
        <v>144</v>
      </c>
      <c r="N243" s="136" t="s">
        <v>127</v>
      </c>
      <c r="O243" s="136">
        <v>80</v>
      </c>
      <c r="P243" s="136">
        <v>1</v>
      </c>
      <c r="Q243" s="136">
        <v>4.9003304669999999</v>
      </c>
      <c r="R243" s="136">
        <v>7.673105885</v>
      </c>
      <c r="S243" s="147">
        <v>3.987249195</v>
      </c>
      <c r="T243"/>
      <c r="U243"/>
      <c r="V243"/>
      <c r="W243" s="43"/>
      <c r="X243" s="43"/>
      <c r="Y243" s="43"/>
      <c r="AA243" s="43"/>
      <c r="AB243" s="43"/>
      <c r="AC243" s="43"/>
      <c r="AD243" s="43"/>
      <c r="AE243" s="43"/>
    </row>
    <row r="244" spans="13:31" s="33" customFormat="1" ht="15.75" x14ac:dyDescent="0.25">
      <c r="M244" s="136" t="s">
        <v>484</v>
      </c>
      <c r="N244" s="136" t="s">
        <v>136</v>
      </c>
      <c r="O244" s="136">
        <v>128</v>
      </c>
      <c r="P244" s="136">
        <v>0</v>
      </c>
      <c r="Q244" s="136">
        <v>7.0986380650000003</v>
      </c>
      <c r="R244" s="136">
        <v>6.641754336</v>
      </c>
      <c r="S244" s="147">
        <v>3.989821928</v>
      </c>
      <c r="T244"/>
      <c r="U244"/>
      <c r="V244"/>
      <c r="W244" s="43"/>
      <c r="X244" s="43"/>
      <c r="Y244" s="43"/>
      <c r="AA244" s="43"/>
      <c r="AB244" s="43"/>
      <c r="AC244" s="43"/>
      <c r="AD244" s="43"/>
      <c r="AE244" s="43"/>
    </row>
    <row r="245" spans="13:31" s="33" customFormat="1" ht="15.75" x14ac:dyDescent="0.25">
      <c r="M245" s="136" t="s">
        <v>438</v>
      </c>
      <c r="N245" s="136" t="s">
        <v>136</v>
      </c>
      <c r="O245" s="136">
        <v>109</v>
      </c>
      <c r="P245" s="136">
        <v>0</v>
      </c>
      <c r="Q245" s="136">
        <v>6.3246456709999999</v>
      </c>
      <c r="R245" s="136">
        <v>7.6868764279999997</v>
      </c>
      <c r="S245" s="147">
        <v>3.9925164579999999</v>
      </c>
      <c r="T245"/>
      <c r="U245"/>
      <c r="V245"/>
      <c r="W245" s="43"/>
      <c r="X245" s="43"/>
      <c r="Y245" s="43"/>
      <c r="AA245" s="43"/>
      <c r="AB245" s="43"/>
      <c r="AC245" s="43"/>
      <c r="AD245" s="43"/>
      <c r="AE245" s="43"/>
    </row>
    <row r="246" spans="13:31" s="33" customFormat="1" ht="15.75" x14ac:dyDescent="0.25">
      <c r="M246" s="136" t="s">
        <v>434</v>
      </c>
      <c r="N246" s="136" t="s">
        <v>215</v>
      </c>
      <c r="O246" s="136">
        <v>97</v>
      </c>
      <c r="P246" s="136">
        <v>0</v>
      </c>
      <c r="Q246" s="136">
        <v>6.2875735449999999</v>
      </c>
      <c r="R246" s="136">
        <v>7.3849070179999998</v>
      </c>
      <c r="S246" s="147">
        <v>3.9931634050000002</v>
      </c>
      <c r="T246"/>
      <c r="U246"/>
      <c r="V246"/>
      <c r="W246" s="43"/>
      <c r="X246" s="43"/>
      <c r="Y246" s="43"/>
      <c r="AA246" s="43"/>
      <c r="AB246" s="43"/>
      <c r="AC246" s="43"/>
      <c r="AD246" s="43"/>
      <c r="AE246" s="43"/>
    </row>
    <row r="247" spans="13:31" s="33" customFormat="1" ht="15.75" x14ac:dyDescent="0.25">
      <c r="M247" s="136" t="s">
        <v>208</v>
      </c>
      <c r="N247" s="136" t="s">
        <v>127</v>
      </c>
      <c r="O247" s="136">
        <v>55</v>
      </c>
      <c r="P247" s="136">
        <v>0</v>
      </c>
      <c r="Q247" s="136">
        <v>5.2935280560000004</v>
      </c>
      <c r="R247" s="136">
        <v>7.7189458789999996</v>
      </c>
      <c r="S247" s="147">
        <v>3.9945480299999998</v>
      </c>
      <c r="T247"/>
      <c r="U247"/>
      <c r="V247"/>
      <c r="W247" s="43"/>
      <c r="X247" s="43"/>
      <c r="Y247" s="43"/>
      <c r="AA247" s="43"/>
      <c r="AB247" s="43"/>
      <c r="AC247" s="43"/>
      <c r="AD247" s="43"/>
      <c r="AE247" s="43"/>
    </row>
    <row r="248" spans="13:31" s="33" customFormat="1" ht="15.75" x14ac:dyDescent="0.25">
      <c r="M248" s="136" t="s">
        <v>255</v>
      </c>
      <c r="N248" s="136" t="s">
        <v>139</v>
      </c>
      <c r="O248" s="136">
        <v>110</v>
      </c>
      <c r="P248" s="136">
        <v>0</v>
      </c>
      <c r="Q248" s="136">
        <v>5.4746082100000004</v>
      </c>
      <c r="R248" s="136">
        <v>7.1199120889999996</v>
      </c>
      <c r="S248" s="147">
        <v>3.9955284190000002</v>
      </c>
      <c r="T248"/>
      <c r="U248"/>
      <c r="V248"/>
      <c r="W248" s="43"/>
      <c r="X248" s="43"/>
      <c r="Y248" s="43"/>
      <c r="AA248" s="43"/>
      <c r="AB248" s="43"/>
      <c r="AC248" s="43"/>
      <c r="AD248" s="43"/>
      <c r="AE248" s="43"/>
    </row>
    <row r="249" spans="13:31" s="33" customFormat="1" ht="15.75" x14ac:dyDescent="0.25">
      <c r="M249" s="136" t="s">
        <v>133</v>
      </c>
      <c r="N249" s="136" t="s">
        <v>127</v>
      </c>
      <c r="O249" s="136">
        <v>23</v>
      </c>
      <c r="P249" s="136">
        <v>0</v>
      </c>
      <c r="Q249" s="136">
        <v>4.7616172969999999</v>
      </c>
      <c r="R249" s="136">
        <v>6.162336013</v>
      </c>
      <c r="S249" s="147">
        <v>3.9961341240000001</v>
      </c>
      <c r="T249"/>
      <c r="U249"/>
      <c r="V249"/>
      <c r="W249" s="43"/>
      <c r="X249" s="43"/>
      <c r="Y249" s="43"/>
      <c r="AA249" s="43"/>
      <c r="AB249" s="43"/>
      <c r="AC249" s="43"/>
      <c r="AD249" s="43"/>
      <c r="AE249" s="43"/>
    </row>
    <row r="250" spans="13:31" s="33" customFormat="1" ht="15.75" x14ac:dyDescent="0.25">
      <c r="M250" s="136" t="s">
        <v>232</v>
      </c>
      <c r="N250" s="136" t="s">
        <v>139</v>
      </c>
      <c r="O250" s="136">
        <v>153</v>
      </c>
      <c r="P250" s="136">
        <v>0</v>
      </c>
      <c r="Q250" s="136">
        <v>5.4055917710000001</v>
      </c>
      <c r="R250" s="136">
        <v>6.750099112</v>
      </c>
      <c r="S250" s="147">
        <v>4.0076626649999998</v>
      </c>
      <c r="T250"/>
      <c r="U250"/>
      <c r="V250"/>
      <c r="W250" s="43"/>
      <c r="X250" s="43"/>
      <c r="Y250" s="43"/>
      <c r="AA250" s="43"/>
      <c r="AB250" s="43"/>
      <c r="AC250" s="43"/>
      <c r="AD250" s="43"/>
      <c r="AE250" s="43"/>
    </row>
    <row r="251" spans="13:31" s="33" customFormat="1" ht="15.75" x14ac:dyDescent="0.25">
      <c r="M251" s="136" t="s">
        <v>283</v>
      </c>
      <c r="N251" s="136" t="s">
        <v>215</v>
      </c>
      <c r="O251" s="136">
        <v>81</v>
      </c>
      <c r="P251" s="136">
        <v>0</v>
      </c>
      <c r="Q251" s="136">
        <v>5.5794975019999997</v>
      </c>
      <c r="R251" s="136">
        <v>6.9567164310000003</v>
      </c>
      <c r="S251" s="147">
        <v>4.0076934040000003</v>
      </c>
      <c r="T251"/>
      <c r="U251"/>
      <c r="V251"/>
      <c r="W251" s="43"/>
      <c r="X251" s="43"/>
      <c r="Y251" s="43"/>
      <c r="AA251" s="43"/>
      <c r="AB251" s="43"/>
      <c r="AC251" s="43"/>
      <c r="AD251" s="43"/>
      <c r="AE251" s="43"/>
    </row>
    <row r="252" spans="13:31" s="33" customFormat="1" ht="15.75" x14ac:dyDescent="0.25">
      <c r="M252" s="136" t="s">
        <v>369</v>
      </c>
      <c r="N252" s="136" t="s">
        <v>139</v>
      </c>
      <c r="O252" s="136">
        <v>69.8</v>
      </c>
      <c r="P252" s="136">
        <v>0</v>
      </c>
      <c r="Q252" s="136">
        <v>5.9240226470000001</v>
      </c>
      <c r="R252" s="136">
        <v>8.0701809119999997</v>
      </c>
      <c r="S252" s="147">
        <v>4.0079939429999998</v>
      </c>
      <c r="T252"/>
      <c r="U252"/>
      <c r="V252"/>
      <c r="W252" s="43"/>
      <c r="X252" s="43"/>
      <c r="Y252" s="43"/>
      <c r="AA252" s="43"/>
      <c r="AB252" s="43"/>
      <c r="AC252" s="43"/>
      <c r="AD252" s="43"/>
      <c r="AE252" s="43"/>
    </row>
    <row r="253" spans="13:31" s="33" customFormat="1" ht="15.75" x14ac:dyDescent="0.25">
      <c r="M253" s="136" t="s">
        <v>164</v>
      </c>
      <c r="N253" s="136" t="s">
        <v>127</v>
      </c>
      <c r="O253" s="136">
        <v>49.4</v>
      </c>
      <c r="P253" s="136">
        <v>0</v>
      </c>
      <c r="Q253" s="136">
        <v>5.0635824559999998</v>
      </c>
      <c r="R253" s="136">
        <v>9.6483838760000005</v>
      </c>
      <c r="S253" s="147">
        <v>4.0082481659999996</v>
      </c>
      <c r="T253"/>
      <c r="U253"/>
      <c r="V253"/>
      <c r="W253" s="43"/>
      <c r="X253" s="43"/>
      <c r="Y253" s="43"/>
      <c r="AA253" s="43"/>
      <c r="AB253" s="43"/>
      <c r="AC253" s="43"/>
      <c r="AD253" s="43"/>
      <c r="AE253" s="43"/>
    </row>
    <row r="254" spans="13:31" s="33" customFormat="1" ht="15.75" x14ac:dyDescent="0.25">
      <c r="M254" s="136" t="s">
        <v>160</v>
      </c>
      <c r="N254" s="136" t="s">
        <v>123</v>
      </c>
      <c r="O254" s="136">
        <v>9.1999999999999993</v>
      </c>
      <c r="P254" s="136">
        <v>0</v>
      </c>
      <c r="Q254" s="136">
        <v>5.0520680499999999</v>
      </c>
      <c r="R254" s="136">
        <v>6.4128104439999998</v>
      </c>
      <c r="S254" s="147">
        <v>4.0108055690000004</v>
      </c>
      <c r="T254"/>
      <c r="U254"/>
      <c r="V254"/>
      <c r="W254" s="43"/>
      <c r="X254" s="43"/>
      <c r="Y254" s="43"/>
      <c r="AA254" s="43"/>
      <c r="AB254" s="43"/>
      <c r="AC254" s="43"/>
      <c r="AD254" s="43"/>
      <c r="AE254" s="43"/>
    </row>
    <row r="255" spans="13:31" s="33" customFormat="1" ht="15.75" x14ac:dyDescent="0.25">
      <c r="M255" s="136" t="s">
        <v>354</v>
      </c>
      <c r="N255" s="136" t="s">
        <v>123</v>
      </c>
      <c r="O255" s="136">
        <v>38.6</v>
      </c>
      <c r="P255" s="136">
        <v>0</v>
      </c>
      <c r="Q255" s="136">
        <v>5.877382216</v>
      </c>
      <c r="R255" s="136">
        <v>6.8728327709999997</v>
      </c>
      <c r="S255" s="147">
        <v>4.0124523239999998</v>
      </c>
      <c r="T255"/>
      <c r="U255"/>
      <c r="V255"/>
      <c r="W255" s="43"/>
      <c r="X255" s="43"/>
      <c r="Y255" s="43"/>
      <c r="AA255" s="43"/>
      <c r="AB255" s="43"/>
      <c r="AC255" s="43"/>
      <c r="AD255" s="43"/>
      <c r="AE255" s="43"/>
    </row>
    <row r="256" spans="13:31" s="33" customFormat="1" ht="15.75" x14ac:dyDescent="0.25">
      <c r="M256" s="136" t="s">
        <v>408</v>
      </c>
      <c r="N256" s="136" t="s">
        <v>127</v>
      </c>
      <c r="O256" s="136">
        <v>11</v>
      </c>
      <c r="P256" s="136">
        <v>0</v>
      </c>
      <c r="Q256" s="136">
        <v>6.1027029119999998</v>
      </c>
      <c r="R256" s="136">
        <v>6.453772496</v>
      </c>
      <c r="S256" s="147">
        <v>4.0138562100000001</v>
      </c>
      <c r="T256"/>
      <c r="U256"/>
      <c r="V256"/>
      <c r="W256" s="43"/>
      <c r="X256" s="43"/>
      <c r="Y256" s="43"/>
      <c r="AA256" s="43"/>
      <c r="AB256" s="43"/>
      <c r="AC256" s="43"/>
      <c r="AD256" s="43"/>
      <c r="AE256" s="43"/>
    </row>
    <row r="257" spans="13:31" s="33" customFormat="1" ht="15.75" x14ac:dyDescent="0.25">
      <c r="M257" s="136" t="s">
        <v>183</v>
      </c>
      <c r="N257" s="136" t="s">
        <v>136</v>
      </c>
      <c r="O257" s="136">
        <v>105</v>
      </c>
      <c r="P257" s="136">
        <v>0</v>
      </c>
      <c r="Q257" s="136">
        <v>5.1832287250000002</v>
      </c>
      <c r="R257" s="136">
        <v>6.4108647430000003</v>
      </c>
      <c r="S257" s="147">
        <v>4.0155341670000002</v>
      </c>
      <c r="T257"/>
      <c r="U257"/>
      <c r="V257"/>
      <c r="W257" s="43"/>
      <c r="X257" s="43"/>
      <c r="Y257" s="43"/>
      <c r="AA257" s="43"/>
      <c r="AB257" s="43"/>
      <c r="AC257" s="43"/>
      <c r="AD257" s="43"/>
      <c r="AE257" s="43"/>
    </row>
    <row r="258" spans="13:31" s="33" customFormat="1" ht="15.75" x14ac:dyDescent="0.25">
      <c r="M258" s="136" t="s">
        <v>344</v>
      </c>
      <c r="N258" s="136" t="s">
        <v>123</v>
      </c>
      <c r="O258" s="136">
        <v>54.7</v>
      </c>
      <c r="P258" s="136">
        <v>0</v>
      </c>
      <c r="Q258" s="136">
        <v>5.8418859379999999</v>
      </c>
      <c r="R258" s="136">
        <v>6.4592815220000004</v>
      </c>
      <c r="S258" s="147">
        <v>4.0184613349999996</v>
      </c>
      <c r="T258"/>
      <c r="U258"/>
      <c r="V258"/>
      <c r="W258" s="43"/>
      <c r="X258" s="43"/>
      <c r="Y258" s="43"/>
      <c r="AA258" s="43"/>
      <c r="AB258" s="43"/>
      <c r="AC258" s="43"/>
      <c r="AD258" s="43"/>
      <c r="AE258" s="43"/>
    </row>
    <row r="259" spans="13:31" s="33" customFormat="1" ht="15.75" x14ac:dyDescent="0.25">
      <c r="M259" s="136" t="s">
        <v>388</v>
      </c>
      <c r="N259" s="136" t="s">
        <v>139</v>
      </c>
      <c r="O259" s="136">
        <v>75</v>
      </c>
      <c r="P259" s="136">
        <v>0</v>
      </c>
      <c r="Q259" s="136">
        <v>6.0220395150000003</v>
      </c>
      <c r="R259" s="136">
        <v>8.0460337079999995</v>
      </c>
      <c r="S259" s="147">
        <v>4.019048744</v>
      </c>
      <c r="T259"/>
      <c r="U259"/>
      <c r="V259"/>
      <c r="W259" s="43"/>
      <c r="X259" s="43"/>
      <c r="Y259" s="43"/>
      <c r="AA259" s="43"/>
      <c r="AB259" s="43"/>
      <c r="AC259" s="43"/>
      <c r="AD259" s="43"/>
      <c r="AE259" s="43"/>
    </row>
    <row r="260" spans="13:31" s="33" customFormat="1" ht="15.75" x14ac:dyDescent="0.25">
      <c r="M260" s="136" t="s">
        <v>440</v>
      </c>
      <c r="N260" s="136" t="s">
        <v>215</v>
      </c>
      <c r="O260" s="136">
        <v>118</v>
      </c>
      <c r="P260" s="136">
        <v>0</v>
      </c>
      <c r="Q260" s="136">
        <v>6.3419676279999999</v>
      </c>
      <c r="R260" s="136">
        <v>6.9135543439999996</v>
      </c>
      <c r="S260" s="147">
        <v>4.0202792440000001</v>
      </c>
      <c r="T260"/>
      <c r="U260"/>
      <c r="V260"/>
      <c r="W260" s="43"/>
      <c r="X260" s="43"/>
      <c r="Y260" s="43"/>
      <c r="AA260" s="43"/>
      <c r="AB260" s="43"/>
      <c r="AC260" s="43"/>
      <c r="AD260" s="43"/>
      <c r="AE260" s="43"/>
    </row>
    <row r="261" spans="13:31" s="33" customFormat="1" ht="15.75" x14ac:dyDescent="0.25">
      <c r="M261" s="136" t="s">
        <v>393</v>
      </c>
      <c r="N261" s="136" t="s">
        <v>125</v>
      </c>
      <c r="O261" s="136">
        <v>109</v>
      </c>
      <c r="P261" s="136">
        <v>0</v>
      </c>
      <c r="Q261" s="136">
        <v>6.0416287290000001</v>
      </c>
      <c r="R261" s="136">
        <v>7.9779413970000004</v>
      </c>
      <c r="S261" s="147">
        <v>4.0213303759999999</v>
      </c>
      <c r="T261"/>
      <c r="U261"/>
      <c r="V261"/>
      <c r="W261" s="43"/>
      <c r="X261" s="43"/>
      <c r="Y261" s="43"/>
      <c r="AA261" s="43"/>
      <c r="AB261" s="43"/>
      <c r="AC261" s="43"/>
      <c r="AD261" s="43"/>
      <c r="AE261" s="43"/>
    </row>
    <row r="262" spans="13:31" s="33" customFormat="1" ht="15.75" x14ac:dyDescent="0.25">
      <c r="M262" s="136" t="s">
        <v>267</v>
      </c>
      <c r="N262" s="136" t="s">
        <v>123</v>
      </c>
      <c r="O262" s="136">
        <v>84</v>
      </c>
      <c r="P262" s="136">
        <v>0</v>
      </c>
      <c r="Q262" s="136">
        <v>5.5125774319999996</v>
      </c>
      <c r="R262" s="136">
        <v>7.0806592659999996</v>
      </c>
      <c r="S262" s="147">
        <v>4.0221011029999998</v>
      </c>
      <c r="T262"/>
      <c r="U262"/>
      <c r="V262"/>
      <c r="W262" s="43"/>
      <c r="X262" s="43"/>
      <c r="Y262" s="43"/>
      <c r="AA262" s="43"/>
      <c r="AB262" s="43"/>
      <c r="AC262" s="43"/>
      <c r="AD262" s="43"/>
      <c r="AE262" s="43"/>
    </row>
    <row r="263" spans="13:31" s="33" customFormat="1" ht="15.75" x14ac:dyDescent="0.25">
      <c r="M263" s="136" t="s">
        <v>263</v>
      </c>
      <c r="N263" s="136" t="s">
        <v>123</v>
      </c>
      <c r="O263" s="136">
        <v>116</v>
      </c>
      <c r="P263" s="136">
        <v>0</v>
      </c>
      <c r="Q263" s="136">
        <v>5.5073579180000003</v>
      </c>
      <c r="R263" s="136">
        <v>6.5492735419999999</v>
      </c>
      <c r="S263" s="147">
        <v>4.0246296629999998</v>
      </c>
      <c r="T263"/>
      <c r="U263"/>
      <c r="V263"/>
      <c r="W263" s="43"/>
      <c r="X263" s="43"/>
      <c r="Y263" s="43"/>
      <c r="AA263" s="43"/>
      <c r="AB263" s="43"/>
      <c r="AC263" s="43"/>
      <c r="AD263" s="43"/>
      <c r="AE263" s="43"/>
    </row>
    <row r="264" spans="13:31" s="33" customFormat="1" ht="15.75" x14ac:dyDescent="0.25">
      <c r="M264" s="136" t="s">
        <v>271</v>
      </c>
      <c r="N264" s="136" t="s">
        <v>127</v>
      </c>
      <c r="O264" s="136">
        <v>37</v>
      </c>
      <c r="P264" s="136">
        <v>0</v>
      </c>
      <c r="Q264" s="136">
        <v>5.5375502479999996</v>
      </c>
      <c r="R264" s="136">
        <v>7.0100122579999997</v>
      </c>
      <c r="S264" s="147">
        <v>4.0261112859999999</v>
      </c>
      <c r="T264"/>
      <c r="U264"/>
      <c r="V264"/>
      <c r="W264" s="43"/>
      <c r="X264" s="43"/>
      <c r="Y264" s="43"/>
      <c r="AA264" s="43"/>
      <c r="AB264" s="43"/>
      <c r="AC264" s="43"/>
      <c r="AD264" s="43"/>
      <c r="AE264" s="43"/>
    </row>
    <row r="265" spans="13:31" s="33" customFormat="1" ht="15.75" x14ac:dyDescent="0.25">
      <c r="M265" s="136" t="s">
        <v>152</v>
      </c>
      <c r="N265" s="136" t="s">
        <v>127</v>
      </c>
      <c r="O265" s="136">
        <v>35</v>
      </c>
      <c r="P265" s="136">
        <v>1</v>
      </c>
      <c r="Q265" s="136">
        <v>4.9765055739999999</v>
      </c>
      <c r="R265" s="136">
        <v>7.5973051600000003</v>
      </c>
      <c r="S265" s="147">
        <v>4.0262793920000002</v>
      </c>
      <c r="T265"/>
      <c r="U265"/>
      <c r="V265"/>
      <c r="W265" s="43"/>
      <c r="X265" s="43"/>
      <c r="Y265" s="43"/>
      <c r="AA265" s="43"/>
      <c r="AB265" s="43"/>
      <c r="AC265" s="43"/>
      <c r="AD265" s="43"/>
      <c r="AE265" s="43"/>
    </row>
    <row r="266" spans="13:31" s="33" customFormat="1" ht="15.75" x14ac:dyDescent="0.25">
      <c r="M266" s="136" t="s">
        <v>171</v>
      </c>
      <c r="N266" s="136" t="s">
        <v>127</v>
      </c>
      <c r="O266" s="136">
        <v>99.7</v>
      </c>
      <c r="P266" s="136">
        <v>0</v>
      </c>
      <c r="Q266" s="136">
        <v>5.1184952959999999</v>
      </c>
      <c r="R266" s="136">
        <v>6.6051145279999997</v>
      </c>
      <c r="S266" s="147">
        <v>4.0303048170000002</v>
      </c>
      <c r="T266"/>
      <c r="U266"/>
      <c r="V266"/>
      <c r="W266" s="43"/>
      <c r="X266" s="43"/>
      <c r="Y266" s="43"/>
      <c r="AA266" s="43"/>
      <c r="AB266" s="43"/>
      <c r="AC266" s="43"/>
      <c r="AD266" s="43"/>
      <c r="AE266" s="43"/>
    </row>
    <row r="267" spans="13:31" s="33" customFormat="1" ht="15.75" x14ac:dyDescent="0.25">
      <c r="M267" s="136" t="s">
        <v>446</v>
      </c>
      <c r="N267" s="136" t="s">
        <v>215</v>
      </c>
      <c r="O267" s="136">
        <v>146</v>
      </c>
      <c r="P267" s="136">
        <v>0</v>
      </c>
      <c r="Q267" s="136">
        <v>6.4031755400000003</v>
      </c>
      <c r="R267" s="136">
        <v>6.5853345509999999</v>
      </c>
      <c r="S267" s="147">
        <v>4.0346830899999997</v>
      </c>
      <c r="T267"/>
      <c r="U267"/>
      <c r="V267"/>
      <c r="W267" s="43"/>
      <c r="X267" s="43"/>
      <c r="Y267" s="43"/>
      <c r="AA267" s="43"/>
      <c r="AB267" s="43"/>
      <c r="AC267" s="43"/>
      <c r="AD267" s="43"/>
      <c r="AE267" s="43"/>
    </row>
    <row r="268" spans="13:31" s="33" customFormat="1" ht="15.75" x14ac:dyDescent="0.25">
      <c r="M268" s="136" t="s">
        <v>260</v>
      </c>
      <c r="N268" s="136" t="s">
        <v>123</v>
      </c>
      <c r="O268" s="136">
        <v>50.2</v>
      </c>
      <c r="P268" s="136">
        <v>0</v>
      </c>
      <c r="Q268" s="136">
        <v>5.4954401209999997</v>
      </c>
      <c r="R268" s="136">
        <v>6.2698651239999998</v>
      </c>
      <c r="S268" s="147">
        <v>4.0367261499999998</v>
      </c>
      <c r="T268"/>
      <c r="U268"/>
      <c r="V268"/>
      <c r="W268" s="43"/>
      <c r="X268" s="43"/>
      <c r="Y268" s="43"/>
      <c r="AA268" s="43"/>
      <c r="AB268" s="43"/>
      <c r="AC268" s="43"/>
      <c r="AD268" s="43"/>
      <c r="AE268" s="43"/>
    </row>
    <row r="269" spans="13:31" s="33" customFormat="1" ht="15.75" x14ac:dyDescent="0.25">
      <c r="M269" s="136" t="s">
        <v>137</v>
      </c>
      <c r="N269" s="136" t="s">
        <v>123</v>
      </c>
      <c r="O269" s="136">
        <v>114</v>
      </c>
      <c r="P269" s="136">
        <v>0</v>
      </c>
      <c r="Q269" s="136">
        <v>4.8174984810000003</v>
      </c>
      <c r="R269" s="136">
        <v>5.8815373089999996</v>
      </c>
      <c r="S269" s="147">
        <v>4.0400198420000004</v>
      </c>
      <c r="T269"/>
      <c r="U269"/>
      <c r="V269"/>
      <c r="W269" s="43"/>
      <c r="X269" s="43"/>
      <c r="Y269" s="43"/>
      <c r="AA269" s="43"/>
      <c r="AB269" s="43"/>
      <c r="AC269" s="43"/>
      <c r="AD269" s="43"/>
      <c r="AE269" s="43"/>
    </row>
    <row r="270" spans="13:31" s="33" customFormat="1" ht="15.75" x14ac:dyDescent="0.25">
      <c r="M270" s="136" t="s">
        <v>246</v>
      </c>
      <c r="N270" s="136" t="s">
        <v>139</v>
      </c>
      <c r="O270" s="136">
        <v>113</v>
      </c>
      <c r="P270" s="136">
        <v>0</v>
      </c>
      <c r="Q270" s="136">
        <v>5.4551423610000001</v>
      </c>
      <c r="R270" s="136">
        <v>6.9889728120000001</v>
      </c>
      <c r="S270" s="147">
        <v>4.043716979</v>
      </c>
      <c r="T270"/>
      <c r="U270"/>
      <c r="V270"/>
      <c r="W270" s="43"/>
      <c r="X270" s="43"/>
      <c r="Y270" s="43"/>
      <c r="AA270" s="43"/>
      <c r="AB270" s="43"/>
      <c r="AC270" s="43"/>
      <c r="AD270" s="43"/>
      <c r="AE270" s="43"/>
    </row>
    <row r="271" spans="13:31" s="33" customFormat="1" ht="15.75" x14ac:dyDescent="0.25">
      <c r="M271" s="136" t="s">
        <v>154</v>
      </c>
      <c r="N271" s="136" t="s">
        <v>123</v>
      </c>
      <c r="O271" s="136">
        <v>7</v>
      </c>
      <c r="P271" s="136">
        <v>0</v>
      </c>
      <c r="Q271" s="136">
        <v>5.0008476960000001</v>
      </c>
      <c r="R271" s="136">
        <v>5.7025216710000004</v>
      </c>
      <c r="S271" s="147">
        <v>4.0447472480000002</v>
      </c>
      <c r="T271"/>
      <c r="U271"/>
      <c r="V271"/>
      <c r="W271" s="43"/>
      <c r="X271" s="43"/>
      <c r="Y271" s="43"/>
      <c r="AA271" s="43"/>
      <c r="AB271" s="43"/>
      <c r="AC271" s="43"/>
      <c r="AD271" s="43"/>
      <c r="AE271" s="43"/>
    </row>
    <row r="272" spans="13:31" s="33" customFormat="1" ht="15.75" x14ac:dyDescent="0.25">
      <c r="M272" s="136" t="s">
        <v>181</v>
      </c>
      <c r="N272" s="136" t="s">
        <v>139</v>
      </c>
      <c r="O272" s="136">
        <v>110</v>
      </c>
      <c r="P272" s="136">
        <v>0</v>
      </c>
      <c r="Q272" s="136">
        <v>5.1794274150000001</v>
      </c>
      <c r="R272" s="136">
        <v>5.8717053310000002</v>
      </c>
      <c r="S272" s="147">
        <v>4.0452154389999997</v>
      </c>
      <c r="T272"/>
      <c r="U272"/>
      <c r="V272"/>
      <c r="W272" s="43"/>
      <c r="X272" s="43"/>
      <c r="Y272" s="43"/>
      <c r="AA272" s="43"/>
      <c r="AB272" s="43"/>
      <c r="AC272" s="43"/>
      <c r="AD272" s="43"/>
      <c r="AE272" s="43"/>
    </row>
    <row r="273" spans="13:31" s="33" customFormat="1" ht="15.75" x14ac:dyDescent="0.25">
      <c r="M273" s="136" t="s">
        <v>244</v>
      </c>
      <c r="N273" s="136" t="s">
        <v>127</v>
      </c>
      <c r="O273" s="136">
        <v>86</v>
      </c>
      <c r="P273" s="136">
        <v>0</v>
      </c>
      <c r="Q273" s="136">
        <v>5.4524168890000002</v>
      </c>
      <c r="R273" s="136">
        <v>6.1197096750000002</v>
      </c>
      <c r="S273" s="147">
        <v>4.0462183060000001</v>
      </c>
      <c r="T273"/>
      <c r="U273"/>
      <c r="V273"/>
      <c r="W273" s="43"/>
      <c r="X273" s="43"/>
      <c r="Y273" s="43"/>
      <c r="AA273" s="43"/>
      <c r="AB273" s="43"/>
      <c r="AC273" s="43"/>
      <c r="AD273" s="43"/>
      <c r="AE273" s="43"/>
    </row>
    <row r="274" spans="13:31" s="33" customFormat="1" ht="15.75" x14ac:dyDescent="0.25">
      <c r="M274" s="136" t="s">
        <v>225</v>
      </c>
      <c r="N274" s="136" t="s">
        <v>127</v>
      </c>
      <c r="O274" s="136">
        <v>16</v>
      </c>
      <c r="P274" s="136">
        <v>1</v>
      </c>
      <c r="Q274" s="136">
        <v>5.3794441329999998</v>
      </c>
      <c r="R274" s="136">
        <v>7.0356756960000002</v>
      </c>
      <c r="S274" s="147">
        <v>4.0546224249999998</v>
      </c>
      <c r="T274"/>
      <c r="U274"/>
      <c r="V274"/>
      <c r="W274" s="43"/>
      <c r="X274" s="43"/>
      <c r="Y274" s="43"/>
      <c r="AA274" s="43"/>
      <c r="AB274" s="43"/>
      <c r="AC274" s="43"/>
      <c r="AD274" s="43"/>
      <c r="AE274" s="43"/>
    </row>
    <row r="275" spans="13:31" s="33" customFormat="1" ht="15.75" x14ac:dyDescent="0.25">
      <c r="M275" s="136" t="s">
        <v>224</v>
      </c>
      <c r="N275" s="136" t="s">
        <v>125</v>
      </c>
      <c r="O275" s="136">
        <v>93</v>
      </c>
      <c r="P275" s="136">
        <v>0</v>
      </c>
      <c r="Q275" s="136">
        <v>5.3769892959999996</v>
      </c>
      <c r="R275" s="136">
        <v>6.4320694319999996</v>
      </c>
      <c r="S275" s="147">
        <v>4.0581657690000004</v>
      </c>
      <c r="T275"/>
      <c r="U275"/>
      <c r="V275"/>
      <c r="W275" s="43"/>
      <c r="X275" s="43"/>
      <c r="Y275" s="43"/>
      <c r="AA275" s="43"/>
      <c r="AB275" s="43"/>
      <c r="AC275" s="43"/>
      <c r="AD275" s="43"/>
      <c r="AE275" s="43"/>
    </row>
    <row r="276" spans="13:31" s="33" customFormat="1" ht="15.75" x14ac:dyDescent="0.25">
      <c r="M276" s="136" t="s">
        <v>423</v>
      </c>
      <c r="N276" s="136" t="s">
        <v>123</v>
      </c>
      <c r="O276" s="136">
        <v>17</v>
      </c>
      <c r="P276" s="136">
        <v>0</v>
      </c>
      <c r="Q276" s="136">
        <v>6.1732692079999998</v>
      </c>
      <c r="R276" s="136">
        <v>7.1319334940000001</v>
      </c>
      <c r="S276" s="147">
        <v>4.0587791219999998</v>
      </c>
      <c r="T276"/>
      <c r="U276"/>
      <c r="V276"/>
      <c r="W276" s="43"/>
      <c r="X276" s="43"/>
      <c r="Y276" s="43"/>
      <c r="AA276" s="43"/>
      <c r="AB276" s="43"/>
      <c r="AC276" s="43"/>
      <c r="AD276" s="43"/>
      <c r="AE276" s="43"/>
    </row>
    <row r="277" spans="13:31" s="33" customFormat="1" ht="15.75" x14ac:dyDescent="0.25">
      <c r="M277" s="136" t="s">
        <v>128</v>
      </c>
      <c r="N277" s="136" t="s">
        <v>123</v>
      </c>
      <c r="O277" s="136">
        <v>6</v>
      </c>
      <c r="P277" s="136">
        <v>1</v>
      </c>
      <c r="Q277" s="136">
        <v>4.5803204710000003</v>
      </c>
      <c r="R277" s="136">
        <v>6.0859872590000004</v>
      </c>
      <c r="S277" s="147">
        <v>4.0607908110000004</v>
      </c>
      <c r="T277"/>
      <c r="U277"/>
      <c r="V277"/>
      <c r="W277" s="43"/>
      <c r="X277" s="43"/>
      <c r="Y277" s="43"/>
      <c r="AA277" s="43"/>
      <c r="AB277" s="43"/>
      <c r="AC277" s="43"/>
      <c r="AD277" s="43"/>
      <c r="AE277" s="43"/>
    </row>
    <row r="278" spans="13:31" s="33" customFormat="1" ht="15.75" x14ac:dyDescent="0.25">
      <c r="M278" s="136" t="s">
        <v>352</v>
      </c>
      <c r="N278" s="136" t="s">
        <v>127</v>
      </c>
      <c r="O278" s="136">
        <v>84</v>
      </c>
      <c r="P278" s="136">
        <v>0</v>
      </c>
      <c r="Q278" s="136">
        <v>5.8622167669999996</v>
      </c>
      <c r="R278" s="136">
        <v>6.8234959249999996</v>
      </c>
      <c r="S278" s="147">
        <v>4.0613972560000002</v>
      </c>
      <c r="T278"/>
      <c r="U278"/>
      <c r="V278"/>
      <c r="W278" s="43"/>
      <c r="X278" s="43"/>
      <c r="Y278" s="43"/>
      <c r="AA278" s="43"/>
      <c r="AB278" s="43"/>
      <c r="AC278" s="43"/>
      <c r="AD278" s="43"/>
      <c r="AE278" s="43"/>
    </row>
    <row r="279" spans="13:31" s="33" customFormat="1" ht="15.75" x14ac:dyDescent="0.25">
      <c r="M279" s="136" t="s">
        <v>320</v>
      </c>
      <c r="N279" s="136" t="s">
        <v>127</v>
      </c>
      <c r="O279" s="136">
        <v>55.1</v>
      </c>
      <c r="P279" s="136">
        <v>1</v>
      </c>
      <c r="Q279" s="136">
        <v>5.7609274109999999</v>
      </c>
      <c r="R279" s="136">
        <v>7.4961191989999998</v>
      </c>
      <c r="S279" s="147">
        <v>4.0670355479999998</v>
      </c>
      <c r="T279"/>
      <c r="U279"/>
      <c r="V279"/>
      <c r="W279" s="43"/>
      <c r="X279" s="43"/>
      <c r="Y279" s="43"/>
      <c r="AA279" s="43"/>
      <c r="AB279" s="43"/>
      <c r="AC279" s="43"/>
      <c r="AD279" s="43"/>
      <c r="AE279" s="43"/>
    </row>
    <row r="280" spans="13:31" s="33" customFormat="1" ht="15.75" x14ac:dyDescent="0.25">
      <c r="M280" s="136" t="s">
        <v>288</v>
      </c>
      <c r="N280" s="136" t="s">
        <v>139</v>
      </c>
      <c r="O280" s="136">
        <v>69.7</v>
      </c>
      <c r="P280" s="136">
        <v>0</v>
      </c>
      <c r="Q280" s="136">
        <v>5.6007999110000002</v>
      </c>
      <c r="R280" s="136">
        <v>6.4617606040000002</v>
      </c>
      <c r="S280" s="147">
        <v>4.0682472159999996</v>
      </c>
      <c r="T280"/>
      <c r="U280"/>
      <c r="V280"/>
      <c r="W280" s="43"/>
      <c r="X280" s="43"/>
      <c r="Y280" s="43"/>
      <c r="AA280" s="43"/>
      <c r="AB280" s="43"/>
      <c r="AC280" s="43"/>
      <c r="AD280" s="43"/>
      <c r="AE280" s="43"/>
    </row>
    <row r="281" spans="13:31" s="33" customFormat="1" ht="15.75" x14ac:dyDescent="0.25">
      <c r="M281" s="136" t="s">
        <v>157</v>
      </c>
      <c r="N281" s="136" t="s">
        <v>125</v>
      </c>
      <c r="O281" s="136">
        <v>96</v>
      </c>
      <c r="P281" s="136">
        <v>0</v>
      </c>
      <c r="Q281" s="136">
        <v>5.0302407679999996</v>
      </c>
      <c r="R281" s="136">
        <v>6.8302954979999999</v>
      </c>
      <c r="S281" s="147">
        <v>4.0695624400000003</v>
      </c>
      <c r="T281"/>
      <c r="U281"/>
      <c r="V281"/>
      <c r="W281" s="43"/>
      <c r="X281" s="43"/>
      <c r="Y281" s="43"/>
      <c r="AA281" s="43"/>
      <c r="AB281" s="43"/>
      <c r="AC281" s="43"/>
      <c r="AD281" s="43"/>
      <c r="AE281" s="43"/>
    </row>
    <row r="282" spans="13:31" s="33" customFormat="1" ht="15.75" x14ac:dyDescent="0.25">
      <c r="M282" s="136" t="s">
        <v>456</v>
      </c>
      <c r="N282" s="136" t="s">
        <v>136</v>
      </c>
      <c r="O282" s="136">
        <v>95</v>
      </c>
      <c r="P282" s="136">
        <v>0</v>
      </c>
      <c r="Q282" s="136">
        <v>6.5603591659999996</v>
      </c>
      <c r="R282" s="136">
        <v>6.6562761359999998</v>
      </c>
      <c r="S282" s="147">
        <v>4.0771532370000001</v>
      </c>
      <c r="T282"/>
      <c r="U282"/>
      <c r="V282"/>
      <c r="W282" s="43"/>
      <c r="X282" s="43"/>
      <c r="Y282" s="43"/>
      <c r="AA282" s="43"/>
      <c r="AB282" s="43"/>
      <c r="AC282" s="43"/>
      <c r="AD282" s="43"/>
      <c r="AE282" s="43"/>
    </row>
    <row r="283" spans="13:31" s="33" customFormat="1" ht="15.75" x14ac:dyDescent="0.25">
      <c r="M283" s="136" t="s">
        <v>174</v>
      </c>
      <c r="N283" s="136" t="s">
        <v>125</v>
      </c>
      <c r="O283" s="136">
        <v>25</v>
      </c>
      <c r="P283" s="136">
        <v>0</v>
      </c>
      <c r="Q283" s="136">
        <v>5.132314719</v>
      </c>
      <c r="R283" s="136">
        <v>6.860711137</v>
      </c>
      <c r="S283" s="147">
        <v>4.0778025729999996</v>
      </c>
      <c r="T283"/>
      <c r="U283"/>
      <c r="V283"/>
      <c r="W283" s="43"/>
      <c r="X283" s="43"/>
      <c r="Y283" s="43"/>
      <c r="AA283" s="43"/>
      <c r="AB283" s="43"/>
      <c r="AC283" s="43"/>
      <c r="AD283" s="43"/>
      <c r="AE283" s="43"/>
    </row>
    <row r="284" spans="13:31" s="33" customFormat="1" ht="15.75" x14ac:dyDescent="0.25">
      <c r="M284" s="136" t="s">
        <v>222</v>
      </c>
      <c r="N284" s="136" t="s">
        <v>125</v>
      </c>
      <c r="O284" s="136">
        <v>39</v>
      </c>
      <c r="P284" s="136">
        <v>0</v>
      </c>
      <c r="Q284" s="136">
        <v>5.368894074</v>
      </c>
      <c r="R284" s="136">
        <v>7.6885036879999999</v>
      </c>
      <c r="S284" s="147">
        <v>4.0827055339999996</v>
      </c>
      <c r="T284"/>
      <c r="U284"/>
      <c r="V284"/>
      <c r="W284" s="43"/>
      <c r="X284" s="43"/>
      <c r="Y284" s="43"/>
      <c r="AA284" s="43"/>
      <c r="AB284" s="43"/>
      <c r="AC284" s="43"/>
      <c r="AD284" s="43"/>
      <c r="AE284" s="43"/>
    </row>
    <row r="285" spans="13:31" s="33" customFormat="1" ht="15.75" x14ac:dyDescent="0.25">
      <c r="M285" s="136" t="s">
        <v>403</v>
      </c>
      <c r="N285" s="136" t="s">
        <v>125</v>
      </c>
      <c r="O285" s="136">
        <v>28</v>
      </c>
      <c r="P285" s="136">
        <v>1</v>
      </c>
      <c r="Q285" s="136">
        <v>6.0737787760000002</v>
      </c>
      <c r="R285" s="136">
        <v>8.0420693159999992</v>
      </c>
      <c r="S285" s="147">
        <v>4.0853623680000002</v>
      </c>
      <c r="T285"/>
      <c r="U285"/>
      <c r="V285"/>
      <c r="W285" s="43"/>
      <c r="X285" s="43"/>
      <c r="Y285" s="43"/>
      <c r="AA285" s="43"/>
      <c r="AB285" s="43"/>
      <c r="AC285" s="43"/>
      <c r="AD285" s="43"/>
      <c r="AE285" s="43"/>
    </row>
    <row r="286" spans="13:31" s="33" customFormat="1" ht="15.75" x14ac:dyDescent="0.25">
      <c r="M286" s="136" t="s">
        <v>185</v>
      </c>
      <c r="N286" s="136" t="s">
        <v>139</v>
      </c>
      <c r="O286" s="136">
        <v>77.400000000000006</v>
      </c>
      <c r="P286" s="136">
        <v>0</v>
      </c>
      <c r="Q286" s="136">
        <v>5.1913653990000004</v>
      </c>
      <c r="R286" s="136">
        <v>6.0349095239999997</v>
      </c>
      <c r="S286" s="147">
        <v>4.0858024840000002</v>
      </c>
      <c r="T286"/>
      <c r="U286"/>
      <c r="V286"/>
      <c r="W286" s="43"/>
      <c r="X286" s="43"/>
      <c r="Y286" s="43"/>
      <c r="AA286" s="43"/>
      <c r="AB286" s="43"/>
      <c r="AC286" s="43"/>
      <c r="AD286" s="43"/>
      <c r="AE286" s="43"/>
    </row>
    <row r="287" spans="13:31" s="33" customFormat="1" ht="15.75" x14ac:dyDescent="0.25">
      <c r="M287" s="136" t="s">
        <v>326</v>
      </c>
      <c r="N287" s="136" t="s">
        <v>139</v>
      </c>
      <c r="O287" s="136">
        <v>14</v>
      </c>
      <c r="P287" s="136">
        <v>1</v>
      </c>
      <c r="Q287" s="136">
        <v>5.7876272430000002</v>
      </c>
      <c r="R287" s="136">
        <v>7.5905740550000003</v>
      </c>
      <c r="S287" s="147">
        <v>4.0885303559999997</v>
      </c>
      <c r="T287"/>
      <c r="U287"/>
      <c r="V287"/>
      <c r="W287" s="43"/>
      <c r="X287" s="43"/>
      <c r="Y287" s="43"/>
      <c r="AA287" s="43"/>
      <c r="AB287" s="43"/>
      <c r="AC287" s="43"/>
      <c r="AD287" s="43"/>
      <c r="AE287" s="43"/>
    </row>
    <row r="288" spans="13:31" s="33" customFormat="1" ht="15.75" x14ac:dyDescent="0.25">
      <c r="M288" s="136" t="s">
        <v>204</v>
      </c>
      <c r="N288" s="136" t="s">
        <v>125</v>
      </c>
      <c r="O288" s="136">
        <v>110</v>
      </c>
      <c r="P288" s="136">
        <v>0</v>
      </c>
      <c r="Q288" s="136">
        <v>5.2709630699999996</v>
      </c>
      <c r="R288" s="136">
        <v>6.3624875650000003</v>
      </c>
      <c r="S288" s="147">
        <v>4.0891110570000002</v>
      </c>
      <c r="T288"/>
      <c r="U288"/>
      <c r="V288"/>
      <c r="W288" s="43"/>
      <c r="X288" s="43"/>
      <c r="Y288" s="43"/>
      <c r="AA288" s="43"/>
      <c r="AB288" s="43"/>
      <c r="AC288" s="43"/>
      <c r="AD288" s="43"/>
      <c r="AE288" s="43"/>
    </row>
    <row r="289" spans="13:31" s="33" customFormat="1" ht="15.75" x14ac:dyDescent="0.25">
      <c r="M289" s="136" t="s">
        <v>449</v>
      </c>
      <c r="N289" s="136" t="s">
        <v>136</v>
      </c>
      <c r="O289" s="136">
        <v>37.299999999999997</v>
      </c>
      <c r="P289" s="136">
        <v>0</v>
      </c>
      <c r="Q289" s="136">
        <v>6.4778340569999999</v>
      </c>
      <c r="R289" s="136">
        <v>7.0883077920000002</v>
      </c>
      <c r="S289" s="147">
        <v>4.0939742839999997</v>
      </c>
      <c r="T289"/>
      <c r="U289"/>
      <c r="V289"/>
      <c r="W289" s="43"/>
      <c r="X289" s="43"/>
      <c r="Y289" s="43"/>
      <c r="AA289" s="43"/>
      <c r="AB289" s="43"/>
      <c r="AC289" s="43"/>
      <c r="AD289" s="43"/>
      <c r="AE289" s="43"/>
    </row>
    <row r="290" spans="13:31" s="33" customFormat="1" ht="15.75" x14ac:dyDescent="0.25">
      <c r="M290" s="136" t="s">
        <v>206</v>
      </c>
      <c r="N290" s="136" t="s">
        <v>123</v>
      </c>
      <c r="O290" s="136">
        <v>52.9</v>
      </c>
      <c r="P290" s="136">
        <v>0</v>
      </c>
      <c r="Q290" s="136">
        <v>5.2905565939999999</v>
      </c>
      <c r="R290" s="136">
        <v>6.3300446370000003</v>
      </c>
      <c r="S290" s="147">
        <v>4.0945282619999999</v>
      </c>
      <c r="T290"/>
      <c r="U290"/>
      <c r="V290"/>
      <c r="W290" s="43"/>
      <c r="X290" s="43"/>
      <c r="Y290" s="43"/>
      <c r="AA290" s="43"/>
      <c r="AB290" s="43"/>
      <c r="AC290" s="43"/>
      <c r="AD290" s="43"/>
      <c r="AE290" s="43"/>
    </row>
    <row r="291" spans="13:31" s="33" customFormat="1" ht="15.75" x14ac:dyDescent="0.25">
      <c r="M291" s="136" t="s">
        <v>485</v>
      </c>
      <c r="N291" s="136" t="s">
        <v>139</v>
      </c>
      <c r="O291" s="136">
        <v>20</v>
      </c>
      <c r="P291" s="136">
        <v>0</v>
      </c>
      <c r="Q291" s="136">
        <v>7.2059057339999999</v>
      </c>
      <c r="R291" s="136">
        <v>6.5149127650000001</v>
      </c>
      <c r="S291" s="147">
        <v>4.0958202750000003</v>
      </c>
      <c r="T291"/>
      <c r="U291"/>
      <c r="V291"/>
      <c r="W291" s="43"/>
      <c r="X291" s="43"/>
      <c r="Y291" s="43"/>
      <c r="AA291" s="43"/>
      <c r="AB291" s="43"/>
      <c r="AC291" s="43"/>
      <c r="AD291" s="43"/>
      <c r="AE291" s="43"/>
    </row>
    <row r="292" spans="13:31" s="33" customFormat="1" ht="15.75" x14ac:dyDescent="0.25">
      <c r="M292" s="136" t="s">
        <v>301</v>
      </c>
      <c r="N292" s="136" t="s">
        <v>139</v>
      </c>
      <c r="O292" s="136">
        <v>147</v>
      </c>
      <c r="P292" s="136">
        <v>0</v>
      </c>
      <c r="Q292" s="136">
        <v>5.6614989360000001</v>
      </c>
      <c r="R292" s="136">
        <v>6.262539963</v>
      </c>
      <c r="S292" s="147">
        <v>4.0968702659999998</v>
      </c>
      <c r="T292"/>
      <c r="U292"/>
      <c r="V292"/>
      <c r="W292" s="43"/>
      <c r="X292" s="43"/>
      <c r="Y292" s="43"/>
      <c r="AA292" s="43"/>
      <c r="AB292" s="43"/>
      <c r="AC292" s="43"/>
      <c r="AD292" s="43"/>
      <c r="AE292" s="43"/>
    </row>
    <row r="293" spans="13:31" s="33" customFormat="1" ht="15.75" x14ac:dyDescent="0.25">
      <c r="M293" s="136" t="s">
        <v>476</v>
      </c>
      <c r="N293" s="136" t="s">
        <v>215</v>
      </c>
      <c r="O293" s="136">
        <v>7</v>
      </c>
      <c r="P293" s="136">
        <v>1</v>
      </c>
      <c r="Q293" s="136">
        <v>6.813841386</v>
      </c>
      <c r="R293" s="136">
        <v>7.4978205500000001</v>
      </c>
      <c r="S293" s="147">
        <v>4.1002973689999997</v>
      </c>
      <c r="T293"/>
      <c r="U293"/>
      <c r="V293"/>
      <c r="W293" s="43"/>
      <c r="X293" s="43"/>
      <c r="Y293" s="43"/>
      <c r="AA293" s="43"/>
      <c r="AB293" s="43"/>
      <c r="AC293" s="43"/>
      <c r="AD293" s="43"/>
      <c r="AE293" s="43"/>
    </row>
    <row r="294" spans="13:31" s="33" customFormat="1" ht="15.75" x14ac:dyDescent="0.25">
      <c r="M294" s="136" t="s">
        <v>292</v>
      </c>
      <c r="N294" s="136" t="s">
        <v>123</v>
      </c>
      <c r="O294" s="136">
        <v>46.8</v>
      </c>
      <c r="P294" s="136">
        <v>0</v>
      </c>
      <c r="Q294" s="136">
        <v>5.6125417259999999</v>
      </c>
      <c r="R294" s="136">
        <v>6.591995582</v>
      </c>
      <c r="S294" s="147">
        <v>4.1020271939999997</v>
      </c>
      <c r="T294"/>
      <c r="U294"/>
      <c r="V294"/>
      <c r="W294" s="43"/>
      <c r="X294" s="43"/>
      <c r="Y294" s="43"/>
      <c r="AA294" s="43"/>
      <c r="AB294" s="43"/>
      <c r="AC294" s="43"/>
      <c r="AD294" s="43"/>
      <c r="AE294" s="43"/>
    </row>
    <row r="295" spans="13:31" s="33" customFormat="1" ht="15.75" x14ac:dyDescent="0.25">
      <c r="M295" s="136" t="s">
        <v>339</v>
      </c>
      <c r="N295" s="136" t="s">
        <v>127</v>
      </c>
      <c r="O295" s="136">
        <v>121</v>
      </c>
      <c r="P295" s="136">
        <v>0</v>
      </c>
      <c r="Q295" s="136">
        <v>5.8244245069999998</v>
      </c>
      <c r="R295" s="136">
        <v>6.9089615090000001</v>
      </c>
      <c r="S295" s="147">
        <v>4.1025238100000001</v>
      </c>
      <c r="T295"/>
      <c r="U295"/>
      <c r="V295"/>
      <c r="W295" s="43"/>
      <c r="X295" s="43"/>
      <c r="Y295" s="43"/>
      <c r="AA295" s="43"/>
      <c r="AB295" s="43"/>
      <c r="AC295" s="43"/>
      <c r="AD295" s="43"/>
      <c r="AE295" s="43"/>
    </row>
    <row r="296" spans="13:31" s="33" customFormat="1" ht="15.75" x14ac:dyDescent="0.25">
      <c r="M296" s="136" t="s">
        <v>248</v>
      </c>
      <c r="N296" s="136" t="s">
        <v>139</v>
      </c>
      <c r="O296" s="136">
        <v>99.7</v>
      </c>
      <c r="P296" s="136">
        <v>0</v>
      </c>
      <c r="Q296" s="136">
        <v>5.4580057289999999</v>
      </c>
      <c r="R296" s="136">
        <v>6.456739453</v>
      </c>
      <c r="S296" s="147">
        <v>4.1041798649999999</v>
      </c>
      <c r="T296"/>
      <c r="U296"/>
      <c r="V296"/>
      <c r="W296" s="43"/>
      <c r="X296" s="43"/>
      <c r="Y296" s="43"/>
      <c r="AA296" s="43"/>
      <c r="AB296" s="43"/>
      <c r="AC296" s="43"/>
      <c r="AD296" s="43"/>
      <c r="AE296" s="43"/>
    </row>
    <row r="297" spans="13:31" s="33" customFormat="1" ht="15.75" x14ac:dyDescent="0.25">
      <c r="M297" s="136" t="s">
        <v>364</v>
      </c>
      <c r="N297" s="136" t="s">
        <v>136</v>
      </c>
      <c r="O297" s="136">
        <v>56</v>
      </c>
      <c r="P297" s="136">
        <v>0</v>
      </c>
      <c r="Q297" s="136">
        <v>5.9106267619999997</v>
      </c>
      <c r="R297" s="136">
        <v>7.6132014149999998</v>
      </c>
      <c r="S297" s="147">
        <v>4.1065111480000001</v>
      </c>
      <c r="T297"/>
      <c r="U297"/>
      <c r="V297"/>
      <c r="W297" s="43"/>
      <c r="X297" s="43"/>
      <c r="Y297" s="43"/>
      <c r="AA297" s="43"/>
      <c r="AB297" s="43"/>
      <c r="AC297" s="43"/>
      <c r="AD297" s="43"/>
      <c r="AE297" s="43"/>
    </row>
    <row r="298" spans="13:31" s="33" customFormat="1" ht="15.75" x14ac:dyDescent="0.25">
      <c r="M298" s="136" t="s">
        <v>463</v>
      </c>
      <c r="N298" s="136" t="s">
        <v>136</v>
      </c>
      <c r="O298" s="136">
        <v>72.8</v>
      </c>
      <c r="P298" s="136">
        <v>0</v>
      </c>
      <c r="Q298" s="136">
        <v>6.6256369370000003</v>
      </c>
      <c r="R298" s="136">
        <v>6.296734496</v>
      </c>
      <c r="S298" s="147">
        <v>4.1070104619999999</v>
      </c>
      <c r="T298"/>
      <c r="U298"/>
      <c r="V298"/>
      <c r="W298" s="43"/>
      <c r="X298" s="43"/>
      <c r="Y298" s="43"/>
      <c r="AA298" s="43"/>
      <c r="AB298" s="43"/>
      <c r="AC298" s="43"/>
      <c r="AD298" s="43"/>
      <c r="AE298" s="43"/>
    </row>
    <row r="299" spans="13:31" s="33" customFormat="1" ht="15.75" x14ac:dyDescent="0.25">
      <c r="M299" s="136" t="s">
        <v>227</v>
      </c>
      <c r="N299" s="136" t="s">
        <v>139</v>
      </c>
      <c r="O299" s="136">
        <v>100</v>
      </c>
      <c r="P299" s="136">
        <v>0</v>
      </c>
      <c r="Q299" s="136">
        <v>5.3806657710000003</v>
      </c>
      <c r="R299" s="136">
        <v>7.2562621690000002</v>
      </c>
      <c r="S299" s="147">
        <v>4.1136939559999997</v>
      </c>
      <c r="T299"/>
      <c r="U299"/>
      <c r="V299"/>
      <c r="W299" s="43"/>
      <c r="X299" s="43"/>
      <c r="Y299" s="43"/>
      <c r="AA299" s="43"/>
      <c r="AB299" s="43"/>
      <c r="AC299" s="43"/>
      <c r="AD299" s="43"/>
      <c r="AE299" s="43"/>
    </row>
    <row r="300" spans="13:31" s="33" customFormat="1" ht="15.75" x14ac:dyDescent="0.25">
      <c r="M300" s="136" t="s">
        <v>159</v>
      </c>
      <c r="N300" s="136" t="s">
        <v>127</v>
      </c>
      <c r="O300" s="136">
        <v>60</v>
      </c>
      <c r="P300" s="136">
        <v>0</v>
      </c>
      <c r="Q300" s="136">
        <v>5.0323348489999997</v>
      </c>
      <c r="R300" s="136">
        <v>6.2677103839999999</v>
      </c>
      <c r="S300" s="147">
        <v>4.1147258710000001</v>
      </c>
      <c r="T300"/>
      <c r="U300"/>
      <c r="V300"/>
      <c r="W300" s="43"/>
      <c r="X300" s="43"/>
      <c r="Y300" s="43"/>
      <c r="AA300" s="43"/>
      <c r="AB300" s="43"/>
      <c r="AC300" s="43"/>
      <c r="AD300" s="43"/>
      <c r="AE300" s="43"/>
    </row>
    <row r="301" spans="13:31" s="33" customFormat="1" ht="15.75" x14ac:dyDescent="0.25">
      <c r="M301" s="136" t="s">
        <v>329</v>
      </c>
      <c r="N301" s="136" t="s">
        <v>215</v>
      </c>
      <c r="O301" s="136">
        <v>128.9</v>
      </c>
      <c r="P301" s="136">
        <v>0</v>
      </c>
      <c r="Q301" s="136">
        <v>5.7999228059999997</v>
      </c>
      <c r="R301" s="136">
        <v>6.6693574739999999</v>
      </c>
      <c r="S301" s="147">
        <v>4.114744645</v>
      </c>
      <c r="T301"/>
      <c r="U301"/>
      <c r="V301"/>
      <c r="W301" s="43"/>
      <c r="X301" s="43"/>
      <c r="Y301" s="43"/>
      <c r="AA301" s="43"/>
      <c r="AB301" s="43"/>
      <c r="AC301" s="43"/>
      <c r="AD301" s="43"/>
      <c r="AE301" s="43"/>
    </row>
    <row r="302" spans="13:31" s="33" customFormat="1" ht="15.75" x14ac:dyDescent="0.25">
      <c r="M302" s="136" t="s">
        <v>374</v>
      </c>
      <c r="N302" s="136" t="s">
        <v>139</v>
      </c>
      <c r="O302" s="136">
        <v>29</v>
      </c>
      <c r="P302" s="136">
        <v>0</v>
      </c>
      <c r="Q302" s="136">
        <v>5.9537162439999998</v>
      </c>
      <c r="R302" s="136">
        <v>6.5490706279999999</v>
      </c>
      <c r="S302" s="147">
        <v>4.1151093769999996</v>
      </c>
      <c r="T302"/>
      <c r="U302"/>
      <c r="V302"/>
      <c r="W302" s="43"/>
      <c r="X302" s="43"/>
      <c r="Y302" s="43"/>
      <c r="AA302" s="43"/>
      <c r="AB302" s="43"/>
      <c r="AC302" s="43"/>
      <c r="AD302" s="43"/>
      <c r="AE302" s="43"/>
    </row>
    <row r="303" spans="13:31" s="33" customFormat="1" ht="15.75" x14ac:dyDescent="0.25">
      <c r="M303" s="136" t="s">
        <v>467</v>
      </c>
      <c r="N303" s="136" t="s">
        <v>125</v>
      </c>
      <c r="O303" s="136">
        <v>107</v>
      </c>
      <c r="P303" s="136">
        <v>0</v>
      </c>
      <c r="Q303" s="136">
        <v>6.6668488159999999</v>
      </c>
      <c r="R303" s="136">
        <v>6.4145652210000002</v>
      </c>
      <c r="S303" s="147">
        <v>4.1163630009999999</v>
      </c>
      <c r="T303"/>
      <c r="U303"/>
      <c r="V303"/>
      <c r="W303" s="43"/>
      <c r="X303" s="43"/>
      <c r="Y303" s="43"/>
      <c r="AA303" s="43"/>
      <c r="AB303" s="43"/>
      <c r="AC303" s="43"/>
      <c r="AD303" s="43"/>
      <c r="AE303" s="43"/>
    </row>
    <row r="304" spans="13:31" s="33" customFormat="1" ht="15.75" x14ac:dyDescent="0.25">
      <c r="M304" s="136" t="s">
        <v>366</v>
      </c>
      <c r="N304" s="136" t="s">
        <v>125</v>
      </c>
      <c r="O304" s="136">
        <v>47.6</v>
      </c>
      <c r="P304" s="136">
        <v>0</v>
      </c>
      <c r="Q304" s="136">
        <v>5.9116728859999998</v>
      </c>
      <c r="R304" s="136">
        <v>7.0429494750000003</v>
      </c>
      <c r="S304" s="147">
        <v>4.1182923779999996</v>
      </c>
      <c r="T304"/>
      <c r="U304"/>
      <c r="V304"/>
      <c r="W304" s="43"/>
      <c r="X304" s="43"/>
      <c r="Y304" s="43"/>
      <c r="AA304" s="43"/>
      <c r="AB304" s="43"/>
      <c r="AC304" s="43"/>
      <c r="AD304" s="43"/>
      <c r="AE304" s="43"/>
    </row>
    <row r="305" spans="13:31" s="33" customFormat="1" ht="15.75" x14ac:dyDescent="0.25">
      <c r="M305" s="136" t="s">
        <v>319</v>
      </c>
      <c r="N305" s="136" t="s">
        <v>127</v>
      </c>
      <c r="O305" s="136">
        <v>72</v>
      </c>
      <c r="P305" s="136">
        <v>0</v>
      </c>
      <c r="Q305" s="136">
        <v>5.7501512650000004</v>
      </c>
      <c r="R305" s="136">
        <v>6.2939651100000003</v>
      </c>
      <c r="S305" s="147">
        <v>4.1193831909999998</v>
      </c>
      <c r="T305"/>
      <c r="U305"/>
      <c r="V305"/>
      <c r="W305" s="43"/>
      <c r="X305" s="43"/>
      <c r="Y305" s="43"/>
      <c r="AA305" s="43"/>
      <c r="AB305" s="43"/>
      <c r="AC305" s="43"/>
      <c r="AD305" s="43"/>
      <c r="AE305" s="43"/>
    </row>
    <row r="306" spans="13:31" s="33" customFormat="1" ht="15.75" x14ac:dyDescent="0.25">
      <c r="M306" s="136" t="s">
        <v>143</v>
      </c>
      <c r="N306" s="136" t="s">
        <v>139</v>
      </c>
      <c r="O306" s="136">
        <v>98</v>
      </c>
      <c r="P306" s="136">
        <v>0</v>
      </c>
      <c r="Q306" s="136">
        <v>4.8894336220000003</v>
      </c>
      <c r="R306" s="136">
        <v>6.6054213280000003</v>
      </c>
      <c r="S306" s="147">
        <v>4.124473332</v>
      </c>
      <c r="T306"/>
      <c r="U306"/>
      <c r="V306"/>
      <c r="W306" s="43"/>
      <c r="X306" s="43"/>
      <c r="Y306" s="43"/>
      <c r="AA306" s="43"/>
      <c r="AB306" s="43"/>
      <c r="AC306" s="43"/>
      <c r="AD306" s="43"/>
      <c r="AE306" s="43"/>
    </row>
    <row r="307" spans="13:31" s="33" customFormat="1" ht="15.75" x14ac:dyDescent="0.25">
      <c r="M307" s="136" t="s">
        <v>124</v>
      </c>
      <c r="N307" s="136" t="s">
        <v>125</v>
      </c>
      <c r="O307" s="136">
        <v>132</v>
      </c>
      <c r="P307" s="136">
        <v>0</v>
      </c>
      <c r="Q307" s="136">
        <v>4.4032426649999996</v>
      </c>
      <c r="R307" s="136">
        <v>7.1873733819999996</v>
      </c>
      <c r="S307" s="147">
        <v>4.126776767</v>
      </c>
      <c r="T307"/>
      <c r="U307"/>
      <c r="V307"/>
      <c r="W307" s="43"/>
      <c r="X307" s="43"/>
      <c r="Y307" s="43"/>
      <c r="AA307" s="43"/>
      <c r="AB307" s="43"/>
      <c r="AC307" s="43"/>
      <c r="AD307" s="43"/>
      <c r="AE307" s="43"/>
    </row>
    <row r="308" spans="13:31" s="33" customFormat="1" ht="15.75" x14ac:dyDescent="0.25">
      <c r="M308" s="136" t="s">
        <v>259</v>
      </c>
      <c r="N308" s="136" t="s">
        <v>127</v>
      </c>
      <c r="O308" s="136">
        <v>91.6</v>
      </c>
      <c r="P308" s="136">
        <v>0</v>
      </c>
      <c r="Q308" s="136">
        <v>5.4908530989999997</v>
      </c>
      <c r="R308" s="136">
        <v>8.2945031070000006</v>
      </c>
      <c r="S308" s="147">
        <v>4.1269549159999999</v>
      </c>
      <c r="T308"/>
      <c r="U308"/>
      <c r="V308"/>
      <c r="W308" s="43"/>
      <c r="X308" s="43"/>
      <c r="Y308" s="43"/>
      <c r="AA308" s="43"/>
      <c r="AB308" s="43"/>
      <c r="AC308" s="43"/>
      <c r="AD308" s="43"/>
      <c r="AE308" s="43"/>
    </row>
    <row r="309" spans="13:31" s="33" customFormat="1" ht="15.75" x14ac:dyDescent="0.25">
      <c r="M309" s="136" t="s">
        <v>473</v>
      </c>
      <c r="N309" s="136" t="s">
        <v>123</v>
      </c>
      <c r="O309" s="136">
        <v>103</v>
      </c>
      <c r="P309" s="136">
        <v>0</v>
      </c>
      <c r="Q309" s="136">
        <v>6.8085103360000003</v>
      </c>
      <c r="R309" s="136">
        <v>6.5099745960000002</v>
      </c>
      <c r="S309" s="147">
        <v>4.1300745079999999</v>
      </c>
      <c r="T309"/>
      <c r="U309"/>
      <c r="V309"/>
      <c r="W309" s="43"/>
      <c r="X309" s="43"/>
      <c r="Y309" s="43"/>
      <c r="AA309" s="43"/>
      <c r="AB309" s="43"/>
      <c r="AC309" s="43"/>
      <c r="AD309" s="43"/>
      <c r="AE309" s="43"/>
    </row>
    <row r="310" spans="13:31" s="33" customFormat="1" ht="15.75" x14ac:dyDescent="0.25">
      <c r="M310" s="136" t="s">
        <v>172</v>
      </c>
      <c r="N310" s="136" t="s">
        <v>127</v>
      </c>
      <c r="O310" s="136">
        <v>57</v>
      </c>
      <c r="P310" s="136">
        <v>0</v>
      </c>
      <c r="Q310" s="136">
        <v>5.1212179349999998</v>
      </c>
      <c r="R310" s="136">
        <v>7.4826156099999999</v>
      </c>
      <c r="S310" s="147">
        <v>4.1316168480000002</v>
      </c>
      <c r="T310"/>
      <c r="U310"/>
      <c r="V310"/>
      <c r="W310" s="43"/>
      <c r="X310" s="43"/>
      <c r="Y310" s="43"/>
      <c r="AA310" s="43"/>
      <c r="AB310" s="43"/>
      <c r="AC310" s="43"/>
      <c r="AD310" s="43"/>
      <c r="AE310" s="43"/>
    </row>
    <row r="311" spans="13:31" s="33" customFormat="1" ht="15.75" x14ac:dyDescent="0.25">
      <c r="M311" s="136" t="s">
        <v>279</v>
      </c>
      <c r="N311" s="136" t="s">
        <v>123</v>
      </c>
      <c r="O311" s="136">
        <v>62.3</v>
      </c>
      <c r="P311" s="136">
        <v>0</v>
      </c>
      <c r="Q311" s="136">
        <v>5.5584071030000004</v>
      </c>
      <c r="R311" s="136">
        <v>6.5717381709999998</v>
      </c>
      <c r="S311" s="147">
        <v>4.1334053390000003</v>
      </c>
      <c r="T311"/>
      <c r="U311"/>
      <c r="V311"/>
      <c r="W311" s="43"/>
      <c r="X311" s="43"/>
      <c r="Y311" s="43"/>
      <c r="AA311" s="43"/>
      <c r="AB311" s="43"/>
      <c r="AC311" s="43"/>
      <c r="AD311" s="43"/>
      <c r="AE311" s="43"/>
    </row>
    <row r="312" spans="13:31" s="33" customFormat="1" ht="15.75" x14ac:dyDescent="0.25">
      <c r="M312" s="136" t="s">
        <v>489</v>
      </c>
      <c r="N312" s="136" t="s">
        <v>136</v>
      </c>
      <c r="O312" s="136">
        <v>6</v>
      </c>
      <c r="P312" s="136">
        <v>0</v>
      </c>
      <c r="Q312" s="136">
        <v>7.4084878989999998</v>
      </c>
      <c r="R312" s="136">
        <v>6.1894149440000001</v>
      </c>
      <c r="S312" s="147">
        <v>4.134544322</v>
      </c>
      <c r="T312"/>
      <c r="U312"/>
      <c r="V312"/>
      <c r="W312" s="43"/>
      <c r="X312" s="43"/>
      <c r="Y312" s="43"/>
      <c r="AA312" s="43"/>
      <c r="AB312" s="43"/>
      <c r="AC312" s="43"/>
      <c r="AD312" s="43"/>
      <c r="AE312" s="43"/>
    </row>
    <row r="313" spans="13:31" s="33" customFormat="1" ht="15.75" x14ac:dyDescent="0.25">
      <c r="M313" s="136" t="s">
        <v>156</v>
      </c>
      <c r="N313" s="136" t="s">
        <v>127</v>
      </c>
      <c r="O313" s="136">
        <v>86.3</v>
      </c>
      <c r="P313" s="136">
        <v>0</v>
      </c>
      <c r="Q313" s="136">
        <v>5.0162003769999997</v>
      </c>
      <c r="R313" s="136">
        <v>7.500494335</v>
      </c>
      <c r="S313" s="147">
        <v>4.1363307950000001</v>
      </c>
      <c r="T313"/>
      <c r="U313"/>
      <c r="V313"/>
      <c r="W313" s="43"/>
      <c r="X313" s="43"/>
      <c r="Y313" s="43"/>
      <c r="AA313" s="43"/>
      <c r="AB313" s="43"/>
      <c r="AC313" s="43"/>
      <c r="AD313" s="43"/>
      <c r="AE313" s="43"/>
    </row>
    <row r="314" spans="13:31" s="33" customFormat="1" ht="15.75" x14ac:dyDescent="0.25">
      <c r="M314" s="136" t="s">
        <v>432</v>
      </c>
      <c r="N314" s="136" t="s">
        <v>215</v>
      </c>
      <c r="O314" s="136">
        <v>49</v>
      </c>
      <c r="P314" s="136">
        <v>1</v>
      </c>
      <c r="Q314" s="136">
        <v>6.2374095770000002</v>
      </c>
      <c r="R314" s="136">
        <v>6.5834041650000001</v>
      </c>
      <c r="S314" s="147">
        <v>4.1441660450000004</v>
      </c>
      <c r="T314"/>
      <c r="U314"/>
      <c r="V314"/>
      <c r="W314" s="43"/>
      <c r="X314" s="43"/>
      <c r="Y314" s="43"/>
      <c r="AA314" s="43"/>
      <c r="AB314" s="43"/>
      <c r="AC314" s="43"/>
      <c r="AD314" s="43"/>
      <c r="AE314" s="43"/>
    </row>
    <row r="315" spans="13:31" s="33" customFormat="1" ht="15.75" x14ac:dyDescent="0.25">
      <c r="M315" s="136" t="s">
        <v>370</v>
      </c>
      <c r="N315" s="136" t="s">
        <v>215</v>
      </c>
      <c r="O315" s="136">
        <v>97</v>
      </c>
      <c r="P315" s="136">
        <v>0</v>
      </c>
      <c r="Q315" s="136">
        <v>5.9313719169999999</v>
      </c>
      <c r="R315" s="136">
        <v>6.6254628430000002</v>
      </c>
      <c r="S315" s="147">
        <v>4.1444809170000001</v>
      </c>
      <c r="T315"/>
      <c r="U315"/>
      <c r="V315"/>
      <c r="W315" s="43"/>
      <c r="X315" s="43"/>
      <c r="Y315" s="43"/>
      <c r="AA315" s="43"/>
      <c r="AB315" s="43"/>
      <c r="AC315" s="43"/>
      <c r="AD315" s="43"/>
      <c r="AE315" s="43"/>
    </row>
    <row r="316" spans="13:31" s="33" customFormat="1" ht="15.75" x14ac:dyDescent="0.25">
      <c r="M316" s="136" t="s">
        <v>421</v>
      </c>
      <c r="N316" s="136" t="s">
        <v>136</v>
      </c>
      <c r="O316" s="136">
        <v>18</v>
      </c>
      <c r="P316" s="136">
        <v>0</v>
      </c>
      <c r="Q316" s="136">
        <v>6.1576921909999998</v>
      </c>
      <c r="R316" s="136">
        <v>6.5609198180000003</v>
      </c>
      <c r="S316" s="147">
        <v>4.1489053990000002</v>
      </c>
      <c r="T316"/>
      <c r="U316"/>
      <c r="V316"/>
      <c r="W316" s="43"/>
      <c r="X316" s="43"/>
      <c r="Y316" s="43"/>
      <c r="AA316" s="43"/>
      <c r="AB316" s="43"/>
      <c r="AC316" s="43"/>
      <c r="AD316" s="43"/>
      <c r="AE316" s="43"/>
    </row>
    <row r="317" spans="13:31" s="33" customFormat="1" ht="15.75" x14ac:dyDescent="0.25">
      <c r="M317" s="136" t="s">
        <v>217</v>
      </c>
      <c r="N317" s="136" t="s">
        <v>125</v>
      </c>
      <c r="O317" s="136">
        <v>38</v>
      </c>
      <c r="P317" s="136">
        <v>1</v>
      </c>
      <c r="Q317" s="136">
        <v>5.336750587</v>
      </c>
      <c r="R317" s="136">
        <v>6.7097523289999996</v>
      </c>
      <c r="S317" s="147">
        <v>4.149304517</v>
      </c>
      <c r="T317"/>
      <c r="U317"/>
      <c r="V317"/>
      <c r="W317" s="43"/>
      <c r="X317" s="43"/>
      <c r="Y317" s="43"/>
      <c r="AA317" s="43"/>
      <c r="AB317" s="43"/>
      <c r="AC317" s="43"/>
      <c r="AD317" s="43"/>
      <c r="AE317" s="43"/>
    </row>
    <row r="318" spans="13:31" s="33" customFormat="1" ht="15.75" x14ac:dyDescent="0.25">
      <c r="M318" s="136" t="s">
        <v>316</v>
      </c>
      <c r="N318" s="136" t="s">
        <v>139</v>
      </c>
      <c r="O318" s="136">
        <v>37</v>
      </c>
      <c r="P318" s="136">
        <v>1</v>
      </c>
      <c r="Q318" s="136">
        <v>5.7320299009999998</v>
      </c>
      <c r="R318" s="136">
        <v>6.6319708889999998</v>
      </c>
      <c r="S318" s="147">
        <v>4.150956527</v>
      </c>
      <c r="T318"/>
      <c r="U318"/>
      <c r="V318"/>
      <c r="W318" s="43"/>
      <c r="X318" s="43"/>
      <c r="Y318" s="43"/>
      <c r="AA318" s="43"/>
      <c r="AB318" s="43"/>
      <c r="AC318" s="43"/>
      <c r="AD318" s="43"/>
      <c r="AE318" s="43"/>
    </row>
    <row r="319" spans="13:31" s="33" customFormat="1" ht="15.75" x14ac:dyDescent="0.25">
      <c r="M319" s="136" t="s">
        <v>158</v>
      </c>
      <c r="N319" s="136" t="s">
        <v>136</v>
      </c>
      <c r="O319" s="136">
        <v>18</v>
      </c>
      <c r="P319" s="136">
        <v>0</v>
      </c>
      <c r="Q319" s="136">
        <v>5.0307179910000004</v>
      </c>
      <c r="R319" s="136">
        <v>6.9435373790000003</v>
      </c>
      <c r="S319" s="147">
        <v>4.1534680509999999</v>
      </c>
      <c r="T319"/>
      <c r="U319"/>
      <c r="V319"/>
      <c r="W319" s="43"/>
      <c r="X319" s="43"/>
      <c r="Y319" s="43"/>
      <c r="AA319" s="43"/>
      <c r="AB319" s="43"/>
      <c r="AC319" s="43"/>
      <c r="AD319" s="43"/>
      <c r="AE319" s="43"/>
    </row>
    <row r="320" spans="13:31" s="33" customFormat="1" ht="15.75" x14ac:dyDescent="0.25">
      <c r="M320" s="136" t="s">
        <v>359</v>
      </c>
      <c r="N320" s="136" t="s">
        <v>136</v>
      </c>
      <c r="O320" s="136">
        <v>137</v>
      </c>
      <c r="P320" s="136">
        <v>0</v>
      </c>
      <c r="Q320" s="136">
        <v>5.8994670400000002</v>
      </c>
      <c r="R320" s="136">
        <v>7.4224441399999996</v>
      </c>
      <c r="S320" s="147">
        <v>4.1549943249999997</v>
      </c>
      <c r="T320"/>
      <c r="U320"/>
      <c r="V320"/>
      <c r="W320" s="43"/>
      <c r="X320" s="43"/>
      <c r="Y320" s="43"/>
      <c r="AA320" s="43"/>
      <c r="AB320" s="43"/>
      <c r="AC320" s="43"/>
      <c r="AD320" s="43"/>
      <c r="AE320" s="43"/>
    </row>
    <row r="321" spans="13:31" s="33" customFormat="1" ht="15.75" x14ac:dyDescent="0.25">
      <c r="M321" s="136" t="s">
        <v>333</v>
      </c>
      <c r="N321" s="136" t="s">
        <v>125</v>
      </c>
      <c r="O321" s="136">
        <v>60.8</v>
      </c>
      <c r="P321" s="136">
        <v>0</v>
      </c>
      <c r="Q321" s="136">
        <v>5.8169990049999996</v>
      </c>
      <c r="R321" s="136">
        <v>6.6114470890000003</v>
      </c>
      <c r="S321" s="147">
        <v>4.1555075229999998</v>
      </c>
      <c r="T321"/>
      <c r="U321"/>
      <c r="V321"/>
      <c r="W321" s="43"/>
      <c r="X321" s="43"/>
      <c r="Y321" s="43"/>
      <c r="AA321" s="43"/>
      <c r="AB321" s="43"/>
      <c r="AC321" s="43"/>
      <c r="AD321" s="43"/>
      <c r="AE321" s="43"/>
    </row>
    <row r="322" spans="13:31" s="33" customFormat="1" ht="15.75" x14ac:dyDescent="0.25">
      <c r="M322" s="136" t="s">
        <v>481</v>
      </c>
      <c r="N322" s="136" t="s">
        <v>123</v>
      </c>
      <c r="O322" s="136">
        <v>23</v>
      </c>
      <c r="P322" s="136">
        <v>0</v>
      </c>
      <c r="Q322" s="136">
        <v>7.0249795949999996</v>
      </c>
      <c r="R322" s="136">
        <v>6.3929204229999996</v>
      </c>
      <c r="S322" s="147">
        <v>4.1602705469999997</v>
      </c>
      <c r="T322"/>
      <c r="U322"/>
      <c r="V322"/>
      <c r="W322" s="43"/>
      <c r="X322" s="43"/>
      <c r="Y322" s="43"/>
      <c r="AA322" s="43"/>
      <c r="AB322" s="43"/>
      <c r="AC322" s="43"/>
      <c r="AD322" s="43"/>
      <c r="AE322" s="43"/>
    </row>
    <row r="323" spans="13:31" s="33" customFormat="1" ht="15.75" x14ac:dyDescent="0.25">
      <c r="M323" s="136" t="s">
        <v>195</v>
      </c>
      <c r="N323" s="136" t="s">
        <v>139</v>
      </c>
      <c r="O323" s="136">
        <v>112</v>
      </c>
      <c r="P323" s="136">
        <v>0</v>
      </c>
      <c r="Q323" s="136">
        <v>5.2302031089999996</v>
      </c>
      <c r="R323" s="136">
        <v>8.9637123160000005</v>
      </c>
      <c r="S323" s="147">
        <v>4.1607627279999999</v>
      </c>
      <c r="T323"/>
      <c r="U323"/>
      <c r="V323"/>
      <c r="W323" s="43"/>
      <c r="X323" s="43"/>
      <c r="Y323" s="43"/>
      <c r="AA323" s="43"/>
      <c r="AB323" s="43"/>
      <c r="AC323" s="43"/>
      <c r="AD323" s="43"/>
      <c r="AE323" s="43"/>
    </row>
    <row r="324" spans="13:31" s="33" customFormat="1" ht="15.75" x14ac:dyDescent="0.25">
      <c r="M324" s="136" t="s">
        <v>300</v>
      </c>
      <c r="N324" s="136" t="s">
        <v>127</v>
      </c>
      <c r="O324" s="136">
        <v>54</v>
      </c>
      <c r="P324" s="136">
        <v>0</v>
      </c>
      <c r="Q324" s="136">
        <v>5.6594905430000004</v>
      </c>
      <c r="R324" s="136">
        <v>6.5026689070000003</v>
      </c>
      <c r="S324" s="147">
        <v>4.1608402030000002</v>
      </c>
      <c r="T324"/>
      <c r="U324"/>
      <c r="V324"/>
      <c r="W324" s="43"/>
      <c r="X324" s="43"/>
      <c r="Y324" s="43"/>
      <c r="AA324" s="43"/>
      <c r="AB324" s="43"/>
      <c r="AC324" s="43"/>
      <c r="AD324" s="43"/>
      <c r="AE324" s="43"/>
    </row>
    <row r="325" spans="13:31" s="33" customFormat="1" ht="15.75" x14ac:dyDescent="0.25">
      <c r="M325" s="136" t="s">
        <v>293</v>
      </c>
      <c r="N325" s="136" t="s">
        <v>125</v>
      </c>
      <c r="O325" s="136">
        <v>109.8</v>
      </c>
      <c r="P325" s="136">
        <v>0</v>
      </c>
      <c r="Q325" s="136">
        <v>5.6144901239999996</v>
      </c>
      <c r="R325" s="136">
        <v>6.5076922589999997</v>
      </c>
      <c r="S325" s="147">
        <v>4.161916207</v>
      </c>
      <c r="T325"/>
      <c r="U325"/>
      <c r="V325"/>
      <c r="W325" s="43"/>
      <c r="X325" s="43"/>
      <c r="Y325" s="43"/>
      <c r="AA325" s="43"/>
      <c r="AB325" s="43"/>
      <c r="AC325" s="43"/>
      <c r="AD325" s="43"/>
      <c r="AE325" s="43"/>
    </row>
    <row r="326" spans="13:31" s="33" customFormat="1" ht="15.75" x14ac:dyDescent="0.25">
      <c r="M326" s="136" t="s">
        <v>299</v>
      </c>
      <c r="N326" s="136" t="s">
        <v>125</v>
      </c>
      <c r="O326" s="136">
        <v>105</v>
      </c>
      <c r="P326" s="136">
        <v>0</v>
      </c>
      <c r="Q326" s="136">
        <v>5.6498162499999998</v>
      </c>
      <c r="R326" s="136">
        <v>7.7511948730000002</v>
      </c>
      <c r="S326" s="147">
        <v>4.1642679180000002</v>
      </c>
      <c r="T326"/>
      <c r="U326"/>
      <c r="V326"/>
      <c r="W326" s="43"/>
      <c r="X326" s="43"/>
      <c r="Y326" s="43"/>
      <c r="AA326" s="43"/>
      <c r="AB326" s="43"/>
      <c r="AC326" s="43"/>
      <c r="AD326" s="43"/>
      <c r="AE326" s="43"/>
    </row>
    <row r="327" spans="13:31" s="33" customFormat="1" ht="15.75" x14ac:dyDescent="0.25">
      <c r="M327" s="136" t="s">
        <v>277</v>
      </c>
      <c r="N327" s="136" t="s">
        <v>215</v>
      </c>
      <c r="O327" s="136">
        <v>87</v>
      </c>
      <c r="P327" s="136">
        <v>0</v>
      </c>
      <c r="Q327" s="136">
        <v>5.5523406419999999</v>
      </c>
      <c r="R327" s="136">
        <v>6.482092851</v>
      </c>
      <c r="S327" s="147">
        <v>4.1649821500000002</v>
      </c>
      <c r="T327"/>
      <c r="U327"/>
      <c r="V327"/>
      <c r="W327" s="43"/>
      <c r="X327" s="43"/>
      <c r="Y327" s="43"/>
      <c r="AA327" s="43"/>
      <c r="AB327" s="43"/>
      <c r="AC327" s="43"/>
      <c r="AD327" s="43"/>
      <c r="AE327" s="43"/>
    </row>
    <row r="328" spans="13:31" s="33" customFormat="1" ht="15.75" x14ac:dyDescent="0.25">
      <c r="M328" s="136" t="s">
        <v>150</v>
      </c>
      <c r="N328" s="136" t="s">
        <v>125</v>
      </c>
      <c r="O328" s="136">
        <v>107</v>
      </c>
      <c r="P328" s="136">
        <v>0</v>
      </c>
      <c r="Q328" s="136">
        <v>4.9557659300000001</v>
      </c>
      <c r="R328" s="136">
        <v>7.6540572789999999</v>
      </c>
      <c r="S328" s="147">
        <v>4.1662937040000001</v>
      </c>
      <c r="T328"/>
      <c r="U328"/>
      <c r="V328"/>
      <c r="W328" s="43"/>
      <c r="X328" s="43"/>
      <c r="Y328" s="43"/>
      <c r="AA328" s="43"/>
      <c r="AB328" s="43"/>
      <c r="AC328" s="43"/>
      <c r="AD328" s="43"/>
      <c r="AE328" s="43"/>
    </row>
    <row r="329" spans="13:31" s="33" customFormat="1" ht="15.75" x14ac:dyDescent="0.25">
      <c r="M329" s="136" t="s">
        <v>134</v>
      </c>
      <c r="N329" s="136" t="s">
        <v>123</v>
      </c>
      <c r="O329" s="136">
        <v>88</v>
      </c>
      <c r="P329" s="136">
        <v>0</v>
      </c>
      <c r="Q329" s="136">
        <v>4.7997435639999999</v>
      </c>
      <c r="R329" s="136">
        <v>6.6576548659999997</v>
      </c>
      <c r="S329" s="147">
        <v>4.176529006</v>
      </c>
      <c r="T329"/>
      <c r="U329"/>
      <c r="V329"/>
      <c r="W329" s="43"/>
      <c r="X329" s="43"/>
      <c r="Y329" s="43"/>
      <c r="AA329" s="43"/>
      <c r="AB329" s="43"/>
      <c r="AC329" s="43"/>
      <c r="AD329" s="43"/>
      <c r="AE329" s="43"/>
    </row>
    <row r="330" spans="13:31" s="33" customFormat="1" ht="15.75" x14ac:dyDescent="0.25">
      <c r="M330" s="136" t="s">
        <v>391</v>
      </c>
      <c r="N330" s="136" t="s">
        <v>127</v>
      </c>
      <c r="O330" s="136">
        <v>59</v>
      </c>
      <c r="P330" s="136">
        <v>0</v>
      </c>
      <c r="Q330" s="136">
        <v>6.0394837160000003</v>
      </c>
      <c r="R330" s="136">
        <v>7.661606076</v>
      </c>
      <c r="S330" s="147">
        <v>4.1778849439999997</v>
      </c>
      <c r="T330"/>
      <c r="U330"/>
      <c r="V330"/>
      <c r="W330" s="43"/>
      <c r="X330" s="43"/>
      <c r="Y330" s="43"/>
      <c r="AA330" s="43"/>
      <c r="AB330" s="43"/>
      <c r="AC330" s="43"/>
      <c r="AD330" s="43"/>
      <c r="AE330" s="43"/>
    </row>
    <row r="331" spans="13:31" s="33" customFormat="1" ht="15.75" x14ac:dyDescent="0.25">
      <c r="M331" s="136" t="s">
        <v>291</v>
      </c>
      <c r="N331" s="136" t="s">
        <v>123</v>
      </c>
      <c r="O331" s="136">
        <v>58</v>
      </c>
      <c r="P331" s="136">
        <v>0</v>
      </c>
      <c r="Q331" s="136">
        <v>5.610352593</v>
      </c>
      <c r="R331" s="136">
        <v>6.651336412</v>
      </c>
      <c r="S331" s="147">
        <v>4.1802159679999997</v>
      </c>
      <c r="T331"/>
      <c r="U331"/>
      <c r="V331"/>
      <c r="W331" s="43"/>
      <c r="X331" s="43"/>
      <c r="Y331" s="43"/>
      <c r="AA331" s="43"/>
      <c r="AB331" s="43"/>
      <c r="AC331" s="43"/>
      <c r="AD331" s="43"/>
      <c r="AE331" s="43"/>
    </row>
    <row r="332" spans="13:31" s="33" customFormat="1" ht="15.75" x14ac:dyDescent="0.25">
      <c r="M332" s="136" t="s">
        <v>315</v>
      </c>
      <c r="N332" s="136" t="s">
        <v>125</v>
      </c>
      <c r="O332" s="136">
        <v>86</v>
      </c>
      <c r="P332" s="136">
        <v>0</v>
      </c>
      <c r="Q332" s="136">
        <v>5.7287031500000003</v>
      </c>
      <c r="R332" s="136">
        <v>8.5453768510000003</v>
      </c>
      <c r="S332" s="147">
        <v>4.1807642339999997</v>
      </c>
      <c r="T332"/>
      <c r="U332"/>
      <c r="V332"/>
      <c r="W332" s="43"/>
      <c r="X332" s="43"/>
      <c r="Y332" s="43"/>
      <c r="AA332" s="43"/>
      <c r="AB332" s="43"/>
      <c r="AC332" s="43"/>
      <c r="AD332" s="43"/>
      <c r="AE332" s="43"/>
    </row>
    <row r="333" spans="13:31" s="33" customFormat="1" ht="15.75" x14ac:dyDescent="0.25">
      <c r="M333" s="136" t="s">
        <v>475</v>
      </c>
      <c r="N333" s="136" t="s">
        <v>123</v>
      </c>
      <c r="O333" s="136">
        <v>16</v>
      </c>
      <c r="P333" s="136">
        <v>0</v>
      </c>
      <c r="Q333" s="136">
        <v>6.8118134770000003</v>
      </c>
      <c r="R333" s="136">
        <v>7.0368069210000002</v>
      </c>
      <c r="S333" s="147">
        <v>4.1825940849999999</v>
      </c>
      <c r="T333"/>
      <c r="U333"/>
      <c r="V333"/>
      <c r="W333" s="43"/>
      <c r="X333" s="43"/>
      <c r="Y333" s="43"/>
      <c r="AA333" s="43"/>
      <c r="AB333" s="43"/>
      <c r="AC333" s="43"/>
      <c r="AD333" s="43"/>
      <c r="AE333" s="43"/>
    </row>
    <row r="334" spans="13:31" s="33" customFormat="1" ht="15.75" x14ac:dyDescent="0.25">
      <c r="M334" s="136" t="s">
        <v>363</v>
      </c>
      <c r="N334" s="136" t="s">
        <v>125</v>
      </c>
      <c r="O334" s="136">
        <v>23</v>
      </c>
      <c r="P334" s="136">
        <v>1</v>
      </c>
      <c r="Q334" s="136">
        <v>5.9028136570000003</v>
      </c>
      <c r="R334" s="136">
        <v>6.9328818139999999</v>
      </c>
      <c r="S334" s="147">
        <v>4.1908845450000003</v>
      </c>
      <c r="T334"/>
      <c r="U334"/>
      <c r="V334"/>
      <c r="W334" s="43"/>
      <c r="X334" s="43"/>
      <c r="Y334" s="43"/>
      <c r="AA334" s="43"/>
      <c r="AB334" s="43"/>
      <c r="AC334" s="43"/>
      <c r="AD334" s="43"/>
      <c r="AE334" s="43"/>
    </row>
    <row r="335" spans="13:31" s="33" customFormat="1" ht="15.75" x14ac:dyDescent="0.25">
      <c r="M335" s="136" t="s">
        <v>155</v>
      </c>
      <c r="N335" s="136" t="s">
        <v>139</v>
      </c>
      <c r="O335" s="136">
        <v>108</v>
      </c>
      <c r="P335" s="136">
        <v>0</v>
      </c>
      <c r="Q335" s="136">
        <v>5.0122032259999996</v>
      </c>
      <c r="R335" s="136">
        <v>6.4167085989999997</v>
      </c>
      <c r="S335" s="147">
        <v>4.1917633329999999</v>
      </c>
      <c r="T335"/>
      <c r="U335"/>
      <c r="V335"/>
      <c r="W335" s="43"/>
      <c r="X335" s="43"/>
      <c r="Y335" s="43"/>
      <c r="AA335" s="43"/>
      <c r="AB335" s="43"/>
      <c r="AC335" s="43"/>
      <c r="AD335" s="43"/>
      <c r="AE335" s="43"/>
    </row>
    <row r="336" spans="13:31" s="33" customFormat="1" ht="15.75" x14ac:dyDescent="0.25">
      <c r="M336" s="136" t="s">
        <v>205</v>
      </c>
      <c r="N336" s="136" t="s">
        <v>125</v>
      </c>
      <c r="O336" s="136">
        <v>119</v>
      </c>
      <c r="P336" s="136">
        <v>0</v>
      </c>
      <c r="Q336" s="136">
        <v>5.2795824119999999</v>
      </c>
      <c r="R336" s="136">
        <v>6.4077242700000001</v>
      </c>
      <c r="S336" s="147">
        <v>4.1925752669999996</v>
      </c>
      <c r="T336"/>
      <c r="U336"/>
      <c r="V336"/>
      <c r="W336" s="43"/>
      <c r="X336" s="43"/>
      <c r="Y336" s="43"/>
      <c r="AA336" s="43"/>
      <c r="AB336" s="43"/>
      <c r="AC336" s="43"/>
      <c r="AD336" s="43"/>
      <c r="AE336" s="43"/>
    </row>
    <row r="337" spans="13:31" s="33" customFormat="1" ht="15.75" x14ac:dyDescent="0.25">
      <c r="M337" s="136" t="s">
        <v>335</v>
      </c>
      <c r="N337" s="136" t="s">
        <v>125</v>
      </c>
      <c r="O337" s="136">
        <v>76.3</v>
      </c>
      <c r="P337" s="136">
        <v>1</v>
      </c>
      <c r="Q337" s="136">
        <v>5.8192948009999999</v>
      </c>
      <c r="R337" s="136">
        <v>6.9964800120000001</v>
      </c>
      <c r="S337" s="147">
        <v>4.1994121350000002</v>
      </c>
      <c r="T337"/>
      <c r="U337"/>
      <c r="V337"/>
      <c r="W337" s="43"/>
      <c r="X337" s="43"/>
      <c r="Y337" s="43"/>
      <c r="AA337" s="43"/>
      <c r="AB337" s="43"/>
      <c r="AC337" s="43"/>
      <c r="AD337" s="43"/>
      <c r="AE337" s="43"/>
    </row>
    <row r="338" spans="13:31" s="33" customFormat="1" ht="15.75" x14ac:dyDescent="0.25">
      <c r="M338" s="136" t="s">
        <v>445</v>
      </c>
      <c r="N338" s="136" t="s">
        <v>136</v>
      </c>
      <c r="O338" s="136">
        <v>13</v>
      </c>
      <c r="P338" s="136">
        <v>0</v>
      </c>
      <c r="Q338" s="136">
        <v>6.3993007300000002</v>
      </c>
      <c r="R338" s="136">
        <v>6.6129599409999997</v>
      </c>
      <c r="S338" s="147">
        <v>4.2002084200000001</v>
      </c>
      <c r="T338"/>
      <c r="U338"/>
      <c r="V338"/>
      <c r="W338" s="43"/>
      <c r="X338" s="43"/>
      <c r="Y338" s="43"/>
      <c r="AA338" s="43"/>
      <c r="AB338" s="43"/>
      <c r="AC338" s="43"/>
      <c r="AD338" s="43"/>
      <c r="AE338" s="43"/>
    </row>
    <row r="339" spans="13:31" s="33" customFormat="1" ht="15.75" x14ac:dyDescent="0.25">
      <c r="M339" s="136" t="s">
        <v>425</v>
      </c>
      <c r="N339" s="136" t="s">
        <v>127</v>
      </c>
      <c r="O339" s="136">
        <v>28</v>
      </c>
      <c r="P339" s="136">
        <v>0</v>
      </c>
      <c r="Q339" s="136">
        <v>6.2027369759999997</v>
      </c>
      <c r="R339" s="136">
        <v>7.4159627769999998</v>
      </c>
      <c r="S339" s="147">
        <v>4.200544367</v>
      </c>
      <c r="T339"/>
      <c r="U339"/>
      <c r="V339"/>
      <c r="W339" s="43"/>
      <c r="X339" s="43"/>
      <c r="Y339" s="43"/>
      <c r="AA339" s="43"/>
      <c r="AB339" s="43"/>
      <c r="AC339" s="43"/>
      <c r="AD339" s="43"/>
      <c r="AE339" s="43"/>
    </row>
    <row r="340" spans="13:31" s="33" customFormat="1" ht="15.75" x14ac:dyDescent="0.25">
      <c r="M340" s="136" t="s">
        <v>196</v>
      </c>
      <c r="N340" s="136" t="s">
        <v>125</v>
      </c>
      <c r="O340" s="136">
        <v>116</v>
      </c>
      <c r="P340" s="136">
        <v>0</v>
      </c>
      <c r="Q340" s="136">
        <v>5.2335247149999997</v>
      </c>
      <c r="R340" s="136">
        <v>6.6752924890000003</v>
      </c>
      <c r="S340" s="147">
        <v>4.2013532839999996</v>
      </c>
      <c r="T340"/>
      <c r="U340"/>
      <c r="V340"/>
      <c r="W340" s="43"/>
      <c r="X340" s="43"/>
      <c r="Y340" s="43"/>
      <c r="AA340" s="43"/>
      <c r="AB340" s="43"/>
      <c r="AC340" s="43"/>
      <c r="AD340" s="43"/>
      <c r="AE340" s="43"/>
    </row>
    <row r="341" spans="13:31" s="33" customFormat="1" ht="15.75" x14ac:dyDescent="0.25">
      <c r="M341" s="136" t="s">
        <v>322</v>
      </c>
      <c r="N341" s="136" t="s">
        <v>125</v>
      </c>
      <c r="O341" s="136">
        <v>15.6</v>
      </c>
      <c r="P341" s="136">
        <v>1</v>
      </c>
      <c r="Q341" s="136">
        <v>5.7679279320000001</v>
      </c>
      <c r="R341" s="136">
        <v>8.1738921359999992</v>
      </c>
      <c r="S341" s="147">
        <v>4.2032912419999997</v>
      </c>
      <c r="T341"/>
      <c r="U341"/>
      <c r="V341"/>
      <c r="W341" s="43"/>
      <c r="X341" s="43"/>
      <c r="Y341" s="43"/>
      <c r="AA341" s="43"/>
      <c r="AB341" s="43"/>
      <c r="AC341" s="43"/>
      <c r="AD341" s="43"/>
      <c r="AE341" s="43"/>
    </row>
    <row r="342" spans="13:31" s="33" customFormat="1" ht="15.75" x14ac:dyDescent="0.25">
      <c r="M342" s="136" t="s">
        <v>455</v>
      </c>
      <c r="N342" s="136" t="s">
        <v>139</v>
      </c>
      <c r="O342" s="136">
        <v>171</v>
      </c>
      <c r="P342" s="136">
        <v>0</v>
      </c>
      <c r="Q342" s="136">
        <v>6.5463550149999996</v>
      </c>
      <c r="R342" s="136">
        <v>6.643965133</v>
      </c>
      <c r="S342" s="147">
        <v>4.2033996890000003</v>
      </c>
      <c r="T342"/>
      <c r="U342"/>
      <c r="V342"/>
      <c r="W342" s="43"/>
      <c r="X342" s="43"/>
      <c r="Y342" s="43"/>
      <c r="AA342" s="43"/>
      <c r="AB342" s="43"/>
      <c r="AC342" s="43"/>
      <c r="AD342" s="43"/>
      <c r="AE342" s="43"/>
    </row>
    <row r="343" spans="13:31" s="33" customFormat="1" ht="15.75" x14ac:dyDescent="0.25">
      <c r="M343" s="136" t="s">
        <v>223</v>
      </c>
      <c r="N343" s="136" t="s">
        <v>127</v>
      </c>
      <c r="O343" s="136">
        <v>27.6</v>
      </c>
      <c r="P343" s="136">
        <v>0</v>
      </c>
      <c r="Q343" s="136">
        <v>5.3710157369999996</v>
      </c>
      <c r="R343" s="136">
        <v>7.266092693</v>
      </c>
      <c r="S343" s="147">
        <v>4.2047761039999996</v>
      </c>
      <c r="T343"/>
      <c r="U343"/>
      <c r="V343"/>
      <c r="W343" s="43"/>
      <c r="X343" s="43"/>
      <c r="Y343" s="43"/>
      <c r="AA343" s="43"/>
      <c r="AB343" s="43"/>
      <c r="AC343" s="43"/>
      <c r="AD343" s="43"/>
      <c r="AE343" s="43"/>
    </row>
    <row r="344" spans="13:31" s="33" customFormat="1" ht="15.75" x14ac:dyDescent="0.25">
      <c r="M344" s="136" t="s">
        <v>318</v>
      </c>
      <c r="N344" s="136" t="s">
        <v>125</v>
      </c>
      <c r="O344" s="136">
        <v>99</v>
      </c>
      <c r="P344" s="136">
        <v>0</v>
      </c>
      <c r="Q344" s="136">
        <v>5.7396829949999999</v>
      </c>
      <c r="R344" s="136">
        <v>7.263866481</v>
      </c>
      <c r="S344" s="147">
        <v>4.2064185930000004</v>
      </c>
      <c r="T344"/>
      <c r="U344"/>
      <c r="V344"/>
      <c r="W344" s="43"/>
      <c r="X344" s="43"/>
      <c r="Y344" s="43"/>
      <c r="AA344" s="43"/>
      <c r="AB344" s="43"/>
      <c r="AC344" s="43"/>
      <c r="AD344" s="43"/>
      <c r="AE344" s="43"/>
    </row>
    <row r="345" spans="13:31" s="33" customFormat="1" ht="15.75" x14ac:dyDescent="0.25">
      <c r="M345" s="136" t="s">
        <v>317</v>
      </c>
      <c r="N345" s="136" t="s">
        <v>125</v>
      </c>
      <c r="O345" s="136">
        <v>86</v>
      </c>
      <c r="P345" s="136">
        <v>0</v>
      </c>
      <c r="Q345" s="136">
        <v>5.7321780159999998</v>
      </c>
      <c r="R345" s="136">
        <v>7.0806019449999997</v>
      </c>
      <c r="S345" s="147">
        <v>4.206622919</v>
      </c>
      <c r="T345"/>
      <c r="U345"/>
      <c r="V345"/>
      <c r="W345" s="43"/>
      <c r="X345" s="43"/>
      <c r="Y345" s="43"/>
      <c r="AA345" s="43"/>
      <c r="AB345" s="43"/>
      <c r="AC345" s="43"/>
      <c r="AD345" s="43"/>
      <c r="AE345" s="43"/>
    </row>
    <row r="346" spans="13:31" s="33" customFormat="1" ht="15.75" x14ac:dyDescent="0.25">
      <c r="M346" s="136" t="s">
        <v>377</v>
      </c>
      <c r="N346" s="136" t="s">
        <v>127</v>
      </c>
      <c r="O346" s="136">
        <v>19</v>
      </c>
      <c r="P346" s="136">
        <v>1</v>
      </c>
      <c r="Q346" s="136">
        <v>5.9743796500000004</v>
      </c>
      <c r="R346" s="136">
        <v>6.938057959</v>
      </c>
      <c r="S346" s="147">
        <v>4.2084746060000002</v>
      </c>
      <c r="T346"/>
      <c r="U346"/>
      <c r="V346"/>
      <c r="W346" s="43"/>
      <c r="X346" s="43"/>
      <c r="Y346" s="43"/>
      <c r="AA346" s="43"/>
      <c r="AB346" s="43"/>
      <c r="AC346" s="43"/>
      <c r="AD346" s="43"/>
      <c r="AE346" s="43"/>
    </row>
    <row r="347" spans="13:31" s="33" customFormat="1" ht="15.75" x14ac:dyDescent="0.25">
      <c r="M347" s="136" t="s">
        <v>188</v>
      </c>
      <c r="N347" s="136" t="s">
        <v>125</v>
      </c>
      <c r="O347" s="136">
        <v>36</v>
      </c>
      <c r="P347" s="136">
        <v>1</v>
      </c>
      <c r="Q347" s="136">
        <v>5.2064104750000002</v>
      </c>
      <c r="R347" s="136">
        <v>7.8932079059999998</v>
      </c>
      <c r="S347" s="147">
        <v>4.2087599400000002</v>
      </c>
      <c r="T347"/>
      <c r="U347"/>
      <c r="V347"/>
      <c r="W347" s="43"/>
      <c r="X347" s="43"/>
      <c r="Y347" s="43"/>
      <c r="AA347" s="43"/>
      <c r="AB347" s="43"/>
      <c r="AC347" s="43"/>
      <c r="AD347" s="43"/>
      <c r="AE347" s="43"/>
    </row>
    <row r="348" spans="13:31" s="33" customFormat="1" ht="15.75" x14ac:dyDescent="0.25">
      <c r="M348" s="136" t="s">
        <v>213</v>
      </c>
      <c r="N348" s="136" t="s">
        <v>139</v>
      </c>
      <c r="O348" s="136">
        <v>152</v>
      </c>
      <c r="P348" s="136">
        <v>0</v>
      </c>
      <c r="Q348" s="136">
        <v>5.3275260119999999</v>
      </c>
      <c r="R348" s="136">
        <v>7.2845756870000002</v>
      </c>
      <c r="S348" s="147">
        <v>4.2106574769999998</v>
      </c>
      <c r="T348"/>
      <c r="U348"/>
      <c r="V348"/>
      <c r="W348" s="43"/>
      <c r="X348" s="43"/>
      <c r="Y348" s="43"/>
      <c r="AA348" s="43"/>
      <c r="AB348" s="43"/>
      <c r="AC348" s="43"/>
      <c r="AD348" s="43"/>
      <c r="AE348" s="43"/>
    </row>
    <row r="349" spans="13:31" s="33" customFormat="1" ht="15.75" x14ac:dyDescent="0.25">
      <c r="M349" s="136" t="s">
        <v>231</v>
      </c>
      <c r="N349" s="136" t="s">
        <v>127</v>
      </c>
      <c r="O349" s="136">
        <v>36.799999999999997</v>
      </c>
      <c r="P349" s="136">
        <v>0</v>
      </c>
      <c r="Q349" s="136">
        <v>5.4042036480000002</v>
      </c>
      <c r="R349" s="136">
        <v>6.4647484220000004</v>
      </c>
      <c r="S349" s="147">
        <v>4.2111089020000003</v>
      </c>
      <c r="T349"/>
      <c r="U349"/>
      <c r="V349"/>
      <c r="W349" s="43"/>
      <c r="X349" s="43"/>
      <c r="Y349" s="43"/>
      <c r="AA349" s="43"/>
      <c r="AB349" s="43"/>
      <c r="AC349" s="43"/>
      <c r="AD349" s="43"/>
      <c r="AE349" s="43"/>
    </row>
    <row r="350" spans="13:31" s="33" customFormat="1" ht="15.75" x14ac:dyDescent="0.25">
      <c r="M350" s="136" t="s">
        <v>349</v>
      </c>
      <c r="N350" s="136" t="s">
        <v>136</v>
      </c>
      <c r="O350" s="136">
        <v>98</v>
      </c>
      <c r="P350" s="136">
        <v>0</v>
      </c>
      <c r="Q350" s="136">
        <v>5.8504265139999996</v>
      </c>
      <c r="R350" s="136">
        <v>6.5718486719999998</v>
      </c>
      <c r="S350" s="147">
        <v>4.2119393900000004</v>
      </c>
      <c r="T350"/>
      <c r="U350"/>
      <c r="V350"/>
      <c r="W350" s="43"/>
      <c r="X350" s="43"/>
      <c r="Y350" s="43"/>
      <c r="AA350" s="43"/>
      <c r="AB350" s="43"/>
      <c r="AC350" s="43"/>
      <c r="AD350" s="43"/>
      <c r="AE350" s="43"/>
    </row>
    <row r="351" spans="13:31" s="33" customFormat="1" ht="15.75" x14ac:dyDescent="0.25">
      <c r="M351" s="136" t="s">
        <v>229</v>
      </c>
      <c r="N351" s="136" t="s">
        <v>127</v>
      </c>
      <c r="O351" s="136">
        <v>125</v>
      </c>
      <c r="P351" s="136">
        <v>0</v>
      </c>
      <c r="Q351" s="136">
        <v>5.3859861410000001</v>
      </c>
      <c r="R351" s="136">
        <v>6.6173602489999999</v>
      </c>
      <c r="S351" s="147">
        <v>4.2126266120000002</v>
      </c>
      <c r="T351"/>
      <c r="U351"/>
      <c r="V351"/>
      <c r="W351" s="43"/>
      <c r="X351" s="43"/>
      <c r="Y351" s="43"/>
      <c r="AA351" s="43"/>
      <c r="AB351" s="43"/>
      <c r="AC351" s="43"/>
      <c r="AD351" s="43"/>
      <c r="AE351" s="43"/>
    </row>
    <row r="352" spans="13:31" s="33" customFormat="1" ht="15.75" x14ac:dyDescent="0.25">
      <c r="M352" s="136" t="s">
        <v>458</v>
      </c>
      <c r="N352" s="136" t="s">
        <v>215</v>
      </c>
      <c r="O352" s="136">
        <v>19</v>
      </c>
      <c r="P352" s="136">
        <v>1</v>
      </c>
      <c r="Q352" s="136">
        <v>6.5721253409999996</v>
      </c>
      <c r="R352" s="136">
        <v>6.2878611930000003</v>
      </c>
      <c r="S352" s="147">
        <v>4.2126734370000003</v>
      </c>
      <c r="T352"/>
      <c r="U352"/>
      <c r="V352"/>
      <c r="W352" s="43"/>
      <c r="X352" s="43"/>
      <c r="Y352" s="43"/>
      <c r="AA352" s="43"/>
      <c r="AB352" s="43"/>
      <c r="AC352" s="43"/>
      <c r="AD352" s="43"/>
      <c r="AE352" s="43"/>
    </row>
    <row r="353" spans="13:31" s="33" customFormat="1" ht="15.75" x14ac:dyDescent="0.25">
      <c r="M353" s="136" t="s">
        <v>237</v>
      </c>
      <c r="N353" s="136" t="s">
        <v>139</v>
      </c>
      <c r="O353" s="136">
        <v>30</v>
      </c>
      <c r="P353" s="136">
        <v>1</v>
      </c>
      <c r="Q353" s="136">
        <v>5.4274005289999998</v>
      </c>
      <c r="R353" s="136">
        <v>6.79394046</v>
      </c>
      <c r="S353" s="147">
        <v>4.2227416699999996</v>
      </c>
      <c r="T353"/>
      <c r="U353"/>
      <c r="V353"/>
      <c r="W353" s="43"/>
      <c r="X353" s="43"/>
      <c r="Y353" s="43"/>
      <c r="AA353" s="43"/>
      <c r="AB353" s="43"/>
      <c r="AC353" s="43"/>
      <c r="AD353" s="43"/>
      <c r="AE353" s="43"/>
    </row>
    <row r="354" spans="13:31" s="33" customFormat="1" ht="15.75" x14ac:dyDescent="0.25">
      <c r="M354" s="136" t="s">
        <v>474</v>
      </c>
      <c r="N354" s="136" t="s">
        <v>123</v>
      </c>
      <c r="O354" s="136">
        <v>9</v>
      </c>
      <c r="P354" s="136">
        <v>0</v>
      </c>
      <c r="Q354" s="136">
        <v>6.8092027850000001</v>
      </c>
      <c r="R354" s="136">
        <v>6.4288620249999999</v>
      </c>
      <c r="S354" s="147">
        <v>4.2244729989999996</v>
      </c>
      <c r="T354"/>
      <c r="U354"/>
      <c r="V354"/>
      <c r="W354" s="43"/>
      <c r="X354" s="43"/>
      <c r="Y354" s="43"/>
      <c r="AA354" s="43"/>
      <c r="AB354" s="43"/>
      <c r="AC354" s="43"/>
      <c r="AD354" s="43"/>
      <c r="AE354" s="43"/>
    </row>
    <row r="355" spans="13:31" s="33" customFormat="1" ht="15.75" x14ac:dyDescent="0.25">
      <c r="M355" s="136" t="s">
        <v>371</v>
      </c>
      <c r="N355" s="136" t="s">
        <v>139</v>
      </c>
      <c r="O355" s="136">
        <v>50</v>
      </c>
      <c r="P355" s="136">
        <v>0</v>
      </c>
      <c r="Q355" s="136">
        <v>5.9418205930000001</v>
      </c>
      <c r="R355" s="136">
        <v>6.5670996500000003</v>
      </c>
      <c r="S355" s="147">
        <v>4.2251080490000001</v>
      </c>
      <c r="T355"/>
      <c r="U355"/>
      <c r="V355"/>
      <c r="W355" s="43"/>
      <c r="X355" s="43"/>
      <c r="Y355" s="43"/>
      <c r="AA355" s="43"/>
      <c r="AB355" s="43"/>
      <c r="AC355" s="43"/>
      <c r="AD355" s="43"/>
      <c r="AE355" s="43"/>
    </row>
    <row r="356" spans="13:31" s="33" customFormat="1" ht="15.75" x14ac:dyDescent="0.25">
      <c r="M356" s="136" t="s">
        <v>331</v>
      </c>
      <c r="N356" s="136" t="s">
        <v>215</v>
      </c>
      <c r="O356" s="136">
        <v>92</v>
      </c>
      <c r="P356" s="136">
        <v>0</v>
      </c>
      <c r="Q356" s="136">
        <v>5.8087496109999996</v>
      </c>
      <c r="R356" s="136">
        <v>7.0688647509999996</v>
      </c>
      <c r="S356" s="147">
        <v>4.2303069000000004</v>
      </c>
      <c r="T356"/>
      <c r="U356"/>
      <c r="V356"/>
      <c r="W356" s="43"/>
      <c r="X356" s="43"/>
      <c r="Y356" s="43"/>
      <c r="AA356" s="43"/>
      <c r="AB356" s="43"/>
      <c r="AC356" s="43"/>
      <c r="AD356" s="43"/>
      <c r="AE356" s="43"/>
    </row>
    <row r="357" spans="13:31" s="33" customFormat="1" ht="15.75" x14ac:dyDescent="0.25">
      <c r="M357" s="136" t="s">
        <v>220</v>
      </c>
      <c r="N357" s="136" t="s">
        <v>123</v>
      </c>
      <c r="O357" s="136">
        <v>90</v>
      </c>
      <c r="P357" s="136">
        <v>0</v>
      </c>
      <c r="Q357" s="136">
        <v>5.3535930870000001</v>
      </c>
      <c r="R357" s="136">
        <v>5.9736126379999996</v>
      </c>
      <c r="S357" s="147">
        <v>4.2304421100000003</v>
      </c>
      <c r="T357"/>
      <c r="U357"/>
      <c r="V357"/>
      <c r="W357" s="43"/>
      <c r="X357" s="43"/>
      <c r="Y357" s="43"/>
      <c r="AA357" s="43"/>
      <c r="AB357" s="43"/>
      <c r="AC357" s="43"/>
      <c r="AD357" s="43"/>
      <c r="AE357" s="43"/>
    </row>
    <row r="358" spans="13:31" s="33" customFormat="1" ht="15.75" x14ac:dyDescent="0.25">
      <c r="M358" s="136" t="s">
        <v>392</v>
      </c>
      <c r="N358" s="136" t="s">
        <v>127</v>
      </c>
      <c r="O358" s="136">
        <v>71</v>
      </c>
      <c r="P358" s="136">
        <v>1</v>
      </c>
      <c r="Q358" s="136">
        <v>6.0398190779999998</v>
      </c>
      <c r="R358" s="136">
        <v>6.8553432069999998</v>
      </c>
      <c r="S358" s="147">
        <v>4.2316862320000004</v>
      </c>
      <c r="T358"/>
      <c r="U358"/>
      <c r="V358"/>
      <c r="W358" s="43"/>
      <c r="X358" s="43"/>
      <c r="Y358" s="43"/>
      <c r="AA358" s="43"/>
      <c r="AB358" s="43"/>
      <c r="AC358" s="43"/>
      <c r="AD358" s="43"/>
      <c r="AE358" s="43"/>
    </row>
    <row r="359" spans="13:31" s="33" customFormat="1" ht="15.75" x14ac:dyDescent="0.25">
      <c r="M359" s="136" t="s">
        <v>284</v>
      </c>
      <c r="N359" s="136" t="s">
        <v>139</v>
      </c>
      <c r="O359" s="136">
        <v>32</v>
      </c>
      <c r="P359" s="136">
        <v>1</v>
      </c>
      <c r="Q359" s="136">
        <v>5.5821684960000004</v>
      </c>
      <c r="R359" s="136">
        <v>6.5257076190000003</v>
      </c>
      <c r="S359" s="147">
        <v>4.2325066600000003</v>
      </c>
      <c r="T359"/>
      <c r="U359"/>
      <c r="V359"/>
      <c r="W359" s="43"/>
      <c r="X359" s="43"/>
      <c r="Y359" s="43"/>
      <c r="AA359" s="43"/>
      <c r="AB359" s="43"/>
      <c r="AC359" s="43"/>
      <c r="AD359" s="43"/>
      <c r="AE359" s="43"/>
    </row>
    <row r="360" spans="13:31" s="33" customFormat="1" ht="15.75" x14ac:dyDescent="0.25">
      <c r="M360" s="136" t="s">
        <v>233</v>
      </c>
      <c r="N360" s="136" t="s">
        <v>127</v>
      </c>
      <c r="O360" s="136">
        <v>59</v>
      </c>
      <c r="P360" s="136">
        <v>1</v>
      </c>
      <c r="Q360" s="136">
        <v>5.4159545219999998</v>
      </c>
      <c r="R360" s="136">
        <v>6.2955599070000003</v>
      </c>
      <c r="S360" s="147">
        <v>4.2421211469999998</v>
      </c>
      <c r="T360"/>
      <c r="U360"/>
      <c r="V360"/>
      <c r="W360" s="43"/>
      <c r="X360" s="43"/>
      <c r="Y360" s="43"/>
      <c r="AA360" s="43"/>
      <c r="AB360" s="43"/>
      <c r="AC360" s="43"/>
      <c r="AD360" s="43"/>
      <c r="AE360" s="43"/>
    </row>
    <row r="361" spans="13:31" s="33" customFormat="1" ht="15.75" x14ac:dyDescent="0.25">
      <c r="M361" s="136" t="s">
        <v>395</v>
      </c>
      <c r="N361" s="136" t="s">
        <v>136</v>
      </c>
      <c r="O361" s="136">
        <v>64</v>
      </c>
      <c r="P361" s="136">
        <v>1</v>
      </c>
      <c r="Q361" s="136">
        <v>6.0483864409999999</v>
      </c>
      <c r="R361" s="136">
        <v>6.794432241</v>
      </c>
      <c r="S361" s="147">
        <v>4.2512670420000003</v>
      </c>
      <c r="T361"/>
      <c r="U361"/>
      <c r="V361"/>
      <c r="W361" s="43"/>
      <c r="X361" s="43"/>
      <c r="Y361" s="43"/>
      <c r="AA361" s="43"/>
      <c r="AB361" s="43"/>
      <c r="AC361" s="43"/>
      <c r="AD361" s="43"/>
      <c r="AE361" s="43"/>
    </row>
    <row r="362" spans="13:31" s="33" customFormat="1" ht="15.75" x14ac:dyDescent="0.25">
      <c r="M362" s="136" t="s">
        <v>176</v>
      </c>
      <c r="N362" s="136" t="s">
        <v>139</v>
      </c>
      <c r="O362" s="136">
        <v>41.6</v>
      </c>
      <c r="P362" s="136">
        <v>0</v>
      </c>
      <c r="Q362" s="136">
        <v>5.1477772679999996</v>
      </c>
      <c r="R362" s="136">
        <v>5.9391927339999997</v>
      </c>
      <c r="S362" s="147">
        <v>4.252361252</v>
      </c>
      <c r="T362"/>
      <c r="U362"/>
      <c r="V362"/>
      <c r="W362" s="43"/>
      <c r="X362" s="43"/>
      <c r="Y362" s="43"/>
      <c r="AA362" s="43"/>
      <c r="AB362" s="43"/>
      <c r="AC362" s="43"/>
      <c r="AD362" s="43"/>
      <c r="AE362" s="43"/>
    </row>
    <row r="363" spans="13:31" s="33" customFormat="1" ht="15.75" x14ac:dyDescent="0.25">
      <c r="M363" s="136" t="s">
        <v>396</v>
      </c>
      <c r="N363" s="136" t="s">
        <v>136</v>
      </c>
      <c r="O363" s="136">
        <v>62</v>
      </c>
      <c r="P363" s="136">
        <v>1</v>
      </c>
      <c r="Q363" s="136">
        <v>6.0545523360000004</v>
      </c>
      <c r="R363" s="136">
        <v>6.9679355530000002</v>
      </c>
      <c r="S363" s="147">
        <v>4.2604082989999998</v>
      </c>
      <c r="T363"/>
      <c r="U363"/>
      <c r="V363"/>
      <c r="W363" s="43"/>
      <c r="X363" s="43"/>
      <c r="Y363" s="43"/>
      <c r="AA363" s="43"/>
      <c r="AB363" s="43"/>
      <c r="AC363" s="43"/>
      <c r="AD363" s="43"/>
      <c r="AE363" s="43"/>
    </row>
    <row r="364" spans="13:31" s="33" customFormat="1" ht="15.75" x14ac:dyDescent="0.25">
      <c r="M364" s="136" t="s">
        <v>417</v>
      </c>
      <c r="N364" s="136" t="s">
        <v>215</v>
      </c>
      <c r="O364" s="136">
        <v>111</v>
      </c>
      <c r="P364" s="136">
        <v>0</v>
      </c>
      <c r="Q364" s="136">
        <v>6.1315641950000002</v>
      </c>
      <c r="R364" s="136">
        <v>7.331531536</v>
      </c>
      <c r="S364" s="147">
        <v>4.2649357170000002</v>
      </c>
      <c r="T364"/>
      <c r="U364"/>
      <c r="V364"/>
      <c r="W364" s="43"/>
      <c r="X364" s="43"/>
      <c r="Y364" s="43"/>
      <c r="AA364" s="43"/>
      <c r="AB364" s="43"/>
      <c r="AC364" s="43"/>
      <c r="AD364" s="43"/>
      <c r="AE364" s="43"/>
    </row>
    <row r="365" spans="13:31" s="33" customFormat="1" ht="15.75" x14ac:dyDescent="0.25">
      <c r="M365" s="136" t="s">
        <v>311</v>
      </c>
      <c r="N365" s="136" t="s">
        <v>125</v>
      </c>
      <c r="O365" s="136">
        <v>87.8</v>
      </c>
      <c r="P365" s="136">
        <v>0</v>
      </c>
      <c r="Q365" s="136">
        <v>5.7087720409999996</v>
      </c>
      <c r="R365" s="136">
        <v>8.2594810269999996</v>
      </c>
      <c r="S365" s="147">
        <v>4.2770866080000003</v>
      </c>
      <c r="T365"/>
      <c r="U365"/>
      <c r="V365"/>
      <c r="W365" s="43"/>
      <c r="X365" s="43"/>
      <c r="Y365" s="43"/>
      <c r="AA365" s="43"/>
      <c r="AB365" s="43"/>
      <c r="AC365" s="43"/>
      <c r="AD365" s="43"/>
      <c r="AE365" s="43"/>
    </row>
    <row r="366" spans="13:31" s="33" customFormat="1" ht="15.75" x14ac:dyDescent="0.25">
      <c r="M366" s="136" t="s">
        <v>132</v>
      </c>
      <c r="N366" s="136" t="s">
        <v>127</v>
      </c>
      <c r="O366" s="136">
        <v>19</v>
      </c>
      <c r="P366" s="136">
        <v>1</v>
      </c>
      <c r="Q366" s="136">
        <v>4.7122899250000003</v>
      </c>
      <c r="R366" s="136">
        <v>6.2830718379999997</v>
      </c>
      <c r="S366" s="147">
        <v>4.2772415539999997</v>
      </c>
      <c r="T366"/>
      <c r="U366"/>
      <c r="V366"/>
      <c r="W366" s="43"/>
      <c r="X366" s="43"/>
      <c r="Y366" s="43"/>
      <c r="AA366" s="43"/>
      <c r="AB366" s="43"/>
      <c r="AC366" s="43"/>
      <c r="AD366" s="43"/>
      <c r="AE366" s="43"/>
    </row>
    <row r="367" spans="13:31" s="33" customFormat="1" ht="15.75" x14ac:dyDescent="0.25">
      <c r="M367" s="136" t="s">
        <v>122</v>
      </c>
      <c r="N367" s="136" t="s">
        <v>123</v>
      </c>
      <c r="O367" s="136">
        <v>101</v>
      </c>
      <c r="P367" s="136">
        <v>0</v>
      </c>
      <c r="Q367" s="136">
        <v>4.1641798569999997</v>
      </c>
      <c r="R367" s="136">
        <v>5.7306592270000003</v>
      </c>
      <c r="S367" s="147">
        <v>4.277599886</v>
      </c>
      <c r="T367"/>
      <c r="U367"/>
      <c r="V367"/>
      <c r="W367" s="43"/>
      <c r="X367" s="43"/>
      <c r="Y367" s="43"/>
      <c r="AA367" s="43"/>
      <c r="AB367" s="43"/>
      <c r="AC367" s="43"/>
      <c r="AD367" s="43"/>
      <c r="AE367" s="43"/>
    </row>
    <row r="368" spans="13:31" s="33" customFormat="1" ht="15.75" x14ac:dyDescent="0.25">
      <c r="M368" s="136" t="s">
        <v>345</v>
      </c>
      <c r="N368" s="136" t="s">
        <v>125</v>
      </c>
      <c r="O368" s="136">
        <v>122</v>
      </c>
      <c r="P368" s="136">
        <v>0</v>
      </c>
      <c r="Q368" s="136">
        <v>5.8436955040000003</v>
      </c>
      <c r="R368" s="136">
        <v>6.9470926830000002</v>
      </c>
      <c r="S368" s="147">
        <v>4.2791810620000001</v>
      </c>
      <c r="T368"/>
      <c r="U368"/>
      <c r="V368"/>
      <c r="W368" s="43"/>
      <c r="X368" s="43"/>
      <c r="Y368" s="43"/>
      <c r="AA368" s="43"/>
      <c r="AB368" s="43"/>
      <c r="AC368" s="43"/>
      <c r="AD368" s="43"/>
      <c r="AE368" s="43"/>
    </row>
    <row r="369" spans="13:31" s="33" customFormat="1" ht="15.75" x14ac:dyDescent="0.25">
      <c r="M369" s="136" t="s">
        <v>411</v>
      </c>
      <c r="N369" s="136" t="s">
        <v>123</v>
      </c>
      <c r="O369" s="136">
        <v>108</v>
      </c>
      <c r="P369" s="136">
        <v>0</v>
      </c>
      <c r="Q369" s="136">
        <v>6.1083823810000002</v>
      </c>
      <c r="R369" s="136">
        <v>6.5515635659999996</v>
      </c>
      <c r="S369" s="147">
        <v>4.2800500289999999</v>
      </c>
      <c r="T369"/>
      <c r="U369"/>
      <c r="V369"/>
      <c r="W369" s="43"/>
      <c r="X369" s="43"/>
      <c r="Y369" s="43"/>
      <c r="AA369" s="43"/>
      <c r="AB369" s="43"/>
      <c r="AC369" s="43"/>
      <c r="AD369" s="43"/>
      <c r="AE369" s="43"/>
    </row>
    <row r="370" spans="13:31" s="33" customFormat="1" ht="15.75" x14ac:dyDescent="0.25">
      <c r="M370" s="136" t="s">
        <v>389</v>
      </c>
      <c r="N370" s="136" t="s">
        <v>215</v>
      </c>
      <c r="O370" s="136">
        <v>57</v>
      </c>
      <c r="P370" s="136">
        <v>1</v>
      </c>
      <c r="Q370" s="136">
        <v>6.0331722130000003</v>
      </c>
      <c r="R370" s="136">
        <v>7.5063787700000004</v>
      </c>
      <c r="S370" s="147">
        <v>4.2811341880000002</v>
      </c>
      <c r="T370"/>
      <c r="U370"/>
      <c r="V370"/>
      <c r="W370" s="43"/>
      <c r="X370" s="43"/>
      <c r="Y370" s="43"/>
      <c r="AA370" s="43"/>
      <c r="AB370" s="43"/>
      <c r="AC370" s="43"/>
      <c r="AD370" s="43"/>
      <c r="AE370" s="43"/>
    </row>
    <row r="371" spans="13:31" s="33" customFormat="1" ht="15.75" x14ac:dyDescent="0.25">
      <c r="M371" s="136" t="s">
        <v>394</v>
      </c>
      <c r="N371" s="136" t="s">
        <v>139</v>
      </c>
      <c r="O371" s="136">
        <v>14</v>
      </c>
      <c r="P371" s="136">
        <v>0</v>
      </c>
      <c r="Q371" s="136">
        <v>6.0472913430000004</v>
      </c>
      <c r="R371" s="136">
        <v>6.6735142319999996</v>
      </c>
      <c r="S371" s="147">
        <v>4.2875196100000004</v>
      </c>
      <c r="T371"/>
      <c r="U371"/>
      <c r="V371"/>
      <c r="W371" s="43"/>
      <c r="X371" s="43"/>
      <c r="Y371" s="43"/>
      <c r="AA371" s="43"/>
      <c r="AB371" s="43"/>
      <c r="AC371" s="43"/>
      <c r="AD371" s="43"/>
      <c r="AE371" s="43"/>
    </row>
    <row r="372" spans="13:31" s="33" customFormat="1" ht="15.75" x14ac:dyDescent="0.25">
      <c r="M372" s="136" t="s">
        <v>380</v>
      </c>
      <c r="N372" s="136" t="s">
        <v>139</v>
      </c>
      <c r="O372" s="136">
        <v>92</v>
      </c>
      <c r="P372" s="136">
        <v>0</v>
      </c>
      <c r="Q372" s="136">
        <v>5.9945035000000004</v>
      </c>
      <c r="R372" s="136">
        <v>6.4602948280000003</v>
      </c>
      <c r="S372" s="147">
        <v>4.2940752309999999</v>
      </c>
      <c r="T372"/>
      <c r="U372"/>
      <c r="V372"/>
      <c r="W372" s="43"/>
      <c r="X372" s="43"/>
      <c r="Y372" s="43"/>
      <c r="AA372" s="43"/>
      <c r="AB372" s="43"/>
      <c r="AC372" s="43"/>
      <c r="AD372" s="43"/>
      <c r="AE372" s="43"/>
    </row>
    <row r="373" spans="13:31" s="33" customFormat="1" ht="15.75" x14ac:dyDescent="0.25">
      <c r="M373" s="136" t="s">
        <v>287</v>
      </c>
      <c r="N373" s="136" t="s">
        <v>139</v>
      </c>
      <c r="O373" s="136">
        <v>48</v>
      </c>
      <c r="P373" s="136">
        <v>1</v>
      </c>
      <c r="Q373" s="136">
        <v>5.5939296890000003</v>
      </c>
      <c r="R373" s="136">
        <v>8.0732481529999998</v>
      </c>
      <c r="S373" s="147">
        <v>4.2941402809999998</v>
      </c>
      <c r="T373"/>
      <c r="U373"/>
      <c r="V373"/>
      <c r="W373" s="43"/>
      <c r="X373" s="43"/>
      <c r="Y373" s="43"/>
      <c r="AA373" s="43"/>
      <c r="AB373" s="43"/>
      <c r="AC373" s="43"/>
      <c r="AD373" s="43"/>
      <c r="AE373" s="43"/>
    </row>
    <row r="374" spans="13:31" s="33" customFormat="1" ht="15.75" x14ac:dyDescent="0.25">
      <c r="M374" s="136" t="s">
        <v>200</v>
      </c>
      <c r="N374" s="136" t="s">
        <v>125</v>
      </c>
      <c r="O374" s="136">
        <v>161</v>
      </c>
      <c r="P374" s="136">
        <v>0</v>
      </c>
      <c r="Q374" s="136">
        <v>5.2588258689999998</v>
      </c>
      <c r="R374" s="136">
        <v>6.4401448840000004</v>
      </c>
      <c r="S374" s="147">
        <v>4.3010266149999996</v>
      </c>
      <c r="T374"/>
      <c r="U374"/>
      <c r="V374"/>
      <c r="W374" s="43"/>
      <c r="X374" s="43"/>
      <c r="Y374" s="43"/>
      <c r="AA374" s="43"/>
      <c r="AB374" s="43"/>
      <c r="AC374" s="43"/>
      <c r="AD374" s="43"/>
      <c r="AE374" s="43"/>
    </row>
    <row r="375" spans="13:31" s="33" customFormat="1" ht="15.75" x14ac:dyDescent="0.25">
      <c r="M375" s="136" t="s">
        <v>194</v>
      </c>
      <c r="N375" s="136" t="s">
        <v>125</v>
      </c>
      <c r="O375" s="136">
        <v>104</v>
      </c>
      <c r="P375" s="136">
        <v>0</v>
      </c>
      <c r="Q375" s="136">
        <v>5.2255124430000004</v>
      </c>
      <c r="R375" s="136">
        <v>7.2883972610000001</v>
      </c>
      <c r="S375" s="147">
        <v>4.3065141029999996</v>
      </c>
      <c r="T375"/>
      <c r="U375"/>
      <c r="V375"/>
      <c r="W375" s="43"/>
      <c r="X375" s="43"/>
      <c r="Y375" s="43"/>
      <c r="AA375" s="43"/>
      <c r="AB375" s="43"/>
      <c r="AC375" s="43"/>
      <c r="AD375" s="43"/>
      <c r="AE375" s="43"/>
    </row>
    <row r="376" spans="13:31" s="33" customFormat="1" ht="15.75" x14ac:dyDescent="0.25">
      <c r="M376" s="136" t="s">
        <v>186</v>
      </c>
      <c r="N376" s="136" t="s">
        <v>127</v>
      </c>
      <c r="O376" s="136">
        <v>75.400000000000006</v>
      </c>
      <c r="P376" s="136">
        <v>0</v>
      </c>
      <c r="Q376" s="136">
        <v>5.1953639010000003</v>
      </c>
      <c r="R376" s="136">
        <v>6.9346676970000001</v>
      </c>
      <c r="S376" s="147">
        <v>4.307628727</v>
      </c>
      <c r="T376"/>
      <c r="U376"/>
      <c r="V376"/>
      <c r="W376" s="43"/>
      <c r="X376" s="43"/>
      <c r="Y376" s="43"/>
      <c r="AA376" s="43"/>
      <c r="AB376" s="43"/>
      <c r="AC376" s="43"/>
      <c r="AD376" s="43"/>
      <c r="AE376" s="43"/>
    </row>
    <row r="377" spans="13:31" s="33" customFormat="1" ht="15.75" x14ac:dyDescent="0.25">
      <c r="M377" s="136" t="s">
        <v>406</v>
      </c>
      <c r="N377" s="136" t="s">
        <v>139</v>
      </c>
      <c r="O377" s="136">
        <v>24</v>
      </c>
      <c r="P377" s="136">
        <v>0</v>
      </c>
      <c r="Q377" s="136">
        <v>6.0834509509999997</v>
      </c>
      <c r="R377" s="136">
        <v>6.9199907600000001</v>
      </c>
      <c r="S377" s="147">
        <v>4.3245290199999999</v>
      </c>
      <c r="T377"/>
      <c r="U377"/>
      <c r="V377"/>
      <c r="W377" s="43"/>
      <c r="X377" s="43"/>
      <c r="Y377" s="43"/>
      <c r="AA377" s="43"/>
      <c r="AB377" s="43"/>
      <c r="AC377" s="43"/>
      <c r="AD377" s="43"/>
      <c r="AE377" s="43"/>
    </row>
    <row r="378" spans="13:31" s="33" customFormat="1" ht="15.75" x14ac:dyDescent="0.25">
      <c r="M378" s="136" t="s">
        <v>428</v>
      </c>
      <c r="N378" s="136" t="s">
        <v>136</v>
      </c>
      <c r="O378" s="136">
        <v>47.5</v>
      </c>
      <c r="P378" s="136">
        <v>0</v>
      </c>
      <c r="Q378" s="136">
        <v>6.2065038570000004</v>
      </c>
      <c r="R378" s="136">
        <v>6.1743922050000002</v>
      </c>
      <c r="S378" s="147">
        <v>4.326089584</v>
      </c>
      <c r="T378"/>
      <c r="U378"/>
      <c r="V378"/>
      <c r="W378" s="43"/>
      <c r="X378" s="43"/>
      <c r="Y378" s="43"/>
      <c r="AA378" s="43"/>
      <c r="AB378" s="43"/>
      <c r="AC378" s="43"/>
      <c r="AD378" s="43"/>
      <c r="AE378" s="43"/>
    </row>
    <row r="379" spans="13:31" s="33" customFormat="1" ht="15.75" x14ac:dyDescent="0.25">
      <c r="M379" s="136" t="s">
        <v>404</v>
      </c>
      <c r="N379" s="136" t="s">
        <v>123</v>
      </c>
      <c r="O379" s="136">
        <v>33</v>
      </c>
      <c r="P379" s="136">
        <v>1</v>
      </c>
      <c r="Q379" s="136">
        <v>6.0749118260000001</v>
      </c>
      <c r="R379" s="136">
        <v>6.5625201469999999</v>
      </c>
      <c r="S379" s="147">
        <v>4.3319295069999999</v>
      </c>
      <c r="T379"/>
      <c r="U379"/>
      <c r="V379"/>
      <c r="W379" s="43"/>
      <c r="X379" s="43"/>
      <c r="Y379" s="43"/>
      <c r="AA379" s="43"/>
      <c r="AB379" s="43"/>
      <c r="AC379" s="43"/>
      <c r="AD379" s="43"/>
      <c r="AE379" s="43"/>
    </row>
    <row r="380" spans="13:31" s="33" customFormat="1" ht="15.75" x14ac:dyDescent="0.25">
      <c r="M380" s="136" t="s">
        <v>422</v>
      </c>
      <c r="N380" s="136" t="s">
        <v>125</v>
      </c>
      <c r="O380" s="136">
        <v>123</v>
      </c>
      <c r="P380" s="136">
        <v>0</v>
      </c>
      <c r="Q380" s="136">
        <v>6.1672091189999998</v>
      </c>
      <c r="R380" s="136">
        <v>7.1729895109999999</v>
      </c>
      <c r="S380" s="147">
        <v>4.3331699920000002</v>
      </c>
      <c r="T380"/>
      <c r="U380"/>
      <c r="V380"/>
      <c r="W380" s="43"/>
      <c r="X380" s="43"/>
      <c r="Y380" s="43"/>
      <c r="AA380" s="43"/>
      <c r="AB380" s="43"/>
      <c r="AC380" s="43"/>
      <c r="AD380" s="43"/>
      <c r="AE380" s="43"/>
    </row>
    <row r="381" spans="13:31" s="33" customFormat="1" ht="15.75" x14ac:dyDescent="0.25">
      <c r="M381" s="136" t="s">
        <v>399</v>
      </c>
      <c r="N381" s="136" t="s">
        <v>136</v>
      </c>
      <c r="O381" s="136">
        <v>8</v>
      </c>
      <c r="P381" s="136">
        <v>1</v>
      </c>
      <c r="Q381" s="136">
        <v>6.0595136900000002</v>
      </c>
      <c r="R381" s="136">
        <v>6.4734193619999996</v>
      </c>
      <c r="S381" s="147">
        <v>4.3367236460000003</v>
      </c>
      <c r="T381"/>
      <c r="U381"/>
      <c r="V381"/>
      <c r="W381" s="43"/>
      <c r="X381" s="43"/>
      <c r="Y381" s="43"/>
      <c r="AA381" s="43"/>
      <c r="AB381" s="43"/>
      <c r="AC381" s="43"/>
      <c r="AD381" s="43"/>
      <c r="AE381" s="43"/>
    </row>
    <row r="382" spans="13:31" s="33" customFormat="1" ht="15.75" x14ac:dyDescent="0.25">
      <c r="M382" s="136" t="s">
        <v>454</v>
      </c>
      <c r="N382" s="136" t="s">
        <v>125</v>
      </c>
      <c r="O382" s="136">
        <v>107</v>
      </c>
      <c r="P382" s="136">
        <v>0</v>
      </c>
      <c r="Q382" s="136">
        <v>6.4984070559999996</v>
      </c>
      <c r="R382" s="136">
        <v>7.534369474</v>
      </c>
      <c r="S382" s="147">
        <v>4.3420612060000003</v>
      </c>
      <c r="T382"/>
      <c r="U382"/>
      <c r="V382"/>
      <c r="W382" s="43"/>
      <c r="X382" s="43"/>
      <c r="Y382" s="43"/>
      <c r="AA382" s="43"/>
      <c r="AB382" s="43"/>
      <c r="AC382" s="43"/>
      <c r="AD382" s="43"/>
      <c r="AE382" s="43"/>
    </row>
    <row r="383" spans="13:31" s="33" customFormat="1" ht="15.75" x14ac:dyDescent="0.25">
      <c r="M383" s="136" t="s">
        <v>420</v>
      </c>
      <c r="N383" s="136" t="s">
        <v>123</v>
      </c>
      <c r="O383" s="136">
        <v>106</v>
      </c>
      <c r="P383" s="136">
        <v>0</v>
      </c>
      <c r="Q383" s="136">
        <v>6.1510068640000002</v>
      </c>
      <c r="R383" s="136">
        <v>6.6306334680000001</v>
      </c>
      <c r="S383" s="147">
        <v>4.3446878140000003</v>
      </c>
      <c r="T383"/>
      <c r="U383"/>
      <c r="V383"/>
      <c r="W383" s="43"/>
      <c r="X383" s="43"/>
      <c r="Y383" s="43"/>
      <c r="AA383" s="43"/>
      <c r="AB383" s="43"/>
      <c r="AC383" s="43"/>
      <c r="AD383" s="43"/>
      <c r="AE383" s="43"/>
    </row>
    <row r="384" spans="13:31" s="33" customFormat="1" ht="15.75" x14ac:dyDescent="0.25">
      <c r="M384" s="136" t="s">
        <v>282</v>
      </c>
      <c r="N384" s="136" t="s">
        <v>215</v>
      </c>
      <c r="O384" s="136">
        <v>85.3</v>
      </c>
      <c r="P384" s="136">
        <v>0</v>
      </c>
      <c r="Q384" s="136">
        <v>5.5752627490000002</v>
      </c>
      <c r="R384" s="136">
        <v>7.162864366</v>
      </c>
      <c r="S384" s="147">
        <v>4.3454889139999997</v>
      </c>
      <c r="T384"/>
      <c r="U384"/>
      <c r="V384"/>
      <c r="W384" s="43"/>
      <c r="X384" s="43"/>
      <c r="Y384" s="43"/>
      <c r="AA384" s="43"/>
      <c r="AB384" s="43"/>
      <c r="AC384" s="43"/>
      <c r="AD384" s="43"/>
      <c r="AE384" s="43"/>
    </row>
    <row r="385" spans="13:31" s="33" customFormat="1" ht="15.75" x14ac:dyDescent="0.25">
      <c r="M385" s="136" t="s">
        <v>330</v>
      </c>
      <c r="N385" s="136" t="s">
        <v>125</v>
      </c>
      <c r="O385" s="136">
        <v>41.8</v>
      </c>
      <c r="P385" s="136">
        <v>0</v>
      </c>
      <c r="Q385" s="136">
        <v>5.8049097920000001</v>
      </c>
      <c r="R385" s="136">
        <v>6.8408905669999998</v>
      </c>
      <c r="S385" s="147">
        <v>4.3455622719999996</v>
      </c>
      <c r="T385"/>
      <c r="U385"/>
      <c r="V385"/>
      <c r="W385" s="43"/>
      <c r="X385" s="43"/>
      <c r="Y385" s="43"/>
      <c r="AA385" s="43"/>
      <c r="AB385" s="43"/>
      <c r="AC385" s="43"/>
      <c r="AD385" s="43"/>
      <c r="AE385" s="43"/>
    </row>
    <row r="386" spans="13:31" s="33" customFormat="1" ht="15.75" x14ac:dyDescent="0.25">
      <c r="M386" s="136" t="s">
        <v>376</v>
      </c>
      <c r="N386" s="136" t="s">
        <v>215</v>
      </c>
      <c r="O386" s="136">
        <v>99</v>
      </c>
      <c r="P386" s="136">
        <v>0</v>
      </c>
      <c r="Q386" s="136">
        <v>5.9697748930000003</v>
      </c>
      <c r="R386" s="136">
        <v>6.806628527</v>
      </c>
      <c r="S386" s="147">
        <v>4.3477014790000004</v>
      </c>
      <c r="T386"/>
      <c r="U386"/>
      <c r="V386"/>
      <c r="W386" s="43"/>
      <c r="X386" s="43"/>
      <c r="Y386" s="43"/>
      <c r="AA386" s="43"/>
      <c r="AB386" s="43"/>
      <c r="AC386" s="43"/>
      <c r="AD386" s="43"/>
      <c r="AE386" s="43"/>
    </row>
    <row r="387" spans="13:31" s="33" customFormat="1" ht="15.75" x14ac:dyDescent="0.25">
      <c r="M387" s="136" t="s">
        <v>275</v>
      </c>
      <c r="N387" s="136" t="s">
        <v>125</v>
      </c>
      <c r="O387" s="136">
        <v>43</v>
      </c>
      <c r="P387" s="136">
        <v>0</v>
      </c>
      <c r="Q387" s="136">
        <v>5.5452665550000004</v>
      </c>
      <c r="R387" s="136">
        <v>6.7726665539999997</v>
      </c>
      <c r="S387" s="147">
        <v>4.3509692439999998</v>
      </c>
      <c r="T387"/>
      <c r="U387"/>
      <c r="V387"/>
      <c r="W387" s="43"/>
      <c r="X387" s="43"/>
      <c r="Y387" s="43"/>
      <c r="AA387" s="43"/>
      <c r="AB387" s="43"/>
      <c r="AC387" s="43"/>
      <c r="AD387" s="43"/>
      <c r="AE387" s="43"/>
    </row>
    <row r="388" spans="13:31" s="33" customFormat="1" ht="15.75" x14ac:dyDescent="0.25">
      <c r="M388" s="136" t="s">
        <v>416</v>
      </c>
      <c r="N388" s="136" t="s">
        <v>125</v>
      </c>
      <c r="O388" s="136">
        <v>66</v>
      </c>
      <c r="P388" s="136">
        <v>1</v>
      </c>
      <c r="Q388" s="136">
        <v>6.1315027779999998</v>
      </c>
      <c r="R388" s="136">
        <v>7.4310928250000003</v>
      </c>
      <c r="S388" s="147">
        <v>4.351964841</v>
      </c>
      <c r="T388"/>
      <c r="U388"/>
      <c r="V388"/>
      <c r="W388" s="43"/>
      <c r="X388" s="43"/>
      <c r="Y388" s="43"/>
      <c r="AA388" s="43"/>
      <c r="AB388" s="43"/>
      <c r="AC388" s="43"/>
      <c r="AD388" s="43"/>
      <c r="AE388" s="43"/>
    </row>
    <row r="389" spans="13:31" s="33" customFormat="1" ht="15.75" x14ac:dyDescent="0.25">
      <c r="M389" s="136" t="s">
        <v>241</v>
      </c>
      <c r="N389" s="136" t="s">
        <v>139</v>
      </c>
      <c r="O389" s="136">
        <v>104</v>
      </c>
      <c r="P389" s="136">
        <v>0</v>
      </c>
      <c r="Q389" s="136">
        <v>5.4403094809999999</v>
      </c>
      <c r="R389" s="136">
        <v>6.3477332349999998</v>
      </c>
      <c r="S389" s="147">
        <v>4.3525771569999998</v>
      </c>
      <c r="T389"/>
      <c r="U389"/>
      <c r="V389"/>
      <c r="W389" s="43"/>
      <c r="X389" s="43"/>
      <c r="Y389" s="43"/>
      <c r="AA389" s="43"/>
      <c r="AB389" s="43"/>
      <c r="AC389" s="43"/>
      <c r="AD389" s="43"/>
      <c r="AE389" s="43"/>
    </row>
    <row r="390" spans="13:31" s="33" customFormat="1" ht="15.75" x14ac:dyDescent="0.25">
      <c r="M390" s="136" t="s">
        <v>469</v>
      </c>
      <c r="N390" s="136" t="s">
        <v>136</v>
      </c>
      <c r="O390" s="136">
        <v>161</v>
      </c>
      <c r="P390" s="136">
        <v>0</v>
      </c>
      <c r="Q390" s="136">
        <v>6.6886207229999997</v>
      </c>
      <c r="R390" s="136">
        <v>6.9474699190000004</v>
      </c>
      <c r="S390" s="147">
        <v>4.3541995069999997</v>
      </c>
      <c r="T390"/>
      <c r="U390"/>
      <c r="V390"/>
      <c r="W390" s="43"/>
      <c r="X390" s="43"/>
      <c r="Y390" s="43"/>
      <c r="AA390" s="43"/>
      <c r="AB390" s="43"/>
      <c r="AC390" s="43"/>
      <c r="AD390" s="43"/>
      <c r="AE390" s="43"/>
    </row>
    <row r="391" spans="13:31" s="33" customFormat="1" ht="15.75" x14ac:dyDescent="0.25">
      <c r="M391" s="136" t="s">
        <v>381</v>
      </c>
      <c r="N391" s="136" t="s">
        <v>125</v>
      </c>
      <c r="O391" s="136">
        <v>95</v>
      </c>
      <c r="P391" s="136">
        <v>0</v>
      </c>
      <c r="Q391" s="136">
        <v>6.002064056</v>
      </c>
      <c r="R391" s="136">
        <v>6.8062213519999997</v>
      </c>
      <c r="S391" s="147">
        <v>4.3583317819999996</v>
      </c>
      <c r="T391"/>
      <c r="U391"/>
      <c r="V391"/>
      <c r="W391" s="43"/>
      <c r="X391" s="43"/>
      <c r="Y391" s="43"/>
      <c r="AA391" s="43"/>
      <c r="AB391" s="43"/>
      <c r="AC391" s="43"/>
      <c r="AD391" s="43"/>
      <c r="AE391" s="43"/>
    </row>
    <row r="392" spans="13:31" s="33" customFormat="1" ht="15.75" x14ac:dyDescent="0.25">
      <c r="M392" s="136" t="s">
        <v>439</v>
      </c>
      <c r="N392" s="136" t="s">
        <v>125</v>
      </c>
      <c r="O392" s="136">
        <v>86</v>
      </c>
      <c r="P392" s="136">
        <v>0</v>
      </c>
      <c r="Q392" s="136">
        <v>6.3377354490000002</v>
      </c>
      <c r="R392" s="136">
        <v>7.4767730840000004</v>
      </c>
      <c r="S392" s="147">
        <v>4.3610523990000001</v>
      </c>
      <c r="T392"/>
      <c r="U392"/>
      <c r="V392"/>
      <c r="W392" s="43"/>
      <c r="X392" s="43"/>
      <c r="Y392" s="43"/>
      <c r="AA392" s="43"/>
      <c r="AB392" s="43"/>
      <c r="AC392" s="43"/>
      <c r="AD392" s="43"/>
      <c r="AE392" s="43"/>
    </row>
    <row r="393" spans="13:31" s="33" customFormat="1" ht="15.75" x14ac:dyDescent="0.25">
      <c r="M393" s="136" t="s">
        <v>162</v>
      </c>
      <c r="N393" s="136" t="s">
        <v>127</v>
      </c>
      <c r="O393" s="136">
        <v>85</v>
      </c>
      <c r="P393" s="136">
        <v>0</v>
      </c>
      <c r="Q393" s="136">
        <v>5.0618397540000002</v>
      </c>
      <c r="R393" s="136">
        <v>6.520874192</v>
      </c>
      <c r="S393" s="147">
        <v>4.3622018330000003</v>
      </c>
      <c r="T393"/>
      <c r="U393"/>
      <c r="V393"/>
      <c r="W393" s="43"/>
      <c r="X393" s="43"/>
      <c r="Y393" s="43"/>
      <c r="AA393" s="43"/>
      <c r="AB393" s="43"/>
      <c r="AC393" s="43"/>
      <c r="AD393" s="43"/>
      <c r="AE393" s="43"/>
    </row>
    <row r="394" spans="13:31" s="33" customFormat="1" ht="15.75" x14ac:dyDescent="0.25">
      <c r="M394" s="136" t="s">
        <v>146</v>
      </c>
      <c r="N394" s="136" t="s">
        <v>139</v>
      </c>
      <c r="O394" s="136">
        <v>143</v>
      </c>
      <c r="P394" s="136">
        <v>0</v>
      </c>
      <c r="Q394" s="136">
        <v>4.9067911019999997</v>
      </c>
      <c r="R394" s="136">
        <v>8.5699663039999994</v>
      </c>
      <c r="S394" s="147">
        <v>4.3634972940000001</v>
      </c>
      <c r="T394"/>
      <c r="U394"/>
      <c r="V394"/>
      <c r="W394" s="43"/>
      <c r="X394" s="43"/>
      <c r="Y394" s="43"/>
      <c r="AA394" s="43"/>
      <c r="AB394" s="43"/>
      <c r="AC394" s="43"/>
      <c r="AD394" s="43"/>
      <c r="AE394" s="43"/>
    </row>
    <row r="395" spans="13:31" s="33" customFormat="1" ht="15.75" x14ac:dyDescent="0.25">
      <c r="M395" s="136" t="s">
        <v>385</v>
      </c>
      <c r="N395" s="136" t="s">
        <v>136</v>
      </c>
      <c r="O395" s="136">
        <v>96</v>
      </c>
      <c r="P395" s="136">
        <v>0</v>
      </c>
      <c r="Q395" s="136">
        <v>6.0142190400000004</v>
      </c>
      <c r="R395" s="136">
        <v>7.4233770430000003</v>
      </c>
      <c r="S395" s="147">
        <v>4.3672937740000002</v>
      </c>
      <c r="T395"/>
      <c r="U395"/>
      <c r="V395"/>
      <c r="W395" s="43"/>
      <c r="X395" s="43"/>
      <c r="Y395" s="43"/>
      <c r="AA395" s="43"/>
      <c r="AB395" s="43"/>
      <c r="AC395" s="43"/>
      <c r="AD395" s="43"/>
      <c r="AE395" s="43"/>
    </row>
    <row r="396" spans="13:31" s="33" customFormat="1" ht="15.75" x14ac:dyDescent="0.25">
      <c r="M396" s="136" t="s">
        <v>163</v>
      </c>
      <c r="N396" s="136" t="s">
        <v>123</v>
      </c>
      <c r="O396" s="136">
        <v>14.2</v>
      </c>
      <c r="P396" s="136">
        <v>0</v>
      </c>
      <c r="Q396" s="136">
        <v>5.0619928830000003</v>
      </c>
      <c r="R396" s="136">
        <v>6.4347216520000003</v>
      </c>
      <c r="S396" s="147">
        <v>4.3694946049999999</v>
      </c>
      <c r="T396"/>
      <c r="U396"/>
      <c r="V396"/>
      <c r="W396" s="43"/>
      <c r="X396" s="43"/>
      <c r="Y396" s="43"/>
      <c r="AA396" s="43"/>
      <c r="AB396" s="43"/>
      <c r="AC396" s="43"/>
      <c r="AD396" s="43"/>
      <c r="AE396" s="43"/>
    </row>
    <row r="397" spans="13:31" s="33" customFormat="1" ht="15.75" x14ac:dyDescent="0.25">
      <c r="M397" s="136" t="s">
        <v>254</v>
      </c>
      <c r="N397" s="136" t="s">
        <v>215</v>
      </c>
      <c r="O397" s="136">
        <v>109</v>
      </c>
      <c r="P397" s="136">
        <v>0</v>
      </c>
      <c r="Q397" s="136">
        <v>5.4722862179999998</v>
      </c>
      <c r="R397" s="136">
        <v>7.9218517220000004</v>
      </c>
      <c r="S397" s="147">
        <v>4.3738325710000003</v>
      </c>
      <c r="T397"/>
      <c r="U397"/>
      <c r="V397"/>
      <c r="W397" s="43"/>
      <c r="X397" s="43"/>
      <c r="Y397" s="43"/>
      <c r="AA397" s="43"/>
      <c r="AB397" s="43"/>
      <c r="AC397" s="43"/>
      <c r="AD397" s="43"/>
      <c r="AE397" s="43"/>
    </row>
    <row r="398" spans="13:31" s="33" customFormat="1" ht="15.75" x14ac:dyDescent="0.25">
      <c r="M398" s="136" t="s">
        <v>407</v>
      </c>
      <c r="N398" s="136" t="s">
        <v>125</v>
      </c>
      <c r="O398" s="136">
        <v>80</v>
      </c>
      <c r="P398" s="136">
        <v>0</v>
      </c>
      <c r="Q398" s="136">
        <v>6.0936061979999998</v>
      </c>
      <c r="R398" s="136">
        <v>7.0692380669999997</v>
      </c>
      <c r="S398" s="147">
        <v>4.3738379810000003</v>
      </c>
      <c r="T398"/>
      <c r="U398"/>
      <c r="V398"/>
      <c r="W398" s="43"/>
      <c r="X398" s="43"/>
      <c r="Y398" s="43"/>
      <c r="AA398" s="43"/>
      <c r="AB398" s="43"/>
      <c r="AC398" s="43"/>
      <c r="AD398" s="43"/>
      <c r="AE398" s="43"/>
    </row>
    <row r="399" spans="13:31" s="33" customFormat="1" ht="15.75" x14ac:dyDescent="0.25">
      <c r="M399" s="136" t="s">
        <v>321</v>
      </c>
      <c r="N399" s="136" t="s">
        <v>139</v>
      </c>
      <c r="O399" s="136">
        <v>24</v>
      </c>
      <c r="P399" s="136">
        <v>1</v>
      </c>
      <c r="Q399" s="136">
        <v>5.7639037330000003</v>
      </c>
      <c r="R399" s="136">
        <v>6.5294303009999997</v>
      </c>
      <c r="S399" s="147">
        <v>4.3746739149999998</v>
      </c>
      <c r="T399"/>
      <c r="U399"/>
      <c r="V399"/>
      <c r="W399" s="43"/>
      <c r="X399" s="43"/>
      <c r="Y399" s="43"/>
      <c r="AA399" s="43"/>
      <c r="AB399" s="43"/>
      <c r="AC399" s="43"/>
      <c r="AD399" s="43"/>
      <c r="AE399" s="43"/>
    </row>
    <row r="400" spans="13:31" s="33" customFormat="1" ht="15.75" x14ac:dyDescent="0.25">
      <c r="M400" s="136" t="s">
        <v>430</v>
      </c>
      <c r="N400" s="136" t="s">
        <v>125</v>
      </c>
      <c r="O400" s="136">
        <v>104</v>
      </c>
      <c r="P400" s="136">
        <v>0</v>
      </c>
      <c r="Q400" s="136">
        <v>6.2116051499999996</v>
      </c>
      <c r="R400" s="136">
        <v>6.9461325010000001</v>
      </c>
      <c r="S400" s="147">
        <v>4.3801254329999999</v>
      </c>
      <c r="T400"/>
      <c r="U400"/>
      <c r="V400"/>
      <c r="W400" s="43"/>
      <c r="X400" s="43"/>
      <c r="Y400" s="43"/>
      <c r="AA400" s="43"/>
      <c r="AB400" s="43"/>
      <c r="AC400" s="43"/>
      <c r="AD400" s="43"/>
      <c r="AE400" s="43"/>
    </row>
    <row r="401" spans="13:31" s="33" customFormat="1" ht="15.75" x14ac:dyDescent="0.25">
      <c r="M401" s="136" t="s">
        <v>346</v>
      </c>
      <c r="N401" s="136" t="s">
        <v>215</v>
      </c>
      <c r="O401" s="136">
        <v>81</v>
      </c>
      <c r="P401" s="136">
        <v>0</v>
      </c>
      <c r="Q401" s="136">
        <v>5.8461829170000001</v>
      </c>
      <c r="R401" s="136">
        <v>6.338496782</v>
      </c>
      <c r="S401" s="147">
        <v>4.3810099630000003</v>
      </c>
      <c r="T401"/>
      <c r="U401"/>
      <c r="V401"/>
      <c r="W401" s="43"/>
      <c r="X401" s="43"/>
      <c r="Y401" s="43"/>
      <c r="AA401" s="43"/>
      <c r="AB401" s="43"/>
      <c r="AC401" s="43"/>
      <c r="AD401" s="43"/>
      <c r="AE401" s="43"/>
    </row>
    <row r="402" spans="13:31" s="33" customFormat="1" ht="15.75" x14ac:dyDescent="0.25">
      <c r="M402" s="136" t="s">
        <v>401</v>
      </c>
      <c r="N402" s="136" t="s">
        <v>125</v>
      </c>
      <c r="O402" s="136">
        <v>92</v>
      </c>
      <c r="P402" s="136">
        <v>0</v>
      </c>
      <c r="Q402" s="136">
        <v>6.0654328030000002</v>
      </c>
      <c r="R402" s="136">
        <v>6.6769369210000002</v>
      </c>
      <c r="S402" s="147">
        <v>4.3811801450000001</v>
      </c>
      <c r="T402"/>
      <c r="U402"/>
      <c r="V402"/>
      <c r="W402" s="43"/>
      <c r="X402" s="43"/>
      <c r="Y402" s="43"/>
      <c r="AA402" s="43"/>
      <c r="AB402" s="43"/>
      <c r="AC402" s="43"/>
      <c r="AD402" s="43"/>
      <c r="AE402" s="43"/>
    </row>
    <row r="403" spans="13:31" s="33" customFormat="1" ht="15.75" x14ac:dyDescent="0.25">
      <c r="M403" s="136" t="s">
        <v>243</v>
      </c>
      <c r="N403" s="136" t="s">
        <v>139</v>
      </c>
      <c r="O403" s="136">
        <v>129</v>
      </c>
      <c r="P403" s="136">
        <v>0</v>
      </c>
      <c r="Q403" s="136">
        <v>5.4473171340000004</v>
      </c>
      <c r="R403" s="136">
        <v>6.6347085650000004</v>
      </c>
      <c r="S403" s="147">
        <v>4.3825299280000003</v>
      </c>
      <c r="T403"/>
      <c r="U403"/>
      <c r="V403"/>
      <c r="W403" s="43"/>
      <c r="X403" s="43"/>
      <c r="Y403" s="43"/>
      <c r="AA403" s="43"/>
      <c r="AB403" s="43"/>
      <c r="AC403" s="43"/>
      <c r="AD403" s="43"/>
      <c r="AE403" s="43"/>
    </row>
    <row r="404" spans="13:31" s="33" customFormat="1" ht="15.75" x14ac:dyDescent="0.25">
      <c r="M404" s="136" t="s">
        <v>309</v>
      </c>
      <c r="N404" s="136" t="s">
        <v>123</v>
      </c>
      <c r="O404" s="136">
        <v>14</v>
      </c>
      <c r="P404" s="136">
        <v>0</v>
      </c>
      <c r="Q404" s="136">
        <v>5.7002331450000003</v>
      </c>
      <c r="R404" s="136">
        <v>6.4812482759999996</v>
      </c>
      <c r="S404" s="147">
        <v>4.382955065</v>
      </c>
      <c r="T404"/>
      <c r="U404"/>
      <c r="V404"/>
      <c r="W404" s="43"/>
      <c r="X404" s="43"/>
      <c r="Y404" s="43"/>
      <c r="AA404" s="43"/>
      <c r="AB404" s="43"/>
      <c r="AC404" s="43"/>
      <c r="AD404" s="43"/>
      <c r="AE404" s="43"/>
    </row>
    <row r="405" spans="13:31" s="33" customFormat="1" ht="15.75" x14ac:dyDescent="0.25">
      <c r="M405" s="136" t="s">
        <v>135</v>
      </c>
      <c r="N405" s="136" t="s">
        <v>136</v>
      </c>
      <c r="O405" s="136">
        <v>17</v>
      </c>
      <c r="P405" s="136">
        <v>0</v>
      </c>
      <c r="Q405" s="136">
        <v>4.8083299090000002</v>
      </c>
      <c r="R405" s="136">
        <v>6.3985347680000002</v>
      </c>
      <c r="S405" s="147">
        <v>4.387302128</v>
      </c>
      <c r="T405"/>
      <c r="U405"/>
      <c r="V405"/>
      <c r="W405" s="43"/>
      <c r="X405" s="43"/>
      <c r="Y405" s="43"/>
      <c r="AA405" s="43"/>
      <c r="AB405" s="43"/>
      <c r="AC405" s="43"/>
      <c r="AD405" s="43"/>
      <c r="AE405" s="43"/>
    </row>
    <row r="406" spans="13:31" s="33" customFormat="1" ht="15.75" x14ac:dyDescent="0.25">
      <c r="M406" s="136" t="s">
        <v>460</v>
      </c>
      <c r="N406" s="136" t="s">
        <v>125</v>
      </c>
      <c r="O406" s="136">
        <v>2</v>
      </c>
      <c r="P406" s="136">
        <v>1</v>
      </c>
      <c r="Q406" s="136">
        <v>6.5740274909999998</v>
      </c>
      <c r="R406" s="136">
        <v>7.0952538699999996</v>
      </c>
      <c r="S406" s="147">
        <v>4.3903932120000002</v>
      </c>
      <c r="T406"/>
      <c r="U406"/>
      <c r="V406"/>
      <c r="W406" s="43"/>
      <c r="X406" s="43"/>
      <c r="Y406" s="43"/>
      <c r="AA406" s="43"/>
      <c r="AB406" s="43"/>
      <c r="AC406" s="43"/>
      <c r="AD406" s="43"/>
      <c r="AE406" s="43"/>
    </row>
    <row r="407" spans="13:31" s="33" customFormat="1" ht="15.75" x14ac:dyDescent="0.25">
      <c r="M407" s="136" t="s">
        <v>436</v>
      </c>
      <c r="N407" s="136" t="s">
        <v>215</v>
      </c>
      <c r="O407" s="136">
        <v>134</v>
      </c>
      <c r="P407" s="136">
        <v>0</v>
      </c>
      <c r="Q407" s="136">
        <v>6.3060248249999997</v>
      </c>
      <c r="R407" s="136">
        <v>6.8732416430000001</v>
      </c>
      <c r="S407" s="147">
        <v>4.3928346740000004</v>
      </c>
      <c r="T407"/>
      <c r="U407"/>
      <c r="V407"/>
      <c r="W407" s="43"/>
      <c r="X407" s="43"/>
      <c r="Y407" s="43"/>
      <c r="AA407" s="43"/>
      <c r="AB407" s="43"/>
      <c r="AC407" s="43"/>
      <c r="AD407" s="43"/>
      <c r="AE407" s="43"/>
    </row>
    <row r="408" spans="13:31" s="33" customFormat="1" ht="15.75" x14ac:dyDescent="0.25">
      <c r="M408" s="136" t="s">
        <v>462</v>
      </c>
      <c r="N408" s="136" t="s">
        <v>215</v>
      </c>
      <c r="O408" s="136">
        <v>40</v>
      </c>
      <c r="P408" s="136">
        <v>1</v>
      </c>
      <c r="Q408" s="136">
        <v>6.6213701440000001</v>
      </c>
      <c r="R408" s="136">
        <v>7.0999652690000001</v>
      </c>
      <c r="S408" s="147">
        <v>4.3946151440000003</v>
      </c>
      <c r="T408"/>
      <c r="U408"/>
      <c r="V408"/>
      <c r="W408" s="43"/>
      <c r="X408" s="43"/>
      <c r="Y408" s="43"/>
      <c r="AA408" s="43"/>
      <c r="AB408" s="43"/>
      <c r="AC408" s="43"/>
      <c r="AD408" s="43"/>
      <c r="AE408" s="43"/>
    </row>
    <row r="409" spans="13:31" s="33" customFormat="1" ht="15.75" x14ac:dyDescent="0.25">
      <c r="M409" s="136" t="s">
        <v>334</v>
      </c>
      <c r="N409" s="136" t="s">
        <v>125</v>
      </c>
      <c r="O409" s="136">
        <v>92</v>
      </c>
      <c r="P409" s="136">
        <v>0</v>
      </c>
      <c r="Q409" s="136">
        <v>5.8178735799999997</v>
      </c>
      <c r="R409" s="136">
        <v>7.8057908200000004</v>
      </c>
      <c r="S409" s="147">
        <v>4.3949968349999997</v>
      </c>
      <c r="T409"/>
      <c r="U409"/>
      <c r="V409"/>
      <c r="W409" s="43"/>
      <c r="X409" s="43"/>
      <c r="Y409" s="43"/>
      <c r="AA409" s="43"/>
      <c r="AB409" s="43"/>
      <c r="AC409" s="43"/>
      <c r="AD409" s="43"/>
      <c r="AE409" s="43"/>
    </row>
    <row r="410" spans="13:31" s="33" customFormat="1" ht="15.75" x14ac:dyDescent="0.25">
      <c r="M410" s="136" t="s">
        <v>471</v>
      </c>
      <c r="N410" s="136" t="s">
        <v>125</v>
      </c>
      <c r="O410" s="136">
        <v>130</v>
      </c>
      <c r="P410" s="136">
        <v>0</v>
      </c>
      <c r="Q410" s="136">
        <v>6.7688991850000004</v>
      </c>
      <c r="R410" s="136">
        <v>6.2991511620000002</v>
      </c>
      <c r="S410" s="147">
        <v>4.3965629140000004</v>
      </c>
      <c r="T410"/>
      <c r="U410"/>
      <c r="V410"/>
      <c r="W410" s="43"/>
      <c r="X410" s="43"/>
      <c r="Y410" s="43"/>
      <c r="AA410" s="43"/>
      <c r="AB410" s="43"/>
      <c r="AC410" s="43"/>
      <c r="AD410" s="43"/>
      <c r="AE410" s="43"/>
    </row>
    <row r="411" spans="13:31" s="33" customFormat="1" ht="15.75" x14ac:dyDescent="0.25">
      <c r="M411" s="136" t="s">
        <v>414</v>
      </c>
      <c r="N411" s="136" t="s">
        <v>139</v>
      </c>
      <c r="O411" s="136">
        <v>62.9</v>
      </c>
      <c r="P411" s="136">
        <v>0</v>
      </c>
      <c r="Q411" s="136">
        <v>6.1192978839999999</v>
      </c>
      <c r="R411" s="136">
        <v>6.71419575</v>
      </c>
      <c r="S411" s="147">
        <v>4.3989085330000002</v>
      </c>
      <c r="T411"/>
      <c r="U411"/>
      <c r="V411"/>
      <c r="W411" s="43"/>
      <c r="X411" s="43"/>
      <c r="Y411" s="43"/>
      <c r="AA411" s="43"/>
      <c r="AB411" s="43"/>
      <c r="AC411" s="43"/>
      <c r="AD411" s="43"/>
      <c r="AE411" s="43"/>
    </row>
    <row r="412" spans="13:31" s="33" customFormat="1" ht="15.75" x14ac:dyDescent="0.25">
      <c r="M412" s="136" t="s">
        <v>413</v>
      </c>
      <c r="N412" s="136" t="s">
        <v>136</v>
      </c>
      <c r="O412" s="136">
        <v>28</v>
      </c>
      <c r="P412" s="136">
        <v>0</v>
      </c>
      <c r="Q412" s="136">
        <v>6.1136500180000004</v>
      </c>
      <c r="R412" s="136">
        <v>6.7941733050000002</v>
      </c>
      <c r="S412" s="147">
        <v>4.3996980920000004</v>
      </c>
      <c r="T412"/>
      <c r="U412"/>
      <c r="V412"/>
      <c r="W412" s="43"/>
      <c r="X412" s="43"/>
      <c r="Y412" s="43"/>
      <c r="AA412" s="43"/>
      <c r="AB412" s="43"/>
      <c r="AC412" s="43"/>
      <c r="AD412" s="43"/>
      <c r="AE412" s="43"/>
    </row>
    <row r="413" spans="13:31" s="33" customFormat="1" ht="15.75" x14ac:dyDescent="0.25">
      <c r="M413" s="136" t="s">
        <v>126</v>
      </c>
      <c r="N413" s="136" t="s">
        <v>127</v>
      </c>
      <c r="O413" s="136">
        <v>14</v>
      </c>
      <c r="P413" s="136">
        <v>1</v>
      </c>
      <c r="Q413" s="136">
        <v>4.4208483579999998</v>
      </c>
      <c r="R413" s="136">
        <v>6.1971728510000004</v>
      </c>
      <c r="S413" s="147">
        <v>4.399914463</v>
      </c>
      <c r="T413"/>
      <c r="U413"/>
      <c r="V413"/>
      <c r="W413" s="43"/>
      <c r="X413" s="43"/>
      <c r="Y413" s="43"/>
      <c r="AA413" s="43"/>
      <c r="AB413" s="43"/>
      <c r="AC413" s="43"/>
      <c r="AD413" s="43"/>
      <c r="AE413" s="43"/>
    </row>
    <row r="414" spans="13:31" s="33" customFormat="1" ht="15.75" x14ac:dyDescent="0.25">
      <c r="M414" s="136" t="s">
        <v>202</v>
      </c>
      <c r="N414" s="136" t="s">
        <v>125</v>
      </c>
      <c r="O414" s="136">
        <v>37</v>
      </c>
      <c r="P414" s="136">
        <v>0</v>
      </c>
      <c r="Q414" s="136">
        <v>5.2632150109999998</v>
      </c>
      <c r="R414" s="136">
        <v>7.9845020389999997</v>
      </c>
      <c r="S414" s="147">
        <v>4.402746713</v>
      </c>
      <c r="T414"/>
      <c r="U414"/>
      <c r="V414"/>
      <c r="W414" s="43"/>
      <c r="X414" s="43"/>
      <c r="Y414" s="43"/>
      <c r="AA414" s="43"/>
      <c r="AB414" s="43"/>
      <c r="AC414" s="43"/>
      <c r="AD414" s="43"/>
      <c r="AE414" s="43"/>
    </row>
    <row r="415" spans="13:31" s="33" customFormat="1" ht="15.75" x14ac:dyDescent="0.25">
      <c r="M415" s="136" t="s">
        <v>252</v>
      </c>
      <c r="N415" s="136" t="s">
        <v>123</v>
      </c>
      <c r="O415" s="136">
        <v>22.1</v>
      </c>
      <c r="P415" s="136">
        <v>0</v>
      </c>
      <c r="Q415" s="136">
        <v>5.4700538029999999</v>
      </c>
      <c r="R415" s="136">
        <v>6.675095701</v>
      </c>
      <c r="S415" s="147">
        <v>4.404506488</v>
      </c>
      <c r="T415"/>
      <c r="U415"/>
      <c r="V415"/>
      <c r="W415" s="43"/>
      <c r="X415" s="43"/>
      <c r="Y415" s="43"/>
      <c r="AA415" s="43"/>
      <c r="AB415" s="43"/>
      <c r="AC415" s="43"/>
      <c r="AD415" s="43"/>
      <c r="AE415" s="43"/>
    </row>
    <row r="416" spans="13:31" s="33" customFormat="1" ht="15.75" x14ac:dyDescent="0.25">
      <c r="M416" s="136" t="s">
        <v>281</v>
      </c>
      <c r="N416" s="136" t="s">
        <v>125</v>
      </c>
      <c r="O416" s="136">
        <v>87.4</v>
      </c>
      <c r="P416" s="136">
        <v>0</v>
      </c>
      <c r="Q416" s="136">
        <v>5.5651573609999998</v>
      </c>
      <c r="R416" s="136">
        <v>7.2227224860000003</v>
      </c>
      <c r="S416" s="147">
        <v>4.4134270430000004</v>
      </c>
      <c r="T416"/>
      <c r="U416"/>
      <c r="V416"/>
      <c r="W416" s="43"/>
      <c r="X416" s="43"/>
      <c r="Y416" s="43"/>
      <c r="AA416" s="43"/>
      <c r="AB416" s="43"/>
      <c r="AC416" s="43"/>
      <c r="AD416" s="43"/>
      <c r="AE416" s="43"/>
    </row>
    <row r="417" spans="13:31" s="33" customFormat="1" ht="15.75" x14ac:dyDescent="0.25">
      <c r="M417" s="136" t="s">
        <v>357</v>
      </c>
      <c r="N417" s="136" t="s">
        <v>125</v>
      </c>
      <c r="O417" s="136">
        <v>79</v>
      </c>
      <c r="P417" s="136">
        <v>0</v>
      </c>
      <c r="Q417" s="136">
        <v>5.8938751290000004</v>
      </c>
      <c r="R417" s="136">
        <v>7.5111631909999996</v>
      </c>
      <c r="S417" s="147">
        <v>4.4147805480000004</v>
      </c>
      <c r="T417"/>
      <c r="U417"/>
      <c r="V417"/>
      <c r="W417" s="43"/>
      <c r="X417" s="43"/>
      <c r="Y417" s="43"/>
      <c r="AA417" s="43"/>
      <c r="AB417" s="43"/>
      <c r="AC417" s="43"/>
      <c r="AD417" s="43"/>
      <c r="AE417" s="43"/>
    </row>
    <row r="418" spans="13:31" s="33" customFormat="1" ht="15.75" x14ac:dyDescent="0.25">
      <c r="M418" s="136" t="s">
        <v>447</v>
      </c>
      <c r="N418" s="136" t="s">
        <v>125</v>
      </c>
      <c r="O418" s="136">
        <v>122</v>
      </c>
      <c r="P418" s="136">
        <v>0</v>
      </c>
      <c r="Q418" s="136">
        <v>6.4233975599999997</v>
      </c>
      <c r="R418" s="136">
        <v>7.1535554970000002</v>
      </c>
      <c r="S418" s="147">
        <v>4.4159917310000001</v>
      </c>
      <c r="T418"/>
      <c r="U418"/>
      <c r="V418"/>
      <c r="W418" s="43"/>
      <c r="X418" s="43"/>
      <c r="Y418" s="43"/>
      <c r="AA418" s="43"/>
      <c r="AB418" s="43"/>
      <c r="AC418" s="43"/>
      <c r="AD418" s="43"/>
      <c r="AE418" s="43"/>
    </row>
    <row r="419" spans="13:31" s="33" customFormat="1" ht="15.75" x14ac:dyDescent="0.25">
      <c r="M419" s="136" t="s">
        <v>362</v>
      </c>
      <c r="N419" s="136" t="s">
        <v>215</v>
      </c>
      <c r="O419" s="136">
        <v>30</v>
      </c>
      <c r="P419" s="136">
        <v>1</v>
      </c>
      <c r="Q419" s="136">
        <v>5.9027033180000004</v>
      </c>
      <c r="R419" s="136">
        <v>7.9563461350000004</v>
      </c>
      <c r="S419" s="147">
        <v>4.4184265229999999</v>
      </c>
      <c r="T419"/>
      <c r="U419"/>
      <c r="V419"/>
      <c r="W419" s="43"/>
      <c r="X419" s="43"/>
      <c r="Y419" s="43"/>
      <c r="AA419" s="43"/>
      <c r="AB419" s="43"/>
      <c r="AC419" s="43"/>
      <c r="AD419" s="43"/>
      <c r="AE419" s="43"/>
    </row>
    <row r="420" spans="13:31" s="33" customFormat="1" ht="15.75" x14ac:dyDescent="0.25">
      <c r="M420" s="136" t="s">
        <v>249</v>
      </c>
      <c r="N420" s="136" t="s">
        <v>125</v>
      </c>
      <c r="O420" s="136">
        <v>81.5</v>
      </c>
      <c r="P420" s="136">
        <v>0</v>
      </c>
      <c r="Q420" s="136">
        <v>5.4623013479999996</v>
      </c>
      <c r="R420" s="136">
        <v>6.6125420840000002</v>
      </c>
      <c r="S420" s="147">
        <v>4.4223703639999998</v>
      </c>
      <c r="T420"/>
      <c r="U420"/>
      <c r="V420"/>
      <c r="W420" s="43"/>
      <c r="X420" s="43"/>
      <c r="Y420" s="43"/>
      <c r="AA420" s="43"/>
      <c r="AB420" s="43"/>
      <c r="AC420" s="43"/>
      <c r="AD420" s="43"/>
      <c r="AE420" s="43"/>
    </row>
    <row r="421" spans="13:31" s="33" customFormat="1" ht="15.75" x14ac:dyDescent="0.25">
      <c r="M421" s="136" t="s">
        <v>340</v>
      </c>
      <c r="N421" s="136" t="s">
        <v>127</v>
      </c>
      <c r="O421" s="136">
        <v>108</v>
      </c>
      <c r="P421" s="136">
        <v>0</v>
      </c>
      <c r="Q421" s="136">
        <v>5.8341265890000003</v>
      </c>
      <c r="R421" s="136">
        <v>7.5243086449999996</v>
      </c>
      <c r="S421" s="147">
        <v>4.4252805730000002</v>
      </c>
      <c r="T421"/>
      <c r="U421"/>
      <c r="V421"/>
      <c r="W421" s="43"/>
      <c r="X421" s="43"/>
      <c r="Y421" s="43"/>
      <c r="AA421" s="43"/>
      <c r="AB421" s="43"/>
      <c r="AC421" s="43"/>
      <c r="AD421" s="43"/>
      <c r="AE421" s="43"/>
    </row>
    <row r="422" spans="13:31" s="33" customFormat="1" ht="15.75" x14ac:dyDescent="0.25">
      <c r="M422" s="136" t="s">
        <v>343</v>
      </c>
      <c r="N422" s="136" t="s">
        <v>125</v>
      </c>
      <c r="O422" s="136">
        <v>105</v>
      </c>
      <c r="P422" s="136">
        <v>0</v>
      </c>
      <c r="Q422" s="136">
        <v>5.8397795480000001</v>
      </c>
      <c r="R422" s="136">
        <v>7.0979649499999997</v>
      </c>
      <c r="S422" s="147">
        <v>4.428351138</v>
      </c>
      <c r="T422"/>
      <c r="U422"/>
      <c r="V422"/>
      <c r="W422" s="43"/>
      <c r="X422" s="43"/>
      <c r="Y422" s="43"/>
      <c r="AA422" s="43"/>
      <c r="AB422" s="43"/>
      <c r="AC422" s="43"/>
      <c r="AD422" s="43"/>
      <c r="AE422" s="43"/>
    </row>
    <row r="423" spans="13:31" s="33" customFormat="1" ht="15.75" x14ac:dyDescent="0.25">
      <c r="M423" s="136" t="s">
        <v>426</v>
      </c>
      <c r="N423" s="136" t="s">
        <v>136</v>
      </c>
      <c r="O423" s="136">
        <v>62</v>
      </c>
      <c r="P423" s="136">
        <v>0</v>
      </c>
      <c r="Q423" s="136">
        <v>6.2034356859999997</v>
      </c>
      <c r="R423" s="136">
        <v>6.9850543759999999</v>
      </c>
      <c r="S423" s="147">
        <v>4.4366313000000002</v>
      </c>
      <c r="T423"/>
      <c r="U423"/>
      <c r="V423"/>
      <c r="W423" s="43"/>
      <c r="X423" s="43"/>
      <c r="Y423" s="43"/>
      <c r="AA423" s="43"/>
      <c r="AB423" s="43"/>
      <c r="AC423" s="43"/>
      <c r="AD423" s="43"/>
      <c r="AE423" s="43"/>
    </row>
    <row r="424" spans="13:31" s="33" customFormat="1" ht="15.75" x14ac:dyDescent="0.25">
      <c r="M424" s="136" t="s">
        <v>148</v>
      </c>
      <c r="N424" s="136" t="s">
        <v>123</v>
      </c>
      <c r="O424" s="136">
        <v>90.8</v>
      </c>
      <c r="P424" s="136">
        <v>0</v>
      </c>
      <c r="Q424" s="136">
        <v>4.9388369580000004</v>
      </c>
      <c r="R424" s="136">
        <v>6.2950015610000003</v>
      </c>
      <c r="S424" s="147">
        <v>4.4381321619999996</v>
      </c>
      <c r="T424"/>
      <c r="U424"/>
      <c r="V424"/>
      <c r="W424" s="43"/>
      <c r="X424" s="43"/>
      <c r="Y424" s="43"/>
      <c r="AA424" s="43"/>
      <c r="AB424" s="43"/>
      <c r="AC424" s="43"/>
      <c r="AD424" s="43"/>
      <c r="AE424" s="43"/>
    </row>
    <row r="425" spans="13:31" s="33" customFormat="1" ht="15.75" x14ac:dyDescent="0.25">
      <c r="M425" s="136" t="s">
        <v>355</v>
      </c>
      <c r="N425" s="136" t="s">
        <v>125</v>
      </c>
      <c r="O425" s="136">
        <v>88</v>
      </c>
      <c r="P425" s="136">
        <v>0</v>
      </c>
      <c r="Q425" s="136">
        <v>5.8878700310000003</v>
      </c>
      <c r="R425" s="136">
        <v>6.641393849</v>
      </c>
      <c r="S425" s="147">
        <v>4.4410149270000003</v>
      </c>
      <c r="T425"/>
      <c r="U425"/>
      <c r="V425"/>
      <c r="W425" s="43"/>
      <c r="X425" s="43"/>
      <c r="Y425" s="43"/>
      <c r="AA425" s="43"/>
      <c r="AB425" s="43"/>
      <c r="AC425" s="43"/>
      <c r="AD425" s="43"/>
      <c r="AE425" s="43"/>
    </row>
    <row r="426" spans="13:31" s="33" customFormat="1" ht="15.75" x14ac:dyDescent="0.25">
      <c r="M426" s="136" t="s">
        <v>219</v>
      </c>
      <c r="N426" s="136" t="s">
        <v>125</v>
      </c>
      <c r="O426" s="136">
        <v>54</v>
      </c>
      <c r="P426" s="136">
        <v>0</v>
      </c>
      <c r="Q426" s="136">
        <v>5.3501774769999999</v>
      </c>
      <c r="R426" s="136">
        <v>6.4017723469999996</v>
      </c>
      <c r="S426" s="147">
        <v>4.4421478429999999</v>
      </c>
      <c r="T426"/>
      <c r="U426"/>
      <c r="V426"/>
      <c r="W426" s="43"/>
      <c r="X426" s="43"/>
      <c r="Y426" s="43"/>
      <c r="AA426" s="43"/>
      <c r="AB426" s="43"/>
      <c r="AC426" s="43"/>
      <c r="AD426" s="43"/>
      <c r="AE426" s="43"/>
    </row>
    <row r="427" spans="13:31" s="33" customFormat="1" ht="15.75" x14ac:dyDescent="0.25">
      <c r="M427" s="136" t="s">
        <v>142</v>
      </c>
      <c r="N427" s="136" t="s">
        <v>139</v>
      </c>
      <c r="O427" s="136">
        <v>84</v>
      </c>
      <c r="P427" s="136">
        <v>0</v>
      </c>
      <c r="Q427" s="136">
        <v>4.8778754199999996</v>
      </c>
      <c r="R427" s="136">
        <v>6.2220921479999998</v>
      </c>
      <c r="S427" s="147">
        <v>4.4424801919999997</v>
      </c>
      <c r="T427"/>
      <c r="U427"/>
      <c r="V427"/>
      <c r="W427" s="43"/>
      <c r="X427" s="43"/>
      <c r="Y427" s="43"/>
      <c r="AA427" s="43"/>
      <c r="AB427" s="43"/>
      <c r="AC427" s="43"/>
      <c r="AD427" s="43"/>
      <c r="AE427" s="43"/>
    </row>
    <row r="428" spans="13:31" s="33" customFormat="1" ht="15.75" x14ac:dyDescent="0.25">
      <c r="M428" s="136" t="s">
        <v>361</v>
      </c>
      <c r="N428" s="136" t="s">
        <v>136</v>
      </c>
      <c r="O428" s="136">
        <v>58</v>
      </c>
      <c r="P428" s="136">
        <v>0</v>
      </c>
      <c r="Q428" s="136">
        <v>5.8997893729999999</v>
      </c>
      <c r="R428" s="136">
        <v>7.1999958060000004</v>
      </c>
      <c r="S428" s="147">
        <v>4.4517107019999997</v>
      </c>
      <c r="T428"/>
      <c r="U428"/>
      <c r="V428"/>
      <c r="W428" s="43"/>
      <c r="X428" s="43"/>
      <c r="Y428" s="43"/>
      <c r="AA428" s="43"/>
      <c r="AB428" s="43"/>
      <c r="AC428" s="43"/>
      <c r="AD428" s="43"/>
      <c r="AE428" s="43"/>
    </row>
    <row r="429" spans="13:31" s="33" customFormat="1" ht="15.75" x14ac:dyDescent="0.25">
      <c r="M429" s="136" t="s">
        <v>418</v>
      </c>
      <c r="N429" s="136" t="s">
        <v>125</v>
      </c>
      <c r="O429" s="136">
        <v>56</v>
      </c>
      <c r="P429" s="136">
        <v>0</v>
      </c>
      <c r="Q429" s="136">
        <v>6.1357918400000004</v>
      </c>
      <c r="R429" s="136">
        <v>7.4502928390000003</v>
      </c>
      <c r="S429" s="147">
        <v>4.4522360509999999</v>
      </c>
      <c r="T429"/>
      <c r="U429"/>
      <c r="V429"/>
      <c r="W429" s="43"/>
      <c r="X429" s="43"/>
      <c r="Y429" s="43"/>
      <c r="AA429" s="43"/>
      <c r="AB429" s="43"/>
      <c r="AC429" s="43"/>
      <c r="AD429" s="43"/>
      <c r="AE429" s="43"/>
    </row>
    <row r="430" spans="13:31" s="33" customFormat="1" ht="15.75" x14ac:dyDescent="0.25">
      <c r="M430" s="136" t="s">
        <v>253</v>
      </c>
      <c r="N430" s="136" t="s">
        <v>136</v>
      </c>
      <c r="O430" s="136">
        <v>14.9</v>
      </c>
      <c r="P430" s="136">
        <v>0</v>
      </c>
      <c r="Q430" s="136">
        <v>5.4715713819999996</v>
      </c>
      <c r="R430" s="136">
        <v>6.2713315769999998</v>
      </c>
      <c r="S430" s="147">
        <v>4.4578590719999998</v>
      </c>
      <c r="T430"/>
      <c r="U430"/>
      <c r="V430"/>
      <c r="W430" s="43"/>
      <c r="X430" s="43"/>
      <c r="Y430" s="43"/>
      <c r="AA430" s="43"/>
      <c r="AB430" s="43"/>
      <c r="AC430" s="43"/>
      <c r="AD430" s="43"/>
      <c r="AE430" s="43"/>
    </row>
    <row r="431" spans="13:31" s="33" customFormat="1" ht="15.75" x14ac:dyDescent="0.25">
      <c r="M431" s="136" t="s">
        <v>424</v>
      </c>
      <c r="N431" s="136" t="s">
        <v>136</v>
      </c>
      <c r="O431" s="136">
        <v>122</v>
      </c>
      <c r="P431" s="136">
        <v>0</v>
      </c>
      <c r="Q431" s="136">
        <v>6.1940703719999997</v>
      </c>
      <c r="R431" s="136">
        <v>6.8962847470000002</v>
      </c>
      <c r="S431" s="147">
        <v>4.4666147369999996</v>
      </c>
      <c r="T431"/>
      <c r="U431"/>
      <c r="V431"/>
      <c r="W431" s="43"/>
      <c r="X431" s="43"/>
      <c r="Y431" s="43"/>
      <c r="AA431" s="43"/>
      <c r="AB431" s="43"/>
      <c r="AC431" s="43"/>
      <c r="AD431" s="43"/>
      <c r="AE431" s="43"/>
    </row>
    <row r="432" spans="13:31" s="33" customFormat="1" ht="15.75" x14ac:dyDescent="0.25">
      <c r="M432" s="136" t="s">
        <v>210</v>
      </c>
      <c r="N432" s="136" t="s">
        <v>125</v>
      </c>
      <c r="O432" s="136">
        <v>102</v>
      </c>
      <c r="P432" s="136">
        <v>0</v>
      </c>
      <c r="Q432" s="136">
        <v>5.3047431659999997</v>
      </c>
      <c r="R432" s="136">
        <v>6.4974688130000002</v>
      </c>
      <c r="S432" s="147">
        <v>4.4715760260000001</v>
      </c>
      <c r="T432"/>
      <c r="U432"/>
      <c r="V432"/>
      <c r="W432" s="43"/>
      <c r="X432" s="43"/>
      <c r="Y432" s="43"/>
      <c r="AA432" s="43"/>
      <c r="AB432" s="43"/>
      <c r="AC432" s="43"/>
      <c r="AD432" s="43"/>
      <c r="AE432" s="43"/>
    </row>
    <row r="433" spans="13:31" s="33" customFormat="1" ht="15.75" x14ac:dyDescent="0.25">
      <c r="M433" s="136" t="s">
        <v>429</v>
      </c>
      <c r="N433" s="136" t="s">
        <v>125</v>
      </c>
      <c r="O433" s="136">
        <v>45.2</v>
      </c>
      <c r="P433" s="136">
        <v>0</v>
      </c>
      <c r="Q433" s="136">
        <v>6.209118482</v>
      </c>
      <c r="R433" s="136">
        <v>7.8910636060000003</v>
      </c>
      <c r="S433" s="147">
        <v>4.4810818589999997</v>
      </c>
      <c r="T433"/>
      <c r="U433"/>
      <c r="V433"/>
      <c r="W433" s="43"/>
      <c r="X433" s="43"/>
      <c r="Y433" s="43"/>
      <c r="AA433" s="43"/>
      <c r="AB433" s="43"/>
      <c r="AC433" s="43"/>
      <c r="AD433" s="43"/>
      <c r="AE433" s="43"/>
    </row>
    <row r="434" spans="13:31" s="33" customFormat="1" ht="15.75" x14ac:dyDescent="0.25">
      <c r="M434" s="136" t="s">
        <v>140</v>
      </c>
      <c r="N434" s="136" t="s">
        <v>127</v>
      </c>
      <c r="O434" s="136">
        <v>87</v>
      </c>
      <c r="P434" s="136">
        <v>0</v>
      </c>
      <c r="Q434" s="136">
        <v>4.8648395420000003</v>
      </c>
      <c r="R434" s="136">
        <v>6.0355073739999998</v>
      </c>
      <c r="S434" s="147">
        <v>4.4915650339999997</v>
      </c>
      <c r="T434"/>
      <c r="U434"/>
      <c r="V434"/>
      <c r="W434" s="43"/>
      <c r="X434" s="43"/>
      <c r="Y434" s="43"/>
      <c r="AA434" s="43"/>
      <c r="AB434" s="43"/>
      <c r="AC434" s="43"/>
      <c r="AD434" s="43"/>
      <c r="AE434" s="43"/>
    </row>
    <row r="435" spans="13:31" s="33" customFormat="1" ht="15.75" x14ac:dyDescent="0.25">
      <c r="M435" s="136" t="s">
        <v>147</v>
      </c>
      <c r="N435" s="136" t="s">
        <v>139</v>
      </c>
      <c r="O435" s="136">
        <v>169</v>
      </c>
      <c r="P435" s="136">
        <v>0</v>
      </c>
      <c r="Q435" s="136">
        <v>4.9138176150000001</v>
      </c>
      <c r="R435" s="136">
        <v>7.1914946769999997</v>
      </c>
      <c r="S435" s="147">
        <v>4.4925445450000003</v>
      </c>
      <c r="T435"/>
      <c r="U435"/>
      <c r="V435"/>
      <c r="W435" s="43"/>
      <c r="X435" s="43"/>
      <c r="Y435" s="43"/>
      <c r="AA435" s="43"/>
      <c r="AB435" s="43"/>
      <c r="AC435" s="43"/>
      <c r="AD435" s="43"/>
      <c r="AE435" s="43"/>
    </row>
    <row r="436" spans="13:31" s="33" customFormat="1" ht="15.75" x14ac:dyDescent="0.25">
      <c r="M436" s="136" t="s">
        <v>303</v>
      </c>
      <c r="N436" s="136" t="s">
        <v>125</v>
      </c>
      <c r="O436" s="136">
        <v>64.900000000000006</v>
      </c>
      <c r="P436" s="136">
        <v>0</v>
      </c>
      <c r="Q436" s="136">
        <v>5.6746733530000002</v>
      </c>
      <c r="R436" s="136">
        <v>6.7206849689999997</v>
      </c>
      <c r="S436" s="147">
        <v>4.5008606259999997</v>
      </c>
      <c r="T436"/>
      <c r="U436"/>
      <c r="V436"/>
      <c r="W436" s="43"/>
      <c r="X436" s="43"/>
      <c r="Y436" s="43"/>
      <c r="AA436" s="43"/>
      <c r="AB436" s="43"/>
      <c r="AC436" s="43"/>
      <c r="AD436" s="43"/>
      <c r="AE436" s="43"/>
    </row>
    <row r="437" spans="13:31" s="33" customFormat="1" ht="15.75" x14ac:dyDescent="0.25">
      <c r="M437" s="136" t="s">
        <v>365</v>
      </c>
      <c r="N437" s="136" t="s">
        <v>125</v>
      </c>
      <c r="O437" s="136">
        <v>66</v>
      </c>
      <c r="P437" s="136">
        <v>0</v>
      </c>
      <c r="Q437" s="136">
        <v>5.9116144879999997</v>
      </c>
      <c r="R437" s="136">
        <v>7.7524559699999998</v>
      </c>
      <c r="S437" s="147">
        <v>4.5155872439999998</v>
      </c>
      <c r="T437"/>
      <c r="U437"/>
      <c r="V437"/>
      <c r="W437" s="43"/>
      <c r="X437" s="43"/>
      <c r="Y437" s="43"/>
      <c r="AA437" s="43"/>
      <c r="AB437" s="43"/>
      <c r="AC437" s="43"/>
      <c r="AD437" s="43"/>
      <c r="AE437" s="43"/>
    </row>
    <row r="438" spans="13:31" s="33" customFormat="1" ht="15.75" x14ac:dyDescent="0.25">
      <c r="M438" s="136" t="s">
        <v>197</v>
      </c>
      <c r="N438" s="136" t="s">
        <v>127</v>
      </c>
      <c r="O438" s="136">
        <v>107</v>
      </c>
      <c r="P438" s="136">
        <v>0</v>
      </c>
      <c r="Q438" s="136">
        <v>5.2443561680000004</v>
      </c>
      <c r="R438" s="136">
        <v>6.6392368050000004</v>
      </c>
      <c r="S438" s="147">
        <v>4.5156149609999998</v>
      </c>
      <c r="T438"/>
      <c r="U438"/>
      <c r="V438"/>
      <c r="W438" s="43"/>
      <c r="X438" s="43"/>
      <c r="Y438" s="43"/>
      <c r="AA438" s="43"/>
      <c r="AB438" s="43"/>
      <c r="AC438" s="43"/>
      <c r="AD438" s="43"/>
      <c r="AE438" s="43"/>
    </row>
    <row r="439" spans="13:31" s="33" customFormat="1" ht="15.75" x14ac:dyDescent="0.25">
      <c r="M439" s="136" t="s">
        <v>457</v>
      </c>
      <c r="N439" s="136" t="s">
        <v>123</v>
      </c>
      <c r="O439" s="136">
        <v>25</v>
      </c>
      <c r="P439" s="136">
        <v>1</v>
      </c>
      <c r="Q439" s="136">
        <v>6.5653167310000002</v>
      </c>
      <c r="R439" s="136">
        <v>6.6695798110000002</v>
      </c>
      <c r="S439" s="147">
        <v>4.5169793580000004</v>
      </c>
      <c r="T439"/>
      <c r="U439"/>
      <c r="V439"/>
      <c r="W439" s="43"/>
      <c r="X439" s="43"/>
      <c r="Y439" s="43"/>
      <c r="AA439" s="43"/>
      <c r="AB439" s="43"/>
      <c r="AC439" s="43"/>
      <c r="AD439" s="43"/>
      <c r="AE439" s="43"/>
    </row>
    <row r="440" spans="13:31" s="33" customFormat="1" ht="15.75" x14ac:dyDescent="0.25">
      <c r="M440" s="136" t="s">
        <v>431</v>
      </c>
      <c r="N440" s="136" t="s">
        <v>127</v>
      </c>
      <c r="O440" s="136">
        <v>82.3</v>
      </c>
      <c r="P440" s="136">
        <v>0</v>
      </c>
      <c r="Q440" s="136">
        <v>6.2260198390000001</v>
      </c>
      <c r="R440" s="136">
        <v>8.0245609590000004</v>
      </c>
      <c r="S440" s="147">
        <v>4.5337248969999999</v>
      </c>
      <c r="T440"/>
      <c r="U440"/>
      <c r="V440"/>
      <c r="W440" s="43"/>
      <c r="X440" s="43"/>
      <c r="Y440" s="43"/>
      <c r="AA440" s="43"/>
      <c r="AB440" s="43"/>
      <c r="AC440" s="43"/>
      <c r="AD440" s="43"/>
      <c r="AE440" s="43"/>
    </row>
    <row r="441" spans="13:31" s="33" customFormat="1" ht="15.75" x14ac:dyDescent="0.25">
      <c r="M441" s="136" t="s">
        <v>433</v>
      </c>
      <c r="N441" s="136" t="s">
        <v>139</v>
      </c>
      <c r="O441" s="136">
        <v>40.299999999999997</v>
      </c>
      <c r="P441" s="136">
        <v>1</v>
      </c>
      <c r="Q441" s="136">
        <v>6.2498508670000001</v>
      </c>
      <c r="R441" s="136">
        <v>7.3177641910000002</v>
      </c>
      <c r="S441" s="147">
        <v>4.5354589230000002</v>
      </c>
      <c r="T441"/>
      <c r="U441"/>
      <c r="V441"/>
      <c r="W441" s="43"/>
      <c r="X441" s="43"/>
      <c r="Y441" s="43"/>
      <c r="AA441" s="43"/>
      <c r="AB441" s="43"/>
      <c r="AC441" s="43"/>
      <c r="AD441" s="43"/>
      <c r="AE441" s="43"/>
    </row>
    <row r="442" spans="13:31" s="33" customFormat="1" ht="15.75" x14ac:dyDescent="0.25">
      <c r="M442" s="136" t="s">
        <v>427</v>
      </c>
      <c r="N442" s="136" t="s">
        <v>215</v>
      </c>
      <c r="O442" s="136">
        <v>101</v>
      </c>
      <c r="P442" s="136">
        <v>0</v>
      </c>
      <c r="Q442" s="136">
        <v>6.2062858140000001</v>
      </c>
      <c r="R442" s="136">
        <v>6.6261497409999999</v>
      </c>
      <c r="S442" s="147">
        <v>4.5428563329999996</v>
      </c>
      <c r="T442"/>
      <c r="U442"/>
      <c r="V442"/>
      <c r="W442" s="43"/>
      <c r="X442" s="43"/>
      <c r="Y442" s="43"/>
      <c r="AA442" s="43"/>
      <c r="AB442" s="43"/>
      <c r="AC442" s="43"/>
      <c r="AD442" s="43"/>
      <c r="AE442" s="43"/>
    </row>
    <row r="443" spans="13:31" s="33" customFormat="1" ht="15.75" x14ac:dyDescent="0.25">
      <c r="M443" s="136" t="s">
        <v>488</v>
      </c>
      <c r="N443" s="136" t="s">
        <v>125</v>
      </c>
      <c r="O443" s="136">
        <v>5</v>
      </c>
      <c r="P443" s="136">
        <v>0</v>
      </c>
      <c r="Q443" s="136">
        <v>7.310772643</v>
      </c>
      <c r="R443" s="136">
        <v>6.3841075539999999</v>
      </c>
      <c r="S443" s="147">
        <v>4.5454137360000004</v>
      </c>
      <c r="T443"/>
      <c r="U443"/>
      <c r="V443"/>
      <c r="W443" s="43"/>
      <c r="X443" s="43"/>
      <c r="Y443" s="43"/>
      <c r="AA443" s="43"/>
      <c r="AB443" s="43"/>
      <c r="AC443" s="43"/>
      <c r="AD443" s="43"/>
      <c r="AE443" s="43"/>
    </row>
    <row r="444" spans="13:31" s="33" customFormat="1" ht="15.75" x14ac:dyDescent="0.25">
      <c r="M444" s="136" t="s">
        <v>466</v>
      </c>
      <c r="N444" s="136" t="s">
        <v>125</v>
      </c>
      <c r="O444" s="136">
        <v>84</v>
      </c>
      <c r="P444" s="136">
        <v>0</v>
      </c>
      <c r="Q444" s="136">
        <v>6.6429994089999997</v>
      </c>
      <c r="R444" s="136">
        <v>7.5497236379999997</v>
      </c>
      <c r="S444" s="147">
        <v>4.5467059729999999</v>
      </c>
      <c r="T444"/>
      <c r="U444"/>
      <c r="V444"/>
      <c r="W444" s="43"/>
      <c r="X444" s="43"/>
      <c r="Y444" s="43"/>
      <c r="AA444" s="43"/>
      <c r="AB444" s="43"/>
      <c r="AC444" s="43"/>
      <c r="AD444" s="43"/>
      <c r="AE444" s="43"/>
    </row>
    <row r="445" spans="13:31" s="33" customFormat="1" ht="15.75" x14ac:dyDescent="0.25">
      <c r="M445" s="136" t="s">
        <v>386</v>
      </c>
      <c r="N445" s="136" t="s">
        <v>125</v>
      </c>
      <c r="O445" s="136">
        <v>87</v>
      </c>
      <c r="P445" s="136">
        <v>0</v>
      </c>
      <c r="Q445" s="136">
        <v>6.0147940179999999</v>
      </c>
      <c r="R445" s="136">
        <v>7.6385186369999998</v>
      </c>
      <c r="S445" s="147">
        <v>4.5522414050000002</v>
      </c>
      <c r="T445"/>
      <c r="U445"/>
      <c r="V445"/>
      <c r="W445" s="43"/>
      <c r="X445" s="43"/>
      <c r="Y445" s="43"/>
      <c r="AA445" s="43"/>
      <c r="AB445" s="43"/>
      <c r="AC445" s="43"/>
      <c r="AD445" s="43"/>
      <c r="AE445" s="43"/>
    </row>
    <row r="446" spans="13:31" s="33" customFormat="1" ht="15.75" x14ac:dyDescent="0.25">
      <c r="M446" s="136" t="s">
        <v>169</v>
      </c>
      <c r="N446" s="136" t="s">
        <v>123</v>
      </c>
      <c r="O446" s="136">
        <v>124</v>
      </c>
      <c r="P446" s="136">
        <v>0</v>
      </c>
      <c r="Q446" s="136">
        <v>5.1124134100000003</v>
      </c>
      <c r="R446" s="136">
        <v>6.43674283</v>
      </c>
      <c r="S446" s="147">
        <v>4.555268162</v>
      </c>
      <c r="T446"/>
      <c r="U446"/>
      <c r="V446"/>
      <c r="W446" s="43"/>
      <c r="X446" s="43"/>
      <c r="Y446" s="43"/>
      <c r="AA446" s="43"/>
      <c r="AB446" s="43"/>
      <c r="AC446" s="43"/>
      <c r="AD446" s="43"/>
      <c r="AE446" s="43"/>
    </row>
    <row r="447" spans="13:31" s="33" customFormat="1" ht="15.75" x14ac:dyDescent="0.25">
      <c r="M447" s="136" t="s">
        <v>410</v>
      </c>
      <c r="N447" s="136" t="s">
        <v>215</v>
      </c>
      <c r="O447" s="136">
        <v>104.9</v>
      </c>
      <c r="P447" s="136">
        <v>0</v>
      </c>
      <c r="Q447" s="136">
        <v>6.1067641400000001</v>
      </c>
      <c r="R447" s="136">
        <v>6.5787490469999996</v>
      </c>
      <c r="S447" s="147">
        <v>4.5578368300000003</v>
      </c>
      <c r="T447"/>
      <c r="U447"/>
      <c r="V447"/>
      <c r="W447" s="43"/>
      <c r="X447" s="43"/>
      <c r="Y447" s="43"/>
      <c r="AA447" s="43"/>
      <c r="AB447" s="43"/>
      <c r="AC447" s="43"/>
      <c r="AD447" s="43"/>
      <c r="AE447" s="43"/>
    </row>
    <row r="448" spans="13:31" s="33" customFormat="1" ht="15.75" x14ac:dyDescent="0.25">
      <c r="M448" s="136" t="s">
        <v>212</v>
      </c>
      <c r="N448" s="136" t="s">
        <v>123</v>
      </c>
      <c r="O448" s="136">
        <v>32</v>
      </c>
      <c r="P448" s="136">
        <v>0</v>
      </c>
      <c r="Q448" s="136">
        <v>5.3275068729999999</v>
      </c>
      <c r="R448" s="136">
        <v>6.0222844000000002</v>
      </c>
      <c r="S448" s="147">
        <v>4.5607355280000004</v>
      </c>
      <c r="T448"/>
      <c r="U448"/>
      <c r="V448"/>
      <c r="W448" s="43"/>
      <c r="X448" s="43"/>
      <c r="Y448" s="43"/>
      <c r="AA448" s="43"/>
      <c r="AB448" s="43"/>
      <c r="AC448" s="43"/>
      <c r="AD448" s="43"/>
      <c r="AE448" s="43"/>
    </row>
    <row r="449" spans="13:31" s="33" customFormat="1" ht="15.75" x14ac:dyDescent="0.25">
      <c r="M449" s="136" t="s">
        <v>477</v>
      </c>
      <c r="N449" s="136" t="s">
        <v>125</v>
      </c>
      <c r="O449" s="136">
        <v>19</v>
      </c>
      <c r="P449" s="136">
        <v>1</v>
      </c>
      <c r="Q449" s="136">
        <v>6.8385679159999997</v>
      </c>
      <c r="R449" s="136">
        <v>6.8295715540000002</v>
      </c>
      <c r="S449" s="147">
        <v>4.5664859160000004</v>
      </c>
      <c r="T449"/>
      <c r="U449"/>
      <c r="V449"/>
      <c r="W449" s="43"/>
      <c r="X449" s="43"/>
      <c r="Y449" s="43"/>
      <c r="AA449" s="43"/>
      <c r="AB449" s="43"/>
      <c r="AC449" s="43"/>
      <c r="AD449" s="43"/>
      <c r="AE449" s="43"/>
    </row>
    <row r="450" spans="13:31" s="33" customFormat="1" ht="15.75" x14ac:dyDescent="0.25">
      <c r="M450" s="136" t="s">
        <v>238</v>
      </c>
      <c r="N450" s="136" t="s">
        <v>127</v>
      </c>
      <c r="O450" s="136">
        <v>77.599999999999994</v>
      </c>
      <c r="P450" s="136">
        <v>0</v>
      </c>
      <c r="Q450" s="136">
        <v>5.429940792</v>
      </c>
      <c r="R450" s="136">
        <v>6.4739589789999998</v>
      </c>
      <c r="S450" s="147">
        <v>4.5694943879999999</v>
      </c>
      <c r="T450"/>
      <c r="U450"/>
      <c r="V450"/>
      <c r="W450" s="43"/>
      <c r="X450" s="43"/>
      <c r="Y450" s="43"/>
      <c r="AA450" s="43"/>
      <c r="AB450" s="43"/>
      <c r="AC450" s="43"/>
      <c r="AD450" s="43"/>
      <c r="AE450" s="43"/>
    </row>
    <row r="451" spans="13:31" s="33" customFormat="1" ht="15.75" x14ac:dyDescent="0.25">
      <c r="M451" s="136" t="s">
        <v>375</v>
      </c>
      <c r="N451" s="136" t="s">
        <v>125</v>
      </c>
      <c r="O451" s="136">
        <v>83</v>
      </c>
      <c r="P451" s="136">
        <v>0</v>
      </c>
      <c r="Q451" s="136">
        <v>5.957071966</v>
      </c>
      <c r="R451" s="136">
        <v>7.6414032949999999</v>
      </c>
      <c r="S451" s="147">
        <v>4.5759488719999997</v>
      </c>
      <c r="T451"/>
      <c r="U451"/>
      <c r="V451"/>
      <c r="W451" s="43"/>
      <c r="X451" s="43"/>
      <c r="Y451" s="43"/>
      <c r="AA451" s="43"/>
      <c r="AB451" s="43"/>
      <c r="AC451" s="43"/>
      <c r="AD451" s="43"/>
      <c r="AE451" s="43"/>
    </row>
    <row r="452" spans="13:31" s="33" customFormat="1" ht="15.75" x14ac:dyDescent="0.25">
      <c r="M452" s="136" t="s">
        <v>450</v>
      </c>
      <c r="N452" s="136" t="s">
        <v>125</v>
      </c>
      <c r="O452" s="136">
        <v>66</v>
      </c>
      <c r="P452" s="136">
        <v>0</v>
      </c>
      <c r="Q452" s="136">
        <v>6.483990082</v>
      </c>
      <c r="R452" s="136">
        <v>7.269724912</v>
      </c>
      <c r="S452" s="147">
        <v>4.57969238</v>
      </c>
      <c r="T452"/>
      <c r="U452"/>
      <c r="V452"/>
      <c r="W452" s="43"/>
      <c r="X452" s="43"/>
      <c r="Y452" s="43"/>
      <c r="AA452" s="43"/>
      <c r="AB452" s="43"/>
      <c r="AC452" s="43"/>
      <c r="AD452" s="43"/>
      <c r="AE452" s="43"/>
    </row>
    <row r="453" spans="13:31" s="33" customFormat="1" ht="15.75" x14ac:dyDescent="0.25">
      <c r="M453" s="136" t="s">
        <v>245</v>
      </c>
      <c r="N453" s="136" t="s">
        <v>127</v>
      </c>
      <c r="O453" s="136">
        <v>62.8</v>
      </c>
      <c r="P453" s="136">
        <v>0</v>
      </c>
      <c r="Q453" s="136">
        <v>5.453030171</v>
      </c>
      <c r="R453" s="136">
        <v>7.576539973</v>
      </c>
      <c r="S453" s="147">
        <v>4.5844618989999999</v>
      </c>
      <c r="T453"/>
      <c r="U453"/>
      <c r="V453"/>
      <c r="W453" s="43"/>
      <c r="X453" s="43"/>
      <c r="Y453" s="43"/>
      <c r="AA453" s="43"/>
      <c r="AB453" s="43"/>
      <c r="AC453" s="43"/>
      <c r="AD453" s="43"/>
      <c r="AE453" s="43"/>
    </row>
    <row r="454" spans="13:31" s="33" customFormat="1" ht="15.75" x14ac:dyDescent="0.25">
      <c r="M454" s="136" t="s">
        <v>305</v>
      </c>
      <c r="N454" s="136" t="s">
        <v>125</v>
      </c>
      <c r="O454" s="136">
        <v>32</v>
      </c>
      <c r="P454" s="136">
        <v>1</v>
      </c>
      <c r="Q454" s="136">
        <v>5.6793010160000001</v>
      </c>
      <c r="R454" s="136">
        <v>7.303398144</v>
      </c>
      <c r="S454" s="147">
        <v>4.5940411360000004</v>
      </c>
      <c r="T454"/>
      <c r="U454"/>
      <c r="V454"/>
      <c r="W454" s="43"/>
      <c r="X454" s="43"/>
      <c r="Y454" s="43"/>
      <c r="AA454" s="43"/>
      <c r="AB454" s="43"/>
      <c r="AC454" s="43"/>
      <c r="AD454" s="43"/>
      <c r="AE454" s="43"/>
    </row>
    <row r="455" spans="13:31" s="33" customFormat="1" ht="15.75" x14ac:dyDescent="0.25">
      <c r="M455" s="136" t="s">
        <v>141</v>
      </c>
      <c r="N455" s="136" t="s">
        <v>127</v>
      </c>
      <c r="O455" s="136">
        <v>113</v>
      </c>
      <c r="P455" s="136">
        <v>0</v>
      </c>
      <c r="Q455" s="136">
        <v>4.8652067250000002</v>
      </c>
      <c r="R455" s="136">
        <v>6.4317430790000003</v>
      </c>
      <c r="S455" s="147">
        <v>4.5955605909999999</v>
      </c>
      <c r="T455"/>
      <c r="U455"/>
      <c r="V455"/>
      <c r="W455" s="43"/>
      <c r="X455" s="43"/>
      <c r="Y455" s="43"/>
      <c r="AA455" s="43"/>
      <c r="AB455" s="43"/>
      <c r="AC455" s="43"/>
      <c r="AD455" s="43"/>
      <c r="AE455" s="43"/>
    </row>
    <row r="456" spans="13:31" s="33" customFormat="1" ht="15.75" x14ac:dyDescent="0.25">
      <c r="M456" s="136" t="s">
        <v>383</v>
      </c>
      <c r="N456" s="136" t="s">
        <v>123</v>
      </c>
      <c r="O456" s="136">
        <v>39</v>
      </c>
      <c r="P456" s="136">
        <v>0</v>
      </c>
      <c r="Q456" s="136">
        <v>6.0081702139999997</v>
      </c>
      <c r="R456" s="136">
        <v>6.8231477680000001</v>
      </c>
      <c r="S456" s="147">
        <v>4.5979153640000003</v>
      </c>
      <c r="T456"/>
      <c r="U456"/>
      <c r="V456"/>
      <c r="W456" s="43"/>
      <c r="X456" s="43"/>
      <c r="Y456" s="43"/>
      <c r="AA456" s="43"/>
      <c r="AB456" s="43"/>
      <c r="AC456" s="43"/>
      <c r="AD456" s="43"/>
      <c r="AE456" s="43"/>
    </row>
    <row r="457" spans="13:31" s="33" customFormat="1" ht="15.75" x14ac:dyDescent="0.25">
      <c r="M457" s="136" t="s">
        <v>437</v>
      </c>
      <c r="N457" s="136" t="s">
        <v>215</v>
      </c>
      <c r="O457" s="136">
        <v>114</v>
      </c>
      <c r="P457" s="136">
        <v>0</v>
      </c>
      <c r="Q457" s="136">
        <v>6.3111724650000003</v>
      </c>
      <c r="R457" s="136">
        <v>8.1464904120000003</v>
      </c>
      <c r="S457" s="147">
        <v>4.5996544769999996</v>
      </c>
      <c r="T457"/>
      <c r="U457"/>
      <c r="V457"/>
      <c r="W457" s="43"/>
      <c r="X457" s="43"/>
      <c r="Y457" s="43"/>
      <c r="AA457" s="43"/>
      <c r="AB457" s="43"/>
      <c r="AC457" s="43"/>
      <c r="AD457" s="43"/>
      <c r="AE457" s="43"/>
    </row>
    <row r="458" spans="13:31" s="33" customFormat="1" ht="15.75" x14ac:dyDescent="0.25">
      <c r="M458" s="136" t="s">
        <v>306</v>
      </c>
      <c r="N458" s="136" t="s">
        <v>127</v>
      </c>
      <c r="O458" s="136">
        <v>47</v>
      </c>
      <c r="P458" s="136">
        <v>0</v>
      </c>
      <c r="Q458" s="136">
        <v>5.6845931529999998</v>
      </c>
      <c r="R458" s="136">
        <v>7.3487399370000004</v>
      </c>
      <c r="S458" s="147">
        <v>4.6043738049999998</v>
      </c>
      <c r="T458"/>
      <c r="U458"/>
      <c r="V458"/>
      <c r="W458" s="43"/>
      <c r="X458" s="43"/>
      <c r="Y458" s="43"/>
      <c r="AA458" s="43"/>
      <c r="AB458" s="43"/>
      <c r="AC458" s="43"/>
      <c r="AD458" s="43"/>
      <c r="AE458" s="43"/>
    </row>
    <row r="459" spans="13:31" s="33" customFormat="1" ht="15.75" x14ac:dyDescent="0.25">
      <c r="M459" s="136" t="s">
        <v>368</v>
      </c>
      <c r="N459" s="136" t="s">
        <v>125</v>
      </c>
      <c r="O459" s="136">
        <v>70</v>
      </c>
      <c r="P459" s="136">
        <v>1</v>
      </c>
      <c r="Q459" s="136">
        <v>5.916947199</v>
      </c>
      <c r="R459" s="136">
        <v>7.5938186989999998</v>
      </c>
      <c r="S459" s="147">
        <v>4.6072584409999999</v>
      </c>
      <c r="T459"/>
      <c r="U459"/>
      <c r="V459"/>
      <c r="W459" s="43"/>
      <c r="X459" s="43"/>
      <c r="Y459" s="43"/>
      <c r="AA459" s="43"/>
      <c r="AB459" s="43"/>
      <c r="AC459" s="43"/>
      <c r="AD459" s="43"/>
      <c r="AE459" s="43"/>
    </row>
    <row r="460" spans="13:31" s="33" customFormat="1" ht="15.75" x14ac:dyDescent="0.25">
      <c r="M460" s="136" t="s">
        <v>405</v>
      </c>
      <c r="N460" s="136" t="s">
        <v>136</v>
      </c>
      <c r="O460" s="136">
        <v>19</v>
      </c>
      <c r="P460" s="136">
        <v>0</v>
      </c>
      <c r="Q460" s="136">
        <v>6.0812429769999996</v>
      </c>
      <c r="R460" s="136">
        <v>6.8229588090000002</v>
      </c>
      <c r="S460" s="147">
        <v>4.6126350690000004</v>
      </c>
      <c r="T460"/>
      <c r="U460"/>
      <c r="V460"/>
      <c r="W460" s="43"/>
      <c r="X460" s="43"/>
      <c r="Y460" s="43"/>
      <c r="AA460" s="43"/>
      <c r="AB460" s="43"/>
      <c r="AC460" s="43"/>
      <c r="AD460" s="43"/>
      <c r="AE460" s="43"/>
    </row>
    <row r="461" spans="13:31" s="33" customFormat="1" ht="15.75" x14ac:dyDescent="0.25">
      <c r="M461" s="136" t="s">
        <v>302</v>
      </c>
      <c r="N461" s="136" t="s">
        <v>125</v>
      </c>
      <c r="O461" s="136">
        <v>107</v>
      </c>
      <c r="P461" s="136">
        <v>0</v>
      </c>
      <c r="Q461" s="136">
        <v>5.6661513079999999</v>
      </c>
      <c r="R461" s="136">
        <v>7.8127078780000003</v>
      </c>
      <c r="S461" s="147">
        <v>4.6172737469999996</v>
      </c>
      <c r="T461"/>
      <c r="U461"/>
      <c r="V461"/>
      <c r="W461" s="43"/>
      <c r="X461" s="43"/>
      <c r="Y461" s="43"/>
      <c r="AA461" s="43"/>
      <c r="AB461" s="43"/>
      <c r="AC461" s="43"/>
      <c r="AD461" s="43"/>
      <c r="AE461" s="43"/>
    </row>
    <row r="462" spans="13:31" s="33" customFormat="1" ht="15.75" x14ac:dyDescent="0.25">
      <c r="M462" s="136" t="s">
        <v>327</v>
      </c>
      <c r="N462" s="136" t="s">
        <v>215</v>
      </c>
      <c r="O462" s="136">
        <v>88</v>
      </c>
      <c r="P462" s="136">
        <v>0</v>
      </c>
      <c r="Q462" s="136">
        <v>5.7906600939999997</v>
      </c>
      <c r="R462" s="136">
        <v>8.5513546219999998</v>
      </c>
      <c r="S462" s="147">
        <v>4.6175545309999997</v>
      </c>
      <c r="T462"/>
      <c r="U462"/>
      <c r="V462"/>
      <c r="W462" s="43"/>
      <c r="X462" s="43"/>
      <c r="Y462" s="43"/>
      <c r="AA462" s="43"/>
      <c r="AB462" s="43"/>
      <c r="AC462" s="43"/>
      <c r="AD462" s="43"/>
      <c r="AE462" s="43"/>
    </row>
    <row r="463" spans="13:31" s="33" customFormat="1" ht="15.75" x14ac:dyDescent="0.25">
      <c r="M463" s="136" t="s">
        <v>209</v>
      </c>
      <c r="N463" s="136" t="s">
        <v>123</v>
      </c>
      <c r="O463" s="136">
        <v>119</v>
      </c>
      <c r="P463" s="136">
        <v>0</v>
      </c>
      <c r="Q463" s="136">
        <v>5.29870207</v>
      </c>
      <c r="R463" s="136">
        <v>6.41772338</v>
      </c>
      <c r="S463" s="147">
        <v>4.6224851300000003</v>
      </c>
      <c r="T463"/>
      <c r="U463"/>
      <c r="V463"/>
      <c r="W463" s="43"/>
      <c r="X463" s="43"/>
      <c r="Y463" s="43"/>
      <c r="AA463" s="43"/>
      <c r="AB463" s="43"/>
      <c r="AC463" s="43"/>
      <c r="AD463" s="43"/>
      <c r="AE463" s="43"/>
    </row>
    <row r="464" spans="13:31" s="33" customFormat="1" ht="15.75" x14ac:dyDescent="0.25">
      <c r="M464" s="136" t="s">
        <v>382</v>
      </c>
      <c r="N464" s="136" t="s">
        <v>215</v>
      </c>
      <c r="O464" s="136">
        <v>82</v>
      </c>
      <c r="P464" s="136">
        <v>0</v>
      </c>
      <c r="Q464" s="136">
        <v>6.0029644380000002</v>
      </c>
      <c r="R464" s="136">
        <v>8.9496818870000006</v>
      </c>
      <c r="S464" s="147">
        <v>4.6234893489999997</v>
      </c>
      <c r="T464"/>
      <c r="U464"/>
      <c r="V464"/>
      <c r="W464" s="43"/>
      <c r="X464" s="43"/>
      <c r="Y464" s="43"/>
      <c r="AA464" s="43"/>
      <c r="AB464" s="43"/>
      <c r="AC464" s="43"/>
      <c r="AD464" s="43"/>
      <c r="AE464" s="43"/>
    </row>
    <row r="465" spans="13:31" s="33" customFormat="1" ht="15.75" x14ac:dyDescent="0.25">
      <c r="M465" s="136" t="s">
        <v>131</v>
      </c>
      <c r="N465" s="136" t="s">
        <v>125</v>
      </c>
      <c r="O465" s="136">
        <v>117</v>
      </c>
      <c r="P465" s="136">
        <v>0</v>
      </c>
      <c r="Q465" s="136">
        <v>4.7013353650000003</v>
      </c>
      <c r="R465" s="136">
        <v>7.0365487419999999</v>
      </c>
      <c r="S465" s="147">
        <v>4.6337630939999999</v>
      </c>
      <c r="T465"/>
      <c r="U465"/>
      <c r="V465"/>
      <c r="W465" s="43"/>
      <c r="X465" s="43"/>
      <c r="Y465" s="43"/>
      <c r="AA465" s="43"/>
      <c r="AB465" s="43"/>
      <c r="AC465" s="43"/>
      <c r="AD465" s="43"/>
      <c r="AE465" s="43"/>
    </row>
    <row r="466" spans="13:31" s="33" customFormat="1" ht="15.75" x14ac:dyDescent="0.25">
      <c r="M466" s="136" t="s">
        <v>312</v>
      </c>
      <c r="N466" s="136" t="s">
        <v>215</v>
      </c>
      <c r="O466" s="136">
        <v>81.2</v>
      </c>
      <c r="P466" s="136">
        <v>1</v>
      </c>
      <c r="Q466" s="136">
        <v>5.7156868550000004</v>
      </c>
      <c r="R466" s="136">
        <v>7.6399737849999996</v>
      </c>
      <c r="S466" s="147">
        <v>4.6460318159999998</v>
      </c>
      <c r="T466"/>
      <c r="U466"/>
      <c r="V466"/>
      <c r="W466" s="43"/>
      <c r="X466" s="43"/>
      <c r="Y466" s="43"/>
      <c r="AA466" s="43"/>
      <c r="AB466" s="43"/>
      <c r="AC466" s="43"/>
      <c r="AD466" s="43"/>
      <c r="AE466" s="43"/>
    </row>
    <row r="467" spans="13:31" s="33" customFormat="1" ht="15.75" x14ac:dyDescent="0.25">
      <c r="M467" s="136" t="s">
        <v>384</v>
      </c>
      <c r="N467" s="136" t="s">
        <v>127</v>
      </c>
      <c r="O467" s="136">
        <v>67.400000000000006</v>
      </c>
      <c r="P467" s="136">
        <v>0</v>
      </c>
      <c r="Q467" s="136">
        <v>6.0129267549999996</v>
      </c>
      <c r="R467" s="136">
        <v>6.2091801039999996</v>
      </c>
      <c r="S467" s="147">
        <v>4.6491280189999999</v>
      </c>
      <c r="T467"/>
      <c r="U467"/>
      <c r="V467"/>
      <c r="W467" s="43"/>
      <c r="X467" s="43"/>
      <c r="Y467" s="43"/>
      <c r="AA467" s="43"/>
      <c r="AB467" s="43"/>
      <c r="AC467" s="43"/>
      <c r="AD467" s="43"/>
      <c r="AE467" s="43"/>
    </row>
    <row r="468" spans="13:31" s="33" customFormat="1" ht="15.75" x14ac:dyDescent="0.25">
      <c r="M468" s="136" t="s">
        <v>165</v>
      </c>
      <c r="N468" s="136" t="s">
        <v>139</v>
      </c>
      <c r="O468" s="136">
        <v>19</v>
      </c>
      <c r="P468" s="136">
        <v>1</v>
      </c>
      <c r="Q468" s="136">
        <v>5.0816502449999996</v>
      </c>
      <c r="R468" s="136">
        <v>7.4820559250000001</v>
      </c>
      <c r="S468" s="147">
        <v>4.6552900910000004</v>
      </c>
      <c r="T468"/>
      <c r="U468"/>
      <c r="V468"/>
      <c r="W468" s="43"/>
      <c r="X468" s="43"/>
      <c r="Y468" s="43"/>
      <c r="AA468" s="43"/>
      <c r="AB468" s="43"/>
      <c r="AC468" s="43"/>
      <c r="AD468" s="43"/>
      <c r="AE468" s="43"/>
    </row>
    <row r="469" spans="13:31" s="33" customFormat="1" ht="15.75" x14ac:dyDescent="0.25">
      <c r="M469" s="136" t="s">
        <v>468</v>
      </c>
      <c r="N469" s="136" t="s">
        <v>139</v>
      </c>
      <c r="O469" s="136">
        <v>61</v>
      </c>
      <c r="P469" s="136">
        <v>0</v>
      </c>
      <c r="Q469" s="136">
        <v>6.6859782299999999</v>
      </c>
      <c r="R469" s="136">
        <v>6.6333803189999996</v>
      </c>
      <c r="S469" s="147">
        <v>4.670609089</v>
      </c>
      <c r="T469"/>
      <c r="U469"/>
      <c r="V469"/>
      <c r="W469" s="43"/>
      <c r="X469" s="43"/>
      <c r="Y469" s="43"/>
      <c r="AA469" s="43"/>
      <c r="AB469" s="43"/>
      <c r="AC469" s="43"/>
      <c r="AD469" s="43"/>
      <c r="AE469" s="43"/>
    </row>
    <row r="470" spans="13:31" s="33" customFormat="1" ht="15.75" x14ac:dyDescent="0.25">
      <c r="M470" s="136" t="s">
        <v>278</v>
      </c>
      <c r="N470" s="136" t="s">
        <v>139</v>
      </c>
      <c r="O470" s="136">
        <v>15</v>
      </c>
      <c r="P470" s="136">
        <v>1</v>
      </c>
      <c r="Q470" s="136">
        <v>5.5578843100000004</v>
      </c>
      <c r="R470" s="136">
        <v>6.9205951539999999</v>
      </c>
      <c r="S470" s="147">
        <v>4.6761523709999997</v>
      </c>
      <c r="T470"/>
      <c r="U470"/>
      <c r="V470"/>
      <c r="W470" s="43"/>
      <c r="X470" s="43"/>
      <c r="Y470" s="43"/>
      <c r="AA470" s="43"/>
      <c r="AB470" s="43"/>
      <c r="AC470" s="43"/>
      <c r="AD470" s="43"/>
      <c r="AE470" s="43"/>
    </row>
    <row r="471" spans="13:31" s="33" customFormat="1" ht="15.75" x14ac:dyDescent="0.25">
      <c r="M471" s="136" t="s">
        <v>307</v>
      </c>
      <c r="N471" s="136" t="s">
        <v>127</v>
      </c>
      <c r="O471" s="136">
        <v>11</v>
      </c>
      <c r="P471" s="136">
        <v>1</v>
      </c>
      <c r="Q471" s="136">
        <v>5.6878773999999996</v>
      </c>
      <c r="R471" s="136">
        <v>9.4709742339999998</v>
      </c>
      <c r="S471" s="147">
        <v>4.6778845230000003</v>
      </c>
      <c r="T471"/>
      <c r="U471"/>
      <c r="V471"/>
      <c r="W471" s="43"/>
      <c r="X471" s="43"/>
      <c r="Y471" s="43"/>
      <c r="AA471" s="43"/>
      <c r="AB471" s="43"/>
      <c r="AC471" s="43"/>
      <c r="AD471" s="43"/>
      <c r="AE471" s="43"/>
    </row>
    <row r="472" spans="13:31" s="33" customFormat="1" ht="15.75" x14ac:dyDescent="0.25">
      <c r="M472" s="136" t="s">
        <v>297</v>
      </c>
      <c r="N472" s="136" t="s">
        <v>136</v>
      </c>
      <c r="O472" s="136">
        <v>11</v>
      </c>
      <c r="P472" s="136">
        <v>1</v>
      </c>
      <c r="Q472" s="136">
        <v>5.6358275669999998</v>
      </c>
      <c r="R472" s="136">
        <v>6.8576961719999998</v>
      </c>
      <c r="S472" s="147">
        <v>4.6873030409999998</v>
      </c>
      <c r="T472"/>
      <c r="U472"/>
      <c r="V472"/>
      <c r="W472" s="43"/>
      <c r="X472" s="43"/>
      <c r="Y472" s="43"/>
      <c r="AA472" s="43"/>
      <c r="AB472" s="43"/>
      <c r="AC472" s="43"/>
      <c r="AD472" s="43"/>
      <c r="AE472" s="43"/>
    </row>
    <row r="473" spans="13:31" s="33" customFormat="1" ht="15.75" x14ac:dyDescent="0.25">
      <c r="M473" s="136" t="s">
        <v>390</v>
      </c>
      <c r="N473" s="136" t="s">
        <v>125</v>
      </c>
      <c r="O473" s="136">
        <v>47</v>
      </c>
      <c r="P473" s="136">
        <v>1</v>
      </c>
      <c r="Q473" s="136">
        <v>6.037977454</v>
      </c>
      <c r="R473" s="136">
        <v>7.1417052590000001</v>
      </c>
      <c r="S473" s="147">
        <v>4.7005428819999997</v>
      </c>
      <c r="T473"/>
      <c r="U473"/>
      <c r="V473"/>
      <c r="W473" s="43"/>
      <c r="X473" s="43"/>
      <c r="Y473" s="43"/>
      <c r="AA473" s="43"/>
      <c r="AB473" s="43"/>
      <c r="AC473" s="43"/>
      <c r="AD473" s="43"/>
      <c r="AE473" s="43"/>
    </row>
    <row r="474" spans="13:31" s="33" customFormat="1" ht="15.75" x14ac:dyDescent="0.25">
      <c r="M474" s="136" t="s">
        <v>167</v>
      </c>
      <c r="N474" s="136" t="s">
        <v>127</v>
      </c>
      <c r="O474" s="136">
        <v>71</v>
      </c>
      <c r="P474" s="136">
        <v>1</v>
      </c>
      <c r="Q474" s="136">
        <v>5.0934832889999999</v>
      </c>
      <c r="R474" s="136">
        <v>6.5568322889999999</v>
      </c>
      <c r="S474" s="147">
        <v>4.705300931</v>
      </c>
      <c r="T474"/>
      <c r="U474"/>
      <c r="V474"/>
      <c r="W474" s="43"/>
      <c r="X474" s="43"/>
      <c r="Y474" s="43"/>
      <c r="AA474" s="43"/>
      <c r="AB474" s="43"/>
      <c r="AC474" s="43"/>
      <c r="AD474" s="43"/>
      <c r="AE474" s="43"/>
    </row>
    <row r="475" spans="13:31" s="33" customFormat="1" ht="15.75" x14ac:dyDescent="0.25">
      <c r="M475" s="136" t="s">
        <v>221</v>
      </c>
      <c r="N475" s="136" t="s">
        <v>215</v>
      </c>
      <c r="O475" s="136">
        <v>11.3</v>
      </c>
      <c r="P475" s="136">
        <v>0</v>
      </c>
      <c r="Q475" s="136">
        <v>5.354426353</v>
      </c>
      <c r="R475" s="136">
        <v>6.436100894</v>
      </c>
      <c r="S475" s="147">
        <v>4.709421764</v>
      </c>
      <c r="T475"/>
      <c r="U475"/>
      <c r="V475"/>
      <c r="W475" s="43"/>
      <c r="X475" s="43"/>
      <c r="Y475" s="43"/>
      <c r="AA475" s="43"/>
      <c r="AB475" s="43"/>
      <c r="AC475" s="43"/>
      <c r="AD475" s="43"/>
      <c r="AE475" s="43"/>
    </row>
    <row r="476" spans="13:31" s="33" customFormat="1" ht="15.75" x14ac:dyDescent="0.25">
      <c r="M476" s="136" t="s">
        <v>338</v>
      </c>
      <c r="N476" s="136" t="s">
        <v>139</v>
      </c>
      <c r="O476" s="136">
        <v>30</v>
      </c>
      <c r="P476" s="136">
        <v>1</v>
      </c>
      <c r="Q476" s="136">
        <v>5.8234446770000003</v>
      </c>
      <c r="R476" s="136">
        <v>7.1007982570000001</v>
      </c>
      <c r="S476" s="147">
        <v>4.7111041499999997</v>
      </c>
      <c r="T476"/>
      <c r="U476"/>
      <c r="V476"/>
      <c r="W476" s="43"/>
      <c r="X476" s="43"/>
      <c r="Y476" s="43"/>
      <c r="AA476" s="43"/>
      <c r="AB476" s="43"/>
      <c r="AC476" s="43"/>
      <c r="AD476" s="43"/>
      <c r="AE476" s="43"/>
    </row>
    <row r="477" spans="13:31" s="33" customFormat="1" ht="15.75" x14ac:dyDescent="0.25">
      <c r="M477" s="136" t="s">
        <v>336</v>
      </c>
      <c r="N477" s="136" t="s">
        <v>215</v>
      </c>
      <c r="O477" s="136">
        <v>131</v>
      </c>
      <c r="P477" s="136">
        <v>0</v>
      </c>
      <c r="Q477" s="136">
        <v>5.8195535779999998</v>
      </c>
      <c r="R477" s="136">
        <v>7.772535821</v>
      </c>
      <c r="S477" s="147">
        <v>4.7266975779999996</v>
      </c>
      <c r="T477"/>
      <c r="U477"/>
      <c r="V477"/>
      <c r="W477" s="43"/>
      <c r="X477" s="43"/>
      <c r="Y477" s="43"/>
      <c r="AA477" s="43"/>
      <c r="AB477" s="43"/>
      <c r="AC477" s="43"/>
      <c r="AD477" s="43"/>
      <c r="AE477" s="43"/>
    </row>
    <row r="478" spans="13:31" s="33" customFormat="1" ht="15.75" x14ac:dyDescent="0.25">
      <c r="M478" s="136" t="s">
        <v>257</v>
      </c>
      <c r="N478" s="136" t="s">
        <v>215</v>
      </c>
      <c r="O478" s="136">
        <v>97</v>
      </c>
      <c r="P478" s="136">
        <v>0</v>
      </c>
      <c r="Q478" s="136">
        <v>5.4800032869999997</v>
      </c>
      <c r="R478" s="136">
        <v>6.215642785</v>
      </c>
      <c r="S478" s="147">
        <v>4.7488888439999997</v>
      </c>
      <c r="T478"/>
      <c r="U478"/>
      <c r="V478"/>
      <c r="W478" s="43"/>
      <c r="X478" s="43"/>
      <c r="Y478" s="43"/>
      <c r="AA478" s="43"/>
      <c r="AB478" s="43"/>
      <c r="AC478" s="43"/>
      <c r="AD478" s="43"/>
      <c r="AE478" s="43"/>
    </row>
    <row r="479" spans="13:31" s="33" customFormat="1" ht="15.75" x14ac:dyDescent="0.25">
      <c r="M479" s="136" t="s">
        <v>387</v>
      </c>
      <c r="N479" s="136" t="s">
        <v>215</v>
      </c>
      <c r="O479" s="136">
        <v>88</v>
      </c>
      <c r="P479" s="136">
        <v>0</v>
      </c>
      <c r="Q479" s="136">
        <v>6.0180001259999996</v>
      </c>
      <c r="R479" s="136">
        <v>6.7526264720000002</v>
      </c>
      <c r="S479" s="147">
        <v>4.7506677699999997</v>
      </c>
      <c r="T479"/>
      <c r="U479"/>
      <c r="V479"/>
      <c r="W479" s="43"/>
      <c r="X479" s="43"/>
      <c r="Y479" s="43"/>
      <c r="AA479" s="43"/>
      <c r="AB479" s="43"/>
      <c r="AC479" s="43"/>
      <c r="AD479" s="43"/>
      <c r="AE479" s="43"/>
    </row>
    <row r="480" spans="13:31" s="33" customFormat="1" ht="15.75" x14ac:dyDescent="0.25">
      <c r="M480" s="136" t="s">
        <v>360</v>
      </c>
      <c r="N480" s="136" t="s">
        <v>215</v>
      </c>
      <c r="O480" s="136">
        <v>148</v>
      </c>
      <c r="P480" s="136">
        <v>0</v>
      </c>
      <c r="Q480" s="136">
        <v>5.8997531959999998</v>
      </c>
      <c r="R480" s="136">
        <v>7.2027842870000001</v>
      </c>
      <c r="S480" s="147">
        <v>4.7587877809999997</v>
      </c>
      <c r="T480"/>
      <c r="U480"/>
      <c r="V480"/>
      <c r="W480" s="43"/>
      <c r="X480" s="43"/>
      <c r="Y480" s="43"/>
      <c r="AA480" s="43"/>
      <c r="AB480" s="43"/>
      <c r="AC480" s="43"/>
      <c r="AD480" s="43"/>
      <c r="AE480" s="43"/>
    </row>
    <row r="481" spans="13:31" s="33" customFormat="1" ht="15.75" x14ac:dyDescent="0.25">
      <c r="M481" s="136" t="s">
        <v>145</v>
      </c>
      <c r="N481" s="136" t="s">
        <v>127</v>
      </c>
      <c r="O481" s="136">
        <v>98</v>
      </c>
      <c r="P481" s="136">
        <v>0</v>
      </c>
      <c r="Q481" s="136">
        <v>4.9035425410000002</v>
      </c>
      <c r="R481" s="136">
        <v>7.9217689570000003</v>
      </c>
      <c r="S481" s="147">
        <v>4.7691030449999996</v>
      </c>
      <c r="T481"/>
      <c r="U481"/>
      <c r="V481"/>
      <c r="W481" s="43"/>
      <c r="X481" s="43"/>
      <c r="Y481" s="43"/>
      <c r="AA481" s="43"/>
      <c r="AB481" s="43"/>
      <c r="AC481" s="43"/>
      <c r="AD481" s="43"/>
      <c r="AE481" s="43"/>
    </row>
    <row r="482" spans="13:31" s="33" customFormat="1" ht="15.75" x14ac:dyDescent="0.25">
      <c r="M482" s="136" t="s">
        <v>308</v>
      </c>
      <c r="N482" s="136" t="s">
        <v>127</v>
      </c>
      <c r="O482" s="136">
        <v>53</v>
      </c>
      <c r="P482" s="136">
        <v>0</v>
      </c>
      <c r="Q482" s="136">
        <v>5.6947012900000002</v>
      </c>
      <c r="R482" s="136">
        <v>7.6645772609999998</v>
      </c>
      <c r="S482" s="147">
        <v>4.7857176170000004</v>
      </c>
      <c r="T482"/>
      <c r="U482"/>
      <c r="V482"/>
      <c r="W482" s="43"/>
      <c r="X482" s="43"/>
      <c r="Y482" s="43"/>
      <c r="AA482" s="43"/>
      <c r="AB482" s="43"/>
      <c r="AC482" s="43"/>
      <c r="AD482" s="43"/>
      <c r="AE482" s="43"/>
    </row>
    <row r="483" spans="13:31" s="33" customFormat="1" ht="15.75" x14ac:dyDescent="0.25">
      <c r="M483" s="136" t="s">
        <v>324</v>
      </c>
      <c r="N483" s="136" t="s">
        <v>127</v>
      </c>
      <c r="O483" s="136">
        <v>51</v>
      </c>
      <c r="P483" s="136">
        <v>1</v>
      </c>
      <c r="Q483" s="136">
        <v>5.7749167440000004</v>
      </c>
      <c r="R483" s="136">
        <v>7.5781336680000004</v>
      </c>
      <c r="S483" s="147">
        <v>4.791765925</v>
      </c>
      <c r="T483"/>
      <c r="U483"/>
      <c r="V483"/>
      <c r="W483" s="43"/>
      <c r="X483" s="43"/>
      <c r="Y483" s="43"/>
      <c r="AA483" s="43"/>
      <c r="AB483" s="43"/>
      <c r="AC483" s="43"/>
      <c r="AD483" s="43"/>
      <c r="AE483" s="43"/>
    </row>
    <row r="484" spans="13:31" s="33" customFormat="1" ht="15.75" x14ac:dyDescent="0.25">
      <c r="M484" s="136" t="s">
        <v>435</v>
      </c>
      <c r="N484" s="136" t="s">
        <v>136</v>
      </c>
      <c r="O484" s="136">
        <v>129</v>
      </c>
      <c r="P484" s="136">
        <v>0</v>
      </c>
      <c r="Q484" s="136">
        <v>6.2986031100000002</v>
      </c>
      <c r="R484" s="136">
        <v>7.0911890189999998</v>
      </c>
      <c r="S484" s="147">
        <v>4.7945610209999998</v>
      </c>
      <c r="T484"/>
      <c r="U484"/>
      <c r="V484"/>
      <c r="W484" s="43"/>
      <c r="X484" s="43"/>
      <c r="Y484" s="43"/>
      <c r="AA484" s="43"/>
      <c r="AB484" s="43"/>
      <c r="AC484" s="43"/>
      <c r="AD484" s="43"/>
      <c r="AE484" s="43"/>
    </row>
    <row r="485" spans="13:31" s="33" customFormat="1" ht="15.75" x14ac:dyDescent="0.25">
      <c r="M485" s="136" t="s">
        <v>226</v>
      </c>
      <c r="N485" s="136" t="s">
        <v>125</v>
      </c>
      <c r="O485" s="136">
        <v>52</v>
      </c>
      <c r="P485" s="136">
        <v>0</v>
      </c>
      <c r="Q485" s="136">
        <v>5.3797642779999997</v>
      </c>
      <c r="R485" s="136">
        <v>8.0205290480000002</v>
      </c>
      <c r="S485" s="147">
        <v>4.8181839420000001</v>
      </c>
      <c r="T485"/>
      <c r="U485"/>
      <c r="V485"/>
      <c r="W485" s="43"/>
      <c r="X485" s="43"/>
      <c r="Y485" s="43"/>
      <c r="AA485" s="43"/>
      <c r="AB485" s="43"/>
      <c r="AC485" s="43"/>
      <c r="AD485" s="43"/>
      <c r="AE485" s="43"/>
    </row>
    <row r="486" spans="13:31" s="33" customFormat="1" ht="15.75" x14ac:dyDescent="0.25">
      <c r="M486" s="136" t="s">
        <v>412</v>
      </c>
      <c r="N486" s="136" t="s">
        <v>139</v>
      </c>
      <c r="O486" s="136">
        <v>34</v>
      </c>
      <c r="P486" s="136">
        <v>0</v>
      </c>
      <c r="Q486" s="136">
        <v>6.1124162030000004</v>
      </c>
      <c r="R486" s="136">
        <v>6.5258750049999996</v>
      </c>
      <c r="S486" s="147">
        <v>4.8262696890000001</v>
      </c>
      <c r="T486"/>
      <c r="U486"/>
      <c r="V486"/>
      <c r="W486" s="43"/>
      <c r="X486" s="43"/>
      <c r="Y486" s="43"/>
      <c r="AA486" s="43"/>
      <c r="AB486" s="43"/>
      <c r="AC486" s="43"/>
      <c r="AD486" s="43"/>
      <c r="AE486" s="43"/>
    </row>
    <row r="487" spans="13:31" s="33" customFormat="1" ht="15.75" x14ac:dyDescent="0.25">
      <c r="M487" s="136" t="s">
        <v>348</v>
      </c>
      <c r="N487" s="136" t="s">
        <v>215</v>
      </c>
      <c r="O487" s="136">
        <v>9</v>
      </c>
      <c r="P487" s="136">
        <v>1</v>
      </c>
      <c r="Q487" s="136">
        <v>5.8493506909999997</v>
      </c>
      <c r="R487" s="136">
        <v>7.0389953219999999</v>
      </c>
      <c r="S487" s="147">
        <v>4.8269420639999998</v>
      </c>
      <c r="T487"/>
      <c r="U487"/>
      <c r="V487"/>
      <c r="W487" s="43"/>
      <c r="X487" s="43"/>
      <c r="Y487" s="43"/>
      <c r="AA487" s="43"/>
      <c r="AB487" s="43"/>
      <c r="AC487" s="43"/>
      <c r="AD487" s="43"/>
      <c r="AE487" s="43"/>
    </row>
    <row r="488" spans="13:31" s="33" customFormat="1" ht="15.75" x14ac:dyDescent="0.25">
      <c r="M488" s="136" t="s">
        <v>441</v>
      </c>
      <c r="N488" s="136" t="s">
        <v>125</v>
      </c>
      <c r="O488" s="136">
        <v>153</v>
      </c>
      <c r="P488" s="136">
        <v>0</v>
      </c>
      <c r="Q488" s="136">
        <v>6.3459319780000003</v>
      </c>
      <c r="R488" s="136">
        <v>7.1299261459999999</v>
      </c>
      <c r="S488" s="147">
        <v>4.8447847639999999</v>
      </c>
      <c r="T488"/>
      <c r="U488"/>
      <c r="V488"/>
      <c r="W488" s="43"/>
      <c r="X488" s="43"/>
      <c r="Y488" s="43"/>
      <c r="AA488" s="43"/>
      <c r="AB488" s="43"/>
      <c r="AC488" s="43"/>
      <c r="AD488" s="43"/>
      <c r="AE488" s="43"/>
    </row>
    <row r="489" spans="13:31" s="33" customFormat="1" ht="15.75" x14ac:dyDescent="0.25">
      <c r="M489" s="136" t="s">
        <v>247</v>
      </c>
      <c r="N489" s="136" t="s">
        <v>125</v>
      </c>
      <c r="O489" s="136">
        <v>69.7</v>
      </c>
      <c r="P489" s="136">
        <v>0</v>
      </c>
      <c r="Q489" s="136">
        <v>5.4552734010000004</v>
      </c>
      <c r="R489" s="136">
        <v>6.8784530999999998</v>
      </c>
      <c r="S489" s="147">
        <v>4.9154862100000001</v>
      </c>
      <c r="T489"/>
      <c r="U489"/>
      <c r="V489"/>
      <c r="W489" s="43"/>
      <c r="X489" s="43"/>
      <c r="Y489" s="43"/>
      <c r="AA489" s="43"/>
      <c r="AB489" s="43"/>
      <c r="AC489" s="43"/>
      <c r="AD489" s="43"/>
      <c r="AE489" s="43"/>
    </row>
    <row r="490" spans="13:31" s="33" customFormat="1" ht="15.75" x14ac:dyDescent="0.25">
      <c r="M490" s="136" t="s">
        <v>350</v>
      </c>
      <c r="N490" s="136" t="s">
        <v>139</v>
      </c>
      <c r="O490" s="136">
        <v>15</v>
      </c>
      <c r="P490" s="136">
        <v>1</v>
      </c>
      <c r="Q490" s="136">
        <v>5.8554359180000004</v>
      </c>
      <c r="R490" s="136">
        <v>7.5310194130000001</v>
      </c>
      <c r="S490" s="147">
        <v>4.9241011280000002</v>
      </c>
      <c r="T490"/>
      <c r="U490"/>
      <c r="V490"/>
      <c r="W490" s="43"/>
      <c r="X490" s="43"/>
      <c r="Y490" s="43"/>
      <c r="AA490" s="43"/>
      <c r="AB490" s="43"/>
      <c r="AC490" s="43"/>
      <c r="AD490" s="43"/>
      <c r="AE490" s="43"/>
    </row>
    <row r="491" spans="13:31" s="33" customFormat="1" ht="15.75" x14ac:dyDescent="0.25">
      <c r="M491" s="136" t="s">
        <v>478</v>
      </c>
      <c r="N491" s="136" t="s">
        <v>125</v>
      </c>
      <c r="O491" s="136">
        <v>75</v>
      </c>
      <c r="P491" s="136">
        <v>1</v>
      </c>
      <c r="Q491" s="136">
        <v>6.8567155519999998</v>
      </c>
      <c r="R491" s="136">
        <v>6.833462259</v>
      </c>
      <c r="S491" s="147">
        <v>4.9486556320000004</v>
      </c>
      <c r="T491"/>
      <c r="U491"/>
      <c r="V491"/>
      <c r="W491" s="43"/>
      <c r="X491" s="43"/>
      <c r="Y491" s="43"/>
      <c r="AA491" s="43"/>
      <c r="AB491" s="43"/>
      <c r="AC491" s="43"/>
      <c r="AD491" s="43"/>
      <c r="AE491" s="43"/>
    </row>
    <row r="492" spans="13:31" s="33" customFormat="1" ht="15.75" x14ac:dyDescent="0.25">
      <c r="M492" s="136" t="s">
        <v>153</v>
      </c>
      <c r="N492" s="136" t="s">
        <v>125</v>
      </c>
      <c r="O492" s="136">
        <v>101</v>
      </c>
      <c r="P492" s="136">
        <v>0</v>
      </c>
      <c r="Q492" s="136">
        <v>4.9996595130000001</v>
      </c>
      <c r="R492" s="136">
        <v>7.371900825</v>
      </c>
      <c r="S492" s="147">
        <v>4.9780795490000003</v>
      </c>
      <c r="T492"/>
      <c r="U492"/>
      <c r="V492"/>
      <c r="W492" s="43"/>
      <c r="X492" s="43"/>
      <c r="Y492" s="43"/>
      <c r="AA492" s="43"/>
      <c r="AB492" s="43"/>
      <c r="AC492" s="43"/>
      <c r="AD492" s="43"/>
      <c r="AE492" s="43"/>
    </row>
    <row r="493" spans="13:31" s="33" customFormat="1" ht="15.75" x14ac:dyDescent="0.25">
      <c r="M493" s="136" t="s">
        <v>442</v>
      </c>
      <c r="N493" s="136" t="s">
        <v>125</v>
      </c>
      <c r="O493" s="136">
        <v>99</v>
      </c>
      <c r="P493" s="136">
        <v>0</v>
      </c>
      <c r="Q493" s="136">
        <v>6.3526707230000001</v>
      </c>
      <c r="R493" s="136">
        <v>7.1643902180000003</v>
      </c>
      <c r="S493" s="147">
        <v>4.98759876</v>
      </c>
      <c r="T493"/>
      <c r="U493"/>
      <c r="V493"/>
      <c r="W493" s="43"/>
      <c r="X493" s="43"/>
      <c r="Y493" s="43"/>
      <c r="AA493" s="43"/>
      <c r="AB493" s="43"/>
      <c r="AC493" s="43"/>
      <c r="AD493" s="43"/>
      <c r="AE493" s="43"/>
    </row>
    <row r="494" spans="13:31" s="33" customFormat="1" ht="15.75" x14ac:dyDescent="0.25">
      <c r="M494" s="136" t="s">
        <v>182</v>
      </c>
      <c r="N494" s="136" t="s">
        <v>125</v>
      </c>
      <c r="O494" s="136">
        <v>87.6</v>
      </c>
      <c r="P494" s="136">
        <v>0</v>
      </c>
      <c r="Q494" s="136">
        <v>5.1807411989999999</v>
      </c>
      <c r="R494" s="136">
        <v>6.8656393949999996</v>
      </c>
      <c r="S494" s="147">
        <v>5.0017587170000004</v>
      </c>
      <c r="T494"/>
      <c r="U494"/>
      <c r="V494"/>
      <c r="W494" s="43"/>
      <c r="X494" s="43"/>
      <c r="Y494" s="43"/>
      <c r="AA494" s="43"/>
      <c r="AB494" s="43"/>
      <c r="AC494" s="43"/>
      <c r="AD494" s="43"/>
      <c r="AE494" s="43"/>
    </row>
    <row r="495" spans="13:31" s="33" customFormat="1" ht="15.75" x14ac:dyDescent="0.25">
      <c r="M495" s="136" t="s">
        <v>461</v>
      </c>
      <c r="N495" s="136" t="s">
        <v>125</v>
      </c>
      <c r="O495" s="136">
        <v>125</v>
      </c>
      <c r="P495" s="136">
        <v>0</v>
      </c>
      <c r="Q495" s="136">
        <v>6.6083751800000003</v>
      </c>
      <c r="R495" s="136">
        <v>7.8230593490000002</v>
      </c>
      <c r="S495" s="147">
        <v>5.0282972299999997</v>
      </c>
      <c r="T495"/>
      <c r="U495"/>
      <c r="V495"/>
      <c r="W495" s="43"/>
      <c r="X495" s="43"/>
      <c r="Y495" s="43"/>
      <c r="AA495" s="43"/>
      <c r="AB495" s="43"/>
      <c r="AC495" s="43"/>
      <c r="AD495" s="43"/>
      <c r="AE495" s="43"/>
    </row>
    <row r="496" spans="13:31" s="33" customFormat="1" ht="15.75" x14ac:dyDescent="0.25">
      <c r="M496" s="136" t="s">
        <v>323</v>
      </c>
      <c r="N496" s="136" t="s">
        <v>215</v>
      </c>
      <c r="O496" s="136">
        <v>155</v>
      </c>
      <c r="P496" s="136">
        <v>0</v>
      </c>
      <c r="Q496" s="136">
        <v>5.7698493239999999</v>
      </c>
      <c r="R496" s="136">
        <v>7.2095928809999998</v>
      </c>
      <c r="S496" s="147">
        <v>5.03546242</v>
      </c>
      <c r="T496"/>
      <c r="U496"/>
      <c r="V496"/>
      <c r="W496" s="43"/>
      <c r="X496" s="43"/>
      <c r="Y496" s="43"/>
      <c r="AA496" s="43"/>
      <c r="AB496" s="43"/>
      <c r="AC496" s="43"/>
      <c r="AD496" s="43"/>
      <c r="AE496" s="43"/>
    </row>
    <row r="497" spans="13:31" s="33" customFormat="1" ht="15.75" x14ac:dyDescent="0.25">
      <c r="M497" s="136" t="s">
        <v>261</v>
      </c>
      <c r="N497" s="136" t="s">
        <v>125</v>
      </c>
      <c r="O497" s="136">
        <v>84</v>
      </c>
      <c r="P497" s="136">
        <v>0</v>
      </c>
      <c r="Q497" s="136">
        <v>5.5030778280000003</v>
      </c>
      <c r="R497" s="136">
        <v>7.4553396730000001</v>
      </c>
      <c r="S497" s="147">
        <v>5.0552922410000001</v>
      </c>
      <c r="T497"/>
      <c r="U497"/>
      <c r="V497"/>
      <c r="W497" s="43"/>
      <c r="X497" s="43"/>
      <c r="Y497" s="43"/>
      <c r="AA497" s="43"/>
      <c r="AB497" s="43"/>
      <c r="AC497" s="43"/>
      <c r="AD497" s="43"/>
      <c r="AE497" s="43"/>
    </row>
    <row r="498" spans="13:31" s="33" customFormat="1" ht="15.75" x14ac:dyDescent="0.25">
      <c r="M498" s="136" t="s">
        <v>372</v>
      </c>
      <c r="N498" s="136" t="s">
        <v>215</v>
      </c>
      <c r="O498" s="136">
        <v>144</v>
      </c>
      <c r="P498" s="136">
        <v>0</v>
      </c>
      <c r="Q498" s="136">
        <v>5.9443307289999998</v>
      </c>
      <c r="R498" s="136">
        <v>6.9915201979999999</v>
      </c>
      <c r="S498" s="147">
        <v>5.0620945759999998</v>
      </c>
      <c r="T498"/>
      <c r="U498"/>
      <c r="V498"/>
      <c r="W498" s="43"/>
      <c r="X498" s="43"/>
      <c r="Y498" s="43"/>
      <c r="AA498" s="43"/>
      <c r="AB498" s="43"/>
      <c r="AC498" s="43"/>
      <c r="AD498" s="43"/>
      <c r="AE498" s="43"/>
    </row>
    <row r="499" spans="13:31" s="33" customFormat="1" ht="15.75" x14ac:dyDescent="0.25">
      <c r="M499" s="136" t="s">
        <v>230</v>
      </c>
      <c r="N499" s="136" t="s">
        <v>139</v>
      </c>
      <c r="O499" s="136">
        <v>98</v>
      </c>
      <c r="P499" s="136">
        <v>0</v>
      </c>
      <c r="Q499" s="136">
        <v>5.3903604710000002</v>
      </c>
      <c r="R499" s="136">
        <v>6.3907335290000002</v>
      </c>
      <c r="S499" s="147">
        <v>5.0913232500000003</v>
      </c>
      <c r="T499"/>
      <c r="U499"/>
      <c r="V499"/>
      <c r="W499" s="43"/>
      <c r="X499" s="43"/>
      <c r="Y499" s="43"/>
      <c r="AA499" s="43"/>
      <c r="AB499" s="43"/>
      <c r="AC499" s="43"/>
      <c r="AD499" s="43"/>
      <c r="AE499" s="43"/>
    </row>
    <row r="500" spans="13:31" s="33" customFormat="1" ht="15.75" x14ac:dyDescent="0.25">
      <c r="M500" s="136" t="s">
        <v>415</v>
      </c>
      <c r="N500" s="136" t="s">
        <v>215</v>
      </c>
      <c r="O500" s="136">
        <v>66</v>
      </c>
      <c r="P500" s="136">
        <v>0</v>
      </c>
      <c r="Q500" s="136">
        <v>6.1212542020000003</v>
      </c>
      <c r="R500" s="136">
        <v>6.8185193179999999</v>
      </c>
      <c r="S500" s="147">
        <v>5.1270446590000001</v>
      </c>
      <c r="T500"/>
      <c r="U500"/>
      <c r="V500"/>
      <c r="W500" s="43"/>
      <c r="X500" s="43"/>
      <c r="Y500" s="43"/>
      <c r="AA500" s="43"/>
      <c r="AB500" s="43"/>
      <c r="AC500" s="43"/>
      <c r="AD500" s="43"/>
      <c r="AE500" s="43"/>
    </row>
    <row r="501" spans="13:31" s="33" customFormat="1" ht="15.75" x14ac:dyDescent="0.25">
      <c r="M501" s="136" t="s">
        <v>228</v>
      </c>
      <c r="N501" s="136" t="s">
        <v>125</v>
      </c>
      <c r="O501" s="136">
        <v>132</v>
      </c>
      <c r="P501" s="136">
        <v>0</v>
      </c>
      <c r="Q501" s="136">
        <v>5.381693405</v>
      </c>
      <c r="R501" s="136">
        <v>7.6249849889999997</v>
      </c>
      <c r="S501" s="147">
        <v>5.1914371429999999</v>
      </c>
      <c r="T501"/>
      <c r="U501"/>
      <c r="V501"/>
      <c r="W501" s="43"/>
      <c r="X501" s="43"/>
      <c r="Y501" s="43"/>
      <c r="AA501" s="43"/>
      <c r="AB501" s="43"/>
      <c r="AC501" s="43"/>
      <c r="AD501" s="43"/>
      <c r="AE501" s="43"/>
    </row>
    <row r="502" spans="13:31" s="33" customFormat="1" ht="15.75" x14ac:dyDescent="0.25">
      <c r="M502" s="136" t="s">
        <v>266</v>
      </c>
      <c r="N502" s="136" t="s">
        <v>125</v>
      </c>
      <c r="O502" s="136">
        <v>87</v>
      </c>
      <c r="P502" s="136">
        <v>0</v>
      </c>
      <c r="Q502" s="136">
        <v>5.5088547170000002</v>
      </c>
      <c r="R502" s="136">
        <v>7.8365013550000002</v>
      </c>
      <c r="S502" s="147">
        <v>5.2366699140000001</v>
      </c>
      <c r="T502"/>
      <c r="U502"/>
      <c r="V502"/>
      <c r="W502" s="43"/>
      <c r="X502" s="43"/>
      <c r="Y502" s="43"/>
      <c r="AA502" s="43"/>
      <c r="AB502" s="43"/>
      <c r="AC502" s="43"/>
      <c r="AD502" s="43"/>
      <c r="AE502" s="43"/>
    </row>
    <row r="503" spans="13:31" s="33" customFormat="1" ht="15.75" x14ac:dyDescent="0.25">
      <c r="M503" s="136" t="s">
        <v>325</v>
      </c>
      <c r="N503" s="136" t="s">
        <v>215</v>
      </c>
      <c r="O503" s="136">
        <v>33</v>
      </c>
      <c r="P503" s="136">
        <v>1</v>
      </c>
      <c r="Q503" s="136">
        <v>5.7787142730000003</v>
      </c>
      <c r="R503" s="136">
        <v>6.7396680919999996</v>
      </c>
      <c r="S503" s="147">
        <v>5.3355571389999996</v>
      </c>
      <c r="T503"/>
      <c r="U503"/>
      <c r="V503"/>
      <c r="W503" s="43"/>
      <c r="X503" s="43"/>
      <c r="Y503" s="43"/>
      <c r="AA503" s="43"/>
      <c r="AB503" s="43"/>
      <c r="AC503" s="43"/>
      <c r="AD503" s="43"/>
      <c r="AE503" s="43"/>
    </row>
    <row r="504" spans="13:31" s="33" customFormat="1" ht="15.75" x14ac:dyDescent="0.25">
      <c r="M504" s="136" t="s">
        <v>487</v>
      </c>
      <c r="N504" s="136" t="s">
        <v>127</v>
      </c>
      <c r="O504" s="136">
        <v>18</v>
      </c>
      <c r="P504" s="136">
        <v>0</v>
      </c>
      <c r="Q504" s="136">
        <v>7.226772564</v>
      </c>
      <c r="R504" s="136">
        <v>9.8126612370000004</v>
      </c>
      <c r="S504" s="147">
        <v>5.5307544660000003</v>
      </c>
      <c r="T504"/>
      <c r="U504"/>
      <c r="V504"/>
      <c r="W504" s="43"/>
      <c r="X504" s="43"/>
      <c r="Y504" s="43"/>
      <c r="AA504" s="43"/>
      <c r="AB504" s="43"/>
      <c r="AC504" s="43"/>
      <c r="AD504" s="43"/>
      <c r="AE504" s="43"/>
    </row>
    <row r="505" spans="13:31" s="33" customFormat="1" ht="15.75" x14ac:dyDescent="0.25">
      <c r="M505" s="136" t="s">
        <v>400</v>
      </c>
      <c r="N505" s="136" t="s">
        <v>125</v>
      </c>
      <c r="O505" s="136">
        <v>77</v>
      </c>
      <c r="P505" s="136">
        <v>0</v>
      </c>
      <c r="Q505" s="136">
        <v>6.0643000540000003</v>
      </c>
      <c r="R505" s="136">
        <v>7.9817261869999996</v>
      </c>
      <c r="S505" s="147">
        <v>5.5671769680000001</v>
      </c>
      <c r="T505"/>
      <c r="U505"/>
      <c r="V505"/>
      <c r="W505" s="43"/>
      <c r="X505" s="43"/>
      <c r="Y505" s="43"/>
      <c r="AA505" s="43"/>
      <c r="AB505" s="43"/>
      <c r="AC505" s="43"/>
      <c r="AD505" s="43"/>
      <c r="AE505" s="43"/>
    </row>
    <row r="506" spans="13:31" s="33" customFormat="1" ht="15.75" x14ac:dyDescent="0.25">
      <c r="M506" s="136" t="s">
        <v>453</v>
      </c>
      <c r="N506" s="136" t="s">
        <v>215</v>
      </c>
      <c r="O506" s="136">
        <v>98</v>
      </c>
      <c r="P506" s="136">
        <v>0</v>
      </c>
      <c r="Q506" s="136">
        <v>6.496835301</v>
      </c>
      <c r="R506" s="136">
        <v>7.4500663789999999</v>
      </c>
      <c r="S506" s="147">
        <v>5.7947970140000002</v>
      </c>
      <c r="T506"/>
      <c r="U506"/>
      <c r="V506"/>
      <c r="W506" s="43"/>
      <c r="X506" s="43"/>
      <c r="Y506" s="43"/>
      <c r="AA506" s="43"/>
      <c r="AB506" s="43"/>
      <c r="AC506" s="43"/>
      <c r="AD506" s="43"/>
      <c r="AE506" s="43"/>
    </row>
    <row r="507" spans="13:31" s="33" customFormat="1" ht="15.75" x14ac:dyDescent="0.25">
      <c r="M507" s="136" t="s">
        <v>479</v>
      </c>
      <c r="N507" s="136" t="s">
        <v>215</v>
      </c>
      <c r="O507" s="136">
        <v>25</v>
      </c>
      <c r="P507" s="136">
        <v>0</v>
      </c>
      <c r="Q507" s="136">
        <v>6.8728711709999999</v>
      </c>
      <c r="R507" s="136">
        <v>6.7076334380000002</v>
      </c>
      <c r="S507" s="147">
        <v>5.9810315100000002</v>
      </c>
      <c r="T507"/>
      <c r="U507"/>
      <c r="V507"/>
      <c r="W507" s="43"/>
      <c r="X507" s="43"/>
      <c r="Y507" s="43"/>
      <c r="AA507" s="43"/>
      <c r="AB507" s="43"/>
      <c r="AC507" s="43"/>
      <c r="AD507" s="43"/>
      <c r="AE507" s="43"/>
    </row>
    <row r="508" spans="13:31" s="33" customFormat="1" ht="15.75" x14ac:dyDescent="0.25">
      <c r="M508" s="136" t="s">
        <v>240</v>
      </c>
      <c r="N508" s="136" t="s">
        <v>123</v>
      </c>
      <c r="O508" s="136">
        <v>78.2</v>
      </c>
      <c r="P508" s="136">
        <v>0</v>
      </c>
      <c r="Q508" s="136">
        <v>5.4380109330000002</v>
      </c>
      <c r="R508" s="136">
        <v>6.9137303550000002</v>
      </c>
      <c r="S508" s="147">
        <v>6.4797187809999999</v>
      </c>
      <c r="T508"/>
      <c r="U508"/>
      <c r="V508"/>
      <c r="W508" s="43"/>
      <c r="X508" s="43"/>
      <c r="Y508" s="43"/>
      <c r="AA508" s="43"/>
      <c r="AB508" s="43"/>
      <c r="AC508" s="43"/>
      <c r="AD508" s="43"/>
      <c r="AE508" s="43"/>
    </row>
    <row r="509" spans="13:31" s="33" customFormat="1" ht="15.75" x14ac:dyDescent="0.25"/>
    <row r="510" spans="13:31" s="33" customFormat="1" ht="15.75" x14ac:dyDescent="0.25"/>
    <row r="511" spans="13:31" s="33" customFormat="1" ht="15.75" x14ac:dyDescent="0.25"/>
    <row r="512" spans="13:31" s="33" customFormat="1" ht="15.75" x14ac:dyDescent="0.25"/>
    <row r="513" s="33" customFormat="1" ht="15.75" x14ac:dyDescent="0.25"/>
    <row r="514" s="33" customFormat="1" ht="15.75" x14ac:dyDescent="0.25"/>
    <row r="515" s="33" customFormat="1" ht="15.75" x14ac:dyDescent="0.25"/>
    <row r="516" s="33" customFormat="1" ht="15.75" x14ac:dyDescent="0.25"/>
    <row r="517" s="33" customFormat="1" ht="15.75" x14ac:dyDescent="0.25"/>
    <row r="518" s="33" customFormat="1" ht="15.75" x14ac:dyDescent="0.25"/>
    <row r="519" s="33" customFormat="1" ht="15.75" x14ac:dyDescent="0.25"/>
    <row r="520" s="33" customFormat="1" ht="15.75" x14ac:dyDescent="0.25"/>
    <row r="521" s="33" customFormat="1" ht="15.75" x14ac:dyDescent="0.25"/>
    <row r="522" s="33" customFormat="1" ht="15.75" x14ac:dyDescent="0.25"/>
    <row r="523" s="33" customFormat="1" ht="15.75" x14ac:dyDescent="0.25"/>
    <row r="524" s="33" customFormat="1" ht="15.75" x14ac:dyDescent="0.25"/>
    <row r="525" s="33" customFormat="1" ht="15.75" x14ac:dyDescent="0.25"/>
    <row r="526" s="33" customFormat="1" ht="15.75" x14ac:dyDescent="0.25"/>
    <row r="527" s="33" customFormat="1" ht="15.75" x14ac:dyDescent="0.25"/>
    <row r="528" s="33" customFormat="1" ht="15.75" x14ac:dyDescent="0.25"/>
    <row r="529" s="33" customFormat="1" ht="15.75" x14ac:dyDescent="0.25"/>
    <row r="530" s="33" customFormat="1" ht="15.75" x14ac:dyDescent="0.25"/>
    <row r="531" s="33" customFormat="1" ht="15.75" x14ac:dyDescent="0.25"/>
    <row r="532" s="33" customFormat="1" ht="15.75" x14ac:dyDescent="0.25"/>
    <row r="533" s="33" customFormat="1" ht="15.75" x14ac:dyDescent="0.25"/>
    <row r="534" s="33" customFormat="1" ht="15.75" x14ac:dyDescent="0.25"/>
    <row r="535" s="33" customFormat="1" ht="15.75" x14ac:dyDescent="0.25"/>
    <row r="536" s="33" customFormat="1" ht="15.75" x14ac:dyDescent="0.25"/>
    <row r="537" s="33" customFormat="1" ht="15.75" x14ac:dyDescent="0.25"/>
    <row r="538" s="33" customFormat="1" ht="15.75" x14ac:dyDescent="0.25"/>
    <row r="539" s="33" customFormat="1" ht="15.75" x14ac:dyDescent="0.25"/>
    <row r="540" s="33" customFormat="1" ht="15.75" x14ac:dyDescent="0.25"/>
    <row r="541" s="33" customFormat="1" ht="15.75" x14ac:dyDescent="0.25"/>
    <row r="542" s="33" customFormat="1" ht="15.75" x14ac:dyDescent="0.25"/>
    <row r="543" s="33" customFormat="1" ht="15.75" x14ac:dyDescent="0.25"/>
    <row r="544" s="33" customFormat="1" ht="15.75" x14ac:dyDescent="0.25"/>
    <row r="545" s="33" customFormat="1" ht="15.75" x14ac:dyDescent="0.25"/>
    <row r="546" s="33" customFormat="1" ht="15.75" x14ac:dyDescent="0.25"/>
    <row r="547" s="33" customFormat="1" ht="15.75" x14ac:dyDescent="0.25"/>
    <row r="548" s="33" customFormat="1" ht="15.75" x14ac:dyDescent="0.25"/>
    <row r="549" s="33" customFormat="1" ht="15.75" x14ac:dyDescent="0.25"/>
    <row r="550" s="33" customFormat="1" ht="15.75" x14ac:dyDescent="0.25"/>
    <row r="551" s="33" customFormat="1" ht="15.75" x14ac:dyDescent="0.25"/>
    <row r="552" s="33" customFormat="1" ht="15.75" x14ac:dyDescent="0.25"/>
    <row r="553" s="33" customFormat="1" ht="15.75" x14ac:dyDescent="0.25"/>
    <row r="554" s="33" customFormat="1" ht="15.75" x14ac:dyDescent="0.25"/>
    <row r="555" s="33" customFormat="1" ht="15.75" x14ac:dyDescent="0.25"/>
    <row r="556" s="33" customFormat="1" ht="15.75" x14ac:dyDescent="0.25"/>
    <row r="557" s="33" customFormat="1" ht="15.75" x14ac:dyDescent="0.25"/>
    <row r="558" s="33" customFormat="1" ht="15.75" x14ac:dyDescent="0.25"/>
    <row r="559" s="33" customFormat="1" ht="15.75" x14ac:dyDescent="0.25"/>
    <row r="560" s="33" customFormat="1" ht="15.75" x14ac:dyDescent="0.25"/>
    <row r="561" spans="1:1" s="33" customFormat="1" ht="15.75" x14ac:dyDescent="0.25"/>
    <row r="562" spans="1:1" s="33" customFormat="1" ht="15.75" x14ac:dyDescent="0.25"/>
    <row r="563" spans="1:1" s="33" customFormat="1" ht="15.75" x14ac:dyDescent="0.25"/>
    <row r="564" spans="1:1" s="33" customFormat="1" ht="15.75" x14ac:dyDescent="0.25"/>
    <row r="565" spans="1:1" s="33" customFormat="1" ht="15.75" x14ac:dyDescent="0.25"/>
    <row r="566" spans="1:1" s="33" customFormat="1" ht="15.75" x14ac:dyDescent="0.25"/>
    <row r="567" spans="1:1" s="33" customFormat="1" ht="15.75" x14ac:dyDescent="0.25"/>
    <row r="568" spans="1:1" s="33" customFormat="1" ht="15.75" x14ac:dyDescent="0.25"/>
    <row r="569" spans="1:1" s="33" customFormat="1" ht="15.75" x14ac:dyDescent="0.25"/>
    <row r="570" spans="1:1" s="33" customFormat="1" ht="15.75" x14ac:dyDescent="0.25"/>
    <row r="571" spans="1:1" s="33" customFormat="1" ht="15.75" x14ac:dyDescent="0.25"/>
    <row r="572" spans="1:1" s="33" customFormat="1" ht="15.75" x14ac:dyDescent="0.25"/>
    <row r="573" spans="1:1" s="33" customFormat="1" ht="15.75" x14ac:dyDescent="0.25"/>
    <row r="574" spans="1:1" s="33" customFormat="1" ht="15.75" x14ac:dyDescent="0.25">
      <c r="A574" s="51"/>
    </row>
    <row r="575" spans="1:1" s="33" customFormat="1" ht="15.75" x14ac:dyDescent="0.25">
      <c r="A575" s="51"/>
    </row>
    <row r="576" spans="1:1" s="33" customFormat="1" ht="15.75" x14ac:dyDescent="0.25">
      <c r="A576" s="51"/>
    </row>
    <row r="577" spans="1:1" s="33" customFormat="1" ht="15.75" x14ac:dyDescent="0.25">
      <c r="A577" s="51"/>
    </row>
    <row r="578" spans="1:1" s="33" customFormat="1" ht="15.75" x14ac:dyDescent="0.25">
      <c r="A578" s="51"/>
    </row>
    <row r="579" spans="1:1" s="33" customFormat="1" ht="15.75" x14ac:dyDescent="0.25">
      <c r="A579" s="51"/>
    </row>
    <row r="580" spans="1:1" s="33" customFormat="1" ht="15.75" x14ac:dyDescent="0.25">
      <c r="A580" s="51"/>
    </row>
    <row r="581" spans="1:1" s="33" customFormat="1" ht="15.75" x14ac:dyDescent="0.25">
      <c r="A581" s="51"/>
    </row>
    <row r="582" spans="1:1" s="33" customFormat="1" ht="15.75" x14ac:dyDescent="0.25">
      <c r="A582" s="51"/>
    </row>
    <row r="583" spans="1:1" s="33" customFormat="1" ht="15.75" x14ac:dyDescent="0.25">
      <c r="A583" s="51"/>
    </row>
    <row r="584" spans="1:1" s="33" customFormat="1" ht="15.75" x14ac:dyDescent="0.25">
      <c r="A584" s="51"/>
    </row>
    <row r="585" spans="1:1" s="33" customFormat="1" ht="15.75" x14ac:dyDescent="0.25">
      <c r="A585" s="51"/>
    </row>
    <row r="586" spans="1:1" s="33" customFormat="1" ht="15.75" x14ac:dyDescent="0.25">
      <c r="A586" s="51"/>
    </row>
    <row r="587" spans="1:1" s="33" customFormat="1" ht="15.75" x14ac:dyDescent="0.25">
      <c r="A587" s="51"/>
    </row>
  </sheetData>
  <mergeCells count="38">
    <mergeCell ref="B120:D120"/>
    <mergeCell ref="F120:H120"/>
    <mergeCell ref="B98:D98"/>
    <mergeCell ref="F98:H98"/>
    <mergeCell ref="B103:D103"/>
    <mergeCell ref="F103:H103"/>
    <mergeCell ref="B106:D106"/>
    <mergeCell ref="F106:H106"/>
    <mergeCell ref="B110:D110"/>
    <mergeCell ref="F110:H110"/>
    <mergeCell ref="B113:D113"/>
    <mergeCell ref="F113:H113"/>
    <mergeCell ref="B117:D117"/>
    <mergeCell ref="E117:G117"/>
    <mergeCell ref="B88:D88"/>
    <mergeCell ref="F88:H88"/>
    <mergeCell ref="B91:D91"/>
    <mergeCell ref="F91:H91"/>
    <mergeCell ref="B95:D95"/>
    <mergeCell ref="F95:H95"/>
    <mergeCell ref="A139:B139"/>
    <mergeCell ref="D139:E139"/>
    <mergeCell ref="G139:H139"/>
    <mergeCell ref="J139:K139"/>
    <mergeCell ref="A135:C135"/>
    <mergeCell ref="E135:G135"/>
    <mergeCell ref="A121:C121"/>
    <mergeCell ref="A126:C126"/>
    <mergeCell ref="E126:G126"/>
    <mergeCell ref="E130:G130"/>
    <mergeCell ref="A130:C130"/>
    <mergeCell ref="B129:D129"/>
    <mergeCell ref="F129:H129"/>
    <mergeCell ref="M139:U139"/>
    <mergeCell ref="V141:V142"/>
    <mergeCell ref="V143:V144"/>
    <mergeCell ref="V145:V146"/>
    <mergeCell ref="E121:G12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4097" r:id="rId4">
          <objectPr defaultSize="0" autoPict="0" r:id="rId5">
            <anchor moveWithCells="1">
              <from>
                <xdr:col>0</xdr:col>
                <xdr:colOff>95250</xdr:colOff>
                <xdr:row>31</xdr:row>
                <xdr:rowOff>114300</xdr:rowOff>
              </from>
              <to>
                <xdr:col>2</xdr:col>
                <xdr:colOff>57150</xdr:colOff>
                <xdr:row>39</xdr:row>
                <xdr:rowOff>171450</xdr:rowOff>
              </to>
            </anchor>
          </objectPr>
        </oleObject>
      </mc:Choice>
      <mc:Fallback>
        <oleObject progId="Paint.Picture" shapeId="409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3F5EC-1A13-4532-8551-3378E58F7686}">
  <dimension ref="A1:C1"/>
  <sheetViews>
    <sheetView zoomScaleNormal="100" workbookViewId="0">
      <selection sqref="A1:C1"/>
    </sheetView>
  </sheetViews>
  <sheetFormatPr defaultRowHeight="14.25" x14ac:dyDescent="0.2"/>
  <cols>
    <col min="1" max="1" width="11.625" customWidth="1"/>
  </cols>
  <sheetData>
    <row r="1" spans="1:3" ht="20.25" x14ac:dyDescent="0.3">
      <c r="A1" s="179" t="s">
        <v>830</v>
      </c>
      <c r="B1" s="179"/>
      <c r="C1" s="179"/>
    </row>
  </sheetData>
  <mergeCells count="1">
    <mergeCell ref="A1:C1"/>
  </mergeCells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aint.Picture" shapeId="5121" r:id="rId3">
          <objectPr defaultSize="0" r:id="rId4">
            <anchor moveWithCells="1">
              <from>
                <xdr:col>4</xdr:col>
                <xdr:colOff>333375</xdr:colOff>
                <xdr:row>2</xdr:row>
                <xdr:rowOff>28575</xdr:rowOff>
              </from>
              <to>
                <xdr:col>8</xdr:col>
                <xdr:colOff>390525</xdr:colOff>
                <xdr:row>11</xdr:row>
                <xdr:rowOff>180975</xdr:rowOff>
              </to>
            </anchor>
          </objectPr>
        </oleObject>
      </mc:Choice>
      <mc:Fallback>
        <oleObject progId="Paint.Picture" shapeId="5121" r:id="rId3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27CD0-ED6C-4DF9-80E4-23C29BFADD10}">
  <dimension ref="A1:X141"/>
  <sheetViews>
    <sheetView workbookViewId="0"/>
  </sheetViews>
  <sheetFormatPr defaultColWidth="9" defaultRowHeight="15.75" x14ac:dyDescent="0.25"/>
  <cols>
    <col min="1" max="1" width="15.625" style="13" customWidth="1"/>
    <col min="2" max="2" width="5.375" style="33" customWidth="1"/>
    <col min="3" max="3" width="4.125" style="33" customWidth="1"/>
    <col min="4" max="4" width="5" style="33" customWidth="1"/>
    <col min="5" max="5" width="7.75" style="33" customWidth="1"/>
    <col min="6" max="6" width="7.125" style="33" customWidth="1"/>
    <col min="7" max="7" width="4.875" style="33" customWidth="1"/>
    <col min="8" max="8" width="5.25" style="33" customWidth="1"/>
    <col min="9" max="9" width="8" style="33" customWidth="1"/>
    <col min="10" max="10" width="4.625" style="33" customWidth="1"/>
    <col min="11" max="11" width="7.75" style="33" customWidth="1"/>
    <col min="12" max="12" width="4.75" style="33" customWidth="1"/>
    <col min="13" max="13" width="8" style="33" customWidth="1"/>
    <col min="14" max="14" width="12.25" style="33" customWidth="1"/>
    <col min="15" max="15" width="12.125" style="33" customWidth="1"/>
    <col min="16" max="16" width="7.875" style="33" customWidth="1"/>
    <col min="17" max="17" width="11.25" style="33" customWidth="1"/>
    <col min="18" max="18" width="10.875" style="33" customWidth="1"/>
    <col min="19" max="19" width="6.75" style="33" customWidth="1"/>
    <col min="20" max="20" width="4.75" style="33" customWidth="1"/>
    <col min="21" max="21" width="5" style="33" customWidth="1"/>
    <col min="22" max="22" width="5.375" style="33" customWidth="1"/>
    <col min="23" max="23" width="5" style="33" customWidth="1"/>
    <col min="24" max="24" width="5.375" style="33" customWidth="1"/>
    <col min="25" max="25" width="4.375" style="13" customWidth="1"/>
    <col min="26" max="26" width="5.5" style="13" customWidth="1"/>
    <col min="27" max="27" width="5.875" style="13" customWidth="1"/>
    <col min="28" max="28" width="4.375" style="13" customWidth="1"/>
    <col min="29" max="29" width="4.625" style="13" customWidth="1"/>
    <col min="30" max="31" width="6.125" style="13" customWidth="1"/>
    <col min="32" max="32" width="6.375" style="13" customWidth="1"/>
    <col min="33" max="16384" width="9" style="13"/>
  </cols>
  <sheetData>
    <row r="1" spans="1:18" ht="20.25" x14ac:dyDescent="0.3">
      <c r="A1" s="30" t="s">
        <v>61</v>
      </c>
    </row>
    <row r="2" spans="1:18" ht="18.75" x14ac:dyDescent="0.3">
      <c r="A2" s="169" t="s">
        <v>856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91"/>
      <c r="Q2" s="91"/>
      <c r="R2" s="91"/>
    </row>
    <row r="3" spans="1:18" ht="18.75" x14ac:dyDescent="0.25">
      <c r="A3" s="85" t="s">
        <v>45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8" ht="18.75" x14ac:dyDescent="0.25">
      <c r="A4" s="55" t="s">
        <v>19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18" x14ac:dyDescent="0.25">
      <c r="B5" s="160" t="s">
        <v>42</v>
      </c>
      <c r="C5" s="160"/>
      <c r="D5" s="160"/>
      <c r="E5" s="160"/>
      <c r="F5" s="5" t="s">
        <v>24</v>
      </c>
      <c r="G5" s="160" t="s">
        <v>44</v>
      </c>
      <c r="H5" s="160"/>
      <c r="I5" s="160"/>
      <c r="J5" s="160"/>
      <c r="K5" s="5" t="s">
        <v>24</v>
      </c>
      <c r="L5" s="160" t="s">
        <v>62</v>
      </c>
      <c r="M5" s="160"/>
      <c r="N5" s="160"/>
      <c r="O5" s="160"/>
      <c r="P5" s="5" t="s">
        <v>24</v>
      </c>
      <c r="Q5" s="5" t="s">
        <v>599</v>
      </c>
      <c r="R5" s="5" t="s">
        <v>599</v>
      </c>
    </row>
    <row r="6" spans="1:18" x14ac:dyDescent="0.25">
      <c r="A6" s="5" t="s">
        <v>38</v>
      </c>
      <c r="B6" s="25">
        <v>3</v>
      </c>
      <c r="C6" s="25">
        <v>2</v>
      </c>
      <c r="D6" s="25">
        <v>2</v>
      </c>
      <c r="E6" s="25">
        <v>2</v>
      </c>
      <c r="F6" s="82">
        <f>AVERAGE(B6:E6)</f>
        <v>2.25</v>
      </c>
      <c r="G6" s="25">
        <v>5</v>
      </c>
      <c r="H6" s="25">
        <v>7</v>
      </c>
      <c r="I6" s="25">
        <v>6</v>
      </c>
      <c r="J6" s="25">
        <v>5</v>
      </c>
      <c r="K6" s="82">
        <f>AVERAGE(G6:J6)</f>
        <v>5.75</v>
      </c>
      <c r="L6" s="25">
        <v>3</v>
      </c>
      <c r="M6" s="25">
        <v>3</v>
      </c>
      <c r="N6" s="25">
        <v>2</v>
      </c>
      <c r="O6" s="25">
        <v>2</v>
      </c>
      <c r="P6" s="8">
        <f>AVERAGE(L6:O6)</f>
        <v>2.5</v>
      </c>
      <c r="Q6" s="58">
        <f>K6/F6</f>
        <v>2.5555555555555554</v>
      </c>
      <c r="R6" s="58">
        <f>P6/F6</f>
        <v>1.1111111111111112</v>
      </c>
    </row>
    <row r="7" spans="1:18" x14ac:dyDescent="0.25">
      <c r="A7" s="1" t="s">
        <v>39</v>
      </c>
      <c r="B7" s="25">
        <v>2</v>
      </c>
      <c r="C7" s="25">
        <v>4</v>
      </c>
      <c r="D7" s="25">
        <v>3</v>
      </c>
      <c r="E7" s="25">
        <v>4</v>
      </c>
      <c r="F7" s="82">
        <f>AVERAGE(B7:E7)</f>
        <v>3.25</v>
      </c>
      <c r="G7" s="25">
        <v>7</v>
      </c>
      <c r="H7" s="25">
        <v>5</v>
      </c>
      <c r="I7" s="25">
        <v>4</v>
      </c>
      <c r="J7" s="25">
        <v>4</v>
      </c>
      <c r="K7" s="8">
        <f>AVERAGE(G7:J7)</f>
        <v>5</v>
      </c>
      <c r="L7" s="25">
        <v>3</v>
      </c>
      <c r="M7" s="25">
        <v>3</v>
      </c>
      <c r="N7" s="25">
        <v>5</v>
      </c>
      <c r="O7" s="25">
        <v>4</v>
      </c>
      <c r="P7" s="82">
        <f>AVERAGE(L7:O7)</f>
        <v>3.75</v>
      </c>
      <c r="Q7" s="58">
        <f>K7/F7</f>
        <v>1.5384615384615385</v>
      </c>
      <c r="R7" s="58">
        <f>P7/F7</f>
        <v>1.1538461538461537</v>
      </c>
    </row>
    <row r="8" spans="1:18" ht="18.75" x14ac:dyDescent="0.25">
      <c r="A8" s="55" t="s">
        <v>55</v>
      </c>
    </row>
    <row r="9" spans="1:18" x14ac:dyDescent="0.25">
      <c r="A9" s="1"/>
      <c r="B9" s="160" t="s">
        <v>42</v>
      </c>
      <c r="C9" s="160"/>
      <c r="D9" s="160"/>
      <c r="E9" s="160"/>
      <c r="F9" s="5" t="s">
        <v>24</v>
      </c>
      <c r="G9" s="160" t="s">
        <v>44</v>
      </c>
      <c r="H9" s="160"/>
      <c r="I9" s="160"/>
      <c r="J9" s="160"/>
      <c r="K9" s="5" t="s">
        <v>24</v>
      </c>
      <c r="L9" s="160" t="s">
        <v>62</v>
      </c>
      <c r="M9" s="160"/>
      <c r="N9" s="160"/>
      <c r="O9" s="160"/>
      <c r="P9" s="5" t="s">
        <v>24</v>
      </c>
      <c r="Q9" s="5" t="s">
        <v>599</v>
      </c>
      <c r="R9" s="5" t="s">
        <v>599</v>
      </c>
    </row>
    <row r="10" spans="1:18" x14ac:dyDescent="0.25">
      <c r="A10" s="5" t="s">
        <v>38</v>
      </c>
      <c r="B10" s="25">
        <v>2</v>
      </c>
      <c r="C10" s="25">
        <v>2</v>
      </c>
      <c r="D10" s="25">
        <v>3</v>
      </c>
      <c r="E10" s="25">
        <v>4</v>
      </c>
      <c r="F10" s="82">
        <f>AVERAGE(B10:E10)</f>
        <v>2.75</v>
      </c>
      <c r="G10" s="25">
        <v>8</v>
      </c>
      <c r="H10" s="25">
        <v>9</v>
      </c>
      <c r="I10" s="25">
        <v>11</v>
      </c>
      <c r="J10" s="25">
        <v>8</v>
      </c>
      <c r="K10" s="8">
        <f>AVERAGE(G10:J10)</f>
        <v>9</v>
      </c>
      <c r="L10" s="25">
        <v>6</v>
      </c>
      <c r="M10" s="25">
        <v>7</v>
      </c>
      <c r="N10" s="25">
        <v>8</v>
      </c>
      <c r="O10" s="25">
        <v>8</v>
      </c>
      <c r="P10" s="82">
        <f>AVERAGE(L10:O10)</f>
        <v>7.25</v>
      </c>
      <c r="Q10" s="58">
        <f>K10/F10</f>
        <v>3.2727272727272729</v>
      </c>
      <c r="R10" s="58">
        <f>P10/F10</f>
        <v>2.6363636363636362</v>
      </c>
    </row>
    <row r="11" spans="1:18" x14ac:dyDescent="0.25">
      <c r="A11" s="1" t="s">
        <v>39</v>
      </c>
      <c r="B11" s="25">
        <v>4</v>
      </c>
      <c r="C11" s="25">
        <v>2</v>
      </c>
      <c r="D11" s="25">
        <v>1</v>
      </c>
      <c r="E11" s="25">
        <v>4</v>
      </c>
      <c r="F11" s="82">
        <f>AVERAGE(B11:E11)</f>
        <v>2.75</v>
      </c>
      <c r="G11" s="25">
        <v>6</v>
      </c>
      <c r="H11" s="25">
        <v>4</v>
      </c>
      <c r="I11" s="25">
        <v>3</v>
      </c>
      <c r="J11" s="25">
        <v>4</v>
      </c>
      <c r="K11" s="82">
        <f>AVERAGE(G11:J11)</f>
        <v>4.25</v>
      </c>
      <c r="L11" s="25">
        <v>3</v>
      </c>
      <c r="M11" s="25">
        <v>4</v>
      </c>
      <c r="N11" s="25">
        <v>3</v>
      </c>
      <c r="O11" s="25">
        <v>3</v>
      </c>
      <c r="P11" s="82">
        <f>AVERAGE(L11:O11)</f>
        <v>3.25</v>
      </c>
      <c r="Q11" s="58">
        <f>K11/F11</f>
        <v>1.5454545454545454</v>
      </c>
      <c r="R11" s="58">
        <f>P11/F11</f>
        <v>1.1818181818181819</v>
      </c>
    </row>
    <row r="12" spans="1:18" x14ac:dyDescent="0.25">
      <c r="A12" s="1"/>
      <c r="B12" s="25"/>
      <c r="C12" s="25"/>
      <c r="D12" s="25"/>
      <c r="E12" s="25"/>
      <c r="F12" s="82"/>
      <c r="G12" s="25"/>
      <c r="H12" s="25"/>
      <c r="I12" s="25"/>
      <c r="J12" s="25"/>
      <c r="K12" s="82"/>
      <c r="L12" s="25"/>
      <c r="M12" s="25"/>
      <c r="N12" s="25"/>
      <c r="O12" s="25"/>
      <c r="P12" s="82"/>
      <c r="Q12" s="58"/>
      <c r="R12" s="58"/>
    </row>
    <row r="13" spans="1:18" ht="18.75" x14ac:dyDescent="0.3">
      <c r="A13" s="169" t="s">
        <v>856</v>
      </c>
      <c r="B13" s="169"/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20"/>
      <c r="Q13" s="113"/>
      <c r="R13" s="113"/>
    </row>
    <row r="14" spans="1:18" ht="18.75" x14ac:dyDescent="0.3">
      <c r="A14" s="85" t="s">
        <v>53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62"/>
      <c r="Q14" s="58"/>
      <c r="R14" s="58"/>
    </row>
    <row r="15" spans="1:18" ht="18.75" x14ac:dyDescent="0.25">
      <c r="A15" s="55" t="s">
        <v>19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62"/>
      <c r="Q15" s="58"/>
      <c r="R15" s="58"/>
    </row>
    <row r="16" spans="1:18" x14ac:dyDescent="0.25">
      <c r="B16" s="160" t="s">
        <v>42</v>
      </c>
      <c r="C16" s="160"/>
      <c r="D16" s="160"/>
      <c r="E16" s="160"/>
      <c r="F16" s="5" t="s">
        <v>24</v>
      </c>
      <c r="G16" s="160" t="s">
        <v>44</v>
      </c>
      <c r="H16" s="160"/>
      <c r="I16" s="160"/>
      <c r="J16" s="160"/>
      <c r="K16" s="5" t="s">
        <v>24</v>
      </c>
      <c r="L16" s="160" t="s">
        <v>62</v>
      </c>
      <c r="M16" s="160"/>
      <c r="N16" s="160"/>
      <c r="O16" s="160"/>
      <c r="P16" s="87" t="s">
        <v>24</v>
      </c>
      <c r="Q16" s="5" t="s">
        <v>599</v>
      </c>
      <c r="R16" s="5" t="s">
        <v>599</v>
      </c>
    </row>
    <row r="17" spans="1:18" x14ac:dyDescent="0.25">
      <c r="A17" s="5" t="s">
        <v>38</v>
      </c>
      <c r="B17" s="25">
        <v>20</v>
      </c>
      <c r="C17" s="25">
        <v>22</v>
      </c>
      <c r="D17" s="25">
        <v>22</v>
      </c>
      <c r="E17" s="25">
        <v>20</v>
      </c>
      <c r="F17" s="8">
        <f>AVERAGE(B17:E17)</f>
        <v>21</v>
      </c>
      <c r="G17" s="25">
        <v>33</v>
      </c>
      <c r="H17" s="25">
        <v>34</v>
      </c>
      <c r="I17" s="25">
        <v>39</v>
      </c>
      <c r="J17" s="25">
        <v>32</v>
      </c>
      <c r="K17" s="8">
        <f>AVERAGE(G17:J17)</f>
        <v>34.5</v>
      </c>
      <c r="L17" s="25">
        <v>11</v>
      </c>
      <c r="M17" s="25">
        <v>15</v>
      </c>
      <c r="N17" s="25">
        <v>11</v>
      </c>
      <c r="O17" s="25">
        <v>9</v>
      </c>
      <c r="P17" s="82">
        <f>AVERAGE(L17:O17)</f>
        <v>11.5</v>
      </c>
      <c r="Q17" s="58">
        <f>K17/F17</f>
        <v>1.6428571428571428</v>
      </c>
      <c r="R17" s="58">
        <f>P17/F17</f>
        <v>0.54761904761904767</v>
      </c>
    </row>
    <row r="18" spans="1:18" x14ac:dyDescent="0.25">
      <c r="A18" s="1" t="s">
        <v>39</v>
      </c>
      <c r="B18" s="25">
        <v>31</v>
      </c>
      <c r="C18" s="25">
        <v>31</v>
      </c>
      <c r="D18" s="25">
        <v>32</v>
      </c>
      <c r="E18" s="25">
        <v>29</v>
      </c>
      <c r="F18" s="82">
        <f>AVERAGE(B18:E18)</f>
        <v>30.75</v>
      </c>
      <c r="G18" s="25">
        <v>20</v>
      </c>
      <c r="H18" s="25">
        <v>21</v>
      </c>
      <c r="I18" s="25">
        <v>15</v>
      </c>
      <c r="J18" s="25">
        <v>23</v>
      </c>
      <c r="K18" s="82">
        <f>AVERAGE(G18:J18)</f>
        <v>19.75</v>
      </c>
      <c r="L18" s="25">
        <v>40</v>
      </c>
      <c r="M18" s="25">
        <v>41</v>
      </c>
      <c r="N18" s="25">
        <v>39</v>
      </c>
      <c r="O18" s="25">
        <v>38</v>
      </c>
      <c r="P18" s="82">
        <f>AVERAGE(L18:O18)</f>
        <v>39.5</v>
      </c>
      <c r="Q18" s="58">
        <f>K18/F18</f>
        <v>0.64227642276422769</v>
      </c>
      <c r="R18" s="58">
        <f>P18/F18</f>
        <v>1.2845528455284554</v>
      </c>
    </row>
    <row r="19" spans="1:18" ht="18.75" x14ac:dyDescent="0.25">
      <c r="A19" s="55" t="s">
        <v>55</v>
      </c>
      <c r="P19" s="62"/>
      <c r="Q19" s="58"/>
      <c r="R19" s="58"/>
    </row>
    <row r="20" spans="1:18" x14ac:dyDescent="0.25">
      <c r="A20" s="1"/>
      <c r="B20" s="160" t="s">
        <v>42</v>
      </c>
      <c r="C20" s="160"/>
      <c r="D20" s="160"/>
      <c r="E20" s="160"/>
      <c r="F20" s="5" t="s">
        <v>24</v>
      </c>
      <c r="G20" s="160" t="s">
        <v>44</v>
      </c>
      <c r="H20" s="160"/>
      <c r="I20" s="160"/>
      <c r="J20" s="160"/>
      <c r="K20" s="5" t="s">
        <v>24</v>
      </c>
      <c r="L20" s="160" t="s">
        <v>62</v>
      </c>
      <c r="M20" s="160"/>
      <c r="N20" s="160"/>
      <c r="O20" s="160"/>
      <c r="P20" s="87" t="s">
        <v>24</v>
      </c>
      <c r="Q20" s="5" t="s">
        <v>599</v>
      </c>
      <c r="R20" s="5" t="s">
        <v>599</v>
      </c>
    </row>
    <row r="21" spans="1:18" x14ac:dyDescent="0.25">
      <c r="A21" s="5" t="s">
        <v>38</v>
      </c>
      <c r="B21" s="25">
        <v>15</v>
      </c>
      <c r="C21" s="25">
        <v>16</v>
      </c>
      <c r="D21" s="25">
        <v>18</v>
      </c>
      <c r="E21" s="25">
        <v>22</v>
      </c>
      <c r="F21" s="8">
        <f>AVERAGE(B21:E21)</f>
        <v>17.75</v>
      </c>
      <c r="G21" s="25">
        <v>25</v>
      </c>
      <c r="H21" s="25">
        <v>34</v>
      </c>
      <c r="I21" s="25">
        <v>33</v>
      </c>
      <c r="J21" s="25">
        <v>27</v>
      </c>
      <c r="K21" s="82">
        <f>AVERAGE(G21:J21)</f>
        <v>29.75</v>
      </c>
      <c r="L21" s="25">
        <v>11</v>
      </c>
      <c r="M21" s="25">
        <v>14</v>
      </c>
      <c r="N21" s="25">
        <v>15</v>
      </c>
      <c r="O21" s="25">
        <v>9</v>
      </c>
      <c r="P21" s="82">
        <f>AVERAGE(L21:O21)</f>
        <v>12.25</v>
      </c>
      <c r="Q21" s="58">
        <f>K21/F21</f>
        <v>1.676056338028169</v>
      </c>
      <c r="R21" s="58">
        <f>P21/F21</f>
        <v>0.6901408450704225</v>
      </c>
    </row>
    <row r="22" spans="1:18" x14ac:dyDescent="0.25">
      <c r="A22" s="1" t="s">
        <v>39</v>
      </c>
      <c r="B22" s="25">
        <v>33</v>
      </c>
      <c r="C22" s="25">
        <v>27</v>
      </c>
      <c r="D22" s="25">
        <v>33</v>
      </c>
      <c r="E22" s="25">
        <v>37</v>
      </c>
      <c r="F22" s="8">
        <f>AVERAGE(B22:E22)</f>
        <v>32.5</v>
      </c>
      <c r="G22" s="25">
        <v>20</v>
      </c>
      <c r="H22" s="25">
        <v>19</v>
      </c>
      <c r="I22" s="25">
        <v>22</v>
      </c>
      <c r="J22" s="25">
        <v>24</v>
      </c>
      <c r="K22" s="82">
        <f>AVERAGE(G22:J22)</f>
        <v>21.25</v>
      </c>
      <c r="L22" s="25">
        <v>40</v>
      </c>
      <c r="M22" s="25">
        <v>39</v>
      </c>
      <c r="N22" s="25">
        <v>38</v>
      </c>
      <c r="O22" s="25">
        <v>38</v>
      </c>
      <c r="P22" s="82">
        <f>AVERAGE(L22:O22)</f>
        <v>38.75</v>
      </c>
      <c r="Q22" s="58">
        <f>K22/F22</f>
        <v>0.65384615384615385</v>
      </c>
      <c r="R22" s="58">
        <f>P22/F22</f>
        <v>1.1923076923076923</v>
      </c>
    </row>
    <row r="23" spans="1:18" x14ac:dyDescent="0.25">
      <c r="A23" s="1"/>
      <c r="B23" s="25"/>
      <c r="C23" s="25"/>
      <c r="D23" s="25"/>
      <c r="E23" s="25"/>
      <c r="F23" s="8"/>
      <c r="G23" s="25"/>
      <c r="H23" s="25"/>
      <c r="I23" s="25"/>
      <c r="J23" s="25"/>
      <c r="K23" s="82"/>
      <c r="L23" s="25"/>
      <c r="M23" s="25"/>
      <c r="N23" s="25"/>
      <c r="O23" s="25"/>
      <c r="P23" s="82"/>
      <c r="Q23" s="58"/>
      <c r="R23" s="58"/>
    </row>
    <row r="24" spans="1:18" ht="18.75" x14ac:dyDescent="0.3">
      <c r="A24" s="169" t="s">
        <v>856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20"/>
      <c r="Q24" s="113"/>
      <c r="R24" s="113"/>
    </row>
    <row r="25" spans="1:18" ht="18.75" x14ac:dyDescent="0.3">
      <c r="A25" s="85" t="s">
        <v>53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62"/>
      <c r="Q25" s="58"/>
      <c r="R25" s="58"/>
    </row>
    <row r="26" spans="1:18" ht="18.75" x14ac:dyDescent="0.3">
      <c r="A26" s="55" t="s">
        <v>19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62"/>
      <c r="Q26" s="58"/>
      <c r="R26" s="58"/>
    </row>
    <row r="27" spans="1:18" x14ac:dyDescent="0.25">
      <c r="B27" s="160" t="s">
        <v>48</v>
      </c>
      <c r="C27" s="160"/>
      <c r="D27" s="160"/>
      <c r="E27" s="160"/>
      <c r="F27" s="5" t="s">
        <v>24</v>
      </c>
      <c r="G27" s="160" t="s">
        <v>63</v>
      </c>
      <c r="H27" s="160"/>
      <c r="I27" s="160"/>
      <c r="J27" s="160"/>
      <c r="K27" s="5" t="s">
        <v>24</v>
      </c>
      <c r="L27" s="160" t="s">
        <v>64</v>
      </c>
      <c r="M27" s="160"/>
      <c r="N27" s="160"/>
      <c r="O27" s="160"/>
      <c r="P27" s="87" t="s">
        <v>24</v>
      </c>
      <c r="Q27" s="5" t="s">
        <v>599</v>
      </c>
      <c r="R27" s="5" t="s">
        <v>599</v>
      </c>
    </row>
    <row r="28" spans="1:18" x14ac:dyDescent="0.25">
      <c r="A28" s="5" t="s">
        <v>38</v>
      </c>
      <c r="B28" s="25">
        <v>20</v>
      </c>
      <c r="C28" s="25">
        <v>18</v>
      </c>
      <c r="D28" s="25">
        <v>18</v>
      </c>
      <c r="E28" s="25">
        <v>18</v>
      </c>
      <c r="F28" s="8">
        <f>AVERAGE(B28:E28)</f>
        <v>18.5</v>
      </c>
      <c r="G28" s="25">
        <v>7</v>
      </c>
      <c r="H28" s="25">
        <v>8</v>
      </c>
      <c r="I28" s="25">
        <v>5</v>
      </c>
      <c r="J28" s="25">
        <v>5</v>
      </c>
      <c r="K28" s="82">
        <f>AVERAGE(G28:J28)</f>
        <v>6.25</v>
      </c>
      <c r="L28" s="25">
        <v>21</v>
      </c>
      <c r="M28" s="25">
        <v>22</v>
      </c>
      <c r="N28" s="25">
        <v>25</v>
      </c>
      <c r="O28" s="25">
        <v>17</v>
      </c>
      <c r="P28" s="82">
        <f>AVERAGE(L28:O28)</f>
        <v>21.25</v>
      </c>
      <c r="Q28" s="58">
        <f>K28/F28</f>
        <v>0.33783783783783783</v>
      </c>
      <c r="R28" s="58">
        <f>P28/F28</f>
        <v>1.1486486486486487</v>
      </c>
    </row>
    <row r="29" spans="1:18" x14ac:dyDescent="0.25">
      <c r="A29" s="1" t="s">
        <v>39</v>
      </c>
      <c r="B29" s="25">
        <v>37</v>
      </c>
      <c r="C29" s="25">
        <v>35</v>
      </c>
      <c r="D29" s="25">
        <v>38</v>
      </c>
      <c r="E29" s="25">
        <v>36</v>
      </c>
      <c r="F29" s="8">
        <f>AVERAGE(B29:E29)</f>
        <v>36.5</v>
      </c>
      <c r="G29" s="25">
        <v>55</v>
      </c>
      <c r="H29" s="25">
        <v>54</v>
      </c>
      <c r="I29" s="25">
        <v>54</v>
      </c>
      <c r="J29" s="25">
        <v>56</v>
      </c>
      <c r="K29" s="82">
        <f>AVERAGE(G29:J29)</f>
        <v>54.75</v>
      </c>
      <c r="L29" s="25">
        <v>33</v>
      </c>
      <c r="M29" s="25">
        <v>32</v>
      </c>
      <c r="N29" s="25">
        <v>31</v>
      </c>
      <c r="O29" s="25">
        <v>40</v>
      </c>
      <c r="P29" s="82">
        <f>AVERAGE(L29:O29)</f>
        <v>34</v>
      </c>
      <c r="Q29" s="58">
        <f>K29/F29</f>
        <v>1.5</v>
      </c>
      <c r="R29" s="58">
        <f>P29/F29</f>
        <v>0.93150684931506844</v>
      </c>
    </row>
    <row r="30" spans="1:18" ht="18.75" x14ac:dyDescent="0.25">
      <c r="A30" s="55" t="s">
        <v>55</v>
      </c>
      <c r="P30" s="62"/>
      <c r="Q30" s="58"/>
      <c r="R30" s="58"/>
    </row>
    <row r="31" spans="1:18" x14ac:dyDescent="0.25">
      <c r="A31" s="1"/>
      <c r="B31" s="160" t="s">
        <v>48</v>
      </c>
      <c r="C31" s="160"/>
      <c r="D31" s="160"/>
      <c r="E31" s="160"/>
      <c r="F31" s="5" t="s">
        <v>24</v>
      </c>
      <c r="G31" s="160" t="s">
        <v>63</v>
      </c>
      <c r="H31" s="160"/>
      <c r="I31" s="160"/>
      <c r="J31" s="160"/>
      <c r="K31" s="5" t="s">
        <v>24</v>
      </c>
      <c r="L31" s="160" t="s">
        <v>64</v>
      </c>
      <c r="M31" s="160"/>
      <c r="N31" s="160"/>
      <c r="O31" s="160"/>
      <c r="P31" s="87" t="s">
        <v>24</v>
      </c>
      <c r="Q31" s="5" t="s">
        <v>599</v>
      </c>
      <c r="R31" s="5" t="s">
        <v>599</v>
      </c>
    </row>
    <row r="32" spans="1:18" x14ac:dyDescent="0.25">
      <c r="A32" s="5" t="s">
        <v>38</v>
      </c>
      <c r="B32" s="25">
        <v>19</v>
      </c>
      <c r="C32" s="25">
        <v>20</v>
      </c>
      <c r="D32" s="25">
        <v>24</v>
      </c>
      <c r="E32" s="25">
        <v>25</v>
      </c>
      <c r="F32" s="8">
        <f>AVERAGE(B32:E32)</f>
        <v>22</v>
      </c>
      <c r="G32" s="25">
        <v>8</v>
      </c>
      <c r="H32" s="25">
        <v>7</v>
      </c>
      <c r="I32" s="25">
        <v>7</v>
      </c>
      <c r="J32" s="25">
        <v>9</v>
      </c>
      <c r="K32" s="82">
        <f>AVERAGE(G32:J32)</f>
        <v>7.75</v>
      </c>
      <c r="L32" s="25">
        <v>22</v>
      </c>
      <c r="M32" s="25">
        <v>26</v>
      </c>
      <c r="N32" s="25">
        <v>28</v>
      </c>
      <c r="O32" s="25">
        <v>30</v>
      </c>
      <c r="P32" s="82">
        <f>AVERAGE(L32:O32)</f>
        <v>26.5</v>
      </c>
      <c r="Q32" s="58">
        <f>K32/F32</f>
        <v>0.35227272727272729</v>
      </c>
      <c r="R32" s="58">
        <f>P32/F32</f>
        <v>1.2045454545454546</v>
      </c>
    </row>
    <row r="33" spans="1:18" x14ac:dyDescent="0.25">
      <c r="A33" s="1" t="s">
        <v>39</v>
      </c>
      <c r="B33" s="25">
        <v>34</v>
      </c>
      <c r="C33" s="25">
        <v>37</v>
      </c>
      <c r="D33" s="25">
        <v>30</v>
      </c>
      <c r="E33" s="25">
        <v>39</v>
      </c>
      <c r="F33" s="8">
        <f>AVERAGE(B33:E33)</f>
        <v>35</v>
      </c>
      <c r="G33" s="25">
        <v>50</v>
      </c>
      <c r="H33" s="25">
        <v>54</v>
      </c>
      <c r="I33" s="25">
        <v>55</v>
      </c>
      <c r="J33" s="25">
        <v>53</v>
      </c>
      <c r="K33" s="8">
        <f>AVERAGE(G33:J33)</f>
        <v>53</v>
      </c>
      <c r="L33" s="25">
        <v>40</v>
      </c>
      <c r="M33" s="25">
        <v>29</v>
      </c>
      <c r="N33" s="25">
        <v>32</v>
      </c>
      <c r="O33" s="25">
        <v>38</v>
      </c>
      <c r="P33" s="82">
        <f>AVERAGE(L33:O33)</f>
        <v>34.75</v>
      </c>
      <c r="Q33" s="58">
        <f>K33/F33</f>
        <v>1.5142857142857142</v>
      </c>
      <c r="R33" s="58">
        <f>P33/F33</f>
        <v>0.99285714285714288</v>
      </c>
    </row>
    <row r="34" spans="1:18" x14ac:dyDescent="0.25">
      <c r="A34" s="1"/>
      <c r="B34" s="25"/>
      <c r="C34" s="25"/>
      <c r="D34" s="25"/>
      <c r="E34" s="25"/>
      <c r="F34" s="8"/>
      <c r="G34" s="25"/>
      <c r="H34" s="25"/>
      <c r="I34" s="25"/>
      <c r="J34" s="25"/>
      <c r="K34" s="8"/>
      <c r="L34" s="25"/>
      <c r="M34" s="25"/>
      <c r="N34" s="25"/>
      <c r="O34" s="25"/>
      <c r="P34" s="82"/>
      <c r="Q34" s="58"/>
      <c r="R34" s="58"/>
    </row>
    <row r="35" spans="1:18" ht="20.25" x14ac:dyDescent="0.3">
      <c r="A35" s="30" t="s">
        <v>65</v>
      </c>
      <c r="P35" s="62"/>
      <c r="Q35" s="58"/>
      <c r="R35" s="58"/>
    </row>
    <row r="36" spans="1:18" ht="18.75" x14ac:dyDescent="0.3">
      <c r="A36" s="169" t="s">
        <v>857</v>
      </c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20"/>
      <c r="Q36" s="113"/>
      <c r="R36" s="113"/>
    </row>
    <row r="37" spans="1:18" ht="18.75" x14ac:dyDescent="0.3">
      <c r="A37" s="85" t="s">
        <v>45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62"/>
      <c r="Q37" s="58"/>
      <c r="R37" s="58"/>
    </row>
    <row r="38" spans="1:18" ht="18.75" x14ac:dyDescent="0.3">
      <c r="A38" s="55" t="s">
        <v>19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62"/>
      <c r="Q38" s="58"/>
      <c r="R38" s="58"/>
    </row>
    <row r="39" spans="1:18" x14ac:dyDescent="0.25">
      <c r="B39" s="160" t="s">
        <v>42</v>
      </c>
      <c r="C39" s="160"/>
      <c r="D39" s="160"/>
      <c r="E39" s="160"/>
      <c r="F39" s="5" t="s">
        <v>24</v>
      </c>
      <c r="G39" s="160" t="s">
        <v>44</v>
      </c>
      <c r="H39" s="160"/>
      <c r="I39" s="160"/>
      <c r="J39" s="160"/>
      <c r="K39" s="5" t="s">
        <v>24</v>
      </c>
      <c r="L39" s="160" t="s">
        <v>62</v>
      </c>
      <c r="M39" s="160"/>
      <c r="N39" s="160"/>
      <c r="O39" s="160"/>
      <c r="P39" s="87" t="s">
        <v>24</v>
      </c>
      <c r="Q39" s="5" t="s">
        <v>599</v>
      </c>
      <c r="R39" s="5" t="s">
        <v>599</v>
      </c>
    </row>
    <row r="40" spans="1:18" x14ac:dyDescent="0.25">
      <c r="A40" s="5" t="s">
        <v>38</v>
      </c>
      <c r="B40" s="25">
        <v>6</v>
      </c>
      <c r="C40" s="25">
        <v>5</v>
      </c>
      <c r="D40" s="25">
        <v>6</v>
      </c>
      <c r="E40" s="25">
        <v>6</v>
      </c>
      <c r="F40" s="82">
        <f>AVERAGE(B40:E40)</f>
        <v>5.75</v>
      </c>
      <c r="G40" s="25">
        <v>14</v>
      </c>
      <c r="H40" s="25">
        <v>16</v>
      </c>
      <c r="I40" s="25">
        <v>15</v>
      </c>
      <c r="J40" s="25">
        <v>16</v>
      </c>
      <c r="K40" s="82">
        <f>AVERAGE(G40:J40)</f>
        <v>15.25</v>
      </c>
      <c r="L40" s="25">
        <v>6</v>
      </c>
      <c r="M40" s="25">
        <v>5</v>
      </c>
      <c r="N40" s="25">
        <v>5</v>
      </c>
      <c r="O40" s="25">
        <v>6</v>
      </c>
      <c r="P40" s="82">
        <f>AVERAGE(L40:O40)</f>
        <v>5.5</v>
      </c>
      <c r="Q40" s="58">
        <f>K40/F40</f>
        <v>2.652173913043478</v>
      </c>
      <c r="R40" s="58">
        <f>P40/F40</f>
        <v>0.95652173913043481</v>
      </c>
    </row>
    <row r="41" spans="1:18" x14ac:dyDescent="0.25">
      <c r="A41" s="1" t="s">
        <v>39</v>
      </c>
      <c r="B41" s="25">
        <v>11</v>
      </c>
      <c r="C41" s="25">
        <v>10</v>
      </c>
      <c r="D41" s="25">
        <v>10</v>
      </c>
      <c r="E41" s="25">
        <v>12</v>
      </c>
      <c r="F41" s="82">
        <f>AVERAGE(B41:E41)</f>
        <v>10.75</v>
      </c>
      <c r="G41" s="25">
        <v>12</v>
      </c>
      <c r="H41" s="25">
        <v>10</v>
      </c>
      <c r="I41" s="25">
        <v>11</v>
      </c>
      <c r="J41" s="25">
        <v>14</v>
      </c>
      <c r="K41" s="82">
        <f>AVERAGE(G41:J41)</f>
        <v>11.75</v>
      </c>
      <c r="L41" s="25">
        <v>12</v>
      </c>
      <c r="M41" s="25">
        <v>13</v>
      </c>
      <c r="N41" s="25">
        <v>10</v>
      </c>
      <c r="O41" s="25">
        <v>11</v>
      </c>
      <c r="P41" s="82">
        <f>AVERAGE(L41:O41)</f>
        <v>11.5</v>
      </c>
      <c r="Q41" s="58">
        <f>K41/F41</f>
        <v>1.0930232558139534</v>
      </c>
      <c r="R41" s="58">
        <f>P41/F41</f>
        <v>1.069767441860465</v>
      </c>
    </row>
    <row r="42" spans="1:18" ht="18.75" x14ac:dyDescent="0.25">
      <c r="A42" s="55" t="s">
        <v>55</v>
      </c>
      <c r="P42" s="62"/>
      <c r="Q42" s="58"/>
      <c r="R42" s="58"/>
    </row>
    <row r="43" spans="1:18" x14ac:dyDescent="0.25">
      <c r="A43" s="1"/>
      <c r="B43" s="160" t="s">
        <v>42</v>
      </c>
      <c r="C43" s="160"/>
      <c r="D43" s="160"/>
      <c r="E43" s="160"/>
      <c r="F43" s="5" t="s">
        <v>24</v>
      </c>
      <c r="G43" s="160" t="s">
        <v>44</v>
      </c>
      <c r="H43" s="160"/>
      <c r="I43" s="160"/>
      <c r="J43" s="160"/>
      <c r="K43" s="5" t="s">
        <v>24</v>
      </c>
      <c r="L43" s="160" t="s">
        <v>62</v>
      </c>
      <c r="M43" s="160"/>
      <c r="N43" s="160"/>
      <c r="O43" s="160"/>
      <c r="P43" s="87" t="s">
        <v>24</v>
      </c>
      <c r="Q43" s="5" t="s">
        <v>599</v>
      </c>
      <c r="R43" s="5" t="s">
        <v>599</v>
      </c>
    </row>
    <row r="44" spans="1:18" x14ac:dyDescent="0.25">
      <c r="A44" s="5" t="s">
        <v>38</v>
      </c>
      <c r="B44" s="25">
        <v>6</v>
      </c>
      <c r="C44" s="25">
        <v>11</v>
      </c>
      <c r="D44" s="25">
        <v>8</v>
      </c>
      <c r="E44" s="25">
        <v>7</v>
      </c>
      <c r="F44" s="8">
        <f>AVERAGE(B44:E44)</f>
        <v>8</v>
      </c>
      <c r="G44" s="25">
        <v>22</v>
      </c>
      <c r="H44" s="25">
        <v>18</v>
      </c>
      <c r="I44" s="25">
        <v>17</v>
      </c>
      <c r="J44" s="25">
        <v>16</v>
      </c>
      <c r="K44" s="82">
        <f>AVERAGE(G44:J44)</f>
        <v>18.25</v>
      </c>
      <c r="L44" s="25">
        <v>5</v>
      </c>
      <c r="M44" s="25">
        <v>7</v>
      </c>
      <c r="N44" s="25">
        <v>9</v>
      </c>
      <c r="O44" s="25">
        <v>6</v>
      </c>
      <c r="P44" s="82">
        <f>AVERAGE(L44:O44)</f>
        <v>6.75</v>
      </c>
      <c r="Q44" s="58">
        <f>K44/F44</f>
        <v>2.28125</v>
      </c>
      <c r="R44" s="58">
        <f>P44/F44</f>
        <v>0.84375</v>
      </c>
    </row>
    <row r="45" spans="1:18" x14ac:dyDescent="0.25">
      <c r="A45" s="1" t="s">
        <v>39</v>
      </c>
      <c r="B45" s="25">
        <v>12</v>
      </c>
      <c r="C45" s="25">
        <v>11</v>
      </c>
      <c r="D45" s="25">
        <v>10</v>
      </c>
      <c r="E45" s="25">
        <v>14</v>
      </c>
      <c r="F45" s="82">
        <f>AVERAGE(B45:E45)</f>
        <v>11.75</v>
      </c>
      <c r="G45" s="25">
        <v>16</v>
      </c>
      <c r="H45" s="25">
        <v>14</v>
      </c>
      <c r="I45" s="25">
        <v>11</v>
      </c>
      <c r="J45" s="25">
        <v>10</v>
      </c>
      <c r="K45" s="82">
        <f>AVERAGE(G45:J45)</f>
        <v>12.75</v>
      </c>
      <c r="L45" s="25">
        <v>10</v>
      </c>
      <c r="M45" s="25">
        <v>11</v>
      </c>
      <c r="N45" s="25">
        <v>12</v>
      </c>
      <c r="O45" s="25">
        <v>9</v>
      </c>
      <c r="P45" s="82">
        <f>AVERAGE(L45:O45)</f>
        <v>10.5</v>
      </c>
      <c r="Q45" s="58">
        <f>K45/F45</f>
        <v>1.0851063829787233</v>
      </c>
      <c r="R45" s="58">
        <f>P45/F45</f>
        <v>0.8936170212765957</v>
      </c>
    </row>
    <row r="46" spans="1:18" x14ac:dyDescent="0.25">
      <c r="A46" s="1"/>
      <c r="B46" s="25"/>
      <c r="C46" s="25"/>
      <c r="D46" s="25"/>
      <c r="E46" s="25"/>
      <c r="F46" s="82"/>
      <c r="G46" s="25"/>
      <c r="H46" s="25"/>
      <c r="I46" s="25"/>
      <c r="J46" s="25"/>
      <c r="K46" s="82"/>
      <c r="L46" s="25"/>
      <c r="M46" s="25"/>
      <c r="N46" s="25"/>
      <c r="O46" s="25"/>
      <c r="P46" s="82"/>
      <c r="Q46" s="58"/>
      <c r="R46" s="58"/>
    </row>
    <row r="47" spans="1:18" ht="18.75" x14ac:dyDescent="0.3">
      <c r="A47" s="169" t="s">
        <v>857</v>
      </c>
      <c r="B47" s="169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91"/>
      <c r="Q47" s="113"/>
      <c r="R47" s="113"/>
    </row>
    <row r="48" spans="1:18" ht="18.75" x14ac:dyDescent="0.3">
      <c r="A48" s="85" t="s">
        <v>53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Q48" s="58"/>
      <c r="R48" s="58"/>
    </row>
    <row r="49" spans="1:18" ht="18.75" x14ac:dyDescent="0.3">
      <c r="A49" s="55" t="s">
        <v>19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Q49" s="58"/>
      <c r="R49" s="58"/>
    </row>
    <row r="50" spans="1:18" x14ac:dyDescent="0.25">
      <c r="B50" s="160" t="s">
        <v>42</v>
      </c>
      <c r="C50" s="160"/>
      <c r="D50" s="160"/>
      <c r="E50" s="160"/>
      <c r="F50" s="5" t="s">
        <v>24</v>
      </c>
      <c r="G50" s="160" t="s">
        <v>44</v>
      </c>
      <c r="H50" s="160"/>
      <c r="I50" s="160"/>
      <c r="J50" s="160"/>
      <c r="K50" s="5" t="s">
        <v>24</v>
      </c>
      <c r="L50" s="160" t="s">
        <v>62</v>
      </c>
      <c r="M50" s="160"/>
      <c r="N50" s="160"/>
      <c r="O50" s="160"/>
      <c r="P50" s="5" t="s">
        <v>24</v>
      </c>
      <c r="Q50" s="5" t="s">
        <v>599</v>
      </c>
      <c r="R50" s="5" t="s">
        <v>599</v>
      </c>
    </row>
    <row r="51" spans="1:18" x14ac:dyDescent="0.25">
      <c r="A51" s="5" t="s">
        <v>38</v>
      </c>
      <c r="B51" s="25">
        <v>9</v>
      </c>
      <c r="C51" s="25">
        <v>9</v>
      </c>
      <c r="D51" s="25">
        <v>9</v>
      </c>
      <c r="E51" s="25">
        <v>8</v>
      </c>
      <c r="F51" s="82">
        <f>AVERAGE(B51:E51)</f>
        <v>8.75</v>
      </c>
      <c r="G51" s="25">
        <v>19</v>
      </c>
      <c r="H51" s="25">
        <v>18</v>
      </c>
      <c r="I51" s="25">
        <v>22</v>
      </c>
      <c r="J51" s="25">
        <v>20</v>
      </c>
      <c r="K51" s="82">
        <f>AVERAGE(G51:J51)</f>
        <v>19.75</v>
      </c>
      <c r="L51" s="25">
        <v>6</v>
      </c>
      <c r="M51" s="25">
        <v>6</v>
      </c>
      <c r="N51" s="25">
        <v>5</v>
      </c>
      <c r="O51" s="25">
        <v>3</v>
      </c>
      <c r="P51" s="8">
        <f>AVERAGE(L51:O51)</f>
        <v>5</v>
      </c>
      <c r="Q51" s="58">
        <f>K51/F51</f>
        <v>2.2571428571428571</v>
      </c>
      <c r="R51" s="58">
        <f>P51/F51</f>
        <v>0.5714285714285714</v>
      </c>
    </row>
    <row r="52" spans="1:18" x14ac:dyDescent="0.25">
      <c r="A52" s="1" t="s">
        <v>39</v>
      </c>
      <c r="B52" s="25">
        <v>29</v>
      </c>
      <c r="C52" s="25">
        <v>34</v>
      </c>
      <c r="D52" s="25">
        <v>29</v>
      </c>
      <c r="E52" s="25">
        <v>33</v>
      </c>
      <c r="F52" s="82">
        <f>AVERAGE(B52:E52)</f>
        <v>31.25</v>
      </c>
      <c r="G52" s="25">
        <v>17</v>
      </c>
      <c r="H52" s="25">
        <v>16</v>
      </c>
      <c r="I52" s="25">
        <v>16</v>
      </c>
      <c r="J52" s="25">
        <v>19</v>
      </c>
      <c r="K52" s="8">
        <f>AVERAGE(G52:J52)</f>
        <v>17</v>
      </c>
      <c r="L52" s="25">
        <v>10</v>
      </c>
      <c r="M52" s="25">
        <v>12</v>
      </c>
      <c r="N52" s="25">
        <v>11</v>
      </c>
      <c r="O52" s="25">
        <v>15</v>
      </c>
      <c r="P52" s="8">
        <f>AVERAGE(L52:O52)</f>
        <v>12</v>
      </c>
      <c r="Q52" s="58">
        <f>K52/F52</f>
        <v>0.54400000000000004</v>
      </c>
      <c r="R52" s="58">
        <f>P52/F52</f>
        <v>0.38400000000000001</v>
      </c>
    </row>
    <row r="53" spans="1:18" ht="18.75" x14ac:dyDescent="0.25">
      <c r="A53" s="55" t="s">
        <v>55</v>
      </c>
      <c r="Q53" s="58"/>
      <c r="R53" s="58"/>
    </row>
    <row r="54" spans="1:18" x14ac:dyDescent="0.25">
      <c r="A54" s="1"/>
      <c r="B54" s="160" t="s">
        <v>42</v>
      </c>
      <c r="C54" s="160"/>
      <c r="D54" s="160"/>
      <c r="E54" s="160"/>
      <c r="F54" s="5" t="s">
        <v>24</v>
      </c>
      <c r="G54" s="160" t="s">
        <v>44</v>
      </c>
      <c r="H54" s="160"/>
      <c r="I54" s="160"/>
      <c r="J54" s="160"/>
      <c r="K54" s="5" t="s">
        <v>24</v>
      </c>
      <c r="L54" s="160" t="s">
        <v>62</v>
      </c>
      <c r="M54" s="160"/>
      <c r="N54" s="160"/>
      <c r="O54" s="160"/>
      <c r="P54" s="5" t="s">
        <v>24</v>
      </c>
      <c r="Q54" s="5" t="s">
        <v>599</v>
      </c>
      <c r="R54" s="5" t="s">
        <v>599</v>
      </c>
    </row>
    <row r="55" spans="1:18" x14ac:dyDescent="0.25">
      <c r="A55" s="5" t="s">
        <v>38</v>
      </c>
      <c r="B55" s="25">
        <v>8</v>
      </c>
      <c r="C55" s="25">
        <v>9</v>
      </c>
      <c r="D55" s="25">
        <v>9</v>
      </c>
      <c r="E55" s="25">
        <v>11</v>
      </c>
      <c r="F55" s="82">
        <f>AVERAGE(B55:E55)</f>
        <v>9.25</v>
      </c>
      <c r="G55" s="25">
        <v>18</v>
      </c>
      <c r="H55" s="25">
        <v>22</v>
      </c>
      <c r="I55" s="25">
        <v>21</v>
      </c>
      <c r="J55" s="25">
        <v>20</v>
      </c>
      <c r="K55" s="8">
        <f>AVERAGE(G55:J55)</f>
        <v>20.25</v>
      </c>
      <c r="L55" s="25">
        <v>6</v>
      </c>
      <c r="M55" s="25">
        <v>3</v>
      </c>
      <c r="N55" s="25">
        <v>5</v>
      </c>
      <c r="O55" s="25">
        <v>5</v>
      </c>
      <c r="P55" s="8">
        <f>AVERAGE(L55:O55)</f>
        <v>4.75</v>
      </c>
      <c r="Q55" s="58">
        <f>K55/F55</f>
        <v>2.189189189189189</v>
      </c>
      <c r="R55" s="58">
        <f>P55/F55</f>
        <v>0.51351351351351349</v>
      </c>
    </row>
    <row r="56" spans="1:18" x14ac:dyDescent="0.25">
      <c r="A56" s="1" t="s">
        <v>39</v>
      </c>
      <c r="B56" s="25">
        <v>33</v>
      </c>
      <c r="C56" s="25">
        <v>28</v>
      </c>
      <c r="D56" s="25">
        <v>31</v>
      </c>
      <c r="E56" s="25">
        <v>33</v>
      </c>
      <c r="F56" s="82">
        <f>AVERAGE(B56:E56)</f>
        <v>31.25</v>
      </c>
      <c r="G56" s="25">
        <v>15</v>
      </c>
      <c r="H56" s="25">
        <v>17</v>
      </c>
      <c r="I56" s="25">
        <v>20</v>
      </c>
      <c r="J56" s="25">
        <v>19</v>
      </c>
      <c r="K56" s="8">
        <f>AVERAGE(G56:J56)</f>
        <v>17.75</v>
      </c>
      <c r="L56" s="25">
        <v>18</v>
      </c>
      <c r="M56" s="25">
        <v>19</v>
      </c>
      <c r="N56" s="25">
        <v>11</v>
      </c>
      <c r="O56" s="25">
        <v>22</v>
      </c>
      <c r="P56" s="8">
        <f>AVERAGE(L56:O56)</f>
        <v>17.5</v>
      </c>
      <c r="Q56" s="58">
        <f>K56/F56</f>
        <v>0.56799999999999995</v>
      </c>
      <c r="R56" s="58">
        <f>P56/F56</f>
        <v>0.56000000000000005</v>
      </c>
    </row>
    <row r="57" spans="1:18" x14ac:dyDescent="0.25">
      <c r="A57" s="1"/>
      <c r="B57" s="25"/>
      <c r="C57" s="25"/>
      <c r="D57" s="25"/>
      <c r="E57" s="25"/>
      <c r="F57" s="82"/>
      <c r="G57" s="25"/>
      <c r="H57" s="25"/>
      <c r="I57" s="25"/>
      <c r="J57" s="25"/>
      <c r="K57" s="8"/>
      <c r="L57" s="25"/>
      <c r="M57" s="25"/>
      <c r="N57" s="25"/>
      <c r="O57" s="25"/>
      <c r="P57" s="8"/>
      <c r="Q57" s="58"/>
      <c r="R57" s="58"/>
    </row>
    <row r="58" spans="1:18" ht="18.75" x14ac:dyDescent="0.3">
      <c r="A58" s="169" t="s">
        <v>857</v>
      </c>
      <c r="B58" s="169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91"/>
      <c r="Q58" s="113"/>
      <c r="R58" s="113"/>
    </row>
    <row r="59" spans="1:18" ht="18.75" x14ac:dyDescent="0.3">
      <c r="A59" s="85" t="s">
        <v>53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Q59" s="58"/>
      <c r="R59" s="58"/>
    </row>
    <row r="60" spans="1:18" ht="18.75" x14ac:dyDescent="0.3">
      <c r="A60" s="55" t="s">
        <v>19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Q60" s="58"/>
      <c r="R60" s="58"/>
    </row>
    <row r="61" spans="1:18" x14ac:dyDescent="0.25">
      <c r="B61" s="160" t="s">
        <v>48</v>
      </c>
      <c r="C61" s="160"/>
      <c r="D61" s="160"/>
      <c r="E61" s="160"/>
      <c r="F61" s="5" t="s">
        <v>24</v>
      </c>
      <c r="G61" s="160" t="s">
        <v>63</v>
      </c>
      <c r="H61" s="160"/>
      <c r="I61" s="160"/>
      <c r="J61" s="160"/>
      <c r="K61" s="5" t="s">
        <v>24</v>
      </c>
      <c r="L61" s="160" t="s">
        <v>64</v>
      </c>
      <c r="M61" s="160"/>
      <c r="N61" s="160"/>
      <c r="O61" s="160"/>
      <c r="P61" s="5" t="s">
        <v>24</v>
      </c>
      <c r="Q61" s="5" t="s">
        <v>599</v>
      </c>
      <c r="R61" s="5" t="s">
        <v>599</v>
      </c>
    </row>
    <row r="62" spans="1:18" x14ac:dyDescent="0.25">
      <c r="A62" s="5" t="s">
        <v>38</v>
      </c>
      <c r="B62" s="25">
        <v>13</v>
      </c>
      <c r="C62" s="25">
        <v>14</v>
      </c>
      <c r="D62" s="25">
        <v>13</v>
      </c>
      <c r="E62" s="25">
        <v>13</v>
      </c>
      <c r="F62" s="82">
        <f>AVERAGE(B62:E62)</f>
        <v>13.25</v>
      </c>
      <c r="G62" s="25">
        <v>7</v>
      </c>
      <c r="H62" s="25">
        <v>4</v>
      </c>
      <c r="I62" s="25">
        <v>4</v>
      </c>
      <c r="J62" s="25">
        <v>5</v>
      </c>
      <c r="K62" s="8">
        <f>AVERAGE(G62:J62)</f>
        <v>5</v>
      </c>
      <c r="L62" s="25">
        <v>23</v>
      </c>
      <c r="M62" s="25">
        <v>24</v>
      </c>
      <c r="N62" s="25">
        <v>20</v>
      </c>
      <c r="O62" s="25">
        <v>24</v>
      </c>
      <c r="P62" s="8">
        <f>AVERAGE(L62:O62)</f>
        <v>22.75</v>
      </c>
      <c r="Q62" s="58">
        <f>K62/F62</f>
        <v>0.37735849056603776</v>
      </c>
      <c r="R62" s="58">
        <f>P62/F62</f>
        <v>1.7169811320754718</v>
      </c>
    </row>
    <row r="63" spans="1:18" x14ac:dyDescent="0.25">
      <c r="A63" s="1" t="s">
        <v>39</v>
      </c>
      <c r="B63" s="25">
        <v>20</v>
      </c>
      <c r="C63" s="25">
        <v>19</v>
      </c>
      <c r="D63" s="25">
        <v>21</v>
      </c>
      <c r="E63" s="25">
        <v>22</v>
      </c>
      <c r="F63" s="8">
        <f>AVERAGE(B63:E63)</f>
        <v>20.5</v>
      </c>
      <c r="G63" s="25">
        <v>40</v>
      </c>
      <c r="H63" s="25">
        <v>42</v>
      </c>
      <c r="I63" s="25">
        <v>39</v>
      </c>
      <c r="J63" s="25">
        <v>40</v>
      </c>
      <c r="K63" s="8">
        <f>AVERAGE(G63:J63)</f>
        <v>40.25</v>
      </c>
      <c r="L63" s="25">
        <v>25</v>
      </c>
      <c r="M63" s="25">
        <v>22</v>
      </c>
      <c r="N63" s="25">
        <v>26</v>
      </c>
      <c r="O63" s="25">
        <v>27</v>
      </c>
      <c r="P63" s="8">
        <f>AVERAGE(L63:O63)</f>
        <v>25</v>
      </c>
      <c r="Q63" s="58">
        <f>K63/F63</f>
        <v>1.9634146341463414</v>
      </c>
      <c r="R63" s="58">
        <f>P63/F63</f>
        <v>1.2195121951219512</v>
      </c>
    </row>
    <row r="64" spans="1:18" ht="18.75" x14ac:dyDescent="0.25">
      <c r="A64" s="55" t="s">
        <v>55</v>
      </c>
      <c r="Q64" s="58"/>
      <c r="R64" s="58"/>
    </row>
    <row r="65" spans="1:18" x14ac:dyDescent="0.25">
      <c r="A65" s="1"/>
      <c r="B65" s="160" t="s">
        <v>48</v>
      </c>
      <c r="C65" s="160"/>
      <c r="D65" s="160"/>
      <c r="E65" s="160"/>
      <c r="F65" s="5" t="s">
        <v>24</v>
      </c>
      <c r="G65" s="160" t="s">
        <v>63</v>
      </c>
      <c r="H65" s="160"/>
      <c r="I65" s="160"/>
      <c r="J65" s="160"/>
      <c r="K65" s="5" t="s">
        <v>24</v>
      </c>
      <c r="L65" s="160" t="s">
        <v>64</v>
      </c>
      <c r="M65" s="160"/>
      <c r="N65" s="160"/>
      <c r="O65" s="160"/>
      <c r="P65" s="5" t="s">
        <v>24</v>
      </c>
      <c r="Q65" s="5" t="s">
        <v>599</v>
      </c>
      <c r="R65" s="5" t="s">
        <v>599</v>
      </c>
    </row>
    <row r="66" spans="1:18" x14ac:dyDescent="0.25">
      <c r="A66" s="5" t="s">
        <v>38</v>
      </c>
      <c r="B66" s="25">
        <v>13</v>
      </c>
      <c r="C66" s="25">
        <v>11</v>
      </c>
      <c r="D66" s="25">
        <v>14</v>
      </c>
      <c r="E66" s="25">
        <v>18</v>
      </c>
      <c r="F66" s="8">
        <f>AVERAGE(B66:E66)</f>
        <v>14</v>
      </c>
      <c r="G66" s="25">
        <v>6</v>
      </c>
      <c r="H66" s="25">
        <v>8</v>
      </c>
      <c r="I66" s="25">
        <v>8</v>
      </c>
      <c r="J66" s="25">
        <v>7</v>
      </c>
      <c r="K66" s="82">
        <f>AVERAGE(G66:J66)</f>
        <v>7.25</v>
      </c>
      <c r="L66" s="25">
        <v>18</v>
      </c>
      <c r="M66" s="25">
        <v>17</v>
      </c>
      <c r="N66" s="25">
        <v>17</v>
      </c>
      <c r="O66" s="25">
        <v>21</v>
      </c>
      <c r="P66" s="82">
        <f>AVERAGE(L66:O66)</f>
        <v>18.25</v>
      </c>
      <c r="Q66" s="58">
        <f>K66/F66</f>
        <v>0.5178571428571429</v>
      </c>
      <c r="R66" s="58">
        <f>P66/F66</f>
        <v>1.3035714285714286</v>
      </c>
    </row>
    <row r="67" spans="1:18" x14ac:dyDescent="0.25">
      <c r="A67" s="1" t="s">
        <v>39</v>
      </c>
      <c r="B67" s="25">
        <v>25</v>
      </c>
      <c r="C67" s="25">
        <v>25</v>
      </c>
      <c r="D67" s="25">
        <v>19</v>
      </c>
      <c r="E67" s="25">
        <v>22</v>
      </c>
      <c r="F67" s="82">
        <f>AVERAGE(B67:E67)</f>
        <v>22.75</v>
      </c>
      <c r="G67" s="25">
        <v>51</v>
      </c>
      <c r="H67" s="25">
        <v>49</v>
      </c>
      <c r="I67" s="25">
        <v>29</v>
      </c>
      <c r="J67" s="25">
        <v>38</v>
      </c>
      <c r="K67" s="82">
        <f>AVERAGE(G67:J67)</f>
        <v>41.75</v>
      </c>
      <c r="L67" s="25">
        <v>30</v>
      </c>
      <c r="M67" s="25">
        <v>29</v>
      </c>
      <c r="N67" s="25">
        <v>28</v>
      </c>
      <c r="O67" s="25">
        <v>31</v>
      </c>
      <c r="P67" s="82">
        <f>AVERAGE(L67:O67)</f>
        <v>29.5</v>
      </c>
      <c r="Q67" s="58">
        <f>K67/F67</f>
        <v>1.8351648351648351</v>
      </c>
      <c r="R67" s="58">
        <f>P67/F67</f>
        <v>1.2967032967032968</v>
      </c>
    </row>
    <row r="68" spans="1:18" x14ac:dyDescent="0.25">
      <c r="A68" s="1"/>
      <c r="B68" s="25"/>
      <c r="C68" s="25"/>
      <c r="D68" s="25"/>
      <c r="E68" s="25"/>
      <c r="F68" s="82"/>
      <c r="G68" s="25"/>
      <c r="H68" s="25"/>
      <c r="I68" s="25"/>
      <c r="J68" s="25"/>
      <c r="K68" s="82"/>
      <c r="L68" s="25"/>
      <c r="M68" s="25"/>
      <c r="N68" s="25"/>
      <c r="O68" s="25"/>
      <c r="P68" s="82"/>
      <c r="Q68" s="58"/>
      <c r="R68" s="58"/>
    </row>
    <row r="69" spans="1:18" ht="20.25" x14ac:dyDescent="0.3">
      <c r="A69" s="30" t="s">
        <v>66</v>
      </c>
      <c r="P69" s="62"/>
      <c r="Q69" s="58"/>
      <c r="R69" s="58"/>
    </row>
    <row r="70" spans="1:18" ht="18.75" x14ac:dyDescent="0.3">
      <c r="A70" s="169" t="s">
        <v>858</v>
      </c>
      <c r="B70" s="169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20"/>
      <c r="Q70" s="113"/>
      <c r="R70" s="113"/>
    </row>
    <row r="71" spans="1:18" ht="18.75" x14ac:dyDescent="0.3">
      <c r="A71" s="85" t="s">
        <v>45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62"/>
      <c r="Q71" s="58"/>
      <c r="R71" s="58"/>
    </row>
    <row r="72" spans="1:18" ht="18.75" x14ac:dyDescent="0.3">
      <c r="A72" s="55" t="s">
        <v>19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62"/>
      <c r="Q72" s="58"/>
      <c r="R72" s="58"/>
    </row>
    <row r="73" spans="1:18" x14ac:dyDescent="0.25">
      <c r="B73" s="160" t="s">
        <v>42</v>
      </c>
      <c r="C73" s="160"/>
      <c r="D73" s="160"/>
      <c r="E73" s="160"/>
      <c r="F73" s="5" t="s">
        <v>24</v>
      </c>
      <c r="G73" s="160" t="s">
        <v>44</v>
      </c>
      <c r="H73" s="160"/>
      <c r="I73" s="160"/>
      <c r="J73" s="160"/>
      <c r="K73" s="5" t="s">
        <v>24</v>
      </c>
      <c r="L73" s="160" t="s">
        <v>62</v>
      </c>
      <c r="M73" s="160"/>
      <c r="N73" s="160"/>
      <c r="O73" s="160"/>
      <c r="P73" s="87" t="s">
        <v>24</v>
      </c>
      <c r="Q73" s="5" t="s">
        <v>599</v>
      </c>
      <c r="R73" s="5" t="s">
        <v>599</v>
      </c>
    </row>
    <row r="74" spans="1:18" x14ac:dyDescent="0.25">
      <c r="A74" s="5" t="s">
        <v>38</v>
      </c>
      <c r="B74" s="25">
        <v>2</v>
      </c>
      <c r="C74" s="25">
        <v>2</v>
      </c>
      <c r="D74" s="25">
        <v>1</v>
      </c>
      <c r="E74" s="25">
        <v>2</v>
      </c>
      <c r="F74" s="82">
        <f>AVERAGE(B74:E74)</f>
        <v>1.75</v>
      </c>
      <c r="G74" s="25">
        <v>3</v>
      </c>
      <c r="H74" s="25">
        <v>3</v>
      </c>
      <c r="I74" s="25">
        <v>3</v>
      </c>
      <c r="J74" s="25">
        <v>2</v>
      </c>
      <c r="K74" s="82">
        <f>AVERAGE(G74:J74)</f>
        <v>2.75</v>
      </c>
      <c r="L74" s="25">
        <v>2</v>
      </c>
      <c r="M74" s="25">
        <v>1</v>
      </c>
      <c r="N74" s="25">
        <v>1</v>
      </c>
      <c r="O74" s="25">
        <v>1</v>
      </c>
      <c r="P74" s="82">
        <f>AVERAGE(L74:O74)</f>
        <v>1.25</v>
      </c>
      <c r="Q74" s="58">
        <f>K74/F74</f>
        <v>1.5714285714285714</v>
      </c>
      <c r="R74" s="58">
        <f>P74/F74</f>
        <v>0.7142857142857143</v>
      </c>
    </row>
    <row r="75" spans="1:18" x14ac:dyDescent="0.25">
      <c r="A75" s="1" t="s">
        <v>39</v>
      </c>
      <c r="B75" s="26">
        <v>2</v>
      </c>
      <c r="C75" s="26">
        <v>2</v>
      </c>
      <c r="D75" s="26">
        <v>3</v>
      </c>
      <c r="E75" s="26">
        <v>2</v>
      </c>
      <c r="F75" s="82">
        <f>AVERAGE(B75:E75)</f>
        <v>2.25</v>
      </c>
      <c r="G75" s="26">
        <v>3</v>
      </c>
      <c r="H75" s="26">
        <v>3</v>
      </c>
      <c r="I75" s="26">
        <v>2</v>
      </c>
      <c r="J75" s="26">
        <v>2</v>
      </c>
      <c r="K75" s="82">
        <f>AVERAGE(G75:J75)</f>
        <v>2.5</v>
      </c>
      <c r="L75" s="26">
        <v>2</v>
      </c>
      <c r="M75" s="26">
        <v>2</v>
      </c>
      <c r="N75" s="26">
        <v>2</v>
      </c>
      <c r="O75" s="26">
        <v>1</v>
      </c>
      <c r="P75" s="82">
        <f>AVERAGE(L75:O75)</f>
        <v>1.75</v>
      </c>
      <c r="Q75" s="58">
        <f>K75/F75</f>
        <v>1.1111111111111112</v>
      </c>
      <c r="R75" s="58">
        <f>P75/F75</f>
        <v>0.77777777777777779</v>
      </c>
    </row>
    <row r="76" spans="1:18" ht="18.75" x14ac:dyDescent="0.25">
      <c r="A76" s="55" t="s">
        <v>55</v>
      </c>
      <c r="P76" s="62"/>
      <c r="Q76" s="58"/>
      <c r="R76" s="58"/>
    </row>
    <row r="77" spans="1:18" x14ac:dyDescent="0.25">
      <c r="A77" s="1"/>
      <c r="B77" s="160" t="s">
        <v>42</v>
      </c>
      <c r="C77" s="160"/>
      <c r="D77" s="160"/>
      <c r="E77" s="160"/>
      <c r="F77" s="5" t="s">
        <v>24</v>
      </c>
      <c r="G77" s="160" t="s">
        <v>44</v>
      </c>
      <c r="H77" s="160"/>
      <c r="I77" s="160"/>
      <c r="J77" s="160"/>
      <c r="K77" s="5" t="s">
        <v>24</v>
      </c>
      <c r="L77" s="160" t="s">
        <v>62</v>
      </c>
      <c r="M77" s="160"/>
      <c r="N77" s="160"/>
      <c r="O77" s="160"/>
      <c r="P77" s="87" t="s">
        <v>24</v>
      </c>
      <c r="Q77" s="5" t="s">
        <v>599</v>
      </c>
      <c r="R77" s="5" t="s">
        <v>599</v>
      </c>
    </row>
    <row r="78" spans="1:18" x14ac:dyDescent="0.25">
      <c r="A78" s="5" t="s">
        <v>38</v>
      </c>
      <c r="B78" s="25">
        <v>2</v>
      </c>
      <c r="C78" s="25">
        <v>1</v>
      </c>
      <c r="D78" s="25">
        <v>1</v>
      </c>
      <c r="E78" s="25">
        <v>2</v>
      </c>
      <c r="F78" s="8">
        <f>AVERAGE(B78:E78)</f>
        <v>1.5</v>
      </c>
      <c r="G78" s="25">
        <v>3</v>
      </c>
      <c r="H78" s="25">
        <v>2</v>
      </c>
      <c r="I78" s="25">
        <v>2</v>
      </c>
      <c r="J78" s="25">
        <v>2</v>
      </c>
      <c r="K78" s="82">
        <f>AVERAGE(G78:J78)</f>
        <v>2.25</v>
      </c>
      <c r="L78" s="25">
        <v>1</v>
      </c>
      <c r="M78" s="25">
        <v>2</v>
      </c>
      <c r="N78" s="25">
        <v>1</v>
      </c>
      <c r="O78" s="25">
        <v>1</v>
      </c>
      <c r="P78" s="82">
        <f>AVERAGE(L78:O78)</f>
        <v>1.25</v>
      </c>
      <c r="Q78" s="58">
        <f>K78/F78</f>
        <v>1.5</v>
      </c>
      <c r="R78" s="58">
        <f>P78/F78</f>
        <v>0.83333333333333337</v>
      </c>
    </row>
    <row r="79" spans="1:18" x14ac:dyDescent="0.25">
      <c r="A79" s="1" t="s">
        <v>39</v>
      </c>
      <c r="B79" s="26">
        <v>2</v>
      </c>
      <c r="C79" s="26">
        <v>3</v>
      </c>
      <c r="D79" s="26">
        <v>2</v>
      </c>
      <c r="E79" s="26">
        <v>2</v>
      </c>
      <c r="F79" s="82">
        <f>AVERAGE(B79:E79)</f>
        <v>2.25</v>
      </c>
      <c r="G79" s="26">
        <v>3</v>
      </c>
      <c r="H79" s="26">
        <v>2</v>
      </c>
      <c r="I79" s="26">
        <v>2</v>
      </c>
      <c r="J79" s="26">
        <v>3</v>
      </c>
      <c r="K79" s="8">
        <f>AVERAGE(G79:J79)</f>
        <v>2.5</v>
      </c>
      <c r="L79" s="26">
        <v>2</v>
      </c>
      <c r="M79" s="26">
        <v>1</v>
      </c>
      <c r="N79" s="26">
        <v>1</v>
      </c>
      <c r="O79" s="26">
        <v>1</v>
      </c>
      <c r="P79" s="82">
        <f>AVERAGE(L79:O79)</f>
        <v>1.25</v>
      </c>
      <c r="Q79" s="58">
        <f>K79/F79</f>
        <v>1.1111111111111112</v>
      </c>
      <c r="R79" s="58">
        <f>P79/F79</f>
        <v>0.55555555555555558</v>
      </c>
    </row>
    <row r="80" spans="1:18" x14ac:dyDescent="0.25">
      <c r="A80" s="1"/>
      <c r="B80" s="26"/>
      <c r="C80" s="26"/>
      <c r="D80" s="26"/>
      <c r="E80" s="26"/>
      <c r="F80" s="82"/>
      <c r="G80" s="26"/>
      <c r="H80" s="26"/>
      <c r="I80" s="26"/>
      <c r="J80" s="26"/>
      <c r="K80" s="8"/>
      <c r="L80" s="26"/>
      <c r="M80" s="26"/>
      <c r="N80" s="26"/>
      <c r="O80" s="26"/>
      <c r="P80" s="82"/>
      <c r="Q80" s="58"/>
      <c r="R80" s="58"/>
    </row>
    <row r="81" spans="1:18" ht="18.75" x14ac:dyDescent="0.3">
      <c r="A81" s="169" t="s">
        <v>858</v>
      </c>
      <c r="B81" s="169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91"/>
      <c r="Q81" s="91"/>
      <c r="R81" s="91"/>
    </row>
    <row r="82" spans="1:18" ht="18.75" x14ac:dyDescent="0.3">
      <c r="A82" s="85" t="s">
        <v>53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8" ht="18.75" x14ac:dyDescent="0.3">
      <c r="A83" s="55" t="s">
        <v>19</v>
      </c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Q83" s="58"/>
      <c r="R83" s="58"/>
    </row>
    <row r="84" spans="1:18" x14ac:dyDescent="0.25">
      <c r="B84" s="160" t="s">
        <v>42</v>
      </c>
      <c r="C84" s="160"/>
      <c r="D84" s="160"/>
      <c r="E84" s="160"/>
      <c r="F84" s="5" t="s">
        <v>24</v>
      </c>
      <c r="G84" s="160" t="s">
        <v>44</v>
      </c>
      <c r="H84" s="160"/>
      <c r="I84" s="160"/>
      <c r="J84" s="160"/>
      <c r="K84" s="5" t="s">
        <v>24</v>
      </c>
      <c r="L84" s="160" t="s">
        <v>62</v>
      </c>
      <c r="M84" s="160"/>
      <c r="N84" s="160"/>
      <c r="O84" s="160"/>
      <c r="P84" s="5" t="s">
        <v>24</v>
      </c>
      <c r="Q84" s="5" t="s">
        <v>599</v>
      </c>
      <c r="R84" s="5" t="s">
        <v>599</v>
      </c>
    </row>
    <row r="85" spans="1:18" x14ac:dyDescent="0.25">
      <c r="A85" s="5" t="s">
        <v>38</v>
      </c>
      <c r="B85" s="25">
        <v>1</v>
      </c>
      <c r="C85" s="25">
        <v>2</v>
      </c>
      <c r="D85" s="25">
        <v>2</v>
      </c>
      <c r="E85" s="25">
        <v>2</v>
      </c>
      <c r="F85" s="82">
        <f>AVERAGE(B85:E85)</f>
        <v>1.75</v>
      </c>
      <c r="G85" s="25">
        <v>3</v>
      </c>
      <c r="H85" s="25">
        <v>3</v>
      </c>
      <c r="I85" s="25">
        <v>2</v>
      </c>
      <c r="J85" s="25">
        <v>3</v>
      </c>
      <c r="K85" s="82">
        <f>AVERAGE(G85:J85)</f>
        <v>2.75</v>
      </c>
      <c r="L85" s="25">
        <v>2</v>
      </c>
      <c r="M85" s="25">
        <v>1</v>
      </c>
      <c r="N85" s="25">
        <v>1</v>
      </c>
      <c r="O85" s="25">
        <v>2</v>
      </c>
      <c r="P85" s="8">
        <f>AVERAGE(L85:O85)</f>
        <v>1.5</v>
      </c>
      <c r="Q85" s="58">
        <f>K85/F85</f>
        <v>1.5714285714285714</v>
      </c>
      <c r="R85" s="58">
        <f>P85/F85</f>
        <v>0.8571428571428571</v>
      </c>
    </row>
    <row r="86" spans="1:18" x14ac:dyDescent="0.25">
      <c r="A86" s="1" t="s">
        <v>39</v>
      </c>
      <c r="B86" s="8">
        <v>3</v>
      </c>
      <c r="C86" s="8">
        <v>7</v>
      </c>
      <c r="D86" s="8">
        <v>5</v>
      </c>
      <c r="E86" s="26">
        <v>5</v>
      </c>
      <c r="F86" s="8">
        <f>AVERAGE(B86:E86)</f>
        <v>5</v>
      </c>
      <c r="G86" s="8">
        <v>3</v>
      </c>
      <c r="H86" s="8">
        <v>2</v>
      </c>
      <c r="I86" s="8">
        <v>2</v>
      </c>
      <c r="J86" s="26">
        <v>3</v>
      </c>
      <c r="K86" s="8">
        <f>AVERAGE(G86:J86)</f>
        <v>2.5</v>
      </c>
      <c r="L86" s="8">
        <v>3</v>
      </c>
      <c r="M86" s="8">
        <v>2</v>
      </c>
      <c r="N86" s="8">
        <v>1</v>
      </c>
      <c r="O86" s="26">
        <v>2</v>
      </c>
      <c r="P86" s="8">
        <f>AVERAGE(L86:O86)</f>
        <v>2</v>
      </c>
      <c r="Q86" s="33">
        <f>K86/F86</f>
        <v>0.5</v>
      </c>
      <c r="R86" s="33">
        <f>P86/F86</f>
        <v>0.4</v>
      </c>
    </row>
    <row r="87" spans="1:18" ht="18.75" x14ac:dyDescent="0.25">
      <c r="A87" s="55" t="s">
        <v>55</v>
      </c>
      <c r="B87" s="8"/>
      <c r="C87" s="8"/>
      <c r="D87" s="8"/>
      <c r="E87" s="25"/>
      <c r="G87" s="25"/>
      <c r="H87" s="25"/>
      <c r="I87" s="25"/>
      <c r="J87" s="25"/>
      <c r="L87" s="25"/>
      <c r="M87" s="25"/>
      <c r="N87" s="25"/>
      <c r="O87" s="25"/>
    </row>
    <row r="88" spans="1:18" x14ac:dyDescent="0.25">
      <c r="A88" s="1"/>
      <c r="B88" s="160" t="s">
        <v>42</v>
      </c>
      <c r="C88" s="160"/>
      <c r="D88" s="160"/>
      <c r="E88" s="160"/>
      <c r="F88" s="5" t="s">
        <v>24</v>
      </c>
      <c r="G88" s="160" t="s">
        <v>44</v>
      </c>
      <c r="H88" s="160"/>
      <c r="I88" s="160"/>
      <c r="J88" s="160"/>
      <c r="K88" s="5" t="s">
        <v>24</v>
      </c>
      <c r="L88" s="160" t="s">
        <v>62</v>
      </c>
      <c r="M88" s="160"/>
      <c r="N88" s="160"/>
      <c r="O88" s="160"/>
      <c r="P88" s="5" t="s">
        <v>24</v>
      </c>
      <c r="Q88" s="5" t="s">
        <v>599</v>
      </c>
      <c r="R88" s="5" t="s">
        <v>599</v>
      </c>
    </row>
    <row r="89" spans="1:18" x14ac:dyDescent="0.25">
      <c r="A89" s="5" t="s">
        <v>38</v>
      </c>
      <c r="B89" s="25">
        <v>2</v>
      </c>
      <c r="C89" s="25">
        <v>2</v>
      </c>
      <c r="D89" s="25">
        <v>1</v>
      </c>
      <c r="E89" s="25">
        <v>1</v>
      </c>
      <c r="F89" s="8">
        <f>AVERAGE(B89:E89)</f>
        <v>1.5</v>
      </c>
      <c r="G89" s="25">
        <v>2</v>
      </c>
      <c r="H89" s="25">
        <v>2</v>
      </c>
      <c r="I89" s="25">
        <v>3</v>
      </c>
      <c r="J89" s="25">
        <v>3</v>
      </c>
      <c r="K89" s="8">
        <f>AVERAGE(G89:J89)</f>
        <v>2.5</v>
      </c>
      <c r="L89" s="25">
        <v>2</v>
      </c>
      <c r="M89" s="25">
        <v>1</v>
      </c>
      <c r="N89" s="25">
        <v>1</v>
      </c>
      <c r="O89" s="25">
        <v>2</v>
      </c>
      <c r="P89" s="8">
        <f>AVERAGE(L89:O89)</f>
        <v>1.5</v>
      </c>
      <c r="Q89" s="58">
        <f>K89/F89</f>
        <v>1.6666666666666667</v>
      </c>
      <c r="R89" s="33">
        <f>P89/F89</f>
        <v>1</v>
      </c>
    </row>
    <row r="90" spans="1:18" x14ac:dyDescent="0.25">
      <c r="A90" s="1" t="s">
        <v>39</v>
      </c>
      <c r="B90" s="26">
        <v>4</v>
      </c>
      <c r="C90" s="26">
        <v>4</v>
      </c>
      <c r="D90" s="26">
        <v>7</v>
      </c>
      <c r="E90" s="26">
        <v>3</v>
      </c>
      <c r="F90" s="8">
        <f>AVERAGE(B90:E90)</f>
        <v>4.5</v>
      </c>
      <c r="G90" s="26">
        <v>3</v>
      </c>
      <c r="H90" s="26">
        <v>3</v>
      </c>
      <c r="I90" s="26">
        <v>2</v>
      </c>
      <c r="J90" s="26">
        <v>3</v>
      </c>
      <c r="K90" s="82">
        <f>AVERAGE(G90:J90)</f>
        <v>2.75</v>
      </c>
      <c r="L90" s="26">
        <v>2</v>
      </c>
      <c r="M90" s="26">
        <v>2</v>
      </c>
      <c r="N90" s="26">
        <v>3</v>
      </c>
      <c r="O90" s="26">
        <v>3</v>
      </c>
      <c r="P90" s="8">
        <f>AVERAGE(L90:O90)</f>
        <v>2.5</v>
      </c>
      <c r="Q90" s="58">
        <f>K90/F90</f>
        <v>0.61111111111111116</v>
      </c>
      <c r="R90" s="58">
        <f>P90/F90</f>
        <v>0.55555555555555558</v>
      </c>
    </row>
    <row r="91" spans="1:18" x14ac:dyDescent="0.25">
      <c r="A91" s="1"/>
      <c r="B91" s="26"/>
      <c r="C91" s="26"/>
      <c r="D91" s="26"/>
      <c r="E91" s="26"/>
      <c r="F91" s="8"/>
      <c r="G91" s="26"/>
      <c r="H91" s="26"/>
      <c r="I91" s="26"/>
      <c r="J91" s="26"/>
      <c r="K91" s="82"/>
      <c r="L91" s="26"/>
      <c r="M91" s="26"/>
      <c r="N91" s="26"/>
      <c r="O91" s="26"/>
      <c r="P91" s="8"/>
      <c r="Q91" s="58"/>
      <c r="R91" s="58"/>
    </row>
    <row r="92" spans="1:18" ht="18.75" x14ac:dyDescent="0.3">
      <c r="A92" s="169" t="s">
        <v>859</v>
      </c>
      <c r="B92" s="169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</row>
    <row r="93" spans="1:18" ht="18.75" x14ac:dyDescent="0.25">
      <c r="A93" s="85" t="s">
        <v>53</v>
      </c>
    </row>
    <row r="94" spans="1:18" ht="18.75" x14ac:dyDescent="0.3">
      <c r="A94" s="55" t="s">
        <v>19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</row>
    <row r="95" spans="1:18" x14ac:dyDescent="0.25">
      <c r="B95" s="160" t="s">
        <v>48</v>
      </c>
      <c r="C95" s="160"/>
      <c r="D95" s="160"/>
      <c r="E95" s="160"/>
      <c r="F95" s="5" t="s">
        <v>24</v>
      </c>
      <c r="G95" s="160" t="s">
        <v>63</v>
      </c>
      <c r="H95" s="160"/>
      <c r="I95" s="160"/>
      <c r="J95" s="160"/>
      <c r="K95" s="5" t="s">
        <v>24</v>
      </c>
      <c r="L95" s="160" t="s">
        <v>64</v>
      </c>
      <c r="M95" s="160"/>
      <c r="N95" s="160"/>
      <c r="O95" s="160"/>
      <c r="P95" s="5" t="s">
        <v>24</v>
      </c>
      <c r="Q95" s="5" t="s">
        <v>599</v>
      </c>
      <c r="R95" s="5" t="s">
        <v>599</v>
      </c>
    </row>
    <row r="96" spans="1:18" x14ac:dyDescent="0.25">
      <c r="A96" s="5" t="s">
        <v>38</v>
      </c>
      <c r="B96" s="25">
        <v>3</v>
      </c>
      <c r="C96" s="25">
        <v>2</v>
      </c>
      <c r="D96" s="25">
        <v>3</v>
      </c>
      <c r="E96" s="25">
        <v>2</v>
      </c>
      <c r="F96" s="8">
        <f>AVERAGE(B96:E96)</f>
        <v>2.5</v>
      </c>
      <c r="G96" s="25">
        <v>2</v>
      </c>
      <c r="H96" s="25">
        <v>1</v>
      </c>
      <c r="I96" s="25">
        <v>1</v>
      </c>
      <c r="J96" s="25">
        <v>1</v>
      </c>
      <c r="K96" s="82">
        <f>AVERAGE(G96:J96)</f>
        <v>1.25</v>
      </c>
      <c r="L96" s="25">
        <v>2</v>
      </c>
      <c r="M96" s="25">
        <v>4</v>
      </c>
      <c r="N96" s="25">
        <v>3</v>
      </c>
      <c r="O96" s="25">
        <v>4</v>
      </c>
      <c r="P96" s="82">
        <f>AVERAGE(L96:O96)</f>
        <v>3.25</v>
      </c>
      <c r="Q96" s="33">
        <f>K96/F96</f>
        <v>0.5</v>
      </c>
      <c r="R96" s="33">
        <f>P96/F96</f>
        <v>1.3</v>
      </c>
    </row>
    <row r="97" spans="1:18" x14ac:dyDescent="0.25">
      <c r="A97" s="1" t="s">
        <v>39</v>
      </c>
      <c r="B97" s="8">
        <v>4</v>
      </c>
      <c r="C97" s="8">
        <v>4</v>
      </c>
      <c r="D97" s="8">
        <v>5</v>
      </c>
      <c r="E97" s="26">
        <v>3</v>
      </c>
      <c r="F97" s="8">
        <f>AVERAGE(B97:E97)</f>
        <v>4</v>
      </c>
      <c r="G97" s="8">
        <v>6</v>
      </c>
      <c r="H97" s="8">
        <v>7</v>
      </c>
      <c r="I97" s="8">
        <v>6</v>
      </c>
      <c r="J97" s="26">
        <v>6</v>
      </c>
      <c r="K97" s="82">
        <f>AVERAGE(G97:J97)</f>
        <v>6.25</v>
      </c>
      <c r="L97" s="8">
        <v>7</v>
      </c>
      <c r="M97" s="8">
        <v>5</v>
      </c>
      <c r="N97" s="8">
        <v>6</v>
      </c>
      <c r="O97" s="26">
        <v>7</v>
      </c>
      <c r="P97" s="82">
        <f>AVERAGE(L97:O97)</f>
        <v>6.25</v>
      </c>
      <c r="Q97" s="58">
        <f>K97/F97</f>
        <v>1.5625</v>
      </c>
      <c r="R97" s="58">
        <f>P97/F97</f>
        <v>1.5625</v>
      </c>
    </row>
    <row r="98" spans="1:18" ht="18.75" x14ac:dyDescent="0.25">
      <c r="A98" s="55" t="s">
        <v>55</v>
      </c>
      <c r="B98" s="8"/>
      <c r="C98" s="8"/>
      <c r="D98" s="8"/>
    </row>
    <row r="99" spans="1:18" x14ac:dyDescent="0.25">
      <c r="A99" s="1"/>
      <c r="B99" s="160" t="s">
        <v>48</v>
      </c>
      <c r="C99" s="160"/>
      <c r="D99" s="160"/>
      <c r="E99" s="160"/>
      <c r="F99" s="5" t="s">
        <v>24</v>
      </c>
      <c r="G99" s="160" t="s">
        <v>63</v>
      </c>
      <c r="H99" s="160"/>
      <c r="I99" s="160"/>
      <c r="J99" s="160"/>
      <c r="K99" s="5" t="s">
        <v>24</v>
      </c>
      <c r="L99" s="160" t="s">
        <v>64</v>
      </c>
      <c r="M99" s="160"/>
      <c r="N99" s="160"/>
      <c r="O99" s="160"/>
      <c r="P99" s="5" t="s">
        <v>24</v>
      </c>
      <c r="Q99" s="5" t="s">
        <v>599</v>
      </c>
      <c r="R99" s="5" t="s">
        <v>599</v>
      </c>
    </row>
    <row r="100" spans="1:18" x14ac:dyDescent="0.25">
      <c r="A100" s="5" t="s">
        <v>38</v>
      </c>
      <c r="B100" s="25">
        <v>3</v>
      </c>
      <c r="C100" s="25">
        <v>3</v>
      </c>
      <c r="D100" s="25">
        <v>3</v>
      </c>
      <c r="E100" s="25">
        <v>2</v>
      </c>
      <c r="F100" s="82">
        <f>AVERAGE(B100:E100)</f>
        <v>2.75</v>
      </c>
      <c r="G100" s="25">
        <v>1</v>
      </c>
      <c r="H100" s="25">
        <v>2</v>
      </c>
      <c r="I100" s="25">
        <v>2</v>
      </c>
      <c r="J100" s="25">
        <v>1</v>
      </c>
      <c r="K100" s="82">
        <f>AVERAGE(G100:J100)</f>
        <v>1.5</v>
      </c>
      <c r="L100" s="25">
        <v>2</v>
      </c>
      <c r="M100" s="25">
        <v>2</v>
      </c>
      <c r="N100" s="25">
        <v>3</v>
      </c>
      <c r="O100" s="25">
        <v>2</v>
      </c>
      <c r="P100" s="82">
        <f>AVERAGE(L100:O100)</f>
        <v>2.25</v>
      </c>
      <c r="Q100" s="58">
        <f>K100/F100</f>
        <v>0.54545454545454541</v>
      </c>
      <c r="R100" s="58">
        <f>P100/F100</f>
        <v>0.81818181818181823</v>
      </c>
    </row>
    <row r="101" spans="1:18" x14ac:dyDescent="0.25">
      <c r="A101" s="1" t="s">
        <v>39</v>
      </c>
      <c r="B101" s="26">
        <v>5</v>
      </c>
      <c r="C101" s="26">
        <v>4</v>
      </c>
      <c r="D101" s="26">
        <v>4</v>
      </c>
      <c r="E101" s="26">
        <v>4</v>
      </c>
      <c r="F101" s="82">
        <f>AVERAGE(B101:E101)</f>
        <v>4.25</v>
      </c>
      <c r="G101" s="26">
        <v>6</v>
      </c>
      <c r="H101" s="26">
        <v>7</v>
      </c>
      <c r="I101" s="26">
        <v>5</v>
      </c>
      <c r="J101" s="26">
        <v>7</v>
      </c>
      <c r="K101" s="82">
        <f>AVERAGE(G101:J101)</f>
        <v>6.25</v>
      </c>
      <c r="L101" s="26">
        <v>7</v>
      </c>
      <c r="M101" s="26">
        <v>7</v>
      </c>
      <c r="N101" s="26">
        <v>4</v>
      </c>
      <c r="O101" s="26">
        <v>6</v>
      </c>
      <c r="P101" s="8">
        <f>AVERAGE(L101:O101)</f>
        <v>6</v>
      </c>
      <c r="Q101" s="58">
        <f>K101/F101</f>
        <v>1.4705882352941178</v>
      </c>
      <c r="R101" s="58">
        <f>P101/F101</f>
        <v>1.411764705882353</v>
      </c>
    </row>
    <row r="102" spans="1:18" x14ac:dyDescent="0.25">
      <c r="A102" s="1"/>
      <c r="B102" s="26"/>
      <c r="C102" s="26"/>
      <c r="D102" s="26"/>
      <c r="E102" s="26"/>
      <c r="F102" s="82"/>
      <c r="G102" s="26"/>
      <c r="H102" s="26"/>
      <c r="I102" s="26"/>
      <c r="J102" s="26"/>
      <c r="K102" s="82"/>
      <c r="L102" s="26"/>
      <c r="M102" s="26"/>
      <c r="N102" s="26"/>
      <c r="O102" s="26"/>
      <c r="P102" s="8"/>
      <c r="Q102" s="58"/>
      <c r="R102" s="58"/>
    </row>
    <row r="103" spans="1:18" ht="20.25" x14ac:dyDescent="0.3">
      <c r="A103" s="30" t="s">
        <v>67</v>
      </c>
      <c r="B103" s="8"/>
      <c r="C103" s="8"/>
      <c r="D103" s="8"/>
      <c r="J103" s="8"/>
      <c r="K103" s="8"/>
      <c r="L103" s="8"/>
    </row>
    <row r="104" spans="1:18" ht="18.75" x14ac:dyDescent="0.3">
      <c r="A104" s="169" t="s">
        <v>57</v>
      </c>
      <c r="B104" s="169"/>
      <c r="C104" s="169"/>
      <c r="D104" s="169"/>
      <c r="E104" s="169"/>
      <c r="F104" s="169"/>
      <c r="G104" s="169"/>
      <c r="H104" s="169"/>
      <c r="I104" s="169"/>
      <c r="J104" s="169"/>
      <c r="K104" s="169"/>
      <c r="L104" s="169"/>
      <c r="M104" s="169"/>
      <c r="N104" s="169"/>
      <c r="O104" s="169"/>
    </row>
    <row r="105" spans="1:18" ht="18.75" x14ac:dyDescent="0.3">
      <c r="A105" s="55" t="s">
        <v>19</v>
      </c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</row>
    <row r="106" spans="1:18" x14ac:dyDescent="0.25">
      <c r="B106" s="160" t="s">
        <v>42</v>
      </c>
      <c r="C106" s="160"/>
      <c r="D106" s="160"/>
      <c r="E106" s="5" t="s">
        <v>24</v>
      </c>
      <c r="F106" s="160" t="s">
        <v>44</v>
      </c>
      <c r="G106" s="160"/>
      <c r="H106" s="160"/>
      <c r="I106" s="5" t="s">
        <v>24</v>
      </c>
      <c r="J106" s="160" t="s">
        <v>62</v>
      </c>
      <c r="K106" s="160"/>
      <c r="L106" s="160"/>
      <c r="M106" s="5" t="s">
        <v>24</v>
      </c>
      <c r="N106" s="5" t="s">
        <v>599</v>
      </c>
      <c r="O106" s="5" t="s">
        <v>599</v>
      </c>
    </row>
    <row r="107" spans="1:18" x14ac:dyDescent="0.25">
      <c r="A107" s="1" t="s">
        <v>45</v>
      </c>
      <c r="B107" s="8">
        <v>6</v>
      </c>
      <c r="C107" s="8">
        <v>8</v>
      </c>
      <c r="D107" s="8">
        <v>8</v>
      </c>
      <c r="E107" s="82">
        <f>AVERAGE(B107:D107)</f>
        <v>7.333333333333333</v>
      </c>
      <c r="F107" s="8">
        <v>13</v>
      </c>
      <c r="G107" s="8">
        <v>11</v>
      </c>
      <c r="H107" s="8">
        <v>11</v>
      </c>
      <c r="I107" s="82">
        <f>AVERAGE(F107:H107)</f>
        <v>11.666666666666666</v>
      </c>
      <c r="J107" s="8">
        <v>7</v>
      </c>
      <c r="K107" s="8">
        <v>5</v>
      </c>
      <c r="L107" s="8">
        <v>6</v>
      </c>
      <c r="M107" s="8">
        <f>AVERAGE(J107:L107)</f>
        <v>6</v>
      </c>
      <c r="N107" s="58">
        <f>I107/E107</f>
        <v>1.5909090909090908</v>
      </c>
      <c r="O107" s="58">
        <f>M107/E107</f>
        <v>0.81818181818181823</v>
      </c>
    </row>
    <row r="108" spans="1:18" x14ac:dyDescent="0.25">
      <c r="B108" s="160" t="s">
        <v>42</v>
      </c>
      <c r="C108" s="160"/>
      <c r="D108" s="160"/>
      <c r="E108" s="87" t="s">
        <v>24</v>
      </c>
      <c r="F108" s="160" t="s">
        <v>44</v>
      </c>
      <c r="G108" s="160"/>
      <c r="H108" s="160"/>
      <c r="I108" s="87" t="s">
        <v>24</v>
      </c>
      <c r="J108" s="160" t="s">
        <v>62</v>
      </c>
      <c r="K108" s="160"/>
      <c r="L108" s="160"/>
      <c r="M108" s="5" t="s">
        <v>24</v>
      </c>
      <c r="N108" s="5" t="s">
        <v>599</v>
      </c>
      <c r="O108" s="5" t="s">
        <v>599</v>
      </c>
    </row>
    <row r="109" spans="1:18" x14ac:dyDescent="0.25">
      <c r="A109" s="1" t="s">
        <v>53</v>
      </c>
      <c r="B109" s="8">
        <v>8</v>
      </c>
      <c r="C109" s="8">
        <v>6</v>
      </c>
      <c r="D109" s="8">
        <v>7</v>
      </c>
      <c r="E109" s="82">
        <f>AVERAGE(B109:D109)</f>
        <v>7</v>
      </c>
      <c r="F109" s="8">
        <v>12</v>
      </c>
      <c r="G109" s="8">
        <v>13</v>
      </c>
      <c r="H109" s="8">
        <v>15</v>
      </c>
      <c r="I109" s="82">
        <f>AVERAGE(F109:H109)</f>
        <v>13.333333333333334</v>
      </c>
      <c r="J109" s="8">
        <v>6</v>
      </c>
      <c r="K109" s="8">
        <v>4</v>
      </c>
      <c r="L109" s="8">
        <v>5</v>
      </c>
      <c r="M109" s="8">
        <f>AVERAGE(J109:L109)</f>
        <v>5</v>
      </c>
      <c r="N109" s="58">
        <f>I109/E109</f>
        <v>1.9047619047619049</v>
      </c>
      <c r="O109" s="58">
        <f>M109/E109</f>
        <v>0.7142857142857143</v>
      </c>
    </row>
    <row r="110" spans="1:18" x14ac:dyDescent="0.25">
      <c r="B110" s="160" t="s">
        <v>48</v>
      </c>
      <c r="C110" s="160"/>
      <c r="D110" s="160"/>
      <c r="E110" s="87" t="s">
        <v>24</v>
      </c>
      <c r="F110" s="160" t="s">
        <v>63</v>
      </c>
      <c r="G110" s="160"/>
      <c r="H110" s="160"/>
      <c r="I110" s="87" t="s">
        <v>24</v>
      </c>
      <c r="J110" s="160" t="s">
        <v>64</v>
      </c>
      <c r="K110" s="160"/>
      <c r="L110" s="160"/>
      <c r="M110" s="5" t="s">
        <v>24</v>
      </c>
      <c r="N110" s="5" t="s">
        <v>599</v>
      </c>
      <c r="O110" s="5" t="s">
        <v>599</v>
      </c>
    </row>
    <row r="111" spans="1:18" x14ac:dyDescent="0.25">
      <c r="A111" s="1" t="s">
        <v>53</v>
      </c>
      <c r="B111" s="8">
        <v>23</v>
      </c>
      <c r="C111" s="8">
        <v>20</v>
      </c>
      <c r="D111" s="8">
        <v>25</v>
      </c>
      <c r="E111" s="82">
        <f>AVERAGE(B111:D111)</f>
        <v>22.666666666666668</v>
      </c>
      <c r="F111" s="8">
        <v>6</v>
      </c>
      <c r="G111" s="8">
        <v>14</v>
      </c>
      <c r="H111" s="8">
        <v>9</v>
      </c>
      <c r="I111" s="82">
        <f>AVERAGE(F111:H111)</f>
        <v>9.6666666666666661</v>
      </c>
      <c r="J111" s="8">
        <v>16</v>
      </c>
      <c r="K111" s="8">
        <v>19</v>
      </c>
      <c r="L111" s="8">
        <v>16</v>
      </c>
      <c r="M111" s="8">
        <f>AVERAGE(J111:L111)</f>
        <v>17</v>
      </c>
      <c r="N111" s="58">
        <f>I111/E111</f>
        <v>0.42647058823529405</v>
      </c>
      <c r="O111" s="58">
        <f>M111/E111</f>
        <v>0.75</v>
      </c>
    </row>
    <row r="112" spans="1:18" ht="18.75" x14ac:dyDescent="0.25">
      <c r="A112" s="55" t="s">
        <v>22</v>
      </c>
      <c r="B112" s="8"/>
      <c r="C112" s="8"/>
      <c r="D112" s="8"/>
      <c r="J112" s="8"/>
      <c r="K112" s="8"/>
      <c r="L112" s="8"/>
    </row>
    <row r="113" spans="1:15" x14ac:dyDescent="0.25">
      <c r="B113" s="160" t="s">
        <v>42</v>
      </c>
      <c r="C113" s="160"/>
      <c r="D113" s="160"/>
      <c r="E113" s="5" t="s">
        <v>24</v>
      </c>
      <c r="F113" s="160" t="s">
        <v>44</v>
      </c>
      <c r="G113" s="160"/>
      <c r="H113" s="160"/>
      <c r="I113" s="5" t="s">
        <v>24</v>
      </c>
      <c r="J113" s="160" t="s">
        <v>62</v>
      </c>
      <c r="K113" s="160"/>
      <c r="L113" s="160"/>
      <c r="M113" s="5" t="s">
        <v>24</v>
      </c>
      <c r="N113" s="5" t="s">
        <v>599</v>
      </c>
      <c r="O113" s="5" t="s">
        <v>599</v>
      </c>
    </row>
    <row r="114" spans="1:15" x14ac:dyDescent="0.25">
      <c r="A114" s="1" t="s">
        <v>45</v>
      </c>
      <c r="B114" s="33">
        <v>5</v>
      </c>
      <c r="C114" s="33">
        <v>7</v>
      </c>
      <c r="D114" s="33">
        <v>7</v>
      </c>
      <c r="E114" s="82">
        <f>AVERAGE(B114:D114)</f>
        <v>6.333333333333333</v>
      </c>
      <c r="F114" s="33">
        <v>9</v>
      </c>
      <c r="G114" s="33">
        <v>11</v>
      </c>
      <c r="H114" s="33">
        <v>10</v>
      </c>
      <c r="I114" s="8">
        <f>AVERAGE(F114:H114)</f>
        <v>10</v>
      </c>
      <c r="J114" s="8">
        <v>4</v>
      </c>
      <c r="K114" s="8">
        <v>5</v>
      </c>
      <c r="L114" s="8">
        <v>5</v>
      </c>
      <c r="M114" s="82">
        <f>AVERAGE(J114:L114)</f>
        <v>4.666666666666667</v>
      </c>
      <c r="N114" s="58">
        <f>I114/E114</f>
        <v>1.5789473684210527</v>
      </c>
      <c r="O114" s="58">
        <f>M114/E114</f>
        <v>0.73684210526315796</v>
      </c>
    </row>
    <row r="115" spans="1:15" x14ac:dyDescent="0.25">
      <c r="B115" s="160" t="s">
        <v>42</v>
      </c>
      <c r="C115" s="160"/>
      <c r="D115" s="160"/>
      <c r="E115" s="87" t="s">
        <v>24</v>
      </c>
      <c r="F115" s="160" t="s">
        <v>44</v>
      </c>
      <c r="G115" s="160"/>
      <c r="H115" s="160"/>
      <c r="I115" s="5" t="s">
        <v>24</v>
      </c>
      <c r="J115" s="160" t="s">
        <v>62</v>
      </c>
      <c r="K115" s="160"/>
      <c r="L115" s="160"/>
      <c r="M115" s="87" t="s">
        <v>24</v>
      </c>
      <c r="N115" s="5" t="s">
        <v>599</v>
      </c>
      <c r="O115" s="5" t="s">
        <v>599</v>
      </c>
    </row>
    <row r="116" spans="1:15" x14ac:dyDescent="0.25">
      <c r="A116" s="1" t="s">
        <v>53</v>
      </c>
      <c r="B116" s="8">
        <v>3</v>
      </c>
      <c r="C116" s="8">
        <v>4</v>
      </c>
      <c r="D116" s="8">
        <v>4</v>
      </c>
      <c r="E116" s="82">
        <f>AVERAGE(B116:D116)</f>
        <v>3.6666666666666665</v>
      </c>
      <c r="F116" s="8">
        <v>8</v>
      </c>
      <c r="G116" s="8">
        <v>6</v>
      </c>
      <c r="H116" s="8">
        <v>7</v>
      </c>
      <c r="I116" s="8">
        <f>AVERAGE(F116:H116)</f>
        <v>7</v>
      </c>
      <c r="J116" s="8">
        <v>3</v>
      </c>
      <c r="K116" s="8">
        <v>2</v>
      </c>
      <c r="L116" s="8">
        <v>2</v>
      </c>
      <c r="M116" s="82">
        <f>AVERAGE(J116:L116)</f>
        <v>2.3333333333333335</v>
      </c>
      <c r="N116" s="58">
        <f>I116/E116</f>
        <v>1.9090909090909092</v>
      </c>
      <c r="O116" s="58">
        <f>M116/E116</f>
        <v>0.63636363636363646</v>
      </c>
    </row>
    <row r="117" spans="1:15" x14ac:dyDescent="0.25">
      <c r="B117" s="160" t="s">
        <v>48</v>
      </c>
      <c r="C117" s="160"/>
      <c r="D117" s="160"/>
      <c r="E117" s="87" t="s">
        <v>24</v>
      </c>
      <c r="F117" s="160" t="s">
        <v>63</v>
      </c>
      <c r="G117" s="160"/>
      <c r="H117" s="160"/>
      <c r="I117" s="5" t="s">
        <v>24</v>
      </c>
      <c r="J117" s="160" t="s">
        <v>64</v>
      </c>
      <c r="K117" s="160"/>
      <c r="L117" s="160"/>
      <c r="M117" s="87" t="s">
        <v>24</v>
      </c>
      <c r="N117" s="5" t="s">
        <v>599</v>
      </c>
      <c r="O117" s="5" t="s">
        <v>599</v>
      </c>
    </row>
    <row r="118" spans="1:15" x14ac:dyDescent="0.25">
      <c r="A118" s="1" t="s">
        <v>53</v>
      </c>
      <c r="B118" s="8">
        <v>4</v>
      </c>
      <c r="C118" s="8">
        <v>4</v>
      </c>
      <c r="D118" s="8">
        <v>5</v>
      </c>
      <c r="E118" s="82">
        <f>AVERAGE(B118:D118)</f>
        <v>4.333333333333333</v>
      </c>
      <c r="F118" s="8">
        <v>1</v>
      </c>
      <c r="G118" s="8">
        <v>2</v>
      </c>
      <c r="H118" s="8">
        <v>1</v>
      </c>
      <c r="I118" s="82">
        <f>AVERAGE(F118:H118)</f>
        <v>1.3333333333333333</v>
      </c>
      <c r="J118" s="8">
        <v>3</v>
      </c>
      <c r="K118" s="8">
        <v>3</v>
      </c>
      <c r="L118" s="8">
        <v>2</v>
      </c>
      <c r="M118" s="82">
        <f>AVERAGE(J118:L118)</f>
        <v>2.6666666666666665</v>
      </c>
      <c r="N118" s="58">
        <f>I118/E118</f>
        <v>0.30769230769230771</v>
      </c>
      <c r="O118" s="58">
        <f>M118/E118</f>
        <v>0.61538461538461542</v>
      </c>
    </row>
    <row r="119" spans="1:15" x14ac:dyDescent="0.25">
      <c r="A119" s="1"/>
      <c r="B119" s="8"/>
      <c r="C119" s="8"/>
      <c r="D119" s="8"/>
      <c r="E119" s="82"/>
      <c r="F119" s="8"/>
      <c r="G119" s="8"/>
      <c r="H119" s="8"/>
      <c r="I119" s="82"/>
      <c r="J119" s="8"/>
      <c r="K119" s="8"/>
      <c r="L119" s="8"/>
      <c r="M119" s="82"/>
      <c r="N119" s="58"/>
      <c r="O119" s="58"/>
    </row>
    <row r="120" spans="1:15" ht="18.75" x14ac:dyDescent="0.3">
      <c r="A120" s="169" t="s">
        <v>501</v>
      </c>
      <c r="B120" s="169"/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  <c r="M120" s="91"/>
      <c r="N120" s="91"/>
      <c r="O120" s="91"/>
    </row>
    <row r="121" spans="1:15" ht="18.75" x14ac:dyDescent="0.3">
      <c r="A121" s="55" t="s">
        <v>19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5" x14ac:dyDescent="0.25">
      <c r="B122" s="160" t="s">
        <v>42</v>
      </c>
      <c r="C122" s="160"/>
      <c r="D122" s="160"/>
      <c r="E122" s="5" t="s">
        <v>24</v>
      </c>
      <c r="F122" s="160" t="s">
        <v>44</v>
      </c>
      <c r="G122" s="160"/>
      <c r="H122" s="160"/>
      <c r="I122" s="5" t="s">
        <v>24</v>
      </c>
      <c r="J122" s="160" t="s">
        <v>62</v>
      </c>
      <c r="K122" s="160"/>
      <c r="L122" s="160"/>
      <c r="M122" s="5" t="s">
        <v>24</v>
      </c>
      <c r="N122" s="5" t="s">
        <v>600</v>
      </c>
      <c r="O122" s="5" t="s">
        <v>600</v>
      </c>
    </row>
    <row r="123" spans="1:15" x14ac:dyDescent="0.25">
      <c r="A123" s="1" t="s">
        <v>45</v>
      </c>
      <c r="B123" s="8">
        <v>882.9</v>
      </c>
      <c r="C123" s="8">
        <v>768.26</v>
      </c>
      <c r="D123" s="8">
        <v>540.54</v>
      </c>
      <c r="E123" s="59">
        <f>AVERAGE(B123:D123)</f>
        <v>730.56666666666661</v>
      </c>
      <c r="F123" s="8">
        <v>1544.75</v>
      </c>
      <c r="G123" s="8">
        <v>1486.5</v>
      </c>
      <c r="H123" s="8">
        <v>1240.5899999999999</v>
      </c>
      <c r="I123" s="8">
        <f>AVERAGE(F123:H123)</f>
        <v>1423.9466666666667</v>
      </c>
      <c r="J123" s="8">
        <v>806.09</v>
      </c>
      <c r="K123" s="8">
        <v>661</v>
      </c>
      <c r="L123" s="8">
        <v>415.32</v>
      </c>
      <c r="M123" s="8">
        <f>AVERAGE(J123:L123)</f>
        <v>627.47</v>
      </c>
      <c r="N123" s="65">
        <f>I123/E123</f>
        <v>1.9490988730209429</v>
      </c>
      <c r="O123" s="65">
        <f>M123/E123</f>
        <v>0.85888123374549452</v>
      </c>
    </row>
    <row r="124" spans="1:15" x14ac:dyDescent="0.25">
      <c r="B124" s="160" t="s">
        <v>42</v>
      </c>
      <c r="C124" s="160"/>
      <c r="D124" s="160"/>
      <c r="E124" s="47" t="s">
        <v>24</v>
      </c>
      <c r="F124" s="160" t="s">
        <v>44</v>
      </c>
      <c r="G124" s="160"/>
      <c r="H124" s="160"/>
      <c r="I124" s="5" t="s">
        <v>24</v>
      </c>
      <c r="J124" s="160" t="s">
        <v>62</v>
      </c>
      <c r="K124" s="160"/>
      <c r="L124" s="160"/>
      <c r="M124" s="5" t="s">
        <v>24</v>
      </c>
      <c r="N124" s="5" t="s">
        <v>600</v>
      </c>
      <c r="O124" s="5" t="s">
        <v>600</v>
      </c>
    </row>
    <row r="125" spans="1:15" x14ac:dyDescent="0.25">
      <c r="A125" s="1" t="s">
        <v>53</v>
      </c>
      <c r="B125" s="8">
        <v>936.28</v>
      </c>
      <c r="C125" s="8">
        <v>864</v>
      </c>
      <c r="D125" s="8">
        <v>991.84</v>
      </c>
      <c r="E125" s="59">
        <f>AVERAGE(B125:D125)</f>
        <v>930.70666666666659</v>
      </c>
      <c r="F125" s="8">
        <v>1549</v>
      </c>
      <c r="G125" s="8">
        <v>1425.78</v>
      </c>
      <c r="H125" s="8">
        <v>1869.89</v>
      </c>
      <c r="I125" s="8">
        <f>AVERAGE(F125:H125)</f>
        <v>1614.89</v>
      </c>
      <c r="J125" s="8">
        <v>282.52999999999997</v>
      </c>
      <c r="K125" s="8">
        <v>332.37</v>
      </c>
      <c r="L125" s="8">
        <v>310</v>
      </c>
      <c r="M125" s="8">
        <f>AVERAGE(J125:L125)</f>
        <v>308.3</v>
      </c>
      <c r="N125" s="65">
        <f>I125/E125</f>
        <v>1.7351224159420084</v>
      </c>
      <c r="O125" s="65">
        <f>M125/E125</f>
        <v>0.33125367104565712</v>
      </c>
    </row>
    <row r="126" spans="1:15" x14ac:dyDescent="0.25">
      <c r="B126" s="160" t="s">
        <v>48</v>
      </c>
      <c r="C126" s="160"/>
      <c r="D126" s="160"/>
      <c r="E126" s="47" t="s">
        <v>24</v>
      </c>
      <c r="F126" s="160" t="s">
        <v>63</v>
      </c>
      <c r="G126" s="160"/>
      <c r="H126" s="160"/>
      <c r="I126" s="5" t="s">
        <v>24</v>
      </c>
      <c r="J126" s="5" t="s">
        <v>64</v>
      </c>
      <c r="K126" s="5"/>
      <c r="L126" s="5"/>
      <c r="M126" s="5" t="s">
        <v>24</v>
      </c>
      <c r="N126" s="5" t="s">
        <v>600</v>
      </c>
      <c r="O126" s="5" t="s">
        <v>600</v>
      </c>
    </row>
    <row r="127" spans="1:15" x14ac:dyDescent="0.25">
      <c r="A127" s="1" t="s">
        <v>53</v>
      </c>
      <c r="B127" s="8">
        <v>1002.57</v>
      </c>
      <c r="C127" s="8">
        <v>957.99</v>
      </c>
      <c r="D127" s="8">
        <v>775.39</v>
      </c>
      <c r="E127" s="59">
        <f>AVERAGE(B127:D127)</f>
        <v>911.98333333333323</v>
      </c>
      <c r="F127" s="8">
        <v>438.94</v>
      </c>
      <c r="G127" s="8">
        <v>346.57</v>
      </c>
      <c r="H127" s="8">
        <v>511.93</v>
      </c>
      <c r="I127" s="8">
        <f>AVERAGE(F127:H127)</f>
        <v>432.48</v>
      </c>
      <c r="J127" s="8">
        <v>1153.33</v>
      </c>
      <c r="K127" s="8">
        <v>976.86</v>
      </c>
      <c r="L127" s="8">
        <v>1531.85</v>
      </c>
      <c r="M127" s="8">
        <f>AVERAGE(J127:L127)</f>
        <v>1220.68</v>
      </c>
      <c r="N127" s="65">
        <f>I127/E127</f>
        <v>0.47421919260220408</v>
      </c>
      <c r="O127" s="65">
        <f>M127/E127</f>
        <v>1.3384893729783076</v>
      </c>
    </row>
    <row r="128" spans="1:15" ht="18.75" x14ac:dyDescent="0.3">
      <c r="A128" s="55" t="s">
        <v>22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5" x14ac:dyDescent="0.25">
      <c r="B129" s="160" t="s">
        <v>42</v>
      </c>
      <c r="C129" s="160"/>
      <c r="D129" s="160"/>
      <c r="E129" s="5" t="s">
        <v>24</v>
      </c>
      <c r="F129" s="160" t="s">
        <v>44</v>
      </c>
      <c r="G129" s="160"/>
      <c r="H129" s="160"/>
      <c r="I129" s="5" t="s">
        <v>24</v>
      </c>
      <c r="J129" s="160" t="s">
        <v>62</v>
      </c>
      <c r="K129" s="160"/>
      <c r="L129" s="160"/>
      <c r="M129" s="5" t="s">
        <v>24</v>
      </c>
      <c r="N129" s="5" t="s">
        <v>600</v>
      </c>
      <c r="O129" s="5" t="s">
        <v>600</v>
      </c>
    </row>
    <row r="130" spans="1:15" x14ac:dyDescent="0.25">
      <c r="A130" s="1" t="s">
        <v>45</v>
      </c>
      <c r="B130" s="8">
        <v>653.45000000000005</v>
      </c>
      <c r="C130" s="8">
        <v>718.25</v>
      </c>
      <c r="D130" s="8">
        <v>750.47</v>
      </c>
      <c r="E130" s="8">
        <f>AVERAGE(B130:D130)</f>
        <v>707.39</v>
      </c>
      <c r="F130" s="33">
        <v>1523.33</v>
      </c>
      <c r="G130" s="8">
        <v>1421.84</v>
      </c>
      <c r="H130" s="8">
        <v>1331.2</v>
      </c>
      <c r="I130" s="8">
        <f>AVERAGE(F130:H130)</f>
        <v>1425.4566666666667</v>
      </c>
      <c r="J130" s="8">
        <v>491.1</v>
      </c>
      <c r="K130" s="8">
        <v>610.34</v>
      </c>
      <c r="L130" s="8">
        <v>520.92999999999995</v>
      </c>
      <c r="M130" s="59">
        <f>AVERAGE(J130:L130)</f>
        <v>540.79</v>
      </c>
      <c r="N130" s="83">
        <f>I130/E130</f>
        <v>2.0150930415565202</v>
      </c>
      <c r="O130" s="83">
        <f>M130/E130</f>
        <v>0.76448635123482089</v>
      </c>
    </row>
    <row r="131" spans="1:15" x14ac:dyDescent="0.25">
      <c r="B131" s="160" t="s">
        <v>42</v>
      </c>
      <c r="C131" s="160"/>
      <c r="D131" s="160"/>
      <c r="E131" s="5" t="s">
        <v>24</v>
      </c>
      <c r="F131" s="160" t="s">
        <v>44</v>
      </c>
      <c r="G131" s="160"/>
      <c r="H131" s="160"/>
      <c r="I131" s="5" t="s">
        <v>24</v>
      </c>
      <c r="J131" s="160" t="s">
        <v>62</v>
      </c>
      <c r="K131" s="160"/>
      <c r="L131" s="160"/>
      <c r="M131" s="47" t="s">
        <v>24</v>
      </c>
      <c r="N131" s="5" t="s">
        <v>600</v>
      </c>
      <c r="O131" s="5" t="s">
        <v>600</v>
      </c>
    </row>
    <row r="132" spans="1:15" x14ac:dyDescent="0.25">
      <c r="A132" s="1" t="s">
        <v>53</v>
      </c>
      <c r="B132" s="8">
        <v>947.56</v>
      </c>
      <c r="C132" s="8">
        <v>891.38</v>
      </c>
      <c r="D132" s="8">
        <v>961.29</v>
      </c>
      <c r="E132" s="8">
        <f>AVERAGE(B132:D132)</f>
        <v>933.41</v>
      </c>
      <c r="F132" s="8">
        <v>1653</v>
      </c>
      <c r="G132" s="8">
        <v>1672.31</v>
      </c>
      <c r="H132" s="8">
        <v>1734.93</v>
      </c>
      <c r="I132" s="8">
        <f>AVERAGE(F132:H132)</f>
        <v>1686.7466666666667</v>
      </c>
      <c r="J132" s="8">
        <v>301.2</v>
      </c>
      <c r="K132" s="8">
        <v>276.33999999999997</v>
      </c>
      <c r="L132" s="8">
        <v>334.16</v>
      </c>
      <c r="M132" s="59">
        <f>AVERAGE(J132:L132)</f>
        <v>303.90000000000003</v>
      </c>
      <c r="N132" s="83">
        <f>I132/E132</f>
        <v>1.8070801327033852</v>
      </c>
      <c r="O132" s="83">
        <f>M132/E132</f>
        <v>0.32558039875295963</v>
      </c>
    </row>
    <row r="133" spans="1:15" x14ac:dyDescent="0.25">
      <c r="B133" s="160" t="s">
        <v>48</v>
      </c>
      <c r="C133" s="160"/>
      <c r="D133" s="160"/>
      <c r="E133" s="5" t="s">
        <v>24</v>
      </c>
      <c r="F133" s="160" t="s">
        <v>63</v>
      </c>
      <c r="G133" s="160"/>
      <c r="H133" s="160"/>
      <c r="I133" s="5" t="s">
        <v>24</v>
      </c>
      <c r="J133" s="5" t="s">
        <v>64</v>
      </c>
      <c r="K133" s="5"/>
      <c r="L133" s="5"/>
      <c r="M133" s="47" t="s">
        <v>24</v>
      </c>
      <c r="N133" s="5" t="s">
        <v>600</v>
      </c>
      <c r="O133" s="5" t="s">
        <v>600</v>
      </c>
    </row>
    <row r="134" spans="1:15" x14ac:dyDescent="0.25">
      <c r="A134" s="1" t="s">
        <v>53</v>
      </c>
      <c r="B134" s="8">
        <v>1010.21</v>
      </c>
      <c r="C134" s="8">
        <v>982.14</v>
      </c>
      <c r="D134" s="8">
        <v>1081.67</v>
      </c>
      <c r="E134" s="8">
        <f>AVERAGE(B134:D134)</f>
        <v>1024.6733333333334</v>
      </c>
      <c r="F134" s="8">
        <v>392.11</v>
      </c>
      <c r="G134" s="8">
        <v>463.36</v>
      </c>
      <c r="H134" s="8">
        <v>427.85</v>
      </c>
      <c r="I134" s="8">
        <f>AVERAGE(F134:H134)</f>
        <v>427.77333333333337</v>
      </c>
      <c r="J134" s="33">
        <v>1313.2</v>
      </c>
      <c r="K134" s="8">
        <v>1269.28</v>
      </c>
      <c r="L134" s="8">
        <v>1437.21</v>
      </c>
      <c r="M134" s="59">
        <f>AVERAGE(J134:L134)</f>
        <v>1339.8966666666668</v>
      </c>
      <c r="N134" s="83">
        <f>I134/E134</f>
        <v>0.41747288566762741</v>
      </c>
      <c r="O134" s="83">
        <f>M134/E134</f>
        <v>1.3076330017371389</v>
      </c>
    </row>
    <row r="136" spans="1:15" x14ac:dyDescent="0.25">
      <c r="B136" s="8"/>
      <c r="C136" s="8"/>
      <c r="D136" s="8"/>
    </row>
    <row r="137" spans="1:15" x14ac:dyDescent="0.25">
      <c r="B137" s="8"/>
      <c r="C137" s="8"/>
      <c r="D137" s="8"/>
    </row>
    <row r="138" spans="1:15" x14ac:dyDescent="0.25">
      <c r="B138" s="8"/>
      <c r="C138" s="8"/>
      <c r="D138" s="8"/>
    </row>
    <row r="139" spans="1:15" x14ac:dyDescent="0.25">
      <c r="B139" s="8"/>
      <c r="C139" s="8"/>
      <c r="D139" s="8"/>
    </row>
    <row r="140" spans="1:15" x14ac:dyDescent="0.25">
      <c r="B140" s="8"/>
      <c r="C140" s="8"/>
      <c r="D140" s="8"/>
    </row>
    <row r="141" spans="1:15" x14ac:dyDescent="0.25">
      <c r="C141" s="8"/>
      <c r="D141" s="8"/>
    </row>
  </sheetData>
  <mergeCells count="99">
    <mergeCell ref="B88:E88"/>
    <mergeCell ref="G88:J88"/>
    <mergeCell ref="L88:O88"/>
    <mergeCell ref="B99:E99"/>
    <mergeCell ref="G99:J99"/>
    <mergeCell ref="L99:O99"/>
    <mergeCell ref="B95:E95"/>
    <mergeCell ref="G95:J95"/>
    <mergeCell ref="L95:O95"/>
    <mergeCell ref="A92:R92"/>
    <mergeCell ref="B77:E77"/>
    <mergeCell ref="G77:J77"/>
    <mergeCell ref="L77:O77"/>
    <mergeCell ref="B84:E84"/>
    <mergeCell ref="G84:J84"/>
    <mergeCell ref="L84:O84"/>
    <mergeCell ref="A81:O81"/>
    <mergeCell ref="B65:E65"/>
    <mergeCell ref="G65:J65"/>
    <mergeCell ref="L65:O65"/>
    <mergeCell ref="B73:E73"/>
    <mergeCell ref="G73:J73"/>
    <mergeCell ref="L73:O73"/>
    <mergeCell ref="A70:O70"/>
    <mergeCell ref="B54:E54"/>
    <mergeCell ref="G54:J54"/>
    <mergeCell ref="L54:O54"/>
    <mergeCell ref="A47:O47"/>
    <mergeCell ref="B61:E61"/>
    <mergeCell ref="G61:J61"/>
    <mergeCell ref="L61:O61"/>
    <mergeCell ref="A58:O58"/>
    <mergeCell ref="B43:E43"/>
    <mergeCell ref="G43:J43"/>
    <mergeCell ref="L43:O43"/>
    <mergeCell ref="B50:E50"/>
    <mergeCell ref="G50:J50"/>
    <mergeCell ref="L50:O50"/>
    <mergeCell ref="B39:E39"/>
    <mergeCell ref="G39:J39"/>
    <mergeCell ref="L39:O39"/>
    <mergeCell ref="B31:E31"/>
    <mergeCell ref="G31:J31"/>
    <mergeCell ref="L31:O31"/>
    <mergeCell ref="B20:E20"/>
    <mergeCell ref="G20:J20"/>
    <mergeCell ref="L20:O20"/>
    <mergeCell ref="B27:E27"/>
    <mergeCell ref="G27:J27"/>
    <mergeCell ref="L27:O27"/>
    <mergeCell ref="L5:O5"/>
    <mergeCell ref="B16:E16"/>
    <mergeCell ref="G16:J16"/>
    <mergeCell ref="L16:O16"/>
    <mergeCell ref="B9:E9"/>
    <mergeCell ref="G9:J9"/>
    <mergeCell ref="L9:O9"/>
    <mergeCell ref="B129:D129"/>
    <mergeCell ref="F129:H129"/>
    <mergeCell ref="J129:L129"/>
    <mergeCell ref="J106:L106"/>
    <mergeCell ref="J108:L108"/>
    <mergeCell ref="B122:D122"/>
    <mergeCell ref="F122:H122"/>
    <mergeCell ref="J122:L122"/>
    <mergeCell ref="J110:L110"/>
    <mergeCell ref="B106:D106"/>
    <mergeCell ref="F106:H106"/>
    <mergeCell ref="B108:D108"/>
    <mergeCell ref="F108:H108"/>
    <mergeCell ref="B110:D110"/>
    <mergeCell ref="F110:H110"/>
    <mergeCell ref="B113:D113"/>
    <mergeCell ref="B131:D131"/>
    <mergeCell ref="F131:H131"/>
    <mergeCell ref="J131:L131"/>
    <mergeCell ref="B133:D133"/>
    <mergeCell ref="F133:H133"/>
    <mergeCell ref="B124:D124"/>
    <mergeCell ref="F124:H124"/>
    <mergeCell ref="J124:L124"/>
    <mergeCell ref="B126:D126"/>
    <mergeCell ref="F126:H126"/>
    <mergeCell ref="A120:L120"/>
    <mergeCell ref="A2:O2"/>
    <mergeCell ref="A13:O13"/>
    <mergeCell ref="A24:O24"/>
    <mergeCell ref="A36:O36"/>
    <mergeCell ref="F113:H113"/>
    <mergeCell ref="J113:L113"/>
    <mergeCell ref="B115:D115"/>
    <mergeCell ref="F115:H115"/>
    <mergeCell ref="J115:L115"/>
    <mergeCell ref="B117:D117"/>
    <mergeCell ref="F117:H117"/>
    <mergeCell ref="J117:L117"/>
    <mergeCell ref="A104:O104"/>
    <mergeCell ref="B5:E5"/>
    <mergeCell ref="G5:J5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53A11-FDA1-4B15-9CEC-C25C1911CCA6}">
  <dimension ref="A1:T102"/>
  <sheetViews>
    <sheetView zoomScaleNormal="100" workbookViewId="0">
      <selection sqref="A1:D1"/>
    </sheetView>
  </sheetViews>
  <sheetFormatPr defaultColWidth="9" defaultRowHeight="15.75" x14ac:dyDescent="0.25"/>
  <cols>
    <col min="1" max="1" width="15.75" style="13" customWidth="1"/>
    <col min="2" max="2" width="4.375" style="33" customWidth="1"/>
    <col min="3" max="3" width="4.5" style="33" customWidth="1"/>
    <col min="4" max="4" width="4.25" style="33" customWidth="1"/>
    <col min="5" max="5" width="8" style="33" customWidth="1"/>
    <col min="6" max="6" width="4.625" style="33" customWidth="1"/>
    <col min="7" max="7" width="3.625" style="33" customWidth="1"/>
    <col min="8" max="8" width="6.625" style="33" customWidth="1"/>
    <col min="9" max="9" width="7.875" style="33" customWidth="1"/>
    <col min="10" max="10" width="4.125" style="33" customWidth="1"/>
    <col min="11" max="11" width="4.75" style="33" customWidth="1"/>
    <col min="12" max="12" width="3.875" style="33" customWidth="1"/>
    <col min="13" max="13" width="7.75" style="33" customWidth="1"/>
    <col min="14" max="14" width="4.25" style="33" customWidth="1"/>
    <col min="15" max="15" width="4.75" style="33" customWidth="1"/>
    <col min="16" max="16" width="5.5" style="33" customWidth="1"/>
    <col min="17" max="17" width="7.875" style="33" customWidth="1"/>
    <col min="18" max="18" width="11.25" style="33" customWidth="1"/>
    <col min="19" max="19" width="11.375" style="33" customWidth="1"/>
    <col min="20" max="20" width="10.75" style="33" customWidth="1"/>
    <col min="21" max="21" width="4.25" style="13" customWidth="1"/>
    <col min="22" max="22" width="5.125" style="13" customWidth="1"/>
    <col min="23" max="23" width="4.75" style="13" customWidth="1"/>
    <col min="24" max="24" width="4.625" style="13" customWidth="1"/>
    <col min="25" max="25" width="4.875" style="13" customWidth="1"/>
    <col min="26" max="26" width="3.5" style="13" customWidth="1"/>
    <col min="27" max="27" width="5.125" style="13" customWidth="1"/>
    <col min="28" max="28" width="4.625" style="13" customWidth="1"/>
    <col min="29" max="30" width="4.5" style="13" customWidth="1"/>
    <col min="31" max="31" width="5.875" style="13" customWidth="1"/>
    <col min="32" max="32" width="5.625" style="13" customWidth="1"/>
    <col min="33" max="34" width="4.75" style="13" customWidth="1"/>
    <col min="35" max="35" width="5.375" style="13" customWidth="1"/>
    <col min="36" max="36" width="6.375" style="13" customWidth="1"/>
    <col min="37" max="16384" width="9" style="13"/>
  </cols>
  <sheetData>
    <row r="1" spans="1:20" ht="20.25" x14ac:dyDescent="0.3">
      <c r="A1" s="167" t="s">
        <v>831</v>
      </c>
      <c r="B1" s="167"/>
      <c r="C1" s="167"/>
      <c r="D1" s="167"/>
    </row>
    <row r="2" spans="1:20" ht="18.75" x14ac:dyDescent="0.3">
      <c r="A2" s="169" t="s">
        <v>856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12"/>
      <c r="R2" s="113"/>
      <c r="S2" s="113"/>
      <c r="T2" s="113"/>
    </row>
    <row r="3" spans="1:20" ht="18.75" x14ac:dyDescent="0.3">
      <c r="A3" s="85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90"/>
      <c r="R3" s="58"/>
      <c r="S3" s="58"/>
      <c r="T3" s="58"/>
    </row>
    <row r="4" spans="1:20" ht="18.75" x14ac:dyDescent="0.25">
      <c r="A4" s="55" t="s">
        <v>19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20" x14ac:dyDescent="0.25">
      <c r="B5" s="160" t="s">
        <v>42</v>
      </c>
      <c r="C5" s="160"/>
      <c r="D5" s="160"/>
      <c r="E5" s="5" t="s">
        <v>24</v>
      </c>
      <c r="F5" s="160" t="s">
        <v>68</v>
      </c>
      <c r="G5" s="160"/>
      <c r="H5" s="160"/>
      <c r="I5" s="5" t="s">
        <v>24</v>
      </c>
      <c r="J5" s="160" t="s">
        <v>44</v>
      </c>
      <c r="K5" s="160"/>
      <c r="L5" s="160"/>
      <c r="M5" s="5" t="s">
        <v>24</v>
      </c>
      <c r="N5" s="160" t="s">
        <v>62</v>
      </c>
      <c r="O5" s="160"/>
      <c r="P5" s="160"/>
      <c r="Q5" s="111" t="s">
        <v>24</v>
      </c>
      <c r="R5" s="5" t="s">
        <v>599</v>
      </c>
      <c r="S5" s="5" t="s">
        <v>599</v>
      </c>
      <c r="T5" s="5" t="s">
        <v>599</v>
      </c>
    </row>
    <row r="6" spans="1:20" x14ac:dyDescent="0.25">
      <c r="A6" s="5" t="s">
        <v>58</v>
      </c>
      <c r="B6" s="25">
        <v>1</v>
      </c>
      <c r="C6" s="25">
        <v>2</v>
      </c>
      <c r="D6" s="25">
        <v>2</v>
      </c>
      <c r="E6" s="82">
        <f>AVERAGE(B6:D6)</f>
        <v>1.6666666666666667</v>
      </c>
      <c r="F6" s="25">
        <v>2</v>
      </c>
      <c r="G6" s="25">
        <v>3</v>
      </c>
      <c r="H6" s="25">
        <v>2</v>
      </c>
      <c r="I6" s="82">
        <f>AVERAGE(F6:H6)</f>
        <v>2.3333333333333335</v>
      </c>
      <c r="J6" s="25">
        <v>5</v>
      </c>
      <c r="K6" s="25">
        <v>4</v>
      </c>
      <c r="L6" s="25">
        <v>5</v>
      </c>
      <c r="M6" s="82">
        <f>AVERAGE(J6:L6)</f>
        <v>4.666666666666667</v>
      </c>
      <c r="N6" s="25">
        <v>2</v>
      </c>
      <c r="O6" s="25">
        <v>3</v>
      </c>
      <c r="P6" s="25">
        <v>2</v>
      </c>
      <c r="Q6" s="110">
        <f>AVERAGE(N6:P6)</f>
        <v>2.3333333333333335</v>
      </c>
      <c r="R6" s="58">
        <f>I6/E6</f>
        <v>1.4000000000000001</v>
      </c>
      <c r="S6" s="58">
        <f>M6/E6</f>
        <v>2.8000000000000003</v>
      </c>
      <c r="T6" s="58">
        <f>Q6/E6</f>
        <v>1.4000000000000001</v>
      </c>
    </row>
    <row r="7" spans="1:20" x14ac:dyDescent="0.25">
      <c r="A7" s="1" t="s">
        <v>59</v>
      </c>
      <c r="B7" s="25">
        <v>1</v>
      </c>
      <c r="C7" s="25">
        <v>3</v>
      </c>
      <c r="D7" s="25">
        <v>2</v>
      </c>
      <c r="E7" s="8">
        <f>AVERAGE(B7:D7)</f>
        <v>2</v>
      </c>
      <c r="F7" s="25">
        <v>3</v>
      </c>
      <c r="G7" s="25">
        <v>2</v>
      </c>
      <c r="H7" s="25">
        <v>2</v>
      </c>
      <c r="I7" s="82">
        <f>AVERAGE(F7:H7)</f>
        <v>2.3333333333333335</v>
      </c>
      <c r="J7" s="25">
        <v>6</v>
      </c>
      <c r="K7" s="25">
        <v>5</v>
      </c>
      <c r="L7" s="25">
        <v>5</v>
      </c>
      <c r="M7" s="82">
        <f>AVERAGE(J7:L7)</f>
        <v>5.333333333333333</v>
      </c>
      <c r="N7" s="25">
        <v>3</v>
      </c>
      <c r="O7" s="25">
        <v>1</v>
      </c>
      <c r="P7" s="25">
        <v>1</v>
      </c>
      <c r="Q7" s="110">
        <f>AVERAGE(N7:P7)</f>
        <v>1.6666666666666667</v>
      </c>
      <c r="R7" s="58">
        <f>I7/E7</f>
        <v>1.1666666666666667</v>
      </c>
      <c r="S7" s="58">
        <f>M7/E7</f>
        <v>2.6666666666666665</v>
      </c>
      <c r="T7" s="58">
        <f>Q7/E7</f>
        <v>0.83333333333333337</v>
      </c>
    </row>
    <row r="8" spans="1:20" ht="18.75" x14ac:dyDescent="0.25">
      <c r="A8" s="55" t="s">
        <v>55</v>
      </c>
      <c r="Q8" s="90"/>
      <c r="R8" s="58"/>
      <c r="S8" s="58"/>
      <c r="T8" s="58"/>
    </row>
    <row r="9" spans="1:20" x14ac:dyDescent="0.25">
      <c r="A9" s="1"/>
      <c r="B9" s="160" t="s">
        <v>42</v>
      </c>
      <c r="C9" s="160"/>
      <c r="D9" s="160"/>
      <c r="E9" s="5" t="s">
        <v>24</v>
      </c>
      <c r="F9" s="160" t="s">
        <v>68</v>
      </c>
      <c r="G9" s="160"/>
      <c r="H9" s="160"/>
      <c r="I9" s="5" t="s">
        <v>24</v>
      </c>
      <c r="J9" s="160" t="s">
        <v>44</v>
      </c>
      <c r="K9" s="160"/>
      <c r="L9" s="160"/>
      <c r="M9" s="5" t="s">
        <v>24</v>
      </c>
      <c r="N9" s="160" t="s">
        <v>62</v>
      </c>
      <c r="O9" s="160"/>
      <c r="P9" s="160"/>
      <c r="Q9" s="111" t="s">
        <v>24</v>
      </c>
      <c r="R9" s="5" t="s">
        <v>599</v>
      </c>
      <c r="S9" s="5" t="s">
        <v>599</v>
      </c>
      <c r="T9" s="5" t="s">
        <v>599</v>
      </c>
    </row>
    <row r="10" spans="1:20" x14ac:dyDescent="0.25">
      <c r="A10" s="5" t="s">
        <v>58</v>
      </c>
      <c r="B10" s="25">
        <v>2</v>
      </c>
      <c r="C10" s="25">
        <v>2</v>
      </c>
      <c r="D10" s="25">
        <v>3</v>
      </c>
      <c r="E10" s="82">
        <f>AVERAGE(B10:D10)</f>
        <v>2.3333333333333335</v>
      </c>
      <c r="F10" s="25">
        <v>3</v>
      </c>
      <c r="G10" s="25">
        <v>1</v>
      </c>
      <c r="H10" s="25">
        <v>3</v>
      </c>
      <c r="I10" s="82">
        <f>AVERAGE(F10:H10)</f>
        <v>2.3333333333333335</v>
      </c>
      <c r="J10" s="25">
        <v>7</v>
      </c>
      <c r="K10" s="25">
        <v>7</v>
      </c>
      <c r="L10" s="25">
        <v>5</v>
      </c>
      <c r="M10" s="82">
        <f>AVERAGE(J10:L10)</f>
        <v>6.333333333333333</v>
      </c>
      <c r="N10" s="25">
        <v>2</v>
      </c>
      <c r="O10" s="25">
        <v>4</v>
      </c>
      <c r="P10" s="25">
        <v>3</v>
      </c>
      <c r="Q10" s="110">
        <f>AVERAGE(N10:P10)</f>
        <v>3</v>
      </c>
      <c r="R10" s="58">
        <f>I10/E10</f>
        <v>1</v>
      </c>
      <c r="S10" s="58">
        <f>M10/E10</f>
        <v>2.714285714285714</v>
      </c>
      <c r="T10" s="58">
        <f>Q10/E10</f>
        <v>1.2857142857142856</v>
      </c>
    </row>
    <row r="11" spans="1:20" x14ac:dyDescent="0.25">
      <c r="A11" s="1" t="s">
        <v>59</v>
      </c>
      <c r="B11" s="25">
        <v>2</v>
      </c>
      <c r="C11" s="25">
        <v>2</v>
      </c>
      <c r="D11" s="25">
        <v>3</v>
      </c>
      <c r="E11" s="82">
        <f>AVERAGE(B11:D11)</f>
        <v>2.3333333333333335</v>
      </c>
      <c r="F11" s="25">
        <v>3</v>
      </c>
      <c r="G11" s="25">
        <v>1</v>
      </c>
      <c r="H11" s="25">
        <v>2</v>
      </c>
      <c r="I11" s="8">
        <f>AVERAGE(F11:H11)</f>
        <v>2</v>
      </c>
      <c r="J11" s="25">
        <v>7</v>
      </c>
      <c r="K11" s="25">
        <v>5</v>
      </c>
      <c r="L11" s="25">
        <v>6</v>
      </c>
      <c r="M11" s="8">
        <f>AVERAGE(J11:L11)</f>
        <v>6</v>
      </c>
      <c r="N11" s="25">
        <v>2</v>
      </c>
      <c r="O11" s="25">
        <v>3</v>
      </c>
      <c r="P11" s="25">
        <v>3</v>
      </c>
      <c r="Q11" s="110">
        <f>AVERAGE(N11:P11)</f>
        <v>2.6666666666666665</v>
      </c>
      <c r="R11" s="58">
        <f>I11/E11</f>
        <v>0.8571428571428571</v>
      </c>
      <c r="S11" s="58">
        <f>M11/E11</f>
        <v>2.5714285714285712</v>
      </c>
      <c r="T11" s="58">
        <f>Q11/E11</f>
        <v>1.1428571428571428</v>
      </c>
    </row>
    <row r="12" spans="1:20" x14ac:dyDescent="0.25">
      <c r="A12" s="1"/>
      <c r="B12" s="25"/>
      <c r="C12" s="25"/>
      <c r="D12" s="25"/>
      <c r="E12" s="82"/>
      <c r="F12" s="25"/>
      <c r="G12" s="25"/>
      <c r="H12" s="25"/>
      <c r="I12" s="8"/>
      <c r="J12" s="25"/>
      <c r="K12" s="25"/>
      <c r="L12" s="25"/>
      <c r="M12" s="8"/>
      <c r="N12" s="25"/>
      <c r="O12" s="25"/>
      <c r="P12" s="25"/>
      <c r="Q12" s="110"/>
      <c r="R12" s="58"/>
      <c r="S12" s="58"/>
      <c r="T12" s="58"/>
    </row>
    <row r="13" spans="1:20" ht="18.75" x14ac:dyDescent="0.3">
      <c r="A13" s="169" t="s">
        <v>856</v>
      </c>
      <c r="B13" s="169"/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12"/>
      <c r="R13" s="113"/>
      <c r="S13" s="113"/>
      <c r="T13" s="113"/>
    </row>
    <row r="14" spans="1:20" ht="18.75" x14ac:dyDescent="0.3">
      <c r="A14" s="85" t="s">
        <v>53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90"/>
      <c r="R14" s="58"/>
      <c r="S14" s="58"/>
      <c r="T14" s="58"/>
    </row>
    <row r="15" spans="1:20" ht="18.75" x14ac:dyDescent="0.3">
      <c r="A15" s="55" t="s">
        <v>19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90"/>
      <c r="R15" s="58"/>
      <c r="S15" s="58"/>
      <c r="T15" s="58"/>
    </row>
    <row r="16" spans="1:20" x14ac:dyDescent="0.25">
      <c r="B16" s="160" t="s">
        <v>42</v>
      </c>
      <c r="C16" s="160"/>
      <c r="D16" s="160"/>
      <c r="E16" s="5" t="s">
        <v>24</v>
      </c>
      <c r="F16" s="160" t="s">
        <v>68</v>
      </c>
      <c r="G16" s="160"/>
      <c r="H16" s="160"/>
      <c r="I16" s="5" t="s">
        <v>24</v>
      </c>
      <c r="J16" s="160" t="s">
        <v>44</v>
      </c>
      <c r="K16" s="160"/>
      <c r="L16" s="160"/>
      <c r="M16" s="5" t="s">
        <v>24</v>
      </c>
      <c r="N16" s="160" t="s">
        <v>62</v>
      </c>
      <c r="O16" s="160"/>
      <c r="P16" s="160"/>
      <c r="Q16" s="111" t="s">
        <v>24</v>
      </c>
      <c r="R16" s="5" t="s">
        <v>599</v>
      </c>
      <c r="S16" s="5" t="s">
        <v>599</v>
      </c>
      <c r="T16" s="5" t="s">
        <v>599</v>
      </c>
    </row>
    <row r="17" spans="1:20" x14ac:dyDescent="0.25">
      <c r="A17" s="5" t="s">
        <v>58</v>
      </c>
      <c r="B17" s="25">
        <v>11</v>
      </c>
      <c r="C17" s="25">
        <v>11</v>
      </c>
      <c r="D17" s="25">
        <v>10</v>
      </c>
      <c r="E17" s="82">
        <f>AVERAGE(B17:D17)</f>
        <v>10.666666666666666</v>
      </c>
      <c r="F17" s="25">
        <v>12</v>
      </c>
      <c r="G17" s="25">
        <v>9</v>
      </c>
      <c r="H17" s="25">
        <v>12</v>
      </c>
      <c r="I17" s="8">
        <f>AVERAGE(F17:H17)</f>
        <v>11</v>
      </c>
      <c r="J17" s="25">
        <v>3</v>
      </c>
      <c r="K17" s="25">
        <v>6</v>
      </c>
      <c r="L17" s="25">
        <v>3</v>
      </c>
      <c r="M17" s="8">
        <f>AVERAGE(J17:L17)</f>
        <v>4</v>
      </c>
      <c r="N17" s="25">
        <v>4</v>
      </c>
      <c r="O17" s="25">
        <v>4</v>
      </c>
      <c r="P17" s="25">
        <v>3</v>
      </c>
      <c r="Q17" s="110">
        <f>AVERAGE(N17:P17)</f>
        <v>3.6666666666666665</v>
      </c>
      <c r="R17" s="58">
        <f>I17/E17</f>
        <v>1.03125</v>
      </c>
      <c r="S17" s="58">
        <f>M17/E17</f>
        <v>0.375</v>
      </c>
      <c r="T17" s="58">
        <f>Q17/E17</f>
        <v>0.34375</v>
      </c>
    </row>
    <row r="18" spans="1:20" x14ac:dyDescent="0.25">
      <c r="A18" s="1" t="s">
        <v>59</v>
      </c>
      <c r="B18" s="25">
        <v>20</v>
      </c>
      <c r="C18" s="25">
        <v>16</v>
      </c>
      <c r="D18" s="25">
        <v>12</v>
      </c>
      <c r="E18" s="8">
        <f>AVERAGE(B18:D18)</f>
        <v>16</v>
      </c>
      <c r="F18" s="25">
        <v>14</v>
      </c>
      <c r="G18" s="25">
        <v>12</v>
      </c>
      <c r="H18" s="25">
        <v>16</v>
      </c>
      <c r="I18" s="8">
        <f>AVERAGE(F18:H18)</f>
        <v>14</v>
      </c>
      <c r="J18" s="25">
        <v>4</v>
      </c>
      <c r="K18" s="25">
        <v>5</v>
      </c>
      <c r="L18" s="25">
        <v>6</v>
      </c>
      <c r="M18" s="8">
        <f>AVERAGE(J18:L18)</f>
        <v>5</v>
      </c>
      <c r="N18" s="25">
        <v>5</v>
      </c>
      <c r="O18" s="25">
        <v>7</v>
      </c>
      <c r="P18" s="25">
        <v>4</v>
      </c>
      <c r="Q18" s="110">
        <f>AVERAGE(N18:P18)</f>
        <v>5.333333333333333</v>
      </c>
      <c r="R18" s="58">
        <f>I18/E18</f>
        <v>0.875</v>
      </c>
      <c r="S18" s="58">
        <f>M18/E18</f>
        <v>0.3125</v>
      </c>
      <c r="T18" s="58">
        <f>Q18/E18</f>
        <v>0.33333333333333331</v>
      </c>
    </row>
    <row r="19" spans="1:20" ht="18.75" x14ac:dyDescent="0.25">
      <c r="A19" s="55" t="s">
        <v>55</v>
      </c>
      <c r="Q19" s="90"/>
      <c r="R19" s="58"/>
      <c r="S19" s="58"/>
      <c r="T19" s="58"/>
    </row>
    <row r="20" spans="1:20" x14ac:dyDescent="0.25">
      <c r="A20" s="1"/>
      <c r="B20" s="160" t="s">
        <v>42</v>
      </c>
      <c r="C20" s="160"/>
      <c r="D20" s="160"/>
      <c r="E20" s="5" t="s">
        <v>24</v>
      </c>
      <c r="F20" s="160" t="s">
        <v>68</v>
      </c>
      <c r="G20" s="160"/>
      <c r="H20" s="160"/>
      <c r="I20" s="5" t="s">
        <v>24</v>
      </c>
      <c r="J20" s="160" t="s">
        <v>44</v>
      </c>
      <c r="K20" s="160"/>
      <c r="L20" s="160"/>
      <c r="M20" s="5" t="s">
        <v>24</v>
      </c>
      <c r="N20" s="160" t="s">
        <v>62</v>
      </c>
      <c r="O20" s="160"/>
      <c r="P20" s="160"/>
      <c r="Q20" s="111" t="s">
        <v>24</v>
      </c>
      <c r="R20" s="5" t="s">
        <v>599</v>
      </c>
      <c r="S20" s="5" t="s">
        <v>599</v>
      </c>
      <c r="T20" s="5" t="s">
        <v>599</v>
      </c>
    </row>
    <row r="21" spans="1:20" x14ac:dyDescent="0.25">
      <c r="A21" s="5" t="s">
        <v>58</v>
      </c>
      <c r="B21" s="25">
        <v>13</v>
      </c>
      <c r="C21" s="25">
        <v>10</v>
      </c>
      <c r="D21" s="25">
        <v>9</v>
      </c>
      <c r="E21" s="82">
        <f>AVERAGE(B21:D21)</f>
        <v>10.666666666666666</v>
      </c>
      <c r="F21" s="25">
        <v>9</v>
      </c>
      <c r="G21" s="25">
        <v>11</v>
      </c>
      <c r="H21" s="25">
        <v>12</v>
      </c>
      <c r="I21" s="8">
        <f>AVERAGE(F21:H21)</f>
        <v>10.666666666666666</v>
      </c>
      <c r="J21" s="25">
        <v>6</v>
      </c>
      <c r="K21" s="25">
        <v>7</v>
      </c>
      <c r="L21" s="25">
        <v>5</v>
      </c>
      <c r="M21" s="8">
        <f>AVERAGE(J21:L21)</f>
        <v>6</v>
      </c>
      <c r="N21" s="25">
        <v>7</v>
      </c>
      <c r="O21" s="25">
        <v>6</v>
      </c>
      <c r="P21" s="25">
        <v>6</v>
      </c>
      <c r="Q21" s="110">
        <f>AVERAGE(N21:P21)</f>
        <v>6.333333333333333</v>
      </c>
      <c r="R21" s="58">
        <f>I21/E21</f>
        <v>1</v>
      </c>
      <c r="S21" s="58">
        <f>M21/E21</f>
        <v>0.5625</v>
      </c>
      <c r="T21" s="58">
        <f>Q21/E21</f>
        <v>0.59375</v>
      </c>
    </row>
    <row r="22" spans="1:20" x14ac:dyDescent="0.25">
      <c r="A22" s="1" t="s">
        <v>59</v>
      </c>
      <c r="B22" s="25">
        <v>17</v>
      </c>
      <c r="C22" s="25">
        <v>17</v>
      </c>
      <c r="D22" s="25">
        <v>19</v>
      </c>
      <c r="E22" s="82">
        <f>AVERAGE(B22:D22)</f>
        <v>17.666666666666668</v>
      </c>
      <c r="F22" s="25">
        <v>18</v>
      </c>
      <c r="G22" s="25">
        <v>16</v>
      </c>
      <c r="H22" s="25">
        <v>17</v>
      </c>
      <c r="I22" s="8">
        <f>AVERAGE(F22:H22)</f>
        <v>17</v>
      </c>
      <c r="J22" s="25">
        <v>11</v>
      </c>
      <c r="K22" s="25">
        <v>10</v>
      </c>
      <c r="L22" s="25">
        <v>9</v>
      </c>
      <c r="M22" s="8">
        <f>AVERAGE(J22:L22)</f>
        <v>10</v>
      </c>
      <c r="N22" s="25">
        <v>9</v>
      </c>
      <c r="O22" s="25">
        <v>12</v>
      </c>
      <c r="P22" s="25">
        <v>11</v>
      </c>
      <c r="Q22" s="110">
        <f>AVERAGE(N22:P22)</f>
        <v>10.666666666666666</v>
      </c>
      <c r="R22" s="58">
        <f>I22/E22</f>
        <v>0.96226415094339612</v>
      </c>
      <c r="S22" s="58">
        <f>M22/E22</f>
        <v>0.56603773584905659</v>
      </c>
      <c r="T22" s="58">
        <f>Q22/E22</f>
        <v>0.60377358490566035</v>
      </c>
    </row>
    <row r="23" spans="1:20" x14ac:dyDescent="0.25">
      <c r="A23" s="1"/>
      <c r="B23" s="25"/>
      <c r="C23" s="25"/>
      <c r="D23" s="25"/>
      <c r="E23" s="82"/>
      <c r="F23" s="25"/>
      <c r="G23" s="25"/>
      <c r="H23" s="25"/>
      <c r="I23" s="8"/>
      <c r="J23" s="25"/>
      <c r="K23" s="25"/>
      <c r="L23" s="25"/>
      <c r="M23" s="8"/>
      <c r="N23" s="25"/>
      <c r="O23" s="25"/>
      <c r="P23" s="25"/>
      <c r="Q23" s="110"/>
      <c r="R23" s="58"/>
      <c r="S23" s="58"/>
      <c r="T23" s="58"/>
    </row>
    <row r="24" spans="1:20" ht="18.75" x14ac:dyDescent="0.3">
      <c r="A24" s="169" t="s">
        <v>856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12"/>
      <c r="R24" s="113"/>
      <c r="S24" s="113"/>
      <c r="T24" s="113"/>
    </row>
    <row r="25" spans="1:20" ht="18.75" x14ac:dyDescent="0.3">
      <c r="A25" s="85" t="s">
        <v>53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90"/>
      <c r="R25" s="58"/>
      <c r="S25" s="58"/>
      <c r="T25" s="58"/>
    </row>
    <row r="26" spans="1:20" ht="18.75" x14ac:dyDescent="0.3">
      <c r="A26" s="55" t="s">
        <v>19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90"/>
      <c r="R26" s="58"/>
      <c r="S26" s="58"/>
      <c r="T26" s="58"/>
    </row>
    <row r="27" spans="1:20" x14ac:dyDescent="0.25">
      <c r="B27" s="160" t="s">
        <v>48</v>
      </c>
      <c r="C27" s="160"/>
      <c r="D27" s="160"/>
      <c r="E27" s="5" t="s">
        <v>24</v>
      </c>
      <c r="F27" s="160" t="s">
        <v>71</v>
      </c>
      <c r="G27" s="160"/>
      <c r="H27" s="160"/>
      <c r="I27" s="5" t="s">
        <v>24</v>
      </c>
      <c r="J27" s="160" t="s">
        <v>63</v>
      </c>
      <c r="K27" s="160"/>
      <c r="L27" s="160"/>
      <c r="M27" s="5" t="s">
        <v>24</v>
      </c>
      <c r="N27" s="160" t="s">
        <v>64</v>
      </c>
      <c r="O27" s="160"/>
      <c r="P27" s="160"/>
      <c r="Q27" s="111" t="s">
        <v>24</v>
      </c>
      <c r="R27" s="5" t="s">
        <v>599</v>
      </c>
      <c r="S27" s="5" t="s">
        <v>599</v>
      </c>
      <c r="T27" s="5" t="s">
        <v>599</v>
      </c>
    </row>
    <row r="28" spans="1:20" x14ac:dyDescent="0.25">
      <c r="A28" s="5" t="s">
        <v>58</v>
      </c>
      <c r="B28" s="25">
        <v>6</v>
      </c>
      <c r="C28" s="25">
        <v>5</v>
      </c>
      <c r="D28" s="25">
        <v>7</v>
      </c>
      <c r="E28" s="8">
        <f>AVERAGE(B28:D28)</f>
        <v>6</v>
      </c>
      <c r="F28" s="25">
        <v>7</v>
      </c>
      <c r="G28" s="25">
        <v>7</v>
      </c>
      <c r="H28" s="25">
        <v>6</v>
      </c>
      <c r="I28" s="82">
        <f>AVERAGE(F28:H28)</f>
        <v>6.666666666666667</v>
      </c>
      <c r="J28" s="25">
        <v>12</v>
      </c>
      <c r="K28" s="25">
        <v>13</v>
      </c>
      <c r="L28" s="25">
        <v>12</v>
      </c>
      <c r="M28" s="82">
        <f>AVERAGE(J28:L28)</f>
        <v>12.333333333333334</v>
      </c>
      <c r="N28" s="25">
        <v>12</v>
      </c>
      <c r="O28" s="25">
        <v>12</v>
      </c>
      <c r="P28" s="25">
        <v>11</v>
      </c>
      <c r="Q28" s="110">
        <f>AVERAGE(N28:P28)</f>
        <v>11.666666666666666</v>
      </c>
      <c r="R28" s="58">
        <f>I28/E28</f>
        <v>1.1111111111111112</v>
      </c>
      <c r="S28" s="58">
        <f>M28/E28</f>
        <v>2.0555555555555558</v>
      </c>
      <c r="T28" s="58">
        <f>Q28/E28</f>
        <v>1.9444444444444444</v>
      </c>
    </row>
    <row r="29" spans="1:20" x14ac:dyDescent="0.25">
      <c r="A29" s="1" t="s">
        <v>59</v>
      </c>
      <c r="B29" s="25">
        <v>8</v>
      </c>
      <c r="C29" s="25">
        <v>8</v>
      </c>
      <c r="D29" s="25">
        <v>6</v>
      </c>
      <c r="E29" s="82">
        <f>AVERAGE(B29:D29)</f>
        <v>7.333333333333333</v>
      </c>
      <c r="F29" s="25">
        <v>5</v>
      </c>
      <c r="G29" s="25">
        <v>5</v>
      </c>
      <c r="H29" s="25">
        <v>6</v>
      </c>
      <c r="I29" s="82">
        <f>AVERAGE(F29:H29)</f>
        <v>5.333333333333333</v>
      </c>
      <c r="J29" s="25">
        <v>22</v>
      </c>
      <c r="K29" s="25">
        <v>25</v>
      </c>
      <c r="L29" s="25">
        <v>23</v>
      </c>
      <c r="M29" s="82">
        <f>AVERAGE(J29:L29)</f>
        <v>23.333333333333332</v>
      </c>
      <c r="N29" s="25">
        <v>12</v>
      </c>
      <c r="O29" s="25">
        <v>14</v>
      </c>
      <c r="P29" s="25">
        <v>13</v>
      </c>
      <c r="Q29" s="110">
        <f>AVERAGE(N29:P29)</f>
        <v>13</v>
      </c>
      <c r="R29" s="58">
        <f>I29/E29</f>
        <v>0.72727272727272729</v>
      </c>
      <c r="S29" s="58">
        <f>M29/E29</f>
        <v>3.1818181818181817</v>
      </c>
      <c r="T29" s="58">
        <f>Q29/E29</f>
        <v>1.7727272727272727</v>
      </c>
    </row>
    <row r="30" spans="1:20" ht="18.75" x14ac:dyDescent="0.25">
      <c r="A30" s="55" t="s">
        <v>55</v>
      </c>
      <c r="Q30" s="90"/>
      <c r="R30" s="58"/>
      <c r="S30" s="58"/>
      <c r="T30" s="58"/>
    </row>
    <row r="31" spans="1:20" x14ac:dyDescent="0.25">
      <c r="A31" s="1"/>
      <c r="B31" s="160" t="s">
        <v>48</v>
      </c>
      <c r="C31" s="160"/>
      <c r="D31" s="160"/>
      <c r="E31" s="5" t="s">
        <v>24</v>
      </c>
      <c r="F31" s="160" t="s">
        <v>71</v>
      </c>
      <c r="G31" s="160"/>
      <c r="H31" s="160"/>
      <c r="I31" s="5" t="s">
        <v>24</v>
      </c>
      <c r="J31" s="160" t="s">
        <v>63</v>
      </c>
      <c r="K31" s="160"/>
      <c r="L31" s="160"/>
      <c r="M31" s="5" t="s">
        <v>24</v>
      </c>
      <c r="N31" s="160" t="s">
        <v>64</v>
      </c>
      <c r="O31" s="160"/>
      <c r="P31" s="160"/>
      <c r="Q31" s="111" t="s">
        <v>24</v>
      </c>
      <c r="R31" s="5" t="s">
        <v>599</v>
      </c>
      <c r="S31" s="5" t="s">
        <v>599</v>
      </c>
      <c r="T31" s="5" t="s">
        <v>599</v>
      </c>
    </row>
    <row r="32" spans="1:20" x14ac:dyDescent="0.25">
      <c r="A32" s="5" t="s">
        <v>58</v>
      </c>
      <c r="B32" s="25">
        <v>7</v>
      </c>
      <c r="C32" s="25">
        <v>7</v>
      </c>
      <c r="D32" s="25">
        <v>8</v>
      </c>
      <c r="E32" s="82">
        <f>AVERAGE(B32:D32)</f>
        <v>7.333333333333333</v>
      </c>
      <c r="F32" s="25">
        <v>6</v>
      </c>
      <c r="G32" s="25">
        <v>8</v>
      </c>
      <c r="H32" s="25">
        <v>10</v>
      </c>
      <c r="I32" s="8">
        <f>AVERAGE(F32:H32)</f>
        <v>8</v>
      </c>
      <c r="J32" s="25">
        <v>14</v>
      </c>
      <c r="K32" s="25">
        <v>15</v>
      </c>
      <c r="L32" s="25">
        <v>15</v>
      </c>
      <c r="M32" s="82">
        <f>AVERAGE(J32:L32)</f>
        <v>14.666666666666666</v>
      </c>
      <c r="N32" s="25">
        <v>12</v>
      </c>
      <c r="O32" s="25">
        <v>14</v>
      </c>
      <c r="P32" s="25">
        <v>14</v>
      </c>
      <c r="Q32" s="110">
        <f>AVERAGE(N32:P32)</f>
        <v>13.333333333333334</v>
      </c>
      <c r="R32" s="58">
        <f>I32/E32</f>
        <v>1.0909090909090911</v>
      </c>
      <c r="S32" s="58">
        <f>M32/E32</f>
        <v>2</v>
      </c>
      <c r="T32" s="58">
        <f>Q32/E32</f>
        <v>1.8181818181818183</v>
      </c>
    </row>
    <row r="33" spans="1:20" x14ac:dyDescent="0.25">
      <c r="A33" s="1" t="s">
        <v>59</v>
      </c>
      <c r="B33" s="25">
        <v>6</v>
      </c>
      <c r="C33" s="25">
        <v>5</v>
      </c>
      <c r="D33" s="25">
        <v>5</v>
      </c>
      <c r="E33" s="82">
        <f>AVERAGE(B33:D33)</f>
        <v>5.333333333333333</v>
      </c>
      <c r="F33" s="25">
        <v>6</v>
      </c>
      <c r="G33" s="25">
        <v>8</v>
      </c>
      <c r="H33" s="25">
        <v>7</v>
      </c>
      <c r="I33" s="8">
        <f>AVERAGE(F33:H33)</f>
        <v>7</v>
      </c>
      <c r="J33" s="25">
        <v>17</v>
      </c>
      <c r="K33" s="25">
        <v>20</v>
      </c>
      <c r="L33" s="25">
        <v>18</v>
      </c>
      <c r="M33" s="82">
        <f>AVERAGE(J33:L33)</f>
        <v>18.333333333333332</v>
      </c>
      <c r="N33" s="25">
        <v>10</v>
      </c>
      <c r="O33" s="25">
        <v>7</v>
      </c>
      <c r="P33" s="25">
        <v>7</v>
      </c>
      <c r="Q33" s="110">
        <f>AVERAGE(N33:P33)</f>
        <v>8</v>
      </c>
      <c r="R33" s="58">
        <f>I33/E33</f>
        <v>1.3125</v>
      </c>
      <c r="S33" s="58">
        <f>M33/E33</f>
        <v>3.4375</v>
      </c>
      <c r="T33" s="58">
        <f>Q33/E33</f>
        <v>1.5</v>
      </c>
    </row>
    <row r="34" spans="1:20" x14ac:dyDescent="0.25">
      <c r="A34" s="1"/>
      <c r="B34" s="25"/>
      <c r="C34" s="25"/>
      <c r="D34" s="25"/>
      <c r="E34" s="82"/>
      <c r="F34" s="25"/>
      <c r="G34" s="25"/>
      <c r="H34" s="25"/>
      <c r="I34" s="8"/>
      <c r="J34" s="25"/>
      <c r="K34" s="25"/>
      <c r="L34" s="25"/>
      <c r="M34" s="82"/>
      <c r="N34" s="25"/>
      <c r="O34" s="25"/>
      <c r="P34" s="25"/>
      <c r="Q34" s="110"/>
      <c r="R34" s="58"/>
      <c r="S34" s="58"/>
      <c r="T34" s="58"/>
    </row>
    <row r="35" spans="1:20" ht="20.25" x14ac:dyDescent="0.3">
      <c r="A35" s="30" t="s">
        <v>832</v>
      </c>
      <c r="Q35" s="90"/>
      <c r="R35" s="58"/>
      <c r="S35" s="58"/>
      <c r="T35" s="58"/>
    </row>
    <row r="36" spans="1:20" ht="18.75" x14ac:dyDescent="0.3">
      <c r="A36" s="169" t="s">
        <v>856</v>
      </c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12"/>
      <c r="R36" s="113"/>
      <c r="S36" s="113"/>
      <c r="T36" s="113"/>
    </row>
    <row r="37" spans="1:20" ht="18.75" x14ac:dyDescent="0.3">
      <c r="A37" s="85" t="s">
        <v>45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90"/>
      <c r="R37" s="58"/>
      <c r="S37" s="58"/>
      <c r="T37" s="58"/>
    </row>
    <row r="38" spans="1:20" ht="18.75" x14ac:dyDescent="0.3">
      <c r="A38" s="55" t="s">
        <v>19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90"/>
      <c r="R38" s="58"/>
      <c r="S38" s="58"/>
      <c r="T38" s="58"/>
    </row>
    <row r="39" spans="1:20" x14ac:dyDescent="0.25">
      <c r="B39" s="160" t="s">
        <v>42</v>
      </c>
      <c r="C39" s="160"/>
      <c r="D39" s="160"/>
      <c r="E39" s="5" t="s">
        <v>24</v>
      </c>
      <c r="F39" s="160" t="s">
        <v>68</v>
      </c>
      <c r="G39" s="160"/>
      <c r="H39" s="160"/>
      <c r="I39" s="5" t="s">
        <v>24</v>
      </c>
      <c r="J39" s="160" t="s">
        <v>44</v>
      </c>
      <c r="K39" s="160"/>
      <c r="L39" s="160"/>
      <c r="M39" s="5" t="s">
        <v>24</v>
      </c>
      <c r="N39" s="160" t="s">
        <v>62</v>
      </c>
      <c r="O39" s="160"/>
      <c r="P39" s="160"/>
      <c r="Q39" s="111" t="s">
        <v>24</v>
      </c>
      <c r="R39" s="5" t="s">
        <v>599</v>
      </c>
      <c r="S39" s="5" t="s">
        <v>599</v>
      </c>
      <c r="T39" s="5" t="s">
        <v>599</v>
      </c>
    </row>
    <row r="40" spans="1:20" x14ac:dyDescent="0.25">
      <c r="A40" s="5" t="s">
        <v>58</v>
      </c>
      <c r="B40" s="25">
        <v>7</v>
      </c>
      <c r="C40" s="25">
        <v>6</v>
      </c>
      <c r="D40" s="25">
        <v>9</v>
      </c>
      <c r="E40" s="82">
        <f>AVERAGE(B40:D40)</f>
        <v>7.333333333333333</v>
      </c>
      <c r="F40" s="25">
        <v>3</v>
      </c>
      <c r="G40" s="25">
        <v>5</v>
      </c>
      <c r="H40" s="25">
        <v>6</v>
      </c>
      <c r="I40" s="82">
        <f>AVERAGE(F40:H40)</f>
        <v>4.666666666666667</v>
      </c>
      <c r="J40" s="25">
        <v>14</v>
      </c>
      <c r="K40" s="25">
        <v>12</v>
      </c>
      <c r="L40" s="25">
        <v>11</v>
      </c>
      <c r="M40" s="82">
        <f>AVERAGE(J40:L40)</f>
        <v>12.333333333333334</v>
      </c>
      <c r="N40" s="25">
        <v>6</v>
      </c>
      <c r="O40" s="25">
        <v>8</v>
      </c>
      <c r="P40" s="25">
        <v>9</v>
      </c>
      <c r="Q40" s="110">
        <f>AVERAGE(N40:P40)</f>
        <v>7.666666666666667</v>
      </c>
      <c r="R40" s="58">
        <f>I40/E40</f>
        <v>0.63636363636363646</v>
      </c>
      <c r="S40" s="58">
        <f>M40/E40</f>
        <v>1.6818181818181819</v>
      </c>
      <c r="T40" s="58">
        <f>Q40/E40</f>
        <v>1.0454545454545456</v>
      </c>
    </row>
    <row r="41" spans="1:20" x14ac:dyDescent="0.25">
      <c r="A41" s="1" t="s">
        <v>59</v>
      </c>
      <c r="B41" s="25">
        <v>6</v>
      </c>
      <c r="C41" s="25">
        <v>5</v>
      </c>
      <c r="D41" s="25">
        <v>7</v>
      </c>
      <c r="E41" s="8">
        <f>AVERAGE(B41:D41)</f>
        <v>6</v>
      </c>
      <c r="F41" s="25">
        <v>8</v>
      </c>
      <c r="G41" s="25">
        <v>6</v>
      </c>
      <c r="H41" s="25">
        <v>6</v>
      </c>
      <c r="I41" s="82">
        <f>AVERAGE(F41:H41)</f>
        <v>6.666666666666667</v>
      </c>
      <c r="J41" s="25">
        <v>15</v>
      </c>
      <c r="K41" s="25">
        <v>17</v>
      </c>
      <c r="L41" s="25">
        <v>16</v>
      </c>
      <c r="M41" s="8">
        <f>AVERAGE(J41:L41)</f>
        <v>16</v>
      </c>
      <c r="N41" s="25">
        <v>12</v>
      </c>
      <c r="O41" s="25">
        <v>10</v>
      </c>
      <c r="P41" s="25">
        <v>11</v>
      </c>
      <c r="Q41" s="110">
        <f>AVERAGE(N41:P41)</f>
        <v>11</v>
      </c>
      <c r="R41" s="58">
        <f>I41/E41</f>
        <v>1.1111111111111112</v>
      </c>
      <c r="S41" s="58">
        <f>M41/E41</f>
        <v>2.6666666666666665</v>
      </c>
      <c r="T41" s="58">
        <f>Q41/E41</f>
        <v>1.8333333333333333</v>
      </c>
    </row>
    <row r="42" spans="1:20" ht="18.75" x14ac:dyDescent="0.25">
      <c r="A42" s="55" t="s">
        <v>55</v>
      </c>
      <c r="Q42" s="90"/>
      <c r="R42" s="58"/>
      <c r="S42" s="58"/>
      <c r="T42" s="58"/>
    </row>
    <row r="43" spans="1:20" x14ac:dyDescent="0.25">
      <c r="A43" s="1"/>
      <c r="B43" s="160" t="s">
        <v>42</v>
      </c>
      <c r="C43" s="160"/>
      <c r="D43" s="160"/>
      <c r="E43" s="5" t="s">
        <v>24</v>
      </c>
      <c r="F43" s="160" t="s">
        <v>68</v>
      </c>
      <c r="G43" s="160"/>
      <c r="H43" s="160"/>
      <c r="I43" s="5" t="s">
        <v>24</v>
      </c>
      <c r="J43" s="160" t="s">
        <v>44</v>
      </c>
      <c r="K43" s="160"/>
      <c r="L43" s="160"/>
      <c r="M43" s="5" t="s">
        <v>24</v>
      </c>
      <c r="N43" s="160" t="s">
        <v>62</v>
      </c>
      <c r="O43" s="160"/>
      <c r="P43" s="160"/>
      <c r="Q43" s="111" t="s">
        <v>24</v>
      </c>
      <c r="R43" s="5" t="s">
        <v>599</v>
      </c>
      <c r="S43" s="5" t="s">
        <v>599</v>
      </c>
      <c r="T43" s="5" t="s">
        <v>599</v>
      </c>
    </row>
    <row r="44" spans="1:20" x14ac:dyDescent="0.25">
      <c r="A44" s="5" t="s">
        <v>58</v>
      </c>
      <c r="B44" s="25">
        <v>10</v>
      </c>
      <c r="C44" s="25">
        <v>12</v>
      </c>
      <c r="D44" s="25">
        <v>11</v>
      </c>
      <c r="E44" s="8">
        <f>AVERAGE(B44:D44)</f>
        <v>11</v>
      </c>
      <c r="F44" s="25">
        <v>10</v>
      </c>
      <c r="G44" s="25">
        <v>8</v>
      </c>
      <c r="H44" s="25">
        <v>8</v>
      </c>
      <c r="I44" s="82">
        <f>AVERAGE(F44:H44)</f>
        <v>8.6666666666666661</v>
      </c>
      <c r="J44" s="25">
        <v>13</v>
      </c>
      <c r="K44" s="25">
        <v>18</v>
      </c>
      <c r="L44" s="25">
        <v>17</v>
      </c>
      <c r="M44" s="8">
        <f>AVERAGE(J44:L44)</f>
        <v>16</v>
      </c>
      <c r="N44" s="25">
        <v>9</v>
      </c>
      <c r="O44" s="25">
        <v>7</v>
      </c>
      <c r="P44" s="25">
        <v>7</v>
      </c>
      <c r="Q44" s="110">
        <f>AVERAGE(N44:P44)</f>
        <v>7.666666666666667</v>
      </c>
      <c r="R44" s="58">
        <f>I44/E44</f>
        <v>0.78787878787878785</v>
      </c>
      <c r="S44" s="58">
        <f>M44/E44</f>
        <v>1.4545454545454546</v>
      </c>
      <c r="T44" s="58">
        <f>Q44/E44</f>
        <v>0.69696969696969702</v>
      </c>
    </row>
    <row r="45" spans="1:20" x14ac:dyDescent="0.25">
      <c r="A45" s="1" t="s">
        <v>59</v>
      </c>
      <c r="B45" s="25">
        <v>6</v>
      </c>
      <c r="C45" s="25">
        <v>6</v>
      </c>
      <c r="D45" s="25">
        <v>7</v>
      </c>
      <c r="E45" s="82">
        <f>AVERAGE(B45:D45)</f>
        <v>6.333333333333333</v>
      </c>
      <c r="F45" s="25">
        <v>7</v>
      </c>
      <c r="G45" s="25">
        <v>8</v>
      </c>
      <c r="H45" s="25">
        <v>8</v>
      </c>
      <c r="I45" s="82">
        <f>AVERAGE(F45:H45)</f>
        <v>7.666666666666667</v>
      </c>
      <c r="J45" s="25">
        <v>15</v>
      </c>
      <c r="K45" s="25">
        <v>17</v>
      </c>
      <c r="L45" s="25">
        <v>16</v>
      </c>
      <c r="M45" s="8">
        <f>AVERAGE(J45:L45)</f>
        <v>16</v>
      </c>
      <c r="N45" s="25">
        <v>11</v>
      </c>
      <c r="O45" s="25">
        <v>10</v>
      </c>
      <c r="P45" s="25">
        <v>10</v>
      </c>
      <c r="Q45" s="110">
        <f>AVERAGE(N45:P45)</f>
        <v>10.333333333333334</v>
      </c>
      <c r="R45" s="58">
        <f>I45/E45</f>
        <v>1.2105263157894739</v>
      </c>
      <c r="S45" s="58">
        <f>M45/E45</f>
        <v>2.5263157894736845</v>
      </c>
      <c r="T45" s="58">
        <f>Q45/E45</f>
        <v>1.6315789473684212</v>
      </c>
    </row>
    <row r="46" spans="1:20" x14ac:dyDescent="0.25">
      <c r="A46" s="1"/>
      <c r="B46" s="25"/>
      <c r="C46" s="25"/>
      <c r="D46" s="25"/>
      <c r="E46" s="82"/>
      <c r="F46" s="25"/>
      <c r="G46" s="25"/>
      <c r="H46" s="25"/>
      <c r="I46" s="82"/>
      <c r="J46" s="25"/>
      <c r="K46" s="25"/>
      <c r="L46" s="25"/>
      <c r="M46" s="8"/>
      <c r="N46" s="25"/>
      <c r="O46" s="25"/>
      <c r="P46" s="25"/>
      <c r="Q46" s="110"/>
      <c r="R46" s="58"/>
      <c r="S46" s="58"/>
      <c r="T46" s="58"/>
    </row>
    <row r="47" spans="1:20" ht="18.75" x14ac:dyDescent="0.3">
      <c r="A47" s="169" t="s">
        <v>857</v>
      </c>
      <c r="B47" s="169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169"/>
      <c r="Q47" s="112"/>
      <c r="R47" s="113"/>
      <c r="S47" s="113"/>
      <c r="T47" s="113"/>
    </row>
    <row r="48" spans="1:20" ht="18.75" x14ac:dyDescent="0.3">
      <c r="A48" s="85" t="s">
        <v>53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90"/>
      <c r="R48" s="58"/>
      <c r="S48" s="58"/>
      <c r="T48" s="58"/>
    </row>
    <row r="49" spans="1:20" ht="18.75" x14ac:dyDescent="0.3">
      <c r="A49" s="55" t="s">
        <v>19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90"/>
      <c r="R49" s="58"/>
      <c r="S49" s="58"/>
      <c r="T49" s="58"/>
    </row>
    <row r="50" spans="1:20" x14ac:dyDescent="0.25">
      <c r="B50" s="160" t="s">
        <v>42</v>
      </c>
      <c r="C50" s="160"/>
      <c r="D50" s="160"/>
      <c r="E50" s="5" t="s">
        <v>24</v>
      </c>
      <c r="F50" s="160" t="s">
        <v>68</v>
      </c>
      <c r="G50" s="160"/>
      <c r="H50" s="160"/>
      <c r="I50" s="5" t="s">
        <v>24</v>
      </c>
      <c r="J50" s="160" t="s">
        <v>44</v>
      </c>
      <c r="K50" s="160"/>
      <c r="L50" s="160"/>
      <c r="M50" s="5" t="s">
        <v>24</v>
      </c>
      <c r="N50" s="160" t="s">
        <v>62</v>
      </c>
      <c r="O50" s="160"/>
      <c r="P50" s="160"/>
      <c r="Q50" s="111" t="s">
        <v>24</v>
      </c>
      <c r="R50" s="5" t="s">
        <v>599</v>
      </c>
      <c r="S50" s="5" t="s">
        <v>599</v>
      </c>
      <c r="T50" s="5" t="s">
        <v>599</v>
      </c>
    </row>
    <row r="51" spans="1:20" x14ac:dyDescent="0.25">
      <c r="A51" s="5" t="s">
        <v>58</v>
      </c>
      <c r="B51" s="25">
        <v>20</v>
      </c>
      <c r="C51" s="25">
        <v>17</v>
      </c>
      <c r="D51" s="25">
        <v>18</v>
      </c>
      <c r="E51" s="82">
        <f>AVERAGE(B51:D51)</f>
        <v>18.333333333333332</v>
      </c>
      <c r="F51" s="25">
        <v>18</v>
      </c>
      <c r="G51" s="25">
        <v>21</v>
      </c>
      <c r="H51" s="25">
        <v>15</v>
      </c>
      <c r="I51" s="8">
        <f>AVERAGE(F51:H51)</f>
        <v>18</v>
      </c>
      <c r="J51" s="25">
        <v>8</v>
      </c>
      <c r="K51" s="25">
        <v>12</v>
      </c>
      <c r="L51" s="25">
        <v>10</v>
      </c>
      <c r="M51" s="8">
        <f>AVERAGE(J51:L51)</f>
        <v>10</v>
      </c>
      <c r="N51" s="25">
        <v>11</v>
      </c>
      <c r="O51" s="25">
        <v>10</v>
      </c>
      <c r="P51" s="25">
        <v>9</v>
      </c>
      <c r="Q51" s="110">
        <f>AVERAGE(N51:P51)</f>
        <v>10</v>
      </c>
      <c r="R51" s="58">
        <f>I51/E51</f>
        <v>0.98181818181818192</v>
      </c>
      <c r="S51" s="58">
        <f>M51/E51</f>
        <v>0.54545454545454553</v>
      </c>
      <c r="T51" s="58">
        <f>Q51/E51</f>
        <v>0.54545454545454553</v>
      </c>
    </row>
    <row r="52" spans="1:20" x14ac:dyDescent="0.25">
      <c r="A52" s="1" t="s">
        <v>59</v>
      </c>
      <c r="B52" s="25">
        <v>22</v>
      </c>
      <c r="C52" s="25">
        <v>15</v>
      </c>
      <c r="D52" s="25">
        <v>19</v>
      </c>
      <c r="E52" s="82">
        <f>AVERAGE(B52:D52)</f>
        <v>18.666666666666668</v>
      </c>
      <c r="F52" s="25">
        <v>23</v>
      </c>
      <c r="G52" s="25">
        <v>19</v>
      </c>
      <c r="H52" s="25">
        <v>21</v>
      </c>
      <c r="I52" s="8">
        <f>AVERAGE(F52:H52)</f>
        <v>21</v>
      </c>
      <c r="J52" s="25">
        <v>8</v>
      </c>
      <c r="K52" s="25">
        <v>11</v>
      </c>
      <c r="L52" s="25">
        <v>10</v>
      </c>
      <c r="M52" s="82">
        <f>AVERAGE(J52:L52)</f>
        <v>9.6666666666666661</v>
      </c>
      <c r="N52" s="25">
        <v>14</v>
      </c>
      <c r="O52" s="25">
        <v>12</v>
      </c>
      <c r="P52" s="25">
        <v>12</v>
      </c>
      <c r="Q52" s="110">
        <f>AVERAGE(N52:P52)</f>
        <v>12.666666666666666</v>
      </c>
      <c r="R52" s="58">
        <f>I52/E52</f>
        <v>1.125</v>
      </c>
      <c r="S52" s="58">
        <f>M52/E52</f>
        <v>0.51785714285714279</v>
      </c>
      <c r="T52" s="58">
        <f>Q52/E52</f>
        <v>0.67857142857142849</v>
      </c>
    </row>
    <row r="53" spans="1:20" ht="18.75" x14ac:dyDescent="0.25">
      <c r="A53" s="55" t="s">
        <v>55</v>
      </c>
      <c r="Q53" s="90"/>
      <c r="R53" s="58"/>
      <c r="S53" s="58"/>
      <c r="T53" s="58"/>
    </row>
    <row r="54" spans="1:20" x14ac:dyDescent="0.25">
      <c r="A54" s="1"/>
      <c r="B54" s="160" t="s">
        <v>42</v>
      </c>
      <c r="C54" s="160"/>
      <c r="D54" s="160"/>
      <c r="E54" s="5" t="s">
        <v>24</v>
      </c>
      <c r="F54" s="160" t="s">
        <v>68</v>
      </c>
      <c r="G54" s="160"/>
      <c r="H54" s="160"/>
      <c r="I54" s="5" t="s">
        <v>24</v>
      </c>
      <c r="J54" s="160" t="s">
        <v>44</v>
      </c>
      <c r="K54" s="160"/>
      <c r="L54" s="160"/>
      <c r="M54" s="5" t="s">
        <v>24</v>
      </c>
      <c r="N54" s="160" t="s">
        <v>62</v>
      </c>
      <c r="O54" s="160"/>
      <c r="P54" s="160"/>
      <c r="Q54" s="111" t="s">
        <v>24</v>
      </c>
      <c r="R54" s="5" t="s">
        <v>599</v>
      </c>
      <c r="S54" s="5" t="s">
        <v>599</v>
      </c>
      <c r="T54" s="5" t="s">
        <v>599</v>
      </c>
    </row>
    <row r="55" spans="1:20" x14ac:dyDescent="0.25">
      <c r="A55" s="5" t="s">
        <v>58</v>
      </c>
      <c r="B55" s="25">
        <v>21</v>
      </c>
      <c r="C55" s="25">
        <v>17</v>
      </c>
      <c r="D55" s="25">
        <v>17</v>
      </c>
      <c r="E55" s="82">
        <f>AVERAGE(B55:D55)</f>
        <v>18.333333333333332</v>
      </c>
      <c r="F55" s="25">
        <v>18</v>
      </c>
      <c r="G55" s="25">
        <v>17</v>
      </c>
      <c r="H55" s="25">
        <v>16</v>
      </c>
      <c r="I55" s="8">
        <f>AVERAGE(F55:H55)</f>
        <v>17</v>
      </c>
      <c r="J55" s="25">
        <v>11</v>
      </c>
      <c r="K55" s="25">
        <v>10</v>
      </c>
      <c r="L55" s="25">
        <v>12</v>
      </c>
      <c r="M55" s="8">
        <f>AVERAGE(J55:L55)</f>
        <v>11</v>
      </c>
      <c r="N55" s="25">
        <v>12</v>
      </c>
      <c r="O55" s="25">
        <v>10</v>
      </c>
      <c r="P55" s="25">
        <v>11</v>
      </c>
      <c r="Q55" s="110">
        <f>AVERAGE(N55:P55)</f>
        <v>11</v>
      </c>
      <c r="R55" s="58">
        <f>I55/E55</f>
        <v>0.92727272727272736</v>
      </c>
      <c r="S55" s="58">
        <f>M55/E55</f>
        <v>0.60000000000000009</v>
      </c>
      <c r="T55" s="58">
        <f>Q55/E55</f>
        <v>0.60000000000000009</v>
      </c>
    </row>
    <row r="56" spans="1:20" x14ac:dyDescent="0.25">
      <c r="A56" s="1" t="s">
        <v>59</v>
      </c>
      <c r="B56" s="25">
        <v>18</v>
      </c>
      <c r="C56" s="25">
        <v>15</v>
      </c>
      <c r="D56" s="25">
        <v>14</v>
      </c>
      <c r="E56" s="82">
        <f>AVERAGE(B56:D56)</f>
        <v>15.666666666666666</v>
      </c>
      <c r="F56" s="25">
        <v>15</v>
      </c>
      <c r="G56" s="25">
        <v>14</v>
      </c>
      <c r="H56" s="25">
        <v>17</v>
      </c>
      <c r="I56" s="8">
        <f>AVERAGE(F56:H56)</f>
        <v>15.333333333333334</v>
      </c>
      <c r="J56" s="25">
        <v>8</v>
      </c>
      <c r="K56" s="25">
        <v>8</v>
      </c>
      <c r="L56" s="25">
        <v>10</v>
      </c>
      <c r="M56" s="82">
        <f>AVERAGE(J56:L56)</f>
        <v>8.6666666666666661</v>
      </c>
      <c r="N56" s="25">
        <v>10</v>
      </c>
      <c r="O56" s="25">
        <v>9</v>
      </c>
      <c r="P56" s="25">
        <v>9</v>
      </c>
      <c r="Q56" s="110">
        <f>AVERAGE(N56:P56)</f>
        <v>9.3333333333333339</v>
      </c>
      <c r="R56" s="58">
        <f>I56/E56</f>
        <v>0.97872340425531923</v>
      </c>
      <c r="S56" s="58">
        <f>M56/E56</f>
        <v>0.55319148936170215</v>
      </c>
      <c r="T56" s="58">
        <f>Q56/E56</f>
        <v>0.59574468085106391</v>
      </c>
    </row>
    <row r="57" spans="1:20" x14ac:dyDescent="0.25">
      <c r="A57" s="1"/>
      <c r="B57" s="25"/>
      <c r="C57" s="25"/>
      <c r="D57" s="25"/>
      <c r="E57" s="82"/>
      <c r="F57" s="25"/>
      <c r="G57" s="25"/>
      <c r="H57" s="25"/>
      <c r="I57" s="8"/>
      <c r="J57" s="25"/>
      <c r="K57" s="25"/>
      <c r="L57" s="25"/>
      <c r="M57" s="82"/>
      <c r="N57" s="25"/>
      <c r="O57" s="25"/>
      <c r="P57" s="25"/>
      <c r="Q57" s="110"/>
      <c r="R57" s="58"/>
      <c r="S57" s="58"/>
      <c r="T57" s="58"/>
    </row>
    <row r="58" spans="1:20" ht="18.75" x14ac:dyDescent="0.3">
      <c r="A58" s="169" t="s">
        <v>857</v>
      </c>
      <c r="B58" s="169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12"/>
      <c r="R58" s="113"/>
      <c r="S58" s="113"/>
      <c r="T58" s="113"/>
    </row>
    <row r="59" spans="1:20" ht="18.75" x14ac:dyDescent="0.3">
      <c r="A59" s="85" t="s">
        <v>53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90"/>
      <c r="R59" s="58"/>
      <c r="S59" s="58"/>
      <c r="T59" s="58"/>
    </row>
    <row r="60" spans="1:20" ht="18.75" x14ac:dyDescent="0.3">
      <c r="A60" s="55" t="s">
        <v>72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90"/>
      <c r="R60" s="58"/>
      <c r="S60" s="58"/>
      <c r="T60" s="58"/>
    </row>
    <row r="61" spans="1:20" x14ac:dyDescent="0.25">
      <c r="B61" s="160" t="s">
        <v>48</v>
      </c>
      <c r="C61" s="160"/>
      <c r="D61" s="160"/>
      <c r="E61" s="5" t="s">
        <v>24</v>
      </c>
      <c r="F61" s="160" t="s">
        <v>69</v>
      </c>
      <c r="G61" s="160"/>
      <c r="H61" s="160"/>
      <c r="I61" s="5" t="s">
        <v>24</v>
      </c>
      <c r="J61" s="160" t="s">
        <v>63</v>
      </c>
      <c r="K61" s="160"/>
      <c r="L61" s="160"/>
      <c r="M61" s="5" t="s">
        <v>24</v>
      </c>
      <c r="N61" s="160" t="s">
        <v>64</v>
      </c>
      <c r="O61" s="160"/>
      <c r="P61" s="160"/>
      <c r="Q61" s="111" t="s">
        <v>24</v>
      </c>
      <c r="R61" s="5" t="s">
        <v>599</v>
      </c>
      <c r="S61" s="5" t="s">
        <v>599</v>
      </c>
      <c r="T61" s="5" t="s">
        <v>599</v>
      </c>
    </row>
    <row r="62" spans="1:20" x14ac:dyDescent="0.25">
      <c r="A62" s="5" t="s">
        <v>58</v>
      </c>
      <c r="B62" s="25">
        <v>12</v>
      </c>
      <c r="C62" s="25">
        <v>12</v>
      </c>
      <c r="D62" s="25">
        <v>13</v>
      </c>
      <c r="E62" s="82">
        <f>AVERAGE(B62:D62)</f>
        <v>12.333333333333334</v>
      </c>
      <c r="F62" s="25">
        <v>10</v>
      </c>
      <c r="G62" s="25">
        <v>12</v>
      </c>
      <c r="H62" s="25">
        <v>14</v>
      </c>
      <c r="I62" s="8">
        <f>AVERAGE(F62:H62)</f>
        <v>12</v>
      </c>
      <c r="J62" s="25">
        <v>20</v>
      </c>
      <c r="K62" s="25">
        <v>18</v>
      </c>
      <c r="L62" s="25">
        <v>19</v>
      </c>
      <c r="M62" s="8">
        <f>AVERAGE(J62:L62)</f>
        <v>19</v>
      </c>
      <c r="N62" s="25">
        <v>19</v>
      </c>
      <c r="O62" s="25">
        <v>19</v>
      </c>
      <c r="P62" s="25">
        <v>20</v>
      </c>
      <c r="Q62" s="110">
        <f>AVERAGE(N62:P62)</f>
        <v>19.333333333333332</v>
      </c>
      <c r="R62" s="58">
        <f>I62/E62</f>
        <v>0.97297297297297292</v>
      </c>
      <c r="S62" s="58">
        <f>M62/E62</f>
        <v>1.5405405405405406</v>
      </c>
      <c r="T62" s="58">
        <f>Q62/E62</f>
        <v>1.5675675675675673</v>
      </c>
    </row>
    <row r="63" spans="1:20" x14ac:dyDescent="0.25">
      <c r="A63" s="1" t="s">
        <v>59</v>
      </c>
      <c r="B63" s="25">
        <v>15</v>
      </c>
      <c r="C63" s="25">
        <v>14</v>
      </c>
      <c r="D63" s="25">
        <v>19</v>
      </c>
      <c r="E63" s="8">
        <f>AVERAGE(B63:D63)</f>
        <v>16</v>
      </c>
      <c r="F63" s="25">
        <v>16</v>
      </c>
      <c r="G63" s="25">
        <v>15</v>
      </c>
      <c r="H63" s="25">
        <v>14</v>
      </c>
      <c r="I63" s="8">
        <f>AVERAGE(F63:H63)</f>
        <v>15</v>
      </c>
      <c r="J63" s="25">
        <v>22</v>
      </c>
      <c r="K63" s="25">
        <v>24</v>
      </c>
      <c r="L63" s="25">
        <v>23</v>
      </c>
      <c r="M63" s="8">
        <f>AVERAGE(J63:L63)</f>
        <v>23</v>
      </c>
      <c r="N63" s="25">
        <v>21</v>
      </c>
      <c r="O63" s="25">
        <v>24</v>
      </c>
      <c r="P63" s="25">
        <v>23</v>
      </c>
      <c r="Q63" s="110">
        <f>AVERAGE(N63:P63)</f>
        <v>22.666666666666668</v>
      </c>
      <c r="R63" s="58">
        <f>I63/E63</f>
        <v>0.9375</v>
      </c>
      <c r="S63" s="58">
        <f>M63/E63</f>
        <v>1.4375</v>
      </c>
      <c r="T63" s="58">
        <f>Q63/E63</f>
        <v>1.4166666666666667</v>
      </c>
    </row>
    <row r="64" spans="1:20" ht="18.75" x14ac:dyDescent="0.25">
      <c r="A64" s="55" t="s">
        <v>55</v>
      </c>
      <c r="Q64" s="90"/>
      <c r="R64" s="58"/>
      <c r="S64" s="58"/>
      <c r="T64" s="58"/>
    </row>
    <row r="65" spans="1:20" x14ac:dyDescent="0.25">
      <c r="A65" s="1"/>
      <c r="B65" s="160" t="s">
        <v>48</v>
      </c>
      <c r="C65" s="160"/>
      <c r="D65" s="160"/>
      <c r="E65" s="5" t="s">
        <v>24</v>
      </c>
      <c r="F65" s="160" t="s">
        <v>69</v>
      </c>
      <c r="G65" s="160"/>
      <c r="H65" s="160"/>
      <c r="I65" s="5" t="s">
        <v>24</v>
      </c>
      <c r="J65" s="160" t="s">
        <v>63</v>
      </c>
      <c r="K65" s="160"/>
      <c r="L65" s="160"/>
      <c r="M65" s="5" t="s">
        <v>24</v>
      </c>
      <c r="N65" s="160" t="s">
        <v>64</v>
      </c>
      <c r="O65" s="160"/>
      <c r="P65" s="160"/>
      <c r="Q65" s="111" t="s">
        <v>24</v>
      </c>
      <c r="R65" s="5" t="s">
        <v>599</v>
      </c>
      <c r="S65" s="5" t="s">
        <v>599</v>
      </c>
      <c r="T65" s="5" t="s">
        <v>599</v>
      </c>
    </row>
    <row r="66" spans="1:20" x14ac:dyDescent="0.25">
      <c r="A66" s="5" t="s">
        <v>58</v>
      </c>
      <c r="B66" s="25">
        <v>18</v>
      </c>
      <c r="C66" s="25">
        <v>16</v>
      </c>
      <c r="D66" s="25">
        <v>15</v>
      </c>
      <c r="E66" s="82">
        <f>AVERAGE(B66:D66)</f>
        <v>16.333333333333332</v>
      </c>
      <c r="F66" s="25">
        <v>10</v>
      </c>
      <c r="G66" s="25">
        <v>12</v>
      </c>
      <c r="H66" s="25">
        <v>19</v>
      </c>
      <c r="I66" s="82">
        <f>AVERAGE(F66:H66)</f>
        <v>13.666666666666666</v>
      </c>
      <c r="J66" s="25">
        <v>24</v>
      </c>
      <c r="K66" s="25">
        <v>23</v>
      </c>
      <c r="L66" s="25">
        <v>23</v>
      </c>
      <c r="M66" s="82">
        <f>AVERAGE(J66:L66)</f>
        <v>23.333333333333332</v>
      </c>
      <c r="N66" s="25">
        <v>24</v>
      </c>
      <c r="O66" s="25">
        <v>27</v>
      </c>
      <c r="P66" s="25">
        <v>23</v>
      </c>
      <c r="Q66" s="110">
        <f>AVERAGE(N66:P66)</f>
        <v>24.666666666666668</v>
      </c>
      <c r="R66" s="58">
        <f>I66/E66</f>
        <v>0.83673469387755106</v>
      </c>
      <c r="S66" s="58">
        <f>M66/E66</f>
        <v>1.4285714285714286</v>
      </c>
      <c r="T66" s="58">
        <f>Q66/E66</f>
        <v>1.5102040816326532</v>
      </c>
    </row>
    <row r="67" spans="1:20" x14ac:dyDescent="0.25">
      <c r="A67" s="1" t="s">
        <v>59</v>
      </c>
      <c r="B67" s="25">
        <v>18</v>
      </c>
      <c r="C67" s="25">
        <v>19</v>
      </c>
      <c r="D67" s="25">
        <v>19</v>
      </c>
      <c r="E67" s="82">
        <f>AVERAGE(B67:D67)</f>
        <v>18.666666666666668</v>
      </c>
      <c r="F67" s="25">
        <v>17</v>
      </c>
      <c r="G67" s="25">
        <v>20</v>
      </c>
      <c r="H67" s="25">
        <v>18</v>
      </c>
      <c r="I67" s="82">
        <f>AVERAGE(F67:H67)</f>
        <v>18.333333333333332</v>
      </c>
      <c r="J67" s="25">
        <v>27</v>
      </c>
      <c r="K67" s="25">
        <v>29</v>
      </c>
      <c r="L67" s="25">
        <v>30</v>
      </c>
      <c r="M67" s="82">
        <f>AVERAGE(J67:L67)</f>
        <v>28.666666666666668</v>
      </c>
      <c r="N67" s="25">
        <v>26</v>
      </c>
      <c r="O67" s="25">
        <v>29</v>
      </c>
      <c r="P67" s="25">
        <v>31</v>
      </c>
      <c r="Q67" s="110">
        <f>AVERAGE(N67:P67)</f>
        <v>28.666666666666668</v>
      </c>
      <c r="R67" s="58">
        <f>I67/E67</f>
        <v>0.98214285714285698</v>
      </c>
      <c r="S67" s="58">
        <f>M67/E67</f>
        <v>1.5357142857142856</v>
      </c>
      <c r="T67" s="58">
        <f>Q67/E67</f>
        <v>1.5357142857142856</v>
      </c>
    </row>
    <row r="68" spans="1:20" x14ac:dyDescent="0.25">
      <c r="A68" s="1"/>
      <c r="B68" s="25"/>
      <c r="C68" s="25"/>
      <c r="D68" s="25"/>
      <c r="E68" s="82"/>
      <c r="F68" s="25"/>
      <c r="G68" s="25"/>
      <c r="H68" s="25"/>
      <c r="I68" s="82"/>
      <c r="J68" s="25"/>
      <c r="K68" s="25"/>
      <c r="L68" s="25"/>
      <c r="M68" s="82"/>
      <c r="N68" s="25"/>
      <c r="O68" s="25"/>
      <c r="P68" s="25"/>
      <c r="Q68" s="110"/>
      <c r="R68" s="58"/>
      <c r="S68" s="58"/>
      <c r="T68" s="58"/>
    </row>
    <row r="69" spans="1:20" ht="20.25" x14ac:dyDescent="0.3">
      <c r="A69" s="167" t="s">
        <v>833</v>
      </c>
      <c r="B69" s="167"/>
      <c r="C69" s="167"/>
      <c r="D69" s="167"/>
      <c r="Q69" s="90"/>
      <c r="R69" s="58"/>
      <c r="S69" s="58"/>
      <c r="T69" s="58"/>
    </row>
    <row r="70" spans="1:20" ht="18.75" x14ac:dyDescent="0.3">
      <c r="A70" s="169" t="s">
        <v>858</v>
      </c>
      <c r="B70" s="169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12"/>
      <c r="R70" s="113"/>
      <c r="S70" s="113"/>
      <c r="T70" s="113"/>
    </row>
    <row r="71" spans="1:20" ht="18.75" x14ac:dyDescent="0.3">
      <c r="A71" s="85" t="s">
        <v>45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90"/>
      <c r="R71" s="58"/>
      <c r="S71" s="58"/>
      <c r="T71" s="58"/>
    </row>
    <row r="72" spans="1:20" ht="18.75" x14ac:dyDescent="0.3">
      <c r="A72" s="55" t="s">
        <v>19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90"/>
      <c r="R72" s="58"/>
      <c r="S72" s="58"/>
      <c r="T72" s="58"/>
    </row>
    <row r="73" spans="1:20" x14ac:dyDescent="0.25">
      <c r="B73" s="160" t="s">
        <v>42</v>
      </c>
      <c r="C73" s="160"/>
      <c r="D73" s="160"/>
      <c r="E73" s="5" t="s">
        <v>24</v>
      </c>
      <c r="F73" s="160" t="s">
        <v>68</v>
      </c>
      <c r="G73" s="160"/>
      <c r="H73" s="160"/>
      <c r="I73" s="5" t="s">
        <v>24</v>
      </c>
      <c r="J73" s="160" t="s">
        <v>44</v>
      </c>
      <c r="K73" s="160"/>
      <c r="L73" s="160"/>
      <c r="M73" s="5" t="s">
        <v>24</v>
      </c>
      <c r="N73" s="160" t="s">
        <v>62</v>
      </c>
      <c r="O73" s="160"/>
      <c r="P73" s="160"/>
      <c r="Q73" s="111" t="s">
        <v>24</v>
      </c>
      <c r="R73" s="5" t="s">
        <v>599</v>
      </c>
      <c r="S73" s="5" t="s">
        <v>599</v>
      </c>
      <c r="T73" s="5" t="s">
        <v>599</v>
      </c>
    </row>
    <row r="74" spans="1:20" x14ac:dyDescent="0.25">
      <c r="A74" s="5" t="s">
        <v>58</v>
      </c>
      <c r="B74" s="25">
        <v>1</v>
      </c>
      <c r="C74" s="25">
        <v>1</v>
      </c>
      <c r="D74" s="25">
        <v>2</v>
      </c>
      <c r="E74" s="82">
        <f>AVERAGE(B74:D74)</f>
        <v>1.3333333333333333</v>
      </c>
      <c r="F74" s="25">
        <v>1</v>
      </c>
      <c r="G74" s="25">
        <v>2</v>
      </c>
      <c r="H74" s="25">
        <v>2</v>
      </c>
      <c r="I74" s="82">
        <f>AVERAGE(F74:H74)</f>
        <v>1.6666666666666667</v>
      </c>
      <c r="J74" s="25">
        <v>4</v>
      </c>
      <c r="K74" s="25">
        <v>3</v>
      </c>
      <c r="L74" s="25">
        <v>3</v>
      </c>
      <c r="M74" s="82">
        <f>AVERAGE(J74:L74)</f>
        <v>3.3333333333333335</v>
      </c>
      <c r="N74" s="25">
        <v>2</v>
      </c>
      <c r="O74" s="25">
        <v>2</v>
      </c>
      <c r="P74" s="25">
        <v>1</v>
      </c>
      <c r="Q74" s="110">
        <f>AVERAGE(N74:P74)</f>
        <v>1.6666666666666667</v>
      </c>
      <c r="R74" s="58">
        <f>I74/E74</f>
        <v>1.2500000000000002</v>
      </c>
      <c r="S74" s="58">
        <f>M74/E74</f>
        <v>2.5000000000000004</v>
      </c>
      <c r="T74" s="58">
        <f>Q74/E74</f>
        <v>1.2500000000000002</v>
      </c>
    </row>
    <row r="75" spans="1:20" x14ac:dyDescent="0.25">
      <c r="A75" s="1" t="s">
        <v>59</v>
      </c>
      <c r="B75" s="25">
        <v>1</v>
      </c>
      <c r="C75" s="25">
        <v>2</v>
      </c>
      <c r="D75" s="25">
        <v>1</v>
      </c>
      <c r="E75" s="82">
        <f>AVERAGE(B75:D75)</f>
        <v>1.3333333333333333</v>
      </c>
      <c r="F75" s="25">
        <v>1</v>
      </c>
      <c r="G75" s="25">
        <v>1</v>
      </c>
      <c r="H75" s="25">
        <v>2</v>
      </c>
      <c r="I75" s="82">
        <f>AVERAGE(F75:H75)</f>
        <v>1.3333333333333333</v>
      </c>
      <c r="J75" s="25">
        <v>3</v>
      </c>
      <c r="K75" s="25">
        <v>2</v>
      </c>
      <c r="L75" s="25">
        <v>3</v>
      </c>
      <c r="M75" s="82">
        <f>AVERAGE(J75:L75)</f>
        <v>2.6666666666666665</v>
      </c>
      <c r="N75" s="25">
        <v>1</v>
      </c>
      <c r="O75" s="25">
        <v>2</v>
      </c>
      <c r="P75" s="25">
        <v>2</v>
      </c>
      <c r="Q75" s="110">
        <f>AVERAGE(N75:P75)</f>
        <v>1.6666666666666667</v>
      </c>
      <c r="R75" s="58">
        <f>I75/E75</f>
        <v>1</v>
      </c>
      <c r="S75" s="58">
        <f>M75/E75</f>
        <v>2</v>
      </c>
      <c r="T75" s="58">
        <f>Q75/E75</f>
        <v>1.2500000000000002</v>
      </c>
    </row>
    <row r="76" spans="1:20" ht="18.75" x14ac:dyDescent="0.25">
      <c r="A76" s="55" t="s">
        <v>55</v>
      </c>
      <c r="Q76" s="90"/>
      <c r="R76" s="58"/>
      <c r="S76" s="58"/>
      <c r="T76" s="58"/>
    </row>
    <row r="77" spans="1:20" x14ac:dyDescent="0.25">
      <c r="A77" s="1"/>
      <c r="B77" s="160" t="s">
        <v>42</v>
      </c>
      <c r="C77" s="160"/>
      <c r="D77" s="160"/>
      <c r="E77" s="5" t="s">
        <v>24</v>
      </c>
      <c r="F77" s="160" t="s">
        <v>68</v>
      </c>
      <c r="G77" s="160"/>
      <c r="H77" s="160"/>
      <c r="I77" s="5" t="s">
        <v>24</v>
      </c>
      <c r="J77" s="160" t="s">
        <v>44</v>
      </c>
      <c r="K77" s="160"/>
      <c r="L77" s="160"/>
      <c r="M77" s="5" t="s">
        <v>24</v>
      </c>
      <c r="N77" s="160" t="s">
        <v>62</v>
      </c>
      <c r="O77" s="160"/>
      <c r="P77" s="160"/>
      <c r="Q77" s="111" t="s">
        <v>24</v>
      </c>
      <c r="R77" s="5" t="s">
        <v>599</v>
      </c>
      <c r="S77" s="5" t="s">
        <v>599</v>
      </c>
      <c r="T77" s="5" t="s">
        <v>599</v>
      </c>
    </row>
    <row r="78" spans="1:20" x14ac:dyDescent="0.25">
      <c r="A78" s="5" t="s">
        <v>58</v>
      </c>
      <c r="B78" s="25">
        <v>1</v>
      </c>
      <c r="C78" s="25">
        <v>2</v>
      </c>
      <c r="D78" s="25">
        <v>1</v>
      </c>
      <c r="E78" s="82">
        <f>AVERAGE(B78:D78)</f>
        <v>1.3333333333333333</v>
      </c>
      <c r="F78" s="25">
        <v>1</v>
      </c>
      <c r="G78" s="25">
        <v>1</v>
      </c>
      <c r="H78" s="25">
        <v>2</v>
      </c>
      <c r="I78" s="82">
        <f>AVERAGE(F78:H78)</f>
        <v>1.3333333333333333</v>
      </c>
      <c r="J78" s="25">
        <v>3</v>
      </c>
      <c r="K78" s="25">
        <v>2</v>
      </c>
      <c r="L78" s="25">
        <v>2</v>
      </c>
      <c r="M78" s="82">
        <f>AVERAGE(J78:L78)</f>
        <v>2.3333333333333335</v>
      </c>
      <c r="N78" s="25">
        <v>2</v>
      </c>
      <c r="O78" s="25">
        <v>2</v>
      </c>
      <c r="P78" s="25">
        <v>1</v>
      </c>
      <c r="Q78" s="110">
        <f>AVERAGE(N78:P78)</f>
        <v>1.6666666666666667</v>
      </c>
      <c r="R78" s="58">
        <f>I78/E78</f>
        <v>1</v>
      </c>
      <c r="S78" s="58">
        <f>M78/E78</f>
        <v>1.7500000000000002</v>
      </c>
      <c r="T78" s="58">
        <f>Q78/E78</f>
        <v>1.2500000000000002</v>
      </c>
    </row>
    <row r="79" spans="1:20" x14ac:dyDescent="0.25">
      <c r="A79" s="1" t="s">
        <v>59</v>
      </c>
      <c r="B79" s="25">
        <v>2</v>
      </c>
      <c r="C79" s="25">
        <v>1</v>
      </c>
      <c r="D79" s="25">
        <v>1</v>
      </c>
      <c r="E79" s="82">
        <f>AVERAGE(B79:D79)</f>
        <v>1.3333333333333333</v>
      </c>
      <c r="F79" s="25">
        <v>2</v>
      </c>
      <c r="G79" s="25">
        <v>1</v>
      </c>
      <c r="H79" s="25">
        <v>2</v>
      </c>
      <c r="I79" s="82">
        <f>AVERAGE(F79:H79)</f>
        <v>1.6666666666666667</v>
      </c>
      <c r="J79" s="25">
        <v>2</v>
      </c>
      <c r="K79" s="25">
        <v>3</v>
      </c>
      <c r="L79" s="25">
        <v>1</v>
      </c>
      <c r="M79" s="82">
        <f>AVERAGE(J79:L79)</f>
        <v>2</v>
      </c>
      <c r="N79" s="25">
        <v>1</v>
      </c>
      <c r="O79" s="25">
        <v>2</v>
      </c>
      <c r="P79" s="25">
        <v>2</v>
      </c>
      <c r="Q79" s="110">
        <f>AVERAGE(N79:P79)</f>
        <v>1.6666666666666667</v>
      </c>
      <c r="R79" s="58">
        <f>I79/E79</f>
        <v>1.2500000000000002</v>
      </c>
      <c r="S79" s="58">
        <f>M79/E79</f>
        <v>1.5</v>
      </c>
      <c r="T79" s="58">
        <f>Q79/E79</f>
        <v>1.2500000000000002</v>
      </c>
    </row>
    <row r="80" spans="1:20" x14ac:dyDescent="0.25">
      <c r="A80" s="1"/>
      <c r="B80" s="25"/>
      <c r="C80" s="25"/>
      <c r="D80" s="25"/>
      <c r="E80" s="82"/>
      <c r="F80" s="25"/>
      <c r="G80" s="25"/>
      <c r="H80" s="25"/>
      <c r="I80" s="82"/>
      <c r="J80" s="25"/>
      <c r="K80" s="25"/>
      <c r="L80" s="25"/>
      <c r="M80" s="82"/>
      <c r="N80" s="25"/>
      <c r="O80" s="25"/>
      <c r="P80" s="25"/>
      <c r="Q80" s="110"/>
      <c r="R80" s="58"/>
      <c r="S80" s="58"/>
      <c r="T80" s="58"/>
    </row>
    <row r="81" spans="1:20" ht="18.75" x14ac:dyDescent="0.3">
      <c r="A81" s="169" t="s">
        <v>858</v>
      </c>
      <c r="B81" s="169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12"/>
      <c r="R81" s="113"/>
      <c r="S81" s="113"/>
      <c r="T81" s="113"/>
    </row>
    <row r="82" spans="1:20" ht="18.75" x14ac:dyDescent="0.3">
      <c r="A82" s="85" t="s">
        <v>53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90"/>
      <c r="R82" s="58"/>
      <c r="S82" s="58"/>
      <c r="T82" s="58"/>
    </row>
    <row r="83" spans="1:20" ht="18.75" x14ac:dyDescent="0.3">
      <c r="A83" s="55" t="s">
        <v>19</v>
      </c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90"/>
      <c r="R83" s="58"/>
      <c r="S83" s="58"/>
      <c r="T83" s="58"/>
    </row>
    <row r="84" spans="1:20" x14ac:dyDescent="0.25">
      <c r="B84" s="160" t="s">
        <v>42</v>
      </c>
      <c r="C84" s="160"/>
      <c r="D84" s="160"/>
      <c r="E84" s="5" t="s">
        <v>24</v>
      </c>
      <c r="F84" s="160" t="s">
        <v>68</v>
      </c>
      <c r="G84" s="160"/>
      <c r="H84" s="160"/>
      <c r="I84" s="5" t="s">
        <v>24</v>
      </c>
      <c r="J84" s="160" t="s">
        <v>44</v>
      </c>
      <c r="K84" s="160"/>
      <c r="L84" s="160"/>
      <c r="M84" s="5" t="s">
        <v>24</v>
      </c>
      <c r="N84" s="160" t="s">
        <v>62</v>
      </c>
      <c r="O84" s="160"/>
      <c r="P84" s="160"/>
      <c r="Q84" s="111" t="s">
        <v>24</v>
      </c>
      <c r="R84" s="5" t="s">
        <v>599</v>
      </c>
      <c r="S84" s="5" t="s">
        <v>599</v>
      </c>
      <c r="T84" s="5" t="s">
        <v>599</v>
      </c>
    </row>
    <row r="85" spans="1:20" x14ac:dyDescent="0.25">
      <c r="A85" s="5" t="s">
        <v>58</v>
      </c>
      <c r="B85" s="25">
        <v>3</v>
      </c>
      <c r="C85" s="25">
        <v>3</v>
      </c>
      <c r="D85" s="25">
        <v>4</v>
      </c>
      <c r="E85" s="82">
        <f>AVERAGE(B85:D85)</f>
        <v>3.3333333333333335</v>
      </c>
      <c r="F85" s="25">
        <v>3</v>
      </c>
      <c r="G85" s="25">
        <v>4</v>
      </c>
      <c r="H85" s="25">
        <v>4</v>
      </c>
      <c r="I85" s="82">
        <f>AVERAGE(F85:H85)</f>
        <v>3.6666666666666665</v>
      </c>
      <c r="J85" s="25">
        <v>2</v>
      </c>
      <c r="K85" s="25">
        <v>1</v>
      </c>
      <c r="L85" s="25">
        <v>2</v>
      </c>
      <c r="M85" s="82">
        <f>AVERAGE(J85:L85)</f>
        <v>1.6666666666666667</v>
      </c>
      <c r="N85" s="25">
        <v>3</v>
      </c>
      <c r="O85" s="25">
        <v>1</v>
      </c>
      <c r="P85" s="25">
        <v>2</v>
      </c>
      <c r="Q85" s="110">
        <f>AVERAGE(N85:P85)</f>
        <v>2</v>
      </c>
      <c r="R85" s="58">
        <f>I85/E85</f>
        <v>1.0999999999999999</v>
      </c>
      <c r="S85" s="58">
        <f>M85/E85</f>
        <v>0.5</v>
      </c>
      <c r="T85" s="58">
        <f>Q85/E85</f>
        <v>0.6</v>
      </c>
    </row>
    <row r="86" spans="1:20" x14ac:dyDescent="0.25">
      <c r="A86" s="1" t="s">
        <v>59</v>
      </c>
      <c r="B86" s="25">
        <v>4</v>
      </c>
      <c r="C86" s="25">
        <v>3</v>
      </c>
      <c r="D86" s="25">
        <v>3</v>
      </c>
      <c r="E86" s="82">
        <f>AVERAGE(B86:D86)</f>
        <v>3.3333333333333335</v>
      </c>
      <c r="F86" s="25">
        <v>4</v>
      </c>
      <c r="G86" s="25">
        <v>3</v>
      </c>
      <c r="H86" s="25">
        <v>4</v>
      </c>
      <c r="I86" s="82">
        <f>AVERAGE(F86:H86)</f>
        <v>3.6666666666666665</v>
      </c>
      <c r="J86" s="25">
        <v>2</v>
      </c>
      <c r="K86" s="25">
        <v>2</v>
      </c>
      <c r="L86" s="25">
        <v>1</v>
      </c>
      <c r="M86" s="82">
        <f>AVERAGE(J86:L86)</f>
        <v>1.6666666666666667</v>
      </c>
      <c r="N86" s="25">
        <v>2</v>
      </c>
      <c r="O86" s="25">
        <v>1</v>
      </c>
      <c r="P86" s="25">
        <v>2</v>
      </c>
      <c r="Q86" s="110">
        <f>AVERAGE(N86:P86)</f>
        <v>1.6666666666666667</v>
      </c>
      <c r="R86" s="58">
        <f>I86/E86</f>
        <v>1.0999999999999999</v>
      </c>
      <c r="S86" s="58">
        <f>M86/E86</f>
        <v>0.5</v>
      </c>
      <c r="T86" s="58">
        <f>Q86/E86</f>
        <v>0.5</v>
      </c>
    </row>
    <row r="87" spans="1:20" ht="18.75" x14ac:dyDescent="0.25">
      <c r="A87" s="55" t="s">
        <v>55</v>
      </c>
      <c r="Q87" s="90"/>
      <c r="R87" s="58"/>
      <c r="S87" s="58"/>
      <c r="T87" s="58"/>
    </row>
    <row r="88" spans="1:20" x14ac:dyDescent="0.25">
      <c r="A88" s="1"/>
      <c r="B88" s="160" t="s">
        <v>42</v>
      </c>
      <c r="C88" s="160"/>
      <c r="D88" s="160"/>
      <c r="E88" s="5" t="s">
        <v>24</v>
      </c>
      <c r="F88" s="160" t="s">
        <v>68</v>
      </c>
      <c r="G88" s="160"/>
      <c r="H88" s="160"/>
      <c r="I88" s="5" t="s">
        <v>24</v>
      </c>
      <c r="J88" s="160" t="s">
        <v>44</v>
      </c>
      <c r="K88" s="160"/>
      <c r="L88" s="160"/>
      <c r="M88" s="5" t="s">
        <v>24</v>
      </c>
      <c r="N88" s="160" t="s">
        <v>62</v>
      </c>
      <c r="O88" s="160"/>
      <c r="P88" s="160"/>
      <c r="Q88" s="111" t="s">
        <v>24</v>
      </c>
      <c r="R88" s="5" t="s">
        <v>599</v>
      </c>
      <c r="S88" s="5" t="s">
        <v>599</v>
      </c>
      <c r="T88" s="5" t="s">
        <v>599</v>
      </c>
    </row>
    <row r="89" spans="1:20" x14ac:dyDescent="0.25">
      <c r="A89" s="5" t="s">
        <v>58</v>
      </c>
      <c r="B89" s="25">
        <v>3</v>
      </c>
      <c r="C89" s="25">
        <v>2</v>
      </c>
      <c r="D89" s="25">
        <v>4</v>
      </c>
      <c r="E89" s="8">
        <f>AVERAGE(B89:D89)</f>
        <v>3</v>
      </c>
      <c r="F89" s="25">
        <v>3</v>
      </c>
      <c r="G89" s="25">
        <v>4</v>
      </c>
      <c r="H89" s="25">
        <v>3</v>
      </c>
      <c r="I89" s="82">
        <f>AVERAGE(F89:H89)</f>
        <v>3.3333333333333335</v>
      </c>
      <c r="J89" s="25">
        <v>1</v>
      </c>
      <c r="K89" s="25">
        <v>2</v>
      </c>
      <c r="L89" s="25">
        <v>2</v>
      </c>
      <c r="M89" s="82">
        <f>AVERAGE(J89:L89)</f>
        <v>1.6666666666666667</v>
      </c>
      <c r="N89" s="25">
        <v>1</v>
      </c>
      <c r="O89" s="25">
        <v>3</v>
      </c>
      <c r="P89" s="25">
        <v>2</v>
      </c>
      <c r="Q89" s="110">
        <f>AVERAGE(N89:P89)</f>
        <v>2</v>
      </c>
      <c r="R89" s="58">
        <f>I89/E89</f>
        <v>1.1111111111111112</v>
      </c>
      <c r="S89" s="58">
        <f>M89/E89</f>
        <v>0.55555555555555558</v>
      </c>
      <c r="T89" s="58">
        <f>Q89/E89</f>
        <v>0.66666666666666663</v>
      </c>
    </row>
    <row r="90" spans="1:20" x14ac:dyDescent="0.25">
      <c r="A90" s="1" t="s">
        <v>59</v>
      </c>
      <c r="B90" s="25">
        <v>4</v>
      </c>
      <c r="C90" s="25">
        <v>4</v>
      </c>
      <c r="D90" s="25">
        <v>2</v>
      </c>
      <c r="E90" s="82">
        <f>AVERAGE(B90:D90)</f>
        <v>3.3333333333333335</v>
      </c>
      <c r="F90" s="25">
        <v>3</v>
      </c>
      <c r="G90" s="25">
        <v>3</v>
      </c>
      <c r="H90" s="25">
        <v>4</v>
      </c>
      <c r="I90" s="82">
        <f>AVERAGE(F90:H90)</f>
        <v>3.3333333333333335</v>
      </c>
      <c r="J90" s="25">
        <v>2</v>
      </c>
      <c r="K90" s="25">
        <v>2</v>
      </c>
      <c r="L90" s="25">
        <v>1</v>
      </c>
      <c r="M90" s="82">
        <f>AVERAGE(J90:L90)</f>
        <v>1.6666666666666667</v>
      </c>
      <c r="N90" s="25">
        <v>2</v>
      </c>
      <c r="O90" s="25">
        <v>3</v>
      </c>
      <c r="P90" s="25">
        <v>1</v>
      </c>
      <c r="Q90" s="110">
        <f>AVERAGE(N90:P90)</f>
        <v>2</v>
      </c>
      <c r="R90" s="58">
        <f>I90/E90</f>
        <v>1</v>
      </c>
      <c r="S90" s="58">
        <f>M90/E90</f>
        <v>0.5</v>
      </c>
      <c r="T90" s="58">
        <f>Q90/E90</f>
        <v>0.6</v>
      </c>
    </row>
    <row r="91" spans="1:20" x14ac:dyDescent="0.25">
      <c r="A91" s="1"/>
      <c r="B91" s="25"/>
      <c r="C91" s="25"/>
      <c r="D91" s="25"/>
      <c r="E91" s="82"/>
      <c r="F91" s="25"/>
      <c r="G91" s="25"/>
      <c r="H91" s="25"/>
      <c r="I91" s="82"/>
      <c r="J91" s="25"/>
      <c r="K91" s="25"/>
      <c r="L91" s="25"/>
      <c r="M91" s="82"/>
      <c r="N91" s="25"/>
      <c r="O91" s="25"/>
      <c r="P91" s="25"/>
      <c r="Q91" s="110"/>
      <c r="R91" s="58"/>
      <c r="S91" s="58"/>
      <c r="T91" s="58"/>
    </row>
    <row r="92" spans="1:20" ht="18.75" x14ac:dyDescent="0.3">
      <c r="A92" s="169" t="s">
        <v>858</v>
      </c>
      <c r="B92" s="169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12"/>
      <c r="R92" s="113"/>
      <c r="S92" s="113"/>
      <c r="T92" s="113"/>
    </row>
    <row r="93" spans="1:20" ht="18.75" x14ac:dyDescent="0.25">
      <c r="A93" s="85" t="s">
        <v>53</v>
      </c>
      <c r="Q93" s="90"/>
      <c r="R93" s="58"/>
      <c r="S93" s="58"/>
      <c r="T93" s="58"/>
    </row>
    <row r="94" spans="1:20" ht="18.75" x14ac:dyDescent="0.3">
      <c r="A94" s="55" t="s">
        <v>19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90"/>
      <c r="R94" s="58"/>
      <c r="S94" s="58"/>
      <c r="T94" s="58"/>
    </row>
    <row r="95" spans="1:20" x14ac:dyDescent="0.25">
      <c r="B95" s="160" t="s">
        <v>48</v>
      </c>
      <c r="C95" s="160"/>
      <c r="D95" s="160"/>
      <c r="E95" s="5" t="s">
        <v>24</v>
      </c>
      <c r="F95" s="160" t="s">
        <v>69</v>
      </c>
      <c r="G95" s="160"/>
      <c r="H95" s="160"/>
      <c r="I95" s="5" t="s">
        <v>24</v>
      </c>
      <c r="J95" s="160" t="s">
        <v>63</v>
      </c>
      <c r="K95" s="160"/>
      <c r="L95" s="160"/>
      <c r="M95" s="5" t="s">
        <v>24</v>
      </c>
      <c r="N95" s="160" t="s">
        <v>64</v>
      </c>
      <c r="O95" s="160"/>
      <c r="P95" s="160"/>
      <c r="Q95" s="111" t="s">
        <v>24</v>
      </c>
      <c r="R95" s="5" t="s">
        <v>599</v>
      </c>
      <c r="S95" s="5" t="s">
        <v>599</v>
      </c>
      <c r="T95" s="5" t="s">
        <v>599</v>
      </c>
    </row>
    <row r="96" spans="1:20" x14ac:dyDescent="0.25">
      <c r="A96" s="5" t="s">
        <v>58</v>
      </c>
      <c r="B96" s="25">
        <v>2</v>
      </c>
      <c r="C96" s="25">
        <v>2</v>
      </c>
      <c r="D96" s="25">
        <v>3</v>
      </c>
      <c r="E96" s="82">
        <f>AVERAGE(B96:D96)</f>
        <v>2.3333333333333335</v>
      </c>
      <c r="F96" s="25">
        <v>2</v>
      </c>
      <c r="G96" s="25">
        <v>3</v>
      </c>
      <c r="H96" s="25">
        <v>3</v>
      </c>
      <c r="I96" s="82">
        <f>AVERAGE(F96:H96)</f>
        <v>2.6666666666666665</v>
      </c>
      <c r="J96" s="25">
        <v>4</v>
      </c>
      <c r="K96" s="25">
        <v>5</v>
      </c>
      <c r="L96" s="25">
        <v>4</v>
      </c>
      <c r="M96" s="82">
        <f>AVERAGE(J96:L96)</f>
        <v>4.333333333333333</v>
      </c>
      <c r="N96" s="25">
        <v>3</v>
      </c>
      <c r="O96" s="25">
        <v>4</v>
      </c>
      <c r="P96" s="25">
        <v>2</v>
      </c>
      <c r="Q96" s="110">
        <f>AVERAGE(N96:P96)</f>
        <v>3</v>
      </c>
      <c r="R96" s="58">
        <f>I96/E96</f>
        <v>1.1428571428571428</v>
      </c>
      <c r="S96" s="58">
        <f>M96/E96</f>
        <v>1.857142857142857</v>
      </c>
      <c r="T96" s="58">
        <f>Q96/E96</f>
        <v>1.2857142857142856</v>
      </c>
    </row>
    <row r="97" spans="1:20" x14ac:dyDescent="0.25">
      <c r="A97" s="1" t="s">
        <v>59</v>
      </c>
      <c r="B97" s="25">
        <v>1</v>
      </c>
      <c r="C97" s="25">
        <v>2</v>
      </c>
      <c r="D97" s="25">
        <v>2</v>
      </c>
      <c r="E97" s="82">
        <f>AVERAGE(B97:D97)</f>
        <v>1.6666666666666667</v>
      </c>
      <c r="F97" s="25">
        <v>3</v>
      </c>
      <c r="G97" s="25">
        <v>1</v>
      </c>
      <c r="H97" s="25">
        <v>2</v>
      </c>
      <c r="I97" s="8">
        <f>AVERAGE(F97:H97)</f>
        <v>2</v>
      </c>
      <c r="J97" s="25">
        <v>4</v>
      </c>
      <c r="K97" s="25">
        <v>3</v>
      </c>
      <c r="L97" s="25">
        <v>3</v>
      </c>
      <c r="M97" s="82">
        <f>AVERAGE(J97:L97)</f>
        <v>3.3333333333333335</v>
      </c>
      <c r="N97" s="25">
        <v>2</v>
      </c>
      <c r="O97" s="25">
        <v>3</v>
      </c>
      <c r="P97" s="25">
        <v>2</v>
      </c>
      <c r="Q97" s="110">
        <f>AVERAGE(N97:P97)</f>
        <v>2.3333333333333335</v>
      </c>
      <c r="R97" s="58">
        <f>I97/E97</f>
        <v>1.2</v>
      </c>
      <c r="S97" s="58">
        <f>M97/E97</f>
        <v>2</v>
      </c>
      <c r="T97" s="58">
        <f>Q97/E97</f>
        <v>1.4000000000000001</v>
      </c>
    </row>
    <row r="98" spans="1:20" ht="18.75" x14ac:dyDescent="0.25">
      <c r="A98" s="55" t="s">
        <v>590</v>
      </c>
      <c r="Q98" s="90"/>
      <c r="R98" s="58"/>
      <c r="S98" s="58"/>
      <c r="T98" s="58"/>
    </row>
    <row r="99" spans="1:20" x14ac:dyDescent="0.25">
      <c r="A99" s="1"/>
      <c r="B99" s="160" t="s">
        <v>48</v>
      </c>
      <c r="C99" s="160"/>
      <c r="D99" s="160"/>
      <c r="E99" s="5" t="s">
        <v>24</v>
      </c>
      <c r="F99" s="160" t="s">
        <v>69</v>
      </c>
      <c r="G99" s="160"/>
      <c r="H99" s="160"/>
      <c r="I99" s="5" t="s">
        <v>24</v>
      </c>
      <c r="J99" s="160" t="s">
        <v>63</v>
      </c>
      <c r="K99" s="160"/>
      <c r="L99" s="160"/>
      <c r="M99" s="5" t="s">
        <v>24</v>
      </c>
      <c r="N99" s="160" t="s">
        <v>64</v>
      </c>
      <c r="O99" s="160"/>
      <c r="P99" s="160"/>
      <c r="Q99" s="111" t="s">
        <v>24</v>
      </c>
      <c r="R99" s="5" t="s">
        <v>599</v>
      </c>
      <c r="S99" s="5" t="s">
        <v>599</v>
      </c>
      <c r="T99" s="5" t="s">
        <v>599</v>
      </c>
    </row>
    <row r="100" spans="1:20" x14ac:dyDescent="0.25">
      <c r="A100" s="5" t="s">
        <v>58</v>
      </c>
      <c r="B100" s="25">
        <v>2</v>
      </c>
      <c r="C100" s="25">
        <v>3</v>
      </c>
      <c r="D100" s="25">
        <v>3</v>
      </c>
      <c r="E100" s="82">
        <f>AVERAGE(B100:D100)</f>
        <v>2.6666666666666665</v>
      </c>
      <c r="F100" s="25">
        <v>3</v>
      </c>
      <c r="G100" s="25">
        <v>2</v>
      </c>
      <c r="H100" s="25">
        <v>4</v>
      </c>
      <c r="I100" s="8">
        <f>AVERAGE(F100:H100)</f>
        <v>3</v>
      </c>
      <c r="J100" s="25">
        <v>4</v>
      </c>
      <c r="K100" s="25">
        <v>4</v>
      </c>
      <c r="L100" s="25">
        <v>5</v>
      </c>
      <c r="M100" s="82">
        <f>AVERAGE(J100:L100)</f>
        <v>4.333333333333333</v>
      </c>
      <c r="N100" s="25">
        <v>3</v>
      </c>
      <c r="O100" s="25">
        <v>2</v>
      </c>
      <c r="P100" s="25">
        <v>2</v>
      </c>
      <c r="Q100" s="110">
        <f>AVERAGE(N100:P100)</f>
        <v>2.3333333333333335</v>
      </c>
      <c r="R100" s="58">
        <f>I100/E100</f>
        <v>1.125</v>
      </c>
      <c r="S100" s="58">
        <f>M100/E100</f>
        <v>1.625</v>
      </c>
      <c r="T100" s="58">
        <f>Q100/E100</f>
        <v>0.87500000000000011</v>
      </c>
    </row>
    <row r="101" spans="1:20" x14ac:dyDescent="0.25">
      <c r="A101" s="1" t="s">
        <v>59</v>
      </c>
      <c r="B101" s="25">
        <v>2</v>
      </c>
      <c r="C101" s="25">
        <v>3</v>
      </c>
      <c r="D101" s="25">
        <v>2</v>
      </c>
      <c r="E101" s="82">
        <f>AVERAGE(B101:D101)</f>
        <v>2.3333333333333335</v>
      </c>
      <c r="F101" s="25">
        <v>3</v>
      </c>
      <c r="G101" s="25">
        <v>2</v>
      </c>
      <c r="H101" s="25">
        <v>3</v>
      </c>
      <c r="I101" s="82">
        <f>AVERAGE(F101:H101)</f>
        <v>2.6666666666666665</v>
      </c>
      <c r="J101" s="25">
        <v>4</v>
      </c>
      <c r="K101" s="25">
        <v>4</v>
      </c>
      <c r="L101" s="25">
        <v>3</v>
      </c>
      <c r="M101" s="82">
        <f>AVERAGE(J101:L101)</f>
        <v>3.6666666666666665</v>
      </c>
      <c r="N101" s="25">
        <v>3</v>
      </c>
      <c r="O101" s="25">
        <v>3</v>
      </c>
      <c r="P101" s="25">
        <v>2</v>
      </c>
      <c r="Q101" s="110">
        <f>AVERAGE(N101:P101)</f>
        <v>2.6666666666666665</v>
      </c>
      <c r="R101" s="58">
        <f>I101/E101</f>
        <v>1.1428571428571428</v>
      </c>
      <c r="S101" s="58">
        <f>M101/E101</f>
        <v>1.5714285714285712</v>
      </c>
      <c r="T101" s="58">
        <f>Q101/E101</f>
        <v>1.1428571428571428</v>
      </c>
    </row>
    <row r="102" spans="1:20" x14ac:dyDescent="0.25">
      <c r="R102" s="58"/>
      <c r="S102" s="58"/>
      <c r="T102" s="58"/>
    </row>
  </sheetData>
  <mergeCells count="83">
    <mergeCell ref="A92:P92"/>
    <mergeCell ref="A13:P13"/>
    <mergeCell ref="A24:P24"/>
    <mergeCell ref="B27:D27"/>
    <mergeCell ref="F27:H27"/>
    <mergeCell ref="J27:L27"/>
    <mergeCell ref="N27:P27"/>
    <mergeCell ref="B20:D20"/>
    <mergeCell ref="F20:H20"/>
    <mergeCell ref="J20:L20"/>
    <mergeCell ref="N20:P20"/>
    <mergeCell ref="B88:D88"/>
    <mergeCell ref="F88:H88"/>
    <mergeCell ref="J88:L88"/>
    <mergeCell ref="N88:P88"/>
    <mergeCell ref="A81:P81"/>
    <mergeCell ref="B95:D95"/>
    <mergeCell ref="F95:H95"/>
    <mergeCell ref="J95:L95"/>
    <mergeCell ref="N95:P95"/>
    <mergeCell ref="B99:D99"/>
    <mergeCell ref="F99:H99"/>
    <mergeCell ref="J99:L99"/>
    <mergeCell ref="N99:P99"/>
    <mergeCell ref="A70:P70"/>
    <mergeCell ref="B84:D84"/>
    <mergeCell ref="F84:H84"/>
    <mergeCell ref="J84:L84"/>
    <mergeCell ref="N84:P84"/>
    <mergeCell ref="B73:D73"/>
    <mergeCell ref="F73:H73"/>
    <mergeCell ref="J73:L73"/>
    <mergeCell ref="N73:P73"/>
    <mergeCell ref="B77:D77"/>
    <mergeCell ref="F77:H77"/>
    <mergeCell ref="J77:L77"/>
    <mergeCell ref="N77:P77"/>
    <mergeCell ref="B65:D65"/>
    <mergeCell ref="F65:H65"/>
    <mergeCell ref="J65:L65"/>
    <mergeCell ref="N65:P65"/>
    <mergeCell ref="A58:P58"/>
    <mergeCell ref="B61:D61"/>
    <mergeCell ref="F61:H61"/>
    <mergeCell ref="J61:L61"/>
    <mergeCell ref="N61:P61"/>
    <mergeCell ref="B50:D50"/>
    <mergeCell ref="F50:H50"/>
    <mergeCell ref="J50:L50"/>
    <mergeCell ref="N50:P50"/>
    <mergeCell ref="B54:D54"/>
    <mergeCell ref="F54:H54"/>
    <mergeCell ref="J54:L54"/>
    <mergeCell ref="N54:P54"/>
    <mergeCell ref="F31:H31"/>
    <mergeCell ref="J31:L31"/>
    <mergeCell ref="N31:P31"/>
    <mergeCell ref="A47:P47"/>
    <mergeCell ref="B43:D43"/>
    <mergeCell ref="F43:H43"/>
    <mergeCell ref="J43:L43"/>
    <mergeCell ref="N43:P43"/>
    <mergeCell ref="A36:P36"/>
    <mergeCell ref="B39:D39"/>
    <mergeCell ref="F39:H39"/>
    <mergeCell ref="J39:L39"/>
    <mergeCell ref="N39:P39"/>
    <mergeCell ref="A1:D1"/>
    <mergeCell ref="A69:D69"/>
    <mergeCell ref="A2:P2"/>
    <mergeCell ref="N16:P16"/>
    <mergeCell ref="N5:P5"/>
    <mergeCell ref="B9:D9"/>
    <mergeCell ref="F9:H9"/>
    <mergeCell ref="J9:L9"/>
    <mergeCell ref="N9:P9"/>
    <mergeCell ref="B5:D5"/>
    <mergeCell ref="F5:H5"/>
    <mergeCell ref="J5:L5"/>
    <mergeCell ref="B16:D16"/>
    <mergeCell ref="F16:H16"/>
    <mergeCell ref="J16:L16"/>
    <mergeCell ref="B31:D31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5BD6F-AD52-474A-8023-99C470D17CC8}">
  <dimension ref="A1:I75"/>
  <sheetViews>
    <sheetView workbookViewId="0"/>
  </sheetViews>
  <sheetFormatPr defaultColWidth="9" defaultRowHeight="15.75" x14ac:dyDescent="0.25"/>
  <cols>
    <col min="1" max="1" width="16.125" style="12" customWidth="1"/>
    <col min="2" max="2" width="14.5" style="13" customWidth="1"/>
    <col min="3" max="3" width="14.625" style="13" customWidth="1"/>
    <col min="4" max="6" width="9" style="13"/>
    <col min="7" max="7" width="9" style="33"/>
    <col min="8" max="16384" width="9" style="13"/>
  </cols>
  <sheetData>
    <row r="1" spans="1:7" ht="20.25" x14ac:dyDescent="0.3">
      <c r="A1" s="30" t="s">
        <v>10</v>
      </c>
    </row>
    <row r="2" spans="1:7" ht="18.75" x14ac:dyDescent="0.3">
      <c r="A2" s="170" t="s">
        <v>18</v>
      </c>
      <c r="B2" s="170"/>
      <c r="C2" s="170"/>
      <c r="D2" s="170"/>
      <c r="E2" s="170"/>
      <c r="F2" s="170"/>
      <c r="G2" s="91"/>
    </row>
    <row r="3" spans="1:7" ht="18.75" x14ac:dyDescent="0.3">
      <c r="A3" s="85" t="s">
        <v>53</v>
      </c>
      <c r="B3" s="50"/>
      <c r="C3" s="50"/>
      <c r="D3" s="50"/>
      <c r="E3" s="50"/>
      <c r="F3" s="50"/>
    </row>
    <row r="4" spans="1:7" ht="18.75" x14ac:dyDescent="0.3">
      <c r="A4" s="55" t="s">
        <v>19</v>
      </c>
      <c r="B4" s="72"/>
      <c r="C4" s="72"/>
      <c r="D4" s="72"/>
      <c r="E4" s="72"/>
      <c r="F4" s="72"/>
      <c r="G4" s="33" t="s">
        <v>497</v>
      </c>
    </row>
    <row r="5" spans="1:7" x14ac:dyDescent="0.25">
      <c r="A5" s="5" t="s">
        <v>42</v>
      </c>
      <c r="B5" s="33">
        <v>1</v>
      </c>
      <c r="C5" s="33">
        <v>0</v>
      </c>
      <c r="D5" s="33">
        <v>0</v>
      </c>
      <c r="E5" s="33">
        <v>0</v>
      </c>
      <c r="F5" s="33">
        <v>0</v>
      </c>
      <c r="G5" s="33">
        <f>AVERAGE(B5:F5)</f>
        <v>0.2</v>
      </c>
    </row>
    <row r="6" spans="1:7" x14ac:dyDescent="0.25">
      <c r="A6" s="5" t="s">
        <v>44</v>
      </c>
      <c r="B6" s="33">
        <v>2</v>
      </c>
      <c r="C6" s="33">
        <v>2</v>
      </c>
      <c r="D6" s="33">
        <v>0</v>
      </c>
      <c r="E6" s="33">
        <v>2</v>
      </c>
      <c r="F6" s="33">
        <v>1</v>
      </c>
      <c r="G6" s="33">
        <f>AVERAGE(B6:F6)</f>
        <v>1.4</v>
      </c>
    </row>
    <row r="7" spans="1:7" x14ac:dyDescent="0.25">
      <c r="A7" s="5" t="s">
        <v>591</v>
      </c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f>AVERAGE(B7:F7)</f>
        <v>0</v>
      </c>
    </row>
    <row r="8" spans="1:7" ht="18.75" x14ac:dyDescent="0.25">
      <c r="A8" s="55" t="s">
        <v>55</v>
      </c>
      <c r="G8" s="33" t="s">
        <v>497</v>
      </c>
    </row>
    <row r="9" spans="1:7" x14ac:dyDescent="0.25">
      <c r="A9" s="5" t="s">
        <v>42</v>
      </c>
      <c r="B9" s="33">
        <v>1</v>
      </c>
      <c r="C9" s="33">
        <v>1</v>
      </c>
      <c r="D9" s="33">
        <v>0</v>
      </c>
      <c r="E9" s="33">
        <v>0</v>
      </c>
      <c r="F9" s="33">
        <v>0</v>
      </c>
      <c r="G9" s="33">
        <f>AVERAGE(B9:F9)</f>
        <v>0.4</v>
      </c>
    </row>
    <row r="10" spans="1:7" x14ac:dyDescent="0.25">
      <c r="A10" s="5" t="s">
        <v>44</v>
      </c>
      <c r="B10" s="33">
        <v>0</v>
      </c>
      <c r="C10" s="33">
        <v>1</v>
      </c>
      <c r="D10" s="33">
        <v>2</v>
      </c>
      <c r="E10" s="33">
        <v>2</v>
      </c>
      <c r="F10" s="33">
        <v>1</v>
      </c>
      <c r="G10" s="33">
        <f>AVERAGE(B10:F10)</f>
        <v>1.2</v>
      </c>
    </row>
    <row r="11" spans="1:7" x14ac:dyDescent="0.25">
      <c r="A11" s="5" t="s">
        <v>591</v>
      </c>
      <c r="B11" s="33">
        <v>0</v>
      </c>
      <c r="C11" s="33">
        <v>0</v>
      </c>
      <c r="D11" s="33">
        <v>0</v>
      </c>
      <c r="E11" s="33">
        <v>0</v>
      </c>
      <c r="F11" s="33">
        <v>1</v>
      </c>
      <c r="G11" s="33">
        <f>AVERAGE(B11:F11)</f>
        <v>0.2</v>
      </c>
    </row>
    <row r="12" spans="1:7" x14ac:dyDescent="0.25">
      <c r="A12" s="5"/>
      <c r="B12" s="33"/>
      <c r="C12" s="33"/>
      <c r="D12" s="33"/>
      <c r="E12" s="33"/>
      <c r="F12" s="33"/>
    </row>
    <row r="13" spans="1:7" ht="18.75" x14ac:dyDescent="0.3">
      <c r="A13" s="170" t="s">
        <v>5</v>
      </c>
      <c r="B13" s="170"/>
      <c r="C13" s="170"/>
      <c r="D13" s="170"/>
      <c r="E13" s="170"/>
      <c r="F13" s="170"/>
      <c r="G13" s="115"/>
    </row>
    <row r="14" spans="1:7" ht="18.75" x14ac:dyDescent="0.3">
      <c r="A14" s="85" t="s">
        <v>53</v>
      </c>
      <c r="B14" s="50"/>
      <c r="C14" s="50"/>
      <c r="D14" s="50"/>
      <c r="E14" s="50"/>
      <c r="F14" s="50"/>
      <c r="G14" s="13"/>
    </row>
    <row r="15" spans="1:7" ht="18.75" x14ac:dyDescent="0.3">
      <c r="A15" s="55" t="s">
        <v>19</v>
      </c>
      <c r="B15" s="72"/>
      <c r="C15" s="72"/>
      <c r="D15" s="72"/>
      <c r="E15" s="72"/>
      <c r="F15" s="72"/>
      <c r="G15" s="33" t="s">
        <v>497</v>
      </c>
    </row>
    <row r="16" spans="1:7" x14ac:dyDescent="0.25">
      <c r="A16" s="5" t="s">
        <v>42</v>
      </c>
      <c r="B16" s="33">
        <v>0.11</v>
      </c>
      <c r="C16" s="33">
        <v>0</v>
      </c>
      <c r="D16" s="33">
        <v>0</v>
      </c>
      <c r="E16" s="33">
        <v>0</v>
      </c>
      <c r="F16" s="33">
        <v>0</v>
      </c>
      <c r="G16" s="33">
        <f>AVERAGE(B16:F16)</f>
        <v>2.1999999999999999E-2</v>
      </c>
    </row>
    <row r="17" spans="1:9" x14ac:dyDescent="0.25">
      <c r="A17" s="5" t="s">
        <v>44</v>
      </c>
      <c r="B17" s="33">
        <v>0.56999999999999995</v>
      </c>
      <c r="C17" s="33">
        <v>0.31</v>
      </c>
      <c r="D17" s="33">
        <v>0</v>
      </c>
      <c r="E17" s="33">
        <v>0.4</v>
      </c>
      <c r="F17" s="33">
        <v>0.17</v>
      </c>
      <c r="G17" s="33">
        <f>AVERAGE(B17:F17)</f>
        <v>0.28999999999999992</v>
      </c>
    </row>
    <row r="18" spans="1:9" x14ac:dyDescent="0.25">
      <c r="A18" s="5" t="s">
        <v>591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33">
        <f>AVERAGE(B18:F18)</f>
        <v>0</v>
      </c>
      <c r="I18" s="2"/>
    </row>
    <row r="19" spans="1:9" ht="18.75" x14ac:dyDescent="0.25">
      <c r="A19" s="55" t="s">
        <v>55</v>
      </c>
      <c r="G19" s="33" t="s">
        <v>497</v>
      </c>
    </row>
    <row r="20" spans="1:9" x14ac:dyDescent="0.25">
      <c r="A20" s="5" t="s">
        <v>42</v>
      </c>
      <c r="B20" s="33">
        <v>0.22</v>
      </c>
      <c r="C20" s="33">
        <v>0.19</v>
      </c>
      <c r="D20" s="33">
        <v>0</v>
      </c>
      <c r="E20" s="33">
        <v>0</v>
      </c>
      <c r="F20" s="33">
        <v>0</v>
      </c>
      <c r="G20" s="33">
        <f>AVERAGE(B20:F20)</f>
        <v>8.2000000000000003E-2</v>
      </c>
    </row>
    <row r="21" spans="1:9" x14ac:dyDescent="0.25">
      <c r="A21" s="5" t="s">
        <v>44</v>
      </c>
      <c r="B21" s="33">
        <v>0</v>
      </c>
      <c r="C21" s="33">
        <v>0.38</v>
      </c>
      <c r="D21" s="33">
        <v>0.46</v>
      </c>
      <c r="E21" s="33">
        <v>0.11</v>
      </c>
      <c r="F21" s="33">
        <v>0.33</v>
      </c>
      <c r="G21" s="33">
        <f>AVERAGE(B21:F21)</f>
        <v>0.25600000000000001</v>
      </c>
    </row>
    <row r="22" spans="1:9" x14ac:dyDescent="0.25">
      <c r="A22" s="5" t="s">
        <v>591</v>
      </c>
      <c r="B22" s="8">
        <v>0</v>
      </c>
      <c r="C22" s="8">
        <v>0</v>
      </c>
      <c r="D22" s="8">
        <v>0</v>
      </c>
      <c r="E22" s="8">
        <v>0</v>
      </c>
      <c r="F22" s="8">
        <v>0.16</v>
      </c>
      <c r="G22" s="33">
        <f>AVERAGE(B22:F22)</f>
        <v>3.2000000000000001E-2</v>
      </c>
      <c r="I22" s="2"/>
    </row>
    <row r="23" spans="1:9" x14ac:dyDescent="0.25">
      <c r="A23" s="5"/>
      <c r="B23" s="8"/>
      <c r="C23" s="8"/>
      <c r="D23" s="8"/>
      <c r="E23" s="8"/>
      <c r="F23" s="8"/>
      <c r="I23" s="2"/>
    </row>
    <row r="24" spans="1:9" ht="18.75" x14ac:dyDescent="0.3">
      <c r="A24" s="169" t="s">
        <v>592</v>
      </c>
      <c r="B24" s="169"/>
      <c r="C24" s="169"/>
      <c r="D24" s="169"/>
      <c r="E24" s="169"/>
      <c r="F24" s="169"/>
      <c r="G24" s="91"/>
      <c r="H24" s="2"/>
      <c r="I24" s="2"/>
    </row>
    <row r="25" spans="1:9" ht="18.75" x14ac:dyDescent="0.3">
      <c r="A25" s="85" t="s">
        <v>53</v>
      </c>
      <c r="B25" s="3"/>
      <c r="C25" s="3"/>
      <c r="D25" s="3"/>
      <c r="E25" s="3"/>
      <c r="F25" s="3"/>
      <c r="H25" s="2"/>
      <c r="I25" s="2"/>
    </row>
    <row r="26" spans="1:9" ht="18.75" x14ac:dyDescent="0.3">
      <c r="A26" s="55" t="s">
        <v>19</v>
      </c>
      <c r="B26" s="53"/>
      <c r="C26" s="53"/>
      <c r="D26" s="53"/>
      <c r="E26" s="53"/>
      <c r="F26" s="53"/>
      <c r="H26" s="2"/>
      <c r="I26" s="2"/>
    </row>
    <row r="27" spans="1:9" x14ac:dyDescent="0.25">
      <c r="A27" s="5" t="s">
        <v>42</v>
      </c>
      <c r="B27" s="114">
        <v>1721</v>
      </c>
      <c r="C27" s="114">
        <v>3949</v>
      </c>
      <c r="D27" s="114">
        <v>3128</v>
      </c>
      <c r="E27" s="114">
        <v>3322</v>
      </c>
      <c r="F27" s="114">
        <v>3520</v>
      </c>
      <c r="G27" s="33" t="s">
        <v>497</v>
      </c>
    </row>
    <row r="28" spans="1:9" x14ac:dyDescent="0.25">
      <c r="A28" s="5" t="s">
        <v>9</v>
      </c>
      <c r="B28" s="58">
        <v>10.749031382040204</v>
      </c>
      <c r="C28" s="58">
        <v>11.94727165246035</v>
      </c>
      <c r="D28" s="58">
        <v>11.611024797307351</v>
      </c>
      <c r="E28" s="58">
        <v>11.697836357962375</v>
      </c>
      <c r="F28" s="58">
        <v>11.78135971352466</v>
      </c>
      <c r="G28" s="58">
        <f>AVERAGE(B28:F28)</f>
        <v>11.557304780658987</v>
      </c>
    </row>
    <row r="29" spans="1:9" x14ac:dyDescent="0.25">
      <c r="A29" s="5" t="s">
        <v>44</v>
      </c>
      <c r="B29" s="33">
        <v>1884</v>
      </c>
      <c r="C29" s="33">
        <v>2102</v>
      </c>
      <c r="D29" s="33">
        <v>3404</v>
      </c>
      <c r="E29" s="33">
        <v>2030</v>
      </c>
      <c r="F29" s="33">
        <v>2383</v>
      </c>
    </row>
    <row r="30" spans="1:9" x14ac:dyDescent="0.25">
      <c r="A30" s="5" t="s">
        <v>9</v>
      </c>
      <c r="B30" s="58">
        <v>10.869154592362051</v>
      </c>
      <c r="C30" s="58">
        <v>11.036723491738719</v>
      </c>
      <c r="D30" s="58">
        <v>11.733015321685963</v>
      </c>
      <c r="E30" s="58">
        <v>10.98574441271475</v>
      </c>
      <c r="F30" s="58">
        <v>11.218563236190271</v>
      </c>
      <c r="G30" s="58">
        <f>AVERAGE(B30:F30)</f>
        <v>11.168640210938351</v>
      </c>
    </row>
    <row r="31" spans="1:9" x14ac:dyDescent="0.25">
      <c r="A31" s="5" t="s">
        <v>591</v>
      </c>
      <c r="B31" s="114">
        <v>3580</v>
      </c>
      <c r="C31" s="114">
        <v>3788</v>
      </c>
      <c r="D31" s="114">
        <v>3485</v>
      </c>
      <c r="E31" s="114">
        <v>3221</v>
      </c>
      <c r="F31" s="114">
        <v>3149</v>
      </c>
    </row>
    <row r="32" spans="1:9" x14ac:dyDescent="0.25">
      <c r="A32" s="5" t="s">
        <v>9</v>
      </c>
      <c r="B32" s="58">
        <v>11.805743872151618</v>
      </c>
      <c r="C32" s="58">
        <v>11.887220615468385</v>
      </c>
      <c r="D32" s="58">
        <v>11.766942940755785</v>
      </c>
      <c r="E32" s="58">
        <v>11.653292945382816</v>
      </c>
      <c r="F32" s="58">
        <v>11.62067804213541</v>
      </c>
      <c r="G32" s="58">
        <f>AVERAGE(B32:F32)</f>
        <v>11.746775683178802</v>
      </c>
    </row>
    <row r="33" spans="1:9" ht="18.75" x14ac:dyDescent="0.25">
      <c r="A33" s="55" t="s">
        <v>55</v>
      </c>
    </row>
    <row r="34" spans="1:9" x14ac:dyDescent="0.25">
      <c r="A34" s="5" t="s">
        <v>42</v>
      </c>
      <c r="B34" s="114">
        <v>1895</v>
      </c>
      <c r="C34" s="114">
        <v>1835</v>
      </c>
      <c r="D34" s="114">
        <v>3564</v>
      </c>
      <c r="E34" s="114">
        <v>3451</v>
      </c>
      <c r="F34" s="114">
        <v>3684</v>
      </c>
      <c r="G34" s="33" t="s">
        <v>497</v>
      </c>
    </row>
    <row r="35" spans="1:9" x14ac:dyDescent="0.25">
      <c r="A35" s="5" t="s">
        <v>9</v>
      </c>
      <c r="B35" s="58">
        <v>10.887982133058454</v>
      </c>
      <c r="C35" s="58">
        <v>10.841564347730575</v>
      </c>
      <c r="D35" s="58">
        <v>11.799281621521923</v>
      </c>
      <c r="E35" s="58">
        <v>11.752798758435516</v>
      </c>
      <c r="F35" s="58">
        <v>11.847057346091335</v>
      </c>
      <c r="G35" s="58">
        <f>AVERAGE(B35:F35)</f>
        <v>11.425736841367561</v>
      </c>
    </row>
    <row r="36" spans="1:9" x14ac:dyDescent="0.25">
      <c r="A36" s="5" t="s">
        <v>44</v>
      </c>
      <c r="B36" s="33">
        <v>3522</v>
      </c>
      <c r="C36" s="33">
        <v>2012</v>
      </c>
      <c r="D36" s="33">
        <v>2410</v>
      </c>
      <c r="E36" s="33">
        <v>1833</v>
      </c>
      <c r="F36" s="33">
        <v>1984</v>
      </c>
    </row>
    <row r="37" spans="1:9" x14ac:dyDescent="0.25">
      <c r="A37" s="5" t="s">
        <v>9</v>
      </c>
      <c r="B37" s="58">
        <v>11.782179193831208</v>
      </c>
      <c r="C37" s="58">
        <v>10.974414589805528</v>
      </c>
      <c r="D37" s="58">
        <v>11.234817431117325</v>
      </c>
      <c r="E37" s="58">
        <v>10.839991070539886</v>
      </c>
      <c r="F37" s="58">
        <v>10.954196310386875</v>
      </c>
      <c r="G37" s="58">
        <f>AVERAGE(B37:F37)</f>
        <v>11.157119719136166</v>
      </c>
    </row>
    <row r="38" spans="1:9" x14ac:dyDescent="0.25">
      <c r="A38" s="5" t="s">
        <v>591</v>
      </c>
      <c r="B38" s="114">
        <v>3158</v>
      </c>
      <c r="C38" s="114">
        <v>3612</v>
      </c>
      <c r="D38" s="114">
        <v>3210</v>
      </c>
      <c r="E38" s="114">
        <v>3351</v>
      </c>
      <c r="F38" s="114">
        <v>3741</v>
      </c>
    </row>
    <row r="39" spans="1:9" x14ac:dyDescent="0.25">
      <c r="A39" s="5" t="s">
        <v>9</v>
      </c>
      <c r="B39" s="58">
        <v>11.624795455860237</v>
      </c>
      <c r="C39" s="58">
        <v>11.818582177480858</v>
      </c>
      <c r="D39" s="58">
        <v>11.648357582009664</v>
      </c>
      <c r="E39" s="58">
        <v>11.710375971204471</v>
      </c>
      <c r="F39" s="58">
        <v>11.869208250550827</v>
      </c>
      <c r="G39" s="58">
        <f>AVERAGE(B39:F39)</f>
        <v>11.734263887421211</v>
      </c>
    </row>
    <row r="40" spans="1:9" x14ac:dyDescent="0.25">
      <c r="A40" s="5"/>
      <c r="B40" s="58"/>
      <c r="C40" s="58"/>
      <c r="D40" s="58"/>
      <c r="E40" s="58"/>
      <c r="F40" s="58"/>
      <c r="G40" s="58"/>
    </row>
    <row r="41" spans="1:9" ht="20.25" x14ac:dyDescent="0.3">
      <c r="A41" s="30" t="s">
        <v>11</v>
      </c>
    </row>
    <row r="42" spans="1:9" ht="18.75" x14ac:dyDescent="0.3">
      <c r="A42" s="169" t="s">
        <v>16</v>
      </c>
      <c r="B42" s="169"/>
      <c r="C42" s="169"/>
      <c r="D42" s="169"/>
      <c r="H42" s="2"/>
      <c r="I42" s="2"/>
    </row>
    <row r="43" spans="1:9" ht="18.75" x14ac:dyDescent="0.3">
      <c r="A43" s="85" t="s">
        <v>53</v>
      </c>
      <c r="B43" s="3"/>
      <c r="C43" s="3"/>
      <c r="D43" s="3"/>
      <c r="H43" s="2"/>
      <c r="I43" s="2"/>
    </row>
    <row r="44" spans="1:9" ht="18.75" x14ac:dyDescent="0.3">
      <c r="A44" s="13"/>
      <c r="B44" s="70" t="s">
        <v>23</v>
      </c>
      <c r="C44" s="70" t="s">
        <v>22</v>
      </c>
      <c r="D44" s="33" t="s">
        <v>497</v>
      </c>
      <c r="G44" s="8"/>
    </row>
    <row r="45" spans="1:9" x14ac:dyDescent="0.25">
      <c r="A45" s="5" t="s">
        <v>42</v>
      </c>
      <c r="B45" s="67">
        <v>0.2</v>
      </c>
      <c r="C45" s="67">
        <v>0.4</v>
      </c>
      <c r="D45" s="67">
        <f>AVERAGE(B45:C45)</f>
        <v>0.30000000000000004</v>
      </c>
    </row>
    <row r="46" spans="1:9" x14ac:dyDescent="0.25">
      <c r="A46" s="5" t="s">
        <v>44</v>
      </c>
      <c r="B46" s="67">
        <v>0.8</v>
      </c>
      <c r="C46" s="67">
        <v>0.8</v>
      </c>
      <c r="D46" s="67">
        <f t="shared" ref="D46:D47" si="0">AVERAGE(B46:C46)</f>
        <v>0.8</v>
      </c>
    </row>
    <row r="47" spans="1:9" x14ac:dyDescent="0.25">
      <c r="A47" s="5" t="s">
        <v>591</v>
      </c>
      <c r="B47" s="67">
        <v>0</v>
      </c>
      <c r="C47" s="67">
        <v>0.2</v>
      </c>
      <c r="D47" s="67">
        <f t="shared" si="0"/>
        <v>0.1</v>
      </c>
    </row>
    <row r="48" spans="1:9" x14ac:dyDescent="0.25">
      <c r="A48" s="5"/>
      <c r="B48" s="67"/>
      <c r="C48" s="67"/>
      <c r="D48" s="67"/>
    </row>
    <row r="49" spans="1:9" ht="20.25" x14ac:dyDescent="0.3">
      <c r="A49" s="30" t="s">
        <v>12</v>
      </c>
    </row>
    <row r="50" spans="1:9" ht="18.75" x14ac:dyDescent="0.3">
      <c r="A50" s="169" t="s">
        <v>498</v>
      </c>
      <c r="B50" s="169"/>
      <c r="C50" s="169"/>
      <c r="D50" s="169"/>
      <c r="H50" s="2"/>
      <c r="I50" s="2"/>
    </row>
    <row r="51" spans="1:9" ht="18.75" x14ac:dyDescent="0.3">
      <c r="A51" s="85" t="s">
        <v>53</v>
      </c>
      <c r="B51" s="3"/>
      <c r="C51" s="3"/>
      <c r="D51" s="3"/>
      <c r="H51" s="2"/>
      <c r="I51" s="2"/>
    </row>
    <row r="52" spans="1:9" ht="18.75" x14ac:dyDescent="0.3">
      <c r="A52" s="13"/>
      <c r="B52" s="70" t="s">
        <v>23</v>
      </c>
      <c r="C52" s="70" t="s">
        <v>22</v>
      </c>
      <c r="D52" s="33" t="s">
        <v>497</v>
      </c>
      <c r="G52" s="8"/>
    </row>
    <row r="53" spans="1:9" x14ac:dyDescent="0.25">
      <c r="A53" s="5" t="s">
        <v>42</v>
      </c>
      <c r="B53" s="67">
        <v>0.4</v>
      </c>
      <c r="C53" s="67">
        <v>0.6</v>
      </c>
      <c r="D53" s="67">
        <f>AVERAGE(B53:C53)</f>
        <v>0.5</v>
      </c>
    </row>
    <row r="54" spans="1:9" x14ac:dyDescent="0.25">
      <c r="A54" s="5" t="s">
        <v>44</v>
      </c>
      <c r="B54" s="67">
        <v>0</v>
      </c>
      <c r="C54" s="67">
        <v>0</v>
      </c>
      <c r="D54" s="67">
        <f t="shared" ref="D54:D55" si="1">AVERAGE(B54:C54)</f>
        <v>0</v>
      </c>
    </row>
    <row r="55" spans="1:9" x14ac:dyDescent="0.25">
      <c r="A55" s="5" t="s">
        <v>591</v>
      </c>
      <c r="B55" s="67">
        <v>0</v>
      </c>
      <c r="C55" s="67">
        <v>0</v>
      </c>
      <c r="D55" s="67">
        <f t="shared" si="1"/>
        <v>0</v>
      </c>
    </row>
    <row r="56" spans="1:9" x14ac:dyDescent="0.25">
      <c r="A56" s="5"/>
      <c r="B56" s="67"/>
      <c r="C56" s="67"/>
      <c r="D56" s="67"/>
    </row>
    <row r="57" spans="1:9" ht="20.25" x14ac:dyDescent="0.3">
      <c r="A57" s="30" t="s">
        <v>13</v>
      </c>
    </row>
    <row r="58" spans="1:9" ht="18.75" x14ac:dyDescent="0.3">
      <c r="A58" s="169" t="s">
        <v>16</v>
      </c>
      <c r="B58" s="169"/>
      <c r="C58" s="169"/>
      <c r="D58" s="169"/>
      <c r="H58" s="2"/>
      <c r="I58" s="2"/>
    </row>
    <row r="59" spans="1:9" ht="18.75" x14ac:dyDescent="0.3">
      <c r="A59" s="116" t="s">
        <v>593</v>
      </c>
      <c r="B59" s="3"/>
      <c r="C59" s="3"/>
      <c r="D59" s="3"/>
      <c r="H59" s="2"/>
      <c r="I59" s="2"/>
    </row>
    <row r="60" spans="1:9" ht="18.75" x14ac:dyDescent="0.3">
      <c r="B60" s="70" t="s">
        <v>23</v>
      </c>
      <c r="C60" s="70" t="s">
        <v>22</v>
      </c>
      <c r="D60" s="33" t="s">
        <v>497</v>
      </c>
      <c r="G60" s="8"/>
    </row>
    <row r="61" spans="1:9" x14ac:dyDescent="0.25">
      <c r="A61" s="5" t="s">
        <v>42</v>
      </c>
      <c r="B61" s="67">
        <v>0.2</v>
      </c>
      <c r="C61" s="67">
        <v>0.4</v>
      </c>
      <c r="D61" s="67">
        <f>AVERAGE(B61:C61)</f>
        <v>0.30000000000000004</v>
      </c>
    </row>
    <row r="62" spans="1:9" x14ac:dyDescent="0.25">
      <c r="A62" s="5" t="s">
        <v>6</v>
      </c>
      <c r="B62" s="67">
        <v>0.8</v>
      </c>
      <c r="C62" s="67">
        <v>0.6</v>
      </c>
      <c r="D62" s="67">
        <f t="shared" ref="D62:D63" si="2">AVERAGE(B62:C62)</f>
        <v>0.7</v>
      </c>
    </row>
    <row r="63" spans="1:9" x14ac:dyDescent="0.25">
      <c r="A63" s="5" t="s">
        <v>594</v>
      </c>
      <c r="B63" s="67">
        <v>0.2</v>
      </c>
      <c r="C63" s="67">
        <v>0.4</v>
      </c>
      <c r="D63" s="67">
        <f t="shared" si="2"/>
        <v>0.30000000000000004</v>
      </c>
    </row>
    <row r="64" spans="1:9" x14ac:dyDescent="0.25">
      <c r="A64" s="5"/>
      <c r="B64" s="67"/>
      <c r="C64" s="67"/>
      <c r="D64" s="67"/>
    </row>
    <row r="65" spans="1:7" ht="20.25" x14ac:dyDescent="0.3">
      <c r="A65" s="30" t="s">
        <v>574</v>
      </c>
    </row>
    <row r="66" spans="1:7" ht="18.75" x14ac:dyDescent="0.3">
      <c r="A66" s="169" t="s">
        <v>564</v>
      </c>
      <c r="B66" s="169"/>
      <c r="C66" s="169"/>
      <c r="D66" s="169"/>
      <c r="E66" s="169"/>
      <c r="F66" s="169"/>
    </row>
    <row r="67" spans="1:7" ht="18.75" x14ac:dyDescent="0.3">
      <c r="A67" s="116" t="s">
        <v>593</v>
      </c>
      <c r="B67" s="3"/>
      <c r="C67" s="3"/>
      <c r="D67" s="3"/>
      <c r="E67" s="3"/>
      <c r="F67" s="3"/>
    </row>
    <row r="68" spans="1:7" ht="18.75" x14ac:dyDescent="0.3">
      <c r="A68" s="70" t="s">
        <v>23</v>
      </c>
      <c r="B68" s="53"/>
      <c r="C68" s="53"/>
      <c r="D68" s="53"/>
      <c r="E68" s="53"/>
      <c r="F68" s="53"/>
      <c r="G68" s="8"/>
    </row>
    <row r="69" spans="1:7" x14ac:dyDescent="0.25">
      <c r="A69" s="5" t="s">
        <v>42</v>
      </c>
      <c r="B69" s="33">
        <v>33</v>
      </c>
      <c r="C69" s="33">
        <v>47</v>
      </c>
      <c r="D69" s="33">
        <v>30</v>
      </c>
      <c r="E69" s="33">
        <v>34</v>
      </c>
      <c r="F69" s="33">
        <v>55</v>
      </c>
    </row>
    <row r="70" spans="1:7" x14ac:dyDescent="0.25">
      <c r="A70" s="5" t="s">
        <v>6</v>
      </c>
      <c r="B70" s="33">
        <v>7</v>
      </c>
      <c r="C70" s="33">
        <v>5</v>
      </c>
      <c r="D70" s="33">
        <v>15</v>
      </c>
      <c r="E70" s="33">
        <v>11</v>
      </c>
      <c r="F70" s="33">
        <v>16</v>
      </c>
    </row>
    <row r="71" spans="1:7" x14ac:dyDescent="0.25">
      <c r="A71" s="5" t="s">
        <v>594</v>
      </c>
      <c r="B71" s="33">
        <v>12</v>
      </c>
      <c r="C71" s="33">
        <v>9</v>
      </c>
      <c r="D71" s="33">
        <v>26</v>
      </c>
      <c r="E71" s="33">
        <v>15</v>
      </c>
      <c r="F71" s="33">
        <v>18</v>
      </c>
    </row>
    <row r="72" spans="1:7" ht="18.75" x14ac:dyDescent="0.3">
      <c r="A72" s="70" t="s">
        <v>22</v>
      </c>
    </row>
    <row r="73" spans="1:7" s="2" customFormat="1" x14ac:dyDescent="0.25">
      <c r="A73" s="5" t="s">
        <v>42</v>
      </c>
      <c r="B73" s="8">
        <v>30</v>
      </c>
      <c r="C73" s="8">
        <v>33</v>
      </c>
      <c r="D73" s="8">
        <v>45</v>
      </c>
      <c r="E73" s="8">
        <v>50</v>
      </c>
      <c r="F73" s="8">
        <v>57</v>
      </c>
      <c r="G73" s="8"/>
    </row>
    <row r="74" spans="1:7" s="2" customFormat="1" x14ac:dyDescent="0.25">
      <c r="A74" s="5" t="s">
        <v>6</v>
      </c>
      <c r="B74" s="8">
        <v>20</v>
      </c>
      <c r="C74" s="8">
        <v>14</v>
      </c>
      <c r="D74" s="8">
        <v>11</v>
      </c>
      <c r="E74" s="8">
        <v>16</v>
      </c>
      <c r="F74" s="8">
        <v>15</v>
      </c>
      <c r="G74" s="8"/>
    </row>
    <row r="75" spans="1:7" s="2" customFormat="1" x14ac:dyDescent="0.25">
      <c r="A75" s="5" t="s">
        <v>594</v>
      </c>
      <c r="B75" s="8">
        <v>18</v>
      </c>
      <c r="C75" s="8">
        <v>12</v>
      </c>
      <c r="D75" s="8">
        <v>10</v>
      </c>
      <c r="E75" s="8">
        <v>10</v>
      </c>
      <c r="F75" s="8">
        <v>12</v>
      </c>
      <c r="G75" s="8"/>
    </row>
  </sheetData>
  <mergeCells count="7">
    <mergeCell ref="A66:F66"/>
    <mergeCell ref="A2:F2"/>
    <mergeCell ref="A13:F13"/>
    <mergeCell ref="A24:F24"/>
    <mergeCell ref="A42:D42"/>
    <mergeCell ref="A50:D50"/>
    <mergeCell ref="A58:D58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3AE1D-B776-4C34-AE3D-0EBF7052B6C0}">
  <dimension ref="A1:I35"/>
  <sheetViews>
    <sheetView workbookViewId="0">
      <selection sqref="A1:B1"/>
    </sheetView>
  </sheetViews>
  <sheetFormatPr defaultColWidth="9" defaultRowHeight="15.75" x14ac:dyDescent="0.25"/>
  <cols>
    <col min="1" max="1" width="18.875" style="12" customWidth="1"/>
    <col min="2" max="2" width="9.625" style="33" customWidth="1"/>
    <col min="3" max="4" width="9.25" style="33" bestFit="1" customWidth="1"/>
    <col min="5" max="5" width="8.375" style="33" customWidth="1"/>
    <col min="6" max="6" width="9.25" style="33" bestFit="1" customWidth="1"/>
    <col min="7" max="7" width="13.5" style="33" customWidth="1"/>
    <col min="8" max="8" width="7.75" style="33" customWidth="1"/>
    <col min="9" max="16384" width="9" style="13"/>
  </cols>
  <sheetData>
    <row r="1" spans="1:7" ht="20.25" x14ac:dyDescent="0.3">
      <c r="A1" s="167" t="s">
        <v>835</v>
      </c>
      <c r="B1" s="167"/>
    </row>
    <row r="2" spans="1:7" ht="16.5" customHeight="1" x14ac:dyDescent="0.3">
      <c r="A2" s="169" t="s">
        <v>838</v>
      </c>
      <c r="B2" s="169"/>
      <c r="C2" s="169"/>
      <c r="D2" s="169"/>
      <c r="E2" s="169"/>
      <c r="F2" s="91"/>
      <c r="G2" s="91"/>
    </row>
    <row r="3" spans="1:7" ht="16.5" customHeight="1" x14ac:dyDescent="0.25">
      <c r="A3" s="85" t="s">
        <v>53</v>
      </c>
      <c r="B3" s="5"/>
      <c r="C3" s="5"/>
      <c r="D3" s="5"/>
      <c r="E3" s="5"/>
      <c r="F3" s="33" t="s">
        <v>565</v>
      </c>
      <c r="G3" s="33" t="s">
        <v>602</v>
      </c>
    </row>
    <row r="4" spans="1:7" x14ac:dyDescent="0.25">
      <c r="A4" s="5" t="s">
        <v>595</v>
      </c>
      <c r="B4" s="117">
        <v>287100</v>
      </c>
      <c r="C4" s="117">
        <v>453800</v>
      </c>
      <c r="D4" s="117">
        <v>131400</v>
      </c>
      <c r="E4" s="117"/>
      <c r="F4" s="117">
        <f>SUM(B4:D4)</f>
        <v>872300</v>
      </c>
      <c r="G4" s="79">
        <v>1</v>
      </c>
    </row>
    <row r="5" spans="1:7" x14ac:dyDescent="0.25">
      <c r="A5" s="5" t="s">
        <v>596</v>
      </c>
      <c r="B5" s="117">
        <v>58920</v>
      </c>
      <c r="C5" s="117">
        <v>265800</v>
      </c>
      <c r="F5" s="117">
        <f>SUM(B5:C5)</f>
        <v>324720</v>
      </c>
      <c r="G5" s="79">
        <f>F5/F4</f>
        <v>0.37225725094577555</v>
      </c>
    </row>
    <row r="6" spans="1:7" x14ac:dyDescent="0.25">
      <c r="A6" s="5" t="s">
        <v>597</v>
      </c>
      <c r="B6" s="117">
        <v>155900</v>
      </c>
      <c r="C6" s="117">
        <v>163800</v>
      </c>
      <c r="D6" s="117">
        <v>12400</v>
      </c>
      <c r="E6" s="117">
        <v>66020</v>
      </c>
      <c r="F6" s="117">
        <f>SUM(B6:E6)</f>
        <v>398120</v>
      </c>
      <c r="G6" s="79">
        <f>F6/F5</f>
        <v>1.2260408967726042</v>
      </c>
    </row>
    <row r="7" spans="1:7" x14ac:dyDescent="0.25">
      <c r="G7" s="79"/>
    </row>
    <row r="8" spans="1:7" ht="20.25" x14ac:dyDescent="0.3">
      <c r="A8" s="167" t="s">
        <v>834</v>
      </c>
      <c r="B8" s="167"/>
    </row>
    <row r="9" spans="1:7" ht="18.75" x14ac:dyDescent="0.3">
      <c r="A9" s="170" t="s">
        <v>4</v>
      </c>
      <c r="B9" s="170"/>
      <c r="C9" s="170"/>
      <c r="D9" s="170"/>
      <c r="E9" s="170"/>
      <c r="F9" s="170"/>
      <c r="G9" s="91"/>
    </row>
    <row r="10" spans="1:7" ht="18.75" x14ac:dyDescent="0.25">
      <c r="A10" s="85" t="s">
        <v>53</v>
      </c>
      <c r="B10" s="63"/>
      <c r="C10" s="63"/>
      <c r="D10" s="63"/>
      <c r="E10" s="63"/>
      <c r="F10" s="63"/>
      <c r="G10" s="33" t="s">
        <v>497</v>
      </c>
    </row>
    <row r="11" spans="1:7" x14ac:dyDescent="0.25">
      <c r="A11" s="5" t="s">
        <v>595</v>
      </c>
      <c r="B11" s="33">
        <v>1</v>
      </c>
      <c r="C11" s="33">
        <v>2</v>
      </c>
      <c r="D11" s="33">
        <v>0</v>
      </c>
      <c r="E11" s="33">
        <v>0</v>
      </c>
      <c r="F11" s="33">
        <v>2</v>
      </c>
      <c r="G11" s="33">
        <f>AVERAGE(B11:F11)</f>
        <v>1</v>
      </c>
    </row>
    <row r="12" spans="1:7" x14ac:dyDescent="0.25">
      <c r="A12" s="5" t="s">
        <v>596</v>
      </c>
      <c r="B12" s="33">
        <v>0</v>
      </c>
      <c r="C12" s="33">
        <v>1</v>
      </c>
      <c r="D12" s="33">
        <v>0</v>
      </c>
      <c r="E12" s="33">
        <v>0</v>
      </c>
      <c r="F12" s="33">
        <v>0</v>
      </c>
      <c r="G12" s="33">
        <f>AVERAGE(B12:F12)</f>
        <v>0.2</v>
      </c>
    </row>
    <row r="13" spans="1:7" x14ac:dyDescent="0.25">
      <c r="A13" s="5" t="s">
        <v>597</v>
      </c>
      <c r="B13" s="33">
        <v>0</v>
      </c>
      <c r="C13" s="33">
        <v>1</v>
      </c>
      <c r="D13" s="33">
        <v>1</v>
      </c>
      <c r="E13" s="33">
        <v>0</v>
      </c>
      <c r="F13" s="33">
        <v>0</v>
      </c>
      <c r="G13" s="33">
        <f>AVERAGE(B13:F13)</f>
        <v>0.4</v>
      </c>
    </row>
    <row r="14" spans="1:7" x14ac:dyDescent="0.25">
      <c r="A14" s="5"/>
    </row>
    <row r="15" spans="1:7" ht="18.75" x14ac:dyDescent="0.3">
      <c r="A15" s="170" t="s">
        <v>28</v>
      </c>
      <c r="B15" s="170"/>
      <c r="C15" s="170"/>
      <c r="D15" s="170"/>
      <c r="E15" s="170"/>
      <c r="F15" s="170"/>
      <c r="G15" s="91"/>
    </row>
    <row r="16" spans="1:7" ht="18.75" x14ac:dyDescent="0.25">
      <c r="A16" s="85" t="s">
        <v>53</v>
      </c>
      <c r="B16" s="63"/>
      <c r="C16" s="63"/>
      <c r="D16" s="63"/>
      <c r="E16" s="63"/>
      <c r="F16" s="63"/>
      <c r="G16" s="33" t="s">
        <v>497</v>
      </c>
    </row>
    <row r="17" spans="1:9" x14ac:dyDescent="0.25">
      <c r="A17" s="5" t="s">
        <v>595</v>
      </c>
      <c r="B17" s="33">
        <v>0.73</v>
      </c>
      <c r="C17" s="33">
        <v>0.33500000000000002</v>
      </c>
      <c r="D17" s="33">
        <v>0</v>
      </c>
      <c r="E17" s="33">
        <v>0</v>
      </c>
      <c r="F17" s="33">
        <v>0.315</v>
      </c>
      <c r="G17" s="33">
        <f>AVERAGE(B17:F17)</f>
        <v>0.27599999999999997</v>
      </c>
    </row>
    <row r="18" spans="1:9" x14ac:dyDescent="0.25">
      <c r="A18" s="5" t="s">
        <v>596</v>
      </c>
      <c r="B18" s="33">
        <v>0</v>
      </c>
      <c r="C18" s="33">
        <v>0.22</v>
      </c>
      <c r="D18" s="33">
        <v>0</v>
      </c>
      <c r="E18" s="33">
        <v>0</v>
      </c>
      <c r="F18" s="33">
        <v>0</v>
      </c>
      <c r="G18" s="33">
        <f>AVERAGE(B18:F18)</f>
        <v>4.3999999999999997E-2</v>
      </c>
    </row>
    <row r="19" spans="1:9" x14ac:dyDescent="0.25">
      <c r="A19" s="5" t="s">
        <v>597</v>
      </c>
      <c r="B19" s="8">
        <v>0</v>
      </c>
      <c r="C19" s="8">
        <v>0.1</v>
      </c>
      <c r="D19" s="8">
        <v>0.12</v>
      </c>
      <c r="E19" s="8">
        <v>0</v>
      </c>
      <c r="F19" s="8">
        <v>0</v>
      </c>
      <c r="G19" s="33">
        <f>AVERAGE(B19:F19)</f>
        <v>4.3999999999999997E-2</v>
      </c>
      <c r="I19" s="2"/>
    </row>
    <row r="20" spans="1:9" x14ac:dyDescent="0.25">
      <c r="A20" s="5"/>
      <c r="B20" s="8"/>
      <c r="C20" s="8"/>
      <c r="D20" s="8"/>
      <c r="E20" s="8"/>
      <c r="F20" s="8"/>
      <c r="I20" s="2"/>
    </row>
    <row r="21" spans="1:9" ht="18.75" x14ac:dyDescent="0.3">
      <c r="A21" s="169" t="s">
        <v>592</v>
      </c>
      <c r="B21" s="169"/>
      <c r="C21" s="169"/>
      <c r="D21" s="169"/>
      <c r="E21" s="169"/>
      <c r="F21" s="169"/>
      <c r="G21" s="169"/>
      <c r="H21" s="91"/>
    </row>
    <row r="22" spans="1:9" ht="18.75" x14ac:dyDescent="0.25">
      <c r="A22" s="85" t="s">
        <v>53</v>
      </c>
      <c r="B22" s="5"/>
      <c r="C22" s="5"/>
      <c r="D22" s="5"/>
      <c r="E22" s="5"/>
      <c r="F22" s="5"/>
      <c r="G22" s="5"/>
    </row>
    <row r="23" spans="1:9" x14ac:dyDescent="0.25">
      <c r="A23" s="5" t="s">
        <v>595</v>
      </c>
      <c r="B23" s="114">
        <v>1784</v>
      </c>
      <c r="C23" s="114">
        <v>1699</v>
      </c>
      <c r="D23" s="114">
        <v>3221</v>
      </c>
      <c r="E23" s="114">
        <v>3320</v>
      </c>
      <c r="F23" s="114">
        <v>1600</v>
      </c>
      <c r="G23" s="114"/>
      <c r="H23" s="33" t="s">
        <v>497</v>
      </c>
    </row>
    <row r="24" spans="1:9" x14ac:dyDescent="0.25">
      <c r="A24" s="5" t="s">
        <v>9</v>
      </c>
      <c r="B24" s="58">
        <v>10.800899899920305</v>
      </c>
      <c r="C24" s="58">
        <v>10.697116722622424</v>
      </c>
      <c r="D24" s="58">
        <v>11.653292945382816</v>
      </c>
      <c r="E24" s="58">
        <v>11.696967526234287</v>
      </c>
      <c r="F24" s="58">
        <v>10.643693868320778</v>
      </c>
      <c r="H24" s="58">
        <f>AVERAGE(B24:F24)</f>
        <v>11.098394192496121</v>
      </c>
    </row>
    <row r="25" spans="1:9" x14ac:dyDescent="0.25">
      <c r="A25" s="5" t="s">
        <v>596</v>
      </c>
      <c r="B25" s="114">
        <v>3582</v>
      </c>
      <c r="C25" s="8">
        <v>1723</v>
      </c>
      <c r="D25" s="8">
        <v>3324</v>
      </c>
      <c r="E25" s="8">
        <v>3215</v>
      </c>
      <c r="F25" s="8">
        <v>3174</v>
      </c>
      <c r="G25" s="8">
        <v>3337</v>
      </c>
      <c r="H25" s="58"/>
    </row>
    <row r="26" spans="1:9" x14ac:dyDescent="0.25">
      <c r="A26" s="5" t="s">
        <v>9</v>
      </c>
      <c r="B26" s="58">
        <v>11.806549621985962</v>
      </c>
      <c r="C26" s="58">
        <v>10.750706986224948</v>
      </c>
      <c r="D26" s="58">
        <v>11.698704666770345</v>
      </c>
      <c r="E26" s="58">
        <v>11.650603022215311</v>
      </c>
      <c r="F26" s="58">
        <v>11.632086412835182</v>
      </c>
      <c r="G26" s="58">
        <v>11.704335971182319</v>
      </c>
      <c r="H26" s="58">
        <f>AVERAGE(B26:G26)</f>
        <v>11.540497780202344</v>
      </c>
    </row>
    <row r="27" spans="1:9" x14ac:dyDescent="0.25">
      <c r="A27" s="5" t="s">
        <v>597</v>
      </c>
      <c r="B27" s="114">
        <v>3594</v>
      </c>
      <c r="C27" s="114">
        <v>1975</v>
      </c>
      <c r="D27" s="114">
        <v>1873</v>
      </c>
      <c r="E27" s="114">
        <v>3115</v>
      </c>
      <c r="F27" s="114">
        <v>3535</v>
      </c>
      <c r="G27" s="114"/>
      <c r="H27" s="58"/>
    </row>
    <row r="28" spans="1:9" x14ac:dyDescent="0.25">
      <c r="A28" s="5" t="s">
        <v>9</v>
      </c>
      <c r="B28" s="58">
        <v>11.811374693509944</v>
      </c>
      <c r="C28" s="58">
        <v>10.947636937951829</v>
      </c>
      <c r="D28" s="58">
        <v>10.871135184243046</v>
      </c>
      <c r="E28" s="58">
        <v>11.605016447911364</v>
      </c>
      <c r="F28" s="58">
        <v>11.787494499696763</v>
      </c>
      <c r="H28" s="58">
        <f>AVERAGE(B28:F28)</f>
        <v>11.40453155266259</v>
      </c>
    </row>
    <row r="29" spans="1:9" x14ac:dyDescent="0.25">
      <c r="A29" s="5"/>
      <c r="B29" s="58"/>
      <c r="C29" s="58"/>
      <c r="D29" s="58"/>
      <c r="E29" s="58"/>
      <c r="F29" s="58"/>
      <c r="H29" s="58"/>
    </row>
    <row r="30" spans="1:9" ht="20.25" x14ac:dyDescent="0.3">
      <c r="A30" s="167" t="s">
        <v>836</v>
      </c>
      <c r="B30" s="167"/>
    </row>
    <row r="31" spans="1:9" ht="21.75" x14ac:dyDescent="0.3">
      <c r="A31" s="169" t="s">
        <v>837</v>
      </c>
      <c r="B31" s="169"/>
      <c r="C31" s="169"/>
      <c r="D31" s="169"/>
      <c r="E31" s="115"/>
    </row>
    <row r="32" spans="1:9" ht="18.75" x14ac:dyDescent="0.25">
      <c r="A32" s="85" t="s">
        <v>53</v>
      </c>
      <c r="B32" s="5"/>
      <c r="C32" s="5"/>
      <c r="D32" s="5"/>
      <c r="E32" s="33" t="s">
        <v>497</v>
      </c>
    </row>
    <row r="33" spans="1:5" x14ac:dyDescent="0.25">
      <c r="A33" s="5" t="s">
        <v>595</v>
      </c>
      <c r="B33" s="43">
        <v>28</v>
      </c>
      <c r="C33" s="43">
        <v>36</v>
      </c>
      <c r="D33" s="43">
        <v>24</v>
      </c>
      <c r="E33" s="62">
        <f>AVERAGE(B33:D33)</f>
        <v>29.333333333333332</v>
      </c>
    </row>
    <row r="34" spans="1:5" x14ac:dyDescent="0.25">
      <c r="A34" s="5" t="s">
        <v>596</v>
      </c>
      <c r="B34" s="43">
        <v>8</v>
      </c>
      <c r="C34" s="43">
        <v>12</v>
      </c>
      <c r="D34" s="43">
        <v>4</v>
      </c>
      <c r="E34" s="33">
        <f t="shared" ref="E34:E35" si="0">AVERAGE(B34:D34)</f>
        <v>8</v>
      </c>
    </row>
    <row r="35" spans="1:5" x14ac:dyDescent="0.25">
      <c r="A35" s="5" t="s">
        <v>597</v>
      </c>
      <c r="B35" s="43">
        <v>48</v>
      </c>
      <c r="C35" s="43">
        <v>56</v>
      </c>
      <c r="D35" s="43">
        <v>44</v>
      </c>
      <c r="E35" s="62">
        <f t="shared" si="0"/>
        <v>49.333333333333336</v>
      </c>
    </row>
  </sheetData>
  <mergeCells count="8">
    <mergeCell ref="A31:D31"/>
    <mergeCell ref="A1:B1"/>
    <mergeCell ref="A8:B8"/>
    <mergeCell ref="A30:B30"/>
    <mergeCell ref="A2:E2"/>
    <mergeCell ref="A9:F9"/>
    <mergeCell ref="A15:F15"/>
    <mergeCell ref="A21:G21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B9933-6433-4837-B3F5-3702D468B9FE}">
  <dimension ref="A1:T496"/>
  <sheetViews>
    <sheetView zoomScaleNormal="100" workbookViewId="0"/>
  </sheetViews>
  <sheetFormatPr defaultColWidth="9" defaultRowHeight="15" x14ac:dyDescent="0.25"/>
  <cols>
    <col min="1" max="1" width="15.375" style="13" customWidth="1"/>
    <col min="2" max="2" width="8.625" style="13" customWidth="1"/>
    <col min="3" max="3" width="6.5" style="13" customWidth="1"/>
    <col min="4" max="4" width="13.375" style="13" customWidth="1"/>
    <col min="5" max="5" width="11" style="13" customWidth="1"/>
    <col min="6" max="6" width="12.5" style="13" customWidth="1"/>
    <col min="7" max="7" width="13.75" style="13" customWidth="1"/>
    <col min="8" max="8" width="7.625" style="13" customWidth="1"/>
    <col min="9" max="9" width="8.875" style="13" customWidth="1"/>
    <col min="10" max="10" width="7.875" style="13" customWidth="1"/>
    <col min="11" max="11" width="25.25" style="13" customWidth="1"/>
    <col min="12" max="12" width="14.5" style="13" customWidth="1"/>
    <col min="13" max="14" width="11.875" style="13" customWidth="1"/>
    <col min="15" max="15" width="8" style="13" customWidth="1"/>
    <col min="16" max="16" width="9.125" style="13" customWidth="1"/>
    <col min="17" max="17" width="6.875" style="13" customWidth="1"/>
    <col min="18" max="18" width="5.375" style="13" customWidth="1"/>
    <col min="19" max="19" width="7.5" style="13" customWidth="1"/>
    <col min="20" max="20" width="7.125" style="13" customWidth="1"/>
    <col min="21" max="21" width="5.625" style="13" customWidth="1"/>
    <col min="22" max="22" width="6.125" style="13" customWidth="1"/>
    <col min="23" max="16384" width="9" style="13"/>
  </cols>
  <sheetData>
    <row r="1" spans="1:16" ht="20.25" x14ac:dyDescent="0.25">
      <c r="A1" s="45" t="s">
        <v>812</v>
      </c>
    </row>
    <row r="13" spans="1:16" s="2" customFormat="1" ht="20.25" x14ac:dyDescent="0.2">
      <c r="A13" s="45" t="s">
        <v>807</v>
      </c>
    </row>
    <row r="14" spans="1:16" s="2" customFormat="1" ht="18.75" x14ac:dyDescent="0.2">
      <c r="A14" s="55" t="s">
        <v>534</v>
      </c>
    </row>
    <row r="15" spans="1:16" s="1" customFormat="1" ht="15.75" x14ac:dyDescent="0.2">
      <c r="B15" s="1" t="s">
        <v>535</v>
      </c>
      <c r="G15" s="1" t="s">
        <v>536</v>
      </c>
      <c r="L15" s="1" t="s">
        <v>537</v>
      </c>
    </row>
    <row r="16" spans="1:16" s="1" customFormat="1" ht="15.75" x14ac:dyDescent="0.25">
      <c r="B16" s="1" t="s">
        <v>538</v>
      </c>
      <c r="C16" s="1" t="s">
        <v>539</v>
      </c>
      <c r="D16" s="1" t="s">
        <v>540</v>
      </c>
      <c r="E16" s="5" t="s">
        <v>541</v>
      </c>
      <c r="F16" s="5" t="s">
        <v>542</v>
      </c>
      <c r="G16" s="1" t="s">
        <v>538</v>
      </c>
      <c r="H16" s="1" t="s">
        <v>539</v>
      </c>
      <c r="I16" s="1" t="s">
        <v>540</v>
      </c>
      <c r="J16" s="5" t="s">
        <v>541</v>
      </c>
      <c r="K16" s="5" t="s">
        <v>542</v>
      </c>
      <c r="L16" s="1" t="s">
        <v>538</v>
      </c>
      <c r="M16" s="1" t="s">
        <v>539</v>
      </c>
      <c r="N16" s="1" t="s">
        <v>540</v>
      </c>
      <c r="O16" s="5" t="s">
        <v>541</v>
      </c>
      <c r="P16" s="5" t="s">
        <v>542</v>
      </c>
    </row>
    <row r="17" spans="1:16" s="2" customFormat="1" ht="15.75" x14ac:dyDescent="0.2">
      <c r="A17" s="1" t="s">
        <v>543</v>
      </c>
      <c r="B17" s="8">
        <v>5219</v>
      </c>
      <c r="C17" s="8">
        <v>1508</v>
      </c>
      <c r="D17" s="59">
        <f>B17/C17</f>
        <v>3.4608753315649867</v>
      </c>
      <c r="E17" s="59">
        <f>AVERAGE(D17:D19)</f>
        <v>3.4145462253174137</v>
      </c>
      <c r="F17" s="8">
        <v>1</v>
      </c>
      <c r="G17" s="8">
        <v>2839</v>
      </c>
      <c r="H17" s="8">
        <v>1061</v>
      </c>
      <c r="I17" s="59">
        <f>G17/H17</f>
        <v>2.6757775683317626</v>
      </c>
      <c r="J17" s="59">
        <f>AVERAGE(I17:I18)</f>
        <v>3.213087091939546</v>
      </c>
      <c r="K17" s="8">
        <v>1</v>
      </c>
      <c r="L17" s="8">
        <v>13914</v>
      </c>
      <c r="M17" s="8">
        <v>2046</v>
      </c>
      <c r="N17" s="59">
        <f>L17/M17</f>
        <v>6.8005865102639298</v>
      </c>
      <c r="O17" s="59">
        <f>AVERAGE(N17:N19)</f>
        <v>6.6172422596935059</v>
      </c>
      <c r="P17" s="8">
        <v>1</v>
      </c>
    </row>
    <row r="18" spans="1:16" s="2" customFormat="1" ht="15.75" x14ac:dyDescent="0.2">
      <c r="A18" s="1"/>
      <c r="B18" s="8">
        <v>5412</v>
      </c>
      <c r="C18" s="8">
        <v>1592</v>
      </c>
      <c r="D18" s="59">
        <f>B18/C18</f>
        <v>3.3994974874371859</v>
      </c>
      <c r="E18" s="59"/>
      <c r="F18" s="8"/>
      <c r="G18" s="8">
        <v>7092</v>
      </c>
      <c r="H18" s="8">
        <v>1891</v>
      </c>
      <c r="I18" s="59">
        <f t="shared" ref="I18:I22" si="0">G18/H18</f>
        <v>3.7503966155473294</v>
      </c>
      <c r="J18" s="59"/>
      <c r="K18" s="8"/>
      <c r="L18" s="8">
        <v>12309</v>
      </c>
      <c r="M18" s="8">
        <v>1894</v>
      </c>
      <c r="N18" s="59">
        <f t="shared" ref="N18:N22" si="1">L18/M18</f>
        <v>6.4989440337909183</v>
      </c>
      <c r="O18" s="59"/>
      <c r="P18" s="8"/>
    </row>
    <row r="19" spans="1:16" s="2" customFormat="1" ht="15.75" x14ac:dyDescent="0.2">
      <c r="A19" s="1"/>
      <c r="B19" s="8">
        <v>5014</v>
      </c>
      <c r="C19" s="8">
        <v>1482</v>
      </c>
      <c r="D19" s="59">
        <f>B19/C19</f>
        <v>3.3832658569500675</v>
      </c>
      <c r="E19" s="59"/>
      <c r="F19" s="8"/>
      <c r="G19" s="8">
        <v>4689</v>
      </c>
      <c r="H19" s="8">
        <v>1402</v>
      </c>
      <c r="I19" s="59">
        <f t="shared" si="0"/>
        <v>3.3445078459343796</v>
      </c>
      <c r="J19" s="59"/>
      <c r="K19" s="8"/>
      <c r="L19" s="8">
        <v>11486</v>
      </c>
      <c r="M19" s="8">
        <v>1753</v>
      </c>
      <c r="N19" s="59">
        <f t="shared" si="1"/>
        <v>6.5521962350256704</v>
      </c>
      <c r="O19" s="59"/>
      <c r="P19" s="8"/>
    </row>
    <row r="20" spans="1:16" s="2" customFormat="1" ht="15.75" x14ac:dyDescent="0.2">
      <c r="A20" s="1" t="s">
        <v>544</v>
      </c>
      <c r="B20" s="8">
        <v>3220</v>
      </c>
      <c r="C20" s="8">
        <v>1212</v>
      </c>
      <c r="D20" s="59">
        <f t="shared" ref="D20:D22" si="2">B20/C20</f>
        <v>2.6567656765676566</v>
      </c>
      <c r="E20" s="59">
        <f>AVERAGE(D20:D22)</f>
        <v>3.0101306833980104</v>
      </c>
      <c r="F20" s="131">
        <f>E20/E17</f>
        <v>0.88156097026280289</v>
      </c>
      <c r="G20" s="8">
        <v>5950</v>
      </c>
      <c r="H20" s="8">
        <v>3318</v>
      </c>
      <c r="I20" s="59">
        <f t="shared" si="0"/>
        <v>1.7932489451476794</v>
      </c>
      <c r="J20" s="59">
        <f>AVERAGE(I20:I22)</f>
        <v>1.7121469037948394</v>
      </c>
      <c r="K20" s="131">
        <f>J20/J17</f>
        <v>0.53286663411333801</v>
      </c>
      <c r="L20" s="8">
        <v>13948</v>
      </c>
      <c r="M20" s="8">
        <v>7254</v>
      </c>
      <c r="N20" s="59">
        <f t="shared" si="1"/>
        <v>1.9228012131237937</v>
      </c>
      <c r="O20" s="59">
        <f>AVERAGE(N20:N22)</f>
        <v>1.8896892860566659</v>
      </c>
      <c r="P20" s="131">
        <f>O20/O17</f>
        <v>0.28557051591824167</v>
      </c>
    </row>
    <row r="21" spans="1:16" s="2" customFormat="1" ht="15.75" x14ac:dyDescent="0.2">
      <c r="B21" s="8">
        <v>1725</v>
      </c>
      <c r="C21" s="8">
        <v>600</v>
      </c>
      <c r="D21" s="59">
        <f t="shared" si="2"/>
        <v>2.875</v>
      </c>
      <c r="E21" s="8"/>
      <c r="F21" s="8"/>
      <c r="G21" s="8">
        <v>3304</v>
      </c>
      <c r="H21" s="8">
        <v>1975</v>
      </c>
      <c r="I21" s="59">
        <f t="shared" si="0"/>
        <v>1.6729113924050634</v>
      </c>
      <c r="J21" s="59"/>
      <c r="K21" s="8"/>
      <c r="L21" s="8">
        <v>13030</v>
      </c>
      <c r="M21" s="8">
        <v>6858</v>
      </c>
      <c r="N21" s="59">
        <f t="shared" si="1"/>
        <v>1.8999708369787109</v>
      </c>
      <c r="O21" s="59"/>
      <c r="P21" s="8"/>
    </row>
    <row r="22" spans="1:16" ht="15.75" x14ac:dyDescent="0.25">
      <c r="B22" s="8">
        <v>2547</v>
      </c>
      <c r="C22" s="8">
        <v>728</v>
      </c>
      <c r="D22" s="59">
        <f t="shared" si="2"/>
        <v>3.4986263736263736</v>
      </c>
      <c r="E22" s="33"/>
      <c r="F22" s="33"/>
      <c r="G22" s="8">
        <v>4468</v>
      </c>
      <c r="H22" s="8">
        <v>2675</v>
      </c>
      <c r="I22" s="59">
        <f t="shared" si="0"/>
        <v>1.6702803738317757</v>
      </c>
      <c r="J22" s="58"/>
      <c r="K22" s="33"/>
      <c r="L22" s="8">
        <v>14006</v>
      </c>
      <c r="M22" s="8">
        <v>7586</v>
      </c>
      <c r="N22" s="59">
        <f t="shared" si="1"/>
        <v>1.8462958080674927</v>
      </c>
      <c r="O22" s="58"/>
      <c r="P22" s="33"/>
    </row>
    <row r="23" spans="1:16" s="2" customFormat="1" ht="18.75" x14ac:dyDescent="0.2">
      <c r="A23" s="55" t="s">
        <v>545</v>
      </c>
      <c r="I23" s="41"/>
      <c r="J23" s="41"/>
      <c r="N23" s="41"/>
      <c r="O23" s="41"/>
    </row>
    <row r="24" spans="1:16" s="2" customFormat="1" ht="15.75" x14ac:dyDescent="0.2">
      <c r="A24" s="1"/>
      <c r="B24" s="1" t="s">
        <v>535</v>
      </c>
      <c r="C24" s="1"/>
      <c r="D24" s="1"/>
      <c r="E24" s="1"/>
      <c r="F24" s="1"/>
      <c r="G24" s="1" t="s">
        <v>536</v>
      </c>
      <c r="H24" s="1"/>
      <c r="I24" s="46"/>
      <c r="J24" s="46"/>
      <c r="K24" s="1"/>
      <c r="L24" s="1" t="s">
        <v>537</v>
      </c>
      <c r="M24" s="1"/>
      <c r="N24" s="41"/>
      <c r="O24" s="41"/>
    </row>
    <row r="25" spans="1:16" s="2" customFormat="1" ht="15.75" x14ac:dyDescent="0.25">
      <c r="A25" s="1"/>
      <c r="B25" s="1" t="s">
        <v>538</v>
      </c>
      <c r="C25" s="1" t="s">
        <v>539</v>
      </c>
      <c r="D25" s="1" t="s">
        <v>540</v>
      </c>
      <c r="E25" s="5" t="s">
        <v>541</v>
      </c>
      <c r="F25" s="5" t="s">
        <v>542</v>
      </c>
      <c r="G25" s="1" t="s">
        <v>538</v>
      </c>
      <c r="H25" s="1" t="s">
        <v>539</v>
      </c>
      <c r="I25" s="46" t="s">
        <v>540</v>
      </c>
      <c r="J25" s="47" t="s">
        <v>541</v>
      </c>
      <c r="K25" s="5" t="s">
        <v>542</v>
      </c>
      <c r="L25" s="1" t="s">
        <v>538</v>
      </c>
      <c r="M25" s="1" t="s">
        <v>539</v>
      </c>
      <c r="N25" s="46" t="s">
        <v>540</v>
      </c>
      <c r="O25" s="47" t="s">
        <v>541</v>
      </c>
      <c r="P25" s="5" t="s">
        <v>542</v>
      </c>
    </row>
    <row r="26" spans="1:16" s="8" customFormat="1" ht="15.75" x14ac:dyDescent="0.2">
      <c r="A26" s="1" t="s">
        <v>543</v>
      </c>
      <c r="B26" s="8">
        <v>1347</v>
      </c>
      <c r="C26" s="8">
        <v>575</v>
      </c>
      <c r="D26" s="59">
        <f>B26/C26</f>
        <v>2.3426086956521739</v>
      </c>
      <c r="E26" s="131">
        <f>AVERAGE(D26:D28)</f>
        <v>2.0521618442788157</v>
      </c>
      <c r="F26" s="8">
        <v>1</v>
      </c>
      <c r="G26" s="8">
        <v>5420</v>
      </c>
      <c r="H26" s="8">
        <v>2210</v>
      </c>
      <c r="I26" s="59">
        <f>G26/H26</f>
        <v>2.4524886877828056</v>
      </c>
      <c r="J26" s="59">
        <f>AVERAGE(I26:I28)</f>
        <v>2.4028819169932771</v>
      </c>
      <c r="K26" s="8">
        <v>1</v>
      </c>
      <c r="L26" s="8">
        <v>4696</v>
      </c>
      <c r="M26" s="8">
        <v>1503</v>
      </c>
      <c r="N26" s="59">
        <f>L26/M26</f>
        <v>3.1244178310046573</v>
      </c>
      <c r="O26" s="59">
        <f>AVERAGE(N26:N28)</f>
        <v>3.1372105145713634</v>
      </c>
      <c r="P26" s="8">
        <v>1</v>
      </c>
    </row>
    <row r="27" spans="1:16" s="8" customFormat="1" ht="15.75" x14ac:dyDescent="0.2">
      <c r="A27" s="1"/>
      <c r="B27" s="8">
        <v>1194</v>
      </c>
      <c r="C27" s="8">
        <v>561</v>
      </c>
      <c r="D27" s="59">
        <f>B27/C27</f>
        <v>2.1283422459893049</v>
      </c>
      <c r="E27" s="131"/>
      <c r="G27" s="8">
        <v>5595</v>
      </c>
      <c r="H27" s="8">
        <v>2152</v>
      </c>
      <c r="I27" s="59">
        <f>G27/H27</f>
        <v>2.5999070631970258</v>
      </c>
      <c r="J27" s="59"/>
      <c r="L27" s="8">
        <v>6091</v>
      </c>
      <c r="M27" s="8">
        <v>1957</v>
      </c>
      <c r="N27" s="59">
        <f>L27/M27</f>
        <v>3.1124169647419522</v>
      </c>
      <c r="O27" s="59"/>
    </row>
    <row r="28" spans="1:16" s="8" customFormat="1" ht="15.75" x14ac:dyDescent="0.2">
      <c r="A28" s="1"/>
      <c r="B28" s="8">
        <v>1340</v>
      </c>
      <c r="C28" s="8">
        <v>795</v>
      </c>
      <c r="D28" s="59">
        <f>B28/C28</f>
        <v>1.6855345911949686</v>
      </c>
      <c r="E28" s="131"/>
      <c r="G28" s="8">
        <v>5106</v>
      </c>
      <c r="H28" s="8">
        <v>2368</v>
      </c>
      <c r="I28" s="59">
        <f>G28/H28</f>
        <v>2.15625</v>
      </c>
      <c r="J28" s="59"/>
      <c r="L28" s="8">
        <v>5467</v>
      </c>
      <c r="M28" s="8">
        <v>1722</v>
      </c>
      <c r="N28" s="59">
        <f>L28/M28</f>
        <v>3.1747967479674797</v>
      </c>
      <c r="O28" s="59"/>
    </row>
    <row r="29" spans="1:16" s="8" customFormat="1" ht="15.75" x14ac:dyDescent="0.2">
      <c r="A29" s="1" t="s">
        <v>544</v>
      </c>
      <c r="B29" s="8">
        <v>6080</v>
      </c>
      <c r="C29" s="8">
        <v>3118</v>
      </c>
      <c r="D29" s="59">
        <f t="shared" ref="D29:D31" si="3">B29/C29</f>
        <v>1.9499679281590763</v>
      </c>
      <c r="E29" s="131">
        <f>AVERAGE(D29:D31)</f>
        <v>1.7314423889141886</v>
      </c>
      <c r="F29" s="131">
        <f>E29/E26</f>
        <v>0.84371629544777138</v>
      </c>
      <c r="G29" s="8">
        <v>5595</v>
      </c>
      <c r="H29" s="8">
        <v>3195</v>
      </c>
      <c r="I29" s="59">
        <f t="shared" ref="I29:I31" si="4">G29/H29</f>
        <v>1.7511737089201878</v>
      </c>
      <c r="J29" s="59">
        <f>AVERAGE(I29:I31)</f>
        <v>1.6962455283961464</v>
      </c>
      <c r="K29" s="131">
        <f>J29/J26</f>
        <v>0.70592130075149762</v>
      </c>
      <c r="L29" s="8">
        <v>1999</v>
      </c>
      <c r="M29" s="8">
        <v>2037</v>
      </c>
      <c r="N29" s="59">
        <f t="shared" ref="N29:N31" si="5">L29/M29</f>
        <v>0.98134511536573388</v>
      </c>
      <c r="O29" s="59">
        <f>AVERAGE(N29:N31)</f>
        <v>1.0469542897186042</v>
      </c>
      <c r="P29" s="131">
        <f>O29/O26</f>
        <v>0.33372140149850588</v>
      </c>
    </row>
    <row r="30" spans="1:16" s="8" customFormat="1" ht="15.75" x14ac:dyDescent="0.2">
      <c r="A30" s="1"/>
      <c r="B30" s="8">
        <v>6995</v>
      </c>
      <c r="C30" s="8">
        <v>4096</v>
      </c>
      <c r="D30" s="59">
        <f t="shared" si="3"/>
        <v>1.707763671875</v>
      </c>
      <c r="G30" s="8">
        <v>4997</v>
      </c>
      <c r="H30" s="8">
        <v>2966</v>
      </c>
      <c r="I30" s="59">
        <f t="shared" si="4"/>
        <v>1.6847606203641268</v>
      </c>
      <c r="L30" s="8">
        <v>1823</v>
      </c>
      <c r="M30" s="8">
        <v>1495</v>
      </c>
      <c r="N30" s="59">
        <f t="shared" si="5"/>
        <v>1.2193979933110368</v>
      </c>
      <c r="O30" s="59"/>
    </row>
    <row r="31" spans="1:16" s="33" customFormat="1" ht="15.75" x14ac:dyDescent="0.25">
      <c r="B31" s="8">
        <v>7348</v>
      </c>
      <c r="C31" s="8">
        <v>4782</v>
      </c>
      <c r="D31" s="59">
        <f t="shared" si="3"/>
        <v>1.5365955667084901</v>
      </c>
      <c r="G31" s="8">
        <v>4689</v>
      </c>
      <c r="H31" s="8">
        <v>2837</v>
      </c>
      <c r="I31" s="59">
        <f t="shared" si="4"/>
        <v>1.652802255904124</v>
      </c>
      <c r="L31" s="8">
        <v>2041</v>
      </c>
      <c r="M31" s="8">
        <v>2171</v>
      </c>
      <c r="N31" s="59">
        <f t="shared" si="5"/>
        <v>0.94011976047904189</v>
      </c>
    </row>
    <row r="32" spans="1:16" x14ac:dyDescent="0.25">
      <c r="B32" s="2"/>
      <c r="C32" s="2"/>
      <c r="D32" s="41"/>
      <c r="G32" s="2"/>
      <c r="H32" s="2"/>
      <c r="I32" s="41"/>
      <c r="L32" s="2"/>
      <c r="M32" s="2"/>
      <c r="N32" s="41"/>
    </row>
    <row r="33" spans="1:20" s="2" customFormat="1" ht="20.25" x14ac:dyDescent="0.2">
      <c r="A33" s="45" t="s">
        <v>533</v>
      </c>
    </row>
    <row r="34" spans="1:20" s="1" customFormat="1" ht="18.75" x14ac:dyDescent="0.2">
      <c r="A34" s="55" t="s">
        <v>534</v>
      </c>
      <c r="C34" s="6" t="s">
        <v>547</v>
      </c>
      <c r="E34" s="1" t="s">
        <v>547</v>
      </c>
      <c r="F34" s="6" t="s">
        <v>548</v>
      </c>
      <c r="G34" s="6" t="s">
        <v>549</v>
      </c>
      <c r="H34" s="6" t="s">
        <v>553</v>
      </c>
      <c r="I34" s="1" t="s">
        <v>575</v>
      </c>
      <c r="L34" s="6"/>
      <c r="M34" s="6"/>
      <c r="N34" s="6"/>
      <c r="R34" s="6"/>
      <c r="S34" s="6"/>
      <c r="T34" s="6"/>
    </row>
    <row r="35" spans="1:20" s="8" customFormat="1" ht="15.75" x14ac:dyDescent="0.25">
      <c r="A35" s="1" t="s">
        <v>543</v>
      </c>
      <c r="B35" s="8" t="s">
        <v>15</v>
      </c>
      <c r="C35" s="59">
        <v>14.526</v>
      </c>
      <c r="D35" s="8" t="s">
        <v>550</v>
      </c>
      <c r="E35" s="58">
        <v>21.202032089233398</v>
      </c>
      <c r="F35" s="59">
        <f>E35-C35</f>
        <v>6.6760320892333986</v>
      </c>
      <c r="G35" s="8">
        <f>POWER(2,-F35)</f>
        <v>9.7794423109666493E-3</v>
      </c>
      <c r="H35" s="8">
        <f>AVERAGE(G35:G37)</f>
        <v>9.6445433151209209E-3</v>
      </c>
      <c r="I35" s="8">
        <v>1</v>
      </c>
      <c r="L35" s="10"/>
      <c r="Q35" s="7"/>
      <c r="R35" s="7"/>
      <c r="S35" s="7"/>
    </row>
    <row r="36" spans="1:20" s="8" customFormat="1" ht="15.75" x14ac:dyDescent="0.25">
      <c r="A36" s="1"/>
      <c r="C36" s="59">
        <v>14.471</v>
      </c>
      <c r="E36" s="58">
        <v>21.183876037597599</v>
      </c>
      <c r="F36" s="59">
        <f t="shared" ref="F36:F40" si="6">E36-C36</f>
        <v>6.7128760375975993</v>
      </c>
      <c r="G36" s="8">
        <f t="shared" ref="G36:G46" si="7">POWER(2,-F36)</f>
        <v>9.5328543040941773E-3</v>
      </c>
      <c r="L36" s="7"/>
      <c r="Q36" s="7"/>
      <c r="R36" s="7"/>
      <c r="S36" s="7"/>
    </row>
    <row r="37" spans="1:20" s="8" customFormat="1" ht="15.75" x14ac:dyDescent="0.2">
      <c r="A37" s="1"/>
      <c r="C37" s="59">
        <v>14.494999999999999</v>
      </c>
      <c r="E37" s="59">
        <v>21.194547447244499</v>
      </c>
      <c r="F37" s="59">
        <f t="shared" si="6"/>
        <v>6.6995474472445</v>
      </c>
      <c r="G37" s="8">
        <f t="shared" si="7"/>
        <v>9.6213333303019344E-3</v>
      </c>
      <c r="L37" s="7"/>
      <c r="Q37" s="7"/>
      <c r="R37" s="7"/>
      <c r="S37" s="7"/>
    </row>
    <row r="38" spans="1:20" s="8" customFormat="1" ht="15.75" x14ac:dyDescent="0.25">
      <c r="A38" s="1" t="s">
        <v>544</v>
      </c>
      <c r="B38" s="8" t="s">
        <v>15</v>
      </c>
      <c r="C38" s="59">
        <v>14.04</v>
      </c>
      <c r="D38" s="8" t="s">
        <v>550</v>
      </c>
      <c r="E38" s="58">
        <v>21.342765808105469</v>
      </c>
      <c r="F38" s="59">
        <f>E38-C38</f>
        <v>7.3027658081054696</v>
      </c>
      <c r="G38" s="8">
        <f t="shared" si="7"/>
        <v>6.3335680402864481E-3</v>
      </c>
      <c r="H38" s="8">
        <f>AVERAGE(G38:G40)</f>
        <v>6.1504950840475083E-3</v>
      </c>
      <c r="I38" s="131">
        <f>H38/H35</f>
        <v>0.63771760705399405</v>
      </c>
      <c r="L38" s="7"/>
      <c r="Q38" s="7"/>
      <c r="R38" s="7"/>
      <c r="S38" s="7"/>
    </row>
    <row r="39" spans="1:20" s="8" customFormat="1" ht="15.75" x14ac:dyDescent="0.25">
      <c r="C39" s="59">
        <v>13.952</v>
      </c>
      <c r="E39" s="58">
        <v>21.292354583740234</v>
      </c>
      <c r="F39" s="59">
        <f t="shared" si="6"/>
        <v>7.3403545837402344</v>
      </c>
      <c r="G39" s="8">
        <f t="shared" si="7"/>
        <v>6.1706809404787101E-3</v>
      </c>
    </row>
    <row r="40" spans="1:20" s="8" customFormat="1" ht="15.75" x14ac:dyDescent="0.2">
      <c r="C40" s="59">
        <v>14.01</v>
      </c>
      <c r="E40" s="59">
        <v>21.403564892523999</v>
      </c>
      <c r="F40" s="59">
        <f t="shared" si="6"/>
        <v>7.3935648925239992</v>
      </c>
      <c r="G40" s="8">
        <f t="shared" si="7"/>
        <v>5.9472362713773657E-3</v>
      </c>
    </row>
    <row r="41" spans="1:20" s="8" customFormat="1" ht="15.75" x14ac:dyDescent="0.25">
      <c r="A41" s="1" t="s">
        <v>551</v>
      </c>
      <c r="B41" s="8" t="s">
        <v>15</v>
      </c>
      <c r="C41" s="132">
        <v>13.8224391937256</v>
      </c>
      <c r="D41" s="8" t="s">
        <v>550</v>
      </c>
      <c r="E41" s="132">
        <v>28.181814956665001</v>
      </c>
      <c r="F41" s="59">
        <f>E41-C41</f>
        <v>14.359375762939401</v>
      </c>
      <c r="G41" s="8">
        <f>POWER(2,-F41)</f>
        <v>4.7577013421351875E-5</v>
      </c>
      <c r="H41" s="8">
        <f>AVERAGE(G41:G43)</f>
        <v>5.3263999599918743E-5</v>
      </c>
      <c r="I41" s="8">
        <v>1</v>
      </c>
    </row>
    <row r="42" spans="1:20" s="8" customFormat="1" ht="15.75" x14ac:dyDescent="0.25">
      <c r="A42" s="1"/>
      <c r="C42" s="132">
        <v>13.9009399414062</v>
      </c>
      <c r="E42" s="132">
        <v>28.122277030944801</v>
      </c>
      <c r="F42" s="59">
        <f t="shared" ref="F42:F43" si="8">E42-C42</f>
        <v>14.221337089538601</v>
      </c>
      <c r="G42" s="8">
        <f t="shared" si="7"/>
        <v>5.2354131271194741E-5</v>
      </c>
    </row>
    <row r="43" spans="1:20" s="8" customFormat="1" ht="15.75" x14ac:dyDescent="0.25">
      <c r="A43" s="1"/>
      <c r="B43" s="133"/>
      <c r="C43" s="132">
        <v>14.171317100524901</v>
      </c>
      <c r="E43" s="132">
        <v>28.199344711303699</v>
      </c>
      <c r="F43" s="59">
        <f t="shared" si="8"/>
        <v>14.028027610778798</v>
      </c>
      <c r="G43" s="8">
        <f t="shared" si="7"/>
        <v>5.9860854107209627E-5</v>
      </c>
    </row>
    <row r="44" spans="1:20" s="8" customFormat="1" ht="15.75" x14ac:dyDescent="0.25">
      <c r="A44" s="1" t="s">
        <v>552</v>
      </c>
      <c r="B44" s="8" t="s">
        <v>15</v>
      </c>
      <c r="C44" s="132">
        <v>12.9876928329468</v>
      </c>
      <c r="D44" s="8" t="s">
        <v>550</v>
      </c>
      <c r="E44" s="132">
        <v>26.3837795257568</v>
      </c>
      <c r="F44" s="59">
        <f>E44-C44</f>
        <v>13.39608669281</v>
      </c>
      <c r="G44" s="8">
        <f t="shared" si="7"/>
        <v>9.2763276704607502E-5</v>
      </c>
      <c r="H44" s="8">
        <f>AVERAGE(G44:G46)</f>
        <v>8.8709757793237591E-5</v>
      </c>
      <c r="I44" s="131">
        <f>H44/H41</f>
        <v>1.6654730861287579</v>
      </c>
    </row>
    <row r="45" spans="1:20" s="8" customFormat="1" ht="15.75" x14ac:dyDescent="0.25">
      <c r="A45" s="1"/>
      <c r="C45" s="132">
        <v>12.918941116333</v>
      </c>
      <c r="E45" s="132">
        <v>26.3377361297607</v>
      </c>
      <c r="F45" s="59">
        <f t="shared" ref="F45:F46" si="9">E45-C45</f>
        <v>13.418795013427699</v>
      </c>
      <c r="G45" s="8">
        <f t="shared" si="7"/>
        <v>9.1314594585220605E-5</v>
      </c>
    </row>
    <row r="46" spans="1:20" s="8" customFormat="1" ht="15.75" x14ac:dyDescent="0.25">
      <c r="A46" s="1"/>
      <c r="C46" s="132">
        <v>12.9009399414062</v>
      </c>
      <c r="E46" s="132">
        <v>26.474052429199201</v>
      </c>
      <c r="F46" s="59">
        <f t="shared" si="9"/>
        <v>13.573112487793001</v>
      </c>
      <c r="G46" s="8">
        <f t="shared" si="7"/>
        <v>8.2051402089884694E-5</v>
      </c>
    </row>
    <row r="47" spans="1:20" s="2" customFormat="1" ht="18.75" x14ac:dyDescent="0.2">
      <c r="A47" s="55" t="s">
        <v>545</v>
      </c>
      <c r="C47" s="6" t="s">
        <v>547</v>
      </c>
      <c r="D47" s="1"/>
      <c r="E47" s="1" t="s">
        <v>547</v>
      </c>
      <c r="F47" s="6" t="s">
        <v>548</v>
      </c>
      <c r="G47" s="6" t="s">
        <v>549</v>
      </c>
      <c r="H47" s="6" t="s">
        <v>553</v>
      </c>
      <c r="I47" s="1" t="s">
        <v>575</v>
      </c>
      <c r="J47" s="1"/>
    </row>
    <row r="48" spans="1:20" s="8" customFormat="1" ht="15.75" x14ac:dyDescent="0.2">
      <c r="A48" s="1" t="s">
        <v>543</v>
      </c>
      <c r="B48" s="8" t="s">
        <v>15</v>
      </c>
      <c r="C48" s="59">
        <v>15.12</v>
      </c>
      <c r="D48" s="8" t="s">
        <v>550</v>
      </c>
      <c r="E48" s="59">
        <v>19.794</v>
      </c>
      <c r="F48" s="59">
        <f>E48-C48</f>
        <v>4.6740000000000013</v>
      </c>
      <c r="G48" s="8">
        <f>POWER(2,-F48)</f>
        <v>3.917290688877155E-2</v>
      </c>
      <c r="H48" s="8">
        <f>AVERAGE(G48:G50)</f>
        <v>3.2893876703613371E-2</v>
      </c>
      <c r="I48" s="8">
        <v>1</v>
      </c>
    </row>
    <row r="49" spans="1:14" s="8" customFormat="1" ht="15.75" x14ac:dyDescent="0.2">
      <c r="A49" s="1"/>
      <c r="C49" s="59">
        <v>15.144</v>
      </c>
      <c r="E49" s="59">
        <v>20.491</v>
      </c>
      <c r="F49" s="59">
        <f t="shared" ref="F49:F53" si="10">E49-C49</f>
        <v>5.3469999999999995</v>
      </c>
      <c r="G49" s="8">
        <f t="shared" ref="G49:G59" si="11">POWER(2,-F49)</f>
        <v>2.4569290379385378E-2</v>
      </c>
    </row>
    <row r="50" spans="1:14" s="8" customFormat="1" ht="15.75" x14ac:dyDescent="0.2">
      <c r="A50" s="1"/>
      <c r="C50" s="59">
        <v>15.138</v>
      </c>
      <c r="E50" s="59">
        <v>19.977</v>
      </c>
      <c r="F50" s="59">
        <f t="shared" si="10"/>
        <v>4.8390000000000004</v>
      </c>
      <c r="G50" s="8">
        <f t="shared" si="11"/>
        <v>3.4939432842683173E-2</v>
      </c>
    </row>
    <row r="51" spans="1:14" s="8" customFormat="1" ht="15.75" x14ac:dyDescent="0.2">
      <c r="A51" s="1" t="s">
        <v>544</v>
      </c>
      <c r="B51" s="8" t="s">
        <v>15</v>
      </c>
      <c r="C51" s="59">
        <v>16.477</v>
      </c>
      <c r="D51" s="8" t="s">
        <v>550</v>
      </c>
      <c r="E51" s="59">
        <v>21.791</v>
      </c>
      <c r="F51" s="59">
        <f t="shared" si="10"/>
        <v>5.3140000000000001</v>
      </c>
      <c r="G51" s="8">
        <f t="shared" si="11"/>
        <v>2.5137761591934864E-2</v>
      </c>
      <c r="H51" s="8">
        <f>AVERAGE(G51:G53)</f>
        <v>2.1097326608579922E-2</v>
      </c>
      <c r="I51" s="131">
        <f>G51/G48</f>
        <v>0.64171294878145246</v>
      </c>
    </row>
    <row r="52" spans="1:14" s="8" customFormat="1" ht="15.75" x14ac:dyDescent="0.2">
      <c r="A52" s="1"/>
      <c r="C52" s="59">
        <v>16.321999999999999</v>
      </c>
      <c r="E52" s="59">
        <v>22.100999999999999</v>
      </c>
      <c r="F52" s="59">
        <f t="shared" si="10"/>
        <v>5.7789999999999999</v>
      </c>
      <c r="G52" s="8">
        <f t="shared" si="11"/>
        <v>1.82115812208525E-2</v>
      </c>
    </row>
    <row r="53" spans="1:14" s="8" customFormat="1" ht="15.75" x14ac:dyDescent="0.2">
      <c r="C53" s="59">
        <v>16.347999999999999</v>
      </c>
      <c r="E53" s="59">
        <v>21.995999999999999</v>
      </c>
      <c r="F53" s="59">
        <f t="shared" si="10"/>
        <v>5.6479999999999997</v>
      </c>
      <c r="G53" s="8">
        <f t="shared" si="11"/>
        <v>1.9942637012952399E-2</v>
      </c>
    </row>
    <row r="54" spans="1:14" s="8" customFormat="1" ht="15.75" x14ac:dyDescent="0.25">
      <c r="A54" s="1" t="s">
        <v>551</v>
      </c>
      <c r="B54" s="8" t="s">
        <v>15</v>
      </c>
      <c r="C54" s="132">
        <v>13.2886190414429</v>
      </c>
      <c r="D54" s="8" t="s">
        <v>550</v>
      </c>
      <c r="E54" s="132">
        <v>28.825273513793899</v>
      </c>
      <c r="F54" s="59">
        <f>E54-C54</f>
        <v>15.536654472351</v>
      </c>
      <c r="G54" s="8">
        <f>POWER(2,-F54)</f>
        <v>2.103783146111327E-5</v>
      </c>
      <c r="H54" s="8">
        <f>AVERAGE(G54:G56)</f>
        <v>2.0162524390065578E-5</v>
      </c>
      <c r="I54" s="8">
        <v>1</v>
      </c>
    </row>
    <row r="55" spans="1:14" s="8" customFormat="1" ht="15.75" x14ac:dyDescent="0.25">
      <c r="A55" s="1"/>
      <c r="C55" s="132">
        <v>12.9876928329468</v>
      </c>
      <c r="E55" s="132">
        <v>28.689153671264599</v>
      </c>
      <c r="F55" s="59">
        <f t="shared" ref="F55:F59" si="12">E55-C55</f>
        <v>15.701460838317798</v>
      </c>
      <c r="G55" s="8">
        <f t="shared" si="11"/>
        <v>1.8766760514016179E-5</v>
      </c>
    </row>
    <row r="56" spans="1:14" s="8" customFormat="1" ht="15.75" x14ac:dyDescent="0.25">
      <c r="A56" s="1"/>
      <c r="C56" s="132">
        <v>13.108527183532701</v>
      </c>
      <c r="E56" s="132">
        <v>28.669723510742202</v>
      </c>
      <c r="F56" s="59">
        <f t="shared" si="12"/>
        <v>15.561196327209501</v>
      </c>
      <c r="G56" s="8">
        <f t="shared" si="11"/>
        <v>2.0682981195067279E-5</v>
      </c>
    </row>
    <row r="57" spans="1:14" s="8" customFormat="1" ht="15.75" x14ac:dyDescent="0.25">
      <c r="A57" s="1" t="s">
        <v>552</v>
      </c>
      <c r="B57" s="8" t="s">
        <v>15</v>
      </c>
      <c r="C57" s="132">
        <v>12.818941116333001</v>
      </c>
      <c r="D57" s="8" t="s">
        <v>550</v>
      </c>
      <c r="E57" s="132">
        <v>26.824943542480501</v>
      </c>
      <c r="F57" s="59">
        <f t="shared" si="12"/>
        <v>14.0060024261475</v>
      </c>
      <c r="G57" s="8">
        <f t="shared" si="11"/>
        <v>6.0781743066280761E-5</v>
      </c>
      <c r="H57" s="8">
        <f>AVERAGE(G57:G59)</f>
        <v>7.6223273752898054E-5</v>
      </c>
      <c r="I57" s="131">
        <f>G57/G54</f>
        <v>2.88916389403684</v>
      </c>
    </row>
    <row r="58" spans="1:14" s="33" customFormat="1" ht="15.75" x14ac:dyDescent="0.25">
      <c r="A58" s="1"/>
      <c r="B58" s="8"/>
      <c r="C58" s="132">
        <v>12.585664749145501</v>
      </c>
      <c r="D58" s="8"/>
      <c r="E58" s="132">
        <v>26.203178405761701</v>
      </c>
      <c r="F58" s="59">
        <f t="shared" si="12"/>
        <v>13.6175136566162</v>
      </c>
      <c r="G58" s="8">
        <f t="shared" si="11"/>
        <v>7.9564607187137076E-5</v>
      </c>
      <c r="H58" s="8"/>
      <c r="I58" s="8"/>
      <c r="J58" s="8"/>
    </row>
    <row r="59" spans="1:14" s="33" customFormat="1" ht="15.75" x14ac:dyDescent="0.25">
      <c r="B59" s="8"/>
      <c r="C59" s="132">
        <v>12.648791313171399</v>
      </c>
      <c r="D59" s="8"/>
      <c r="E59" s="132">
        <v>26.115634918212901</v>
      </c>
      <c r="F59" s="59">
        <f t="shared" si="12"/>
        <v>13.466843605041502</v>
      </c>
      <c r="G59" s="8">
        <f t="shared" si="11"/>
        <v>8.8323471005276341E-5</v>
      </c>
      <c r="H59" s="8"/>
      <c r="I59" s="8"/>
      <c r="J59" s="8"/>
    </row>
    <row r="60" spans="1:14" s="33" customFormat="1" ht="15.75" x14ac:dyDescent="0.25">
      <c r="B60" s="8"/>
      <c r="C60" s="132"/>
      <c r="D60" s="8"/>
      <c r="E60" s="132"/>
      <c r="F60" s="59"/>
      <c r="G60" s="8"/>
      <c r="H60" s="8"/>
      <c r="I60" s="8"/>
      <c r="J60" s="8"/>
    </row>
    <row r="61" spans="1:14" x14ac:dyDescent="0.25">
      <c r="B61" s="2"/>
      <c r="C61" s="2"/>
      <c r="D61" s="41"/>
      <c r="G61" s="2"/>
      <c r="H61" s="2"/>
      <c r="I61" s="41"/>
      <c r="L61" s="2"/>
      <c r="M61" s="2"/>
      <c r="N61" s="41"/>
    </row>
    <row r="62" spans="1:14" x14ac:dyDescent="0.25">
      <c r="B62" s="2"/>
      <c r="C62" s="2"/>
      <c r="D62" s="41"/>
      <c r="G62" s="2"/>
      <c r="H62" s="2"/>
      <c r="I62" s="41"/>
      <c r="L62" s="2"/>
      <c r="M62" s="2"/>
      <c r="N62" s="41"/>
    </row>
    <row r="63" spans="1:14" x14ac:dyDescent="0.25">
      <c r="B63" s="2"/>
      <c r="C63" s="2"/>
      <c r="D63" s="41"/>
      <c r="G63" s="2"/>
      <c r="H63" s="2"/>
      <c r="I63" s="41"/>
      <c r="L63" s="2"/>
      <c r="M63" s="2"/>
      <c r="N63" s="41"/>
    </row>
    <row r="64" spans="1:14" x14ac:dyDescent="0.25">
      <c r="B64" s="2"/>
      <c r="C64" s="2"/>
      <c r="D64" s="41"/>
      <c r="G64" s="2"/>
      <c r="H64" s="2"/>
      <c r="I64" s="41"/>
      <c r="L64" s="2"/>
      <c r="M64" s="2"/>
      <c r="N64" s="41"/>
    </row>
    <row r="65" spans="1:14" x14ac:dyDescent="0.25">
      <c r="B65" s="2"/>
      <c r="C65" s="2"/>
      <c r="D65" s="41"/>
      <c r="G65" s="2"/>
      <c r="H65" s="2"/>
      <c r="I65" s="41"/>
      <c r="L65" s="2"/>
      <c r="M65" s="2"/>
      <c r="N65" s="41"/>
    </row>
    <row r="66" spans="1:14" x14ac:dyDescent="0.25">
      <c r="B66" s="2"/>
      <c r="C66" s="2"/>
      <c r="D66" s="41"/>
      <c r="G66" s="2"/>
      <c r="H66" s="2"/>
      <c r="I66" s="41"/>
      <c r="L66" s="2"/>
      <c r="M66" s="2"/>
      <c r="N66" s="41"/>
    </row>
    <row r="67" spans="1:14" x14ac:dyDescent="0.25">
      <c r="B67" s="2"/>
      <c r="C67" s="2"/>
      <c r="D67" s="41"/>
      <c r="G67" s="2"/>
      <c r="H67" s="2"/>
      <c r="I67" s="41"/>
      <c r="L67" s="2"/>
      <c r="M67" s="2"/>
      <c r="N67" s="41"/>
    </row>
    <row r="68" spans="1:14" x14ac:dyDescent="0.25">
      <c r="B68" s="2"/>
      <c r="C68" s="2"/>
      <c r="D68" s="41"/>
      <c r="G68" s="2"/>
      <c r="H68" s="2"/>
      <c r="I68" s="41"/>
      <c r="L68" s="2"/>
      <c r="M68" s="2"/>
      <c r="N68" s="41"/>
    </row>
    <row r="69" spans="1:14" x14ac:dyDescent="0.25">
      <c r="B69" s="2"/>
      <c r="C69" s="2"/>
      <c r="D69" s="41"/>
      <c r="G69" s="2"/>
      <c r="H69" s="2"/>
      <c r="I69" s="41"/>
      <c r="L69" s="2"/>
      <c r="M69" s="2"/>
      <c r="N69" s="41"/>
    </row>
    <row r="70" spans="1:14" ht="15.75" x14ac:dyDescent="0.25">
      <c r="B70" s="2"/>
      <c r="C70" s="48"/>
      <c r="D70" s="2"/>
      <c r="E70" s="48"/>
      <c r="F70" s="41"/>
      <c r="G70" s="2"/>
      <c r="H70" s="8"/>
      <c r="I70" s="2"/>
      <c r="J70" s="2"/>
    </row>
    <row r="71" spans="1:14" ht="20.25" x14ac:dyDescent="0.25">
      <c r="A71" s="45" t="s">
        <v>546</v>
      </c>
      <c r="B71" s="2"/>
      <c r="C71" s="48"/>
      <c r="D71" s="2"/>
      <c r="E71" s="48"/>
      <c r="F71" s="41"/>
      <c r="G71" s="2"/>
      <c r="H71" s="8"/>
      <c r="I71" s="2"/>
      <c r="J71" s="2"/>
    </row>
    <row r="72" spans="1:14" ht="15.75" x14ac:dyDescent="0.25">
      <c r="B72" s="2"/>
      <c r="C72" s="48"/>
      <c r="D72" s="2"/>
      <c r="E72" s="48"/>
      <c r="F72" s="41"/>
      <c r="G72" s="2"/>
      <c r="H72" s="8"/>
      <c r="I72" s="2"/>
      <c r="J72" s="2"/>
    </row>
    <row r="73" spans="1:14" x14ac:dyDescent="0.25">
      <c r="B73" s="2"/>
      <c r="C73" s="2"/>
      <c r="D73" s="41"/>
      <c r="G73" s="2"/>
      <c r="H73" s="2"/>
      <c r="I73" s="41"/>
      <c r="L73" s="2"/>
      <c r="M73" s="2"/>
      <c r="N73" s="41"/>
    </row>
    <row r="74" spans="1:14" x14ac:dyDescent="0.25">
      <c r="B74" s="2"/>
      <c r="C74" s="2"/>
      <c r="D74" s="41"/>
      <c r="G74" s="2"/>
      <c r="H74" s="2"/>
      <c r="I74" s="41"/>
      <c r="L74" s="2"/>
      <c r="M74" s="2"/>
      <c r="N74" s="41"/>
    </row>
    <row r="75" spans="1:14" x14ac:dyDescent="0.25">
      <c r="B75" s="2"/>
      <c r="C75" s="2"/>
      <c r="D75" s="41"/>
      <c r="G75" s="2"/>
      <c r="H75" s="2"/>
      <c r="I75" s="41"/>
      <c r="L75" s="2"/>
      <c r="M75" s="2"/>
      <c r="N75" s="41"/>
    </row>
    <row r="76" spans="1:14" x14ac:dyDescent="0.25">
      <c r="B76" s="2"/>
      <c r="C76" s="2"/>
      <c r="D76" s="41"/>
      <c r="G76" s="2"/>
      <c r="H76" s="2"/>
      <c r="I76" s="41"/>
      <c r="L76" s="2"/>
      <c r="M76" s="2"/>
      <c r="N76" s="41"/>
    </row>
    <row r="77" spans="1:14" x14ac:dyDescent="0.25">
      <c r="B77" s="2"/>
      <c r="C77" s="2"/>
      <c r="D77" s="41"/>
      <c r="G77" s="2"/>
      <c r="H77" s="2"/>
      <c r="I77" s="41"/>
      <c r="L77" s="2"/>
      <c r="M77" s="2"/>
      <c r="N77" s="41"/>
    </row>
    <row r="78" spans="1:14" x14ac:dyDescent="0.25">
      <c r="B78" s="2"/>
      <c r="C78" s="2"/>
      <c r="D78" s="41"/>
      <c r="G78" s="2"/>
      <c r="H78" s="2"/>
      <c r="I78" s="41"/>
      <c r="L78" s="2"/>
      <c r="M78" s="2"/>
      <c r="N78" s="41"/>
    </row>
    <row r="79" spans="1:14" x14ac:dyDescent="0.25">
      <c r="B79" s="2"/>
      <c r="C79" s="2"/>
      <c r="D79" s="41"/>
      <c r="G79" s="2"/>
      <c r="H79" s="2"/>
      <c r="I79" s="41"/>
      <c r="L79" s="2"/>
      <c r="M79" s="2"/>
      <c r="N79" s="41"/>
    </row>
    <row r="80" spans="1:14" x14ac:dyDescent="0.25">
      <c r="B80" s="2"/>
      <c r="C80" s="2"/>
      <c r="D80" s="41"/>
      <c r="G80" s="2"/>
      <c r="H80" s="2"/>
      <c r="I80" s="41"/>
      <c r="L80" s="2"/>
      <c r="M80" s="2"/>
      <c r="N80" s="41"/>
    </row>
    <row r="81" spans="1:15" x14ac:dyDescent="0.25">
      <c r="B81" s="2"/>
      <c r="C81" s="2"/>
      <c r="D81" s="41"/>
      <c r="G81" s="2"/>
      <c r="H81" s="2"/>
      <c r="I81" s="41"/>
      <c r="L81" s="2"/>
      <c r="M81" s="2"/>
      <c r="N81" s="41"/>
    </row>
    <row r="82" spans="1:15" x14ac:dyDescent="0.25">
      <c r="B82" s="2"/>
      <c r="C82" s="2"/>
      <c r="D82" s="41"/>
      <c r="G82" s="2"/>
      <c r="H82" s="2"/>
      <c r="I82" s="41"/>
      <c r="L82" s="2"/>
      <c r="M82" s="2"/>
      <c r="N82" s="41"/>
    </row>
    <row r="83" spans="1:15" s="2" customFormat="1" ht="20.25" x14ac:dyDescent="0.2">
      <c r="A83" s="45" t="s">
        <v>808</v>
      </c>
    </row>
    <row r="84" spans="1:15" s="2" customFormat="1" ht="18.75" x14ac:dyDescent="0.3">
      <c r="A84" s="169" t="s">
        <v>856</v>
      </c>
      <c r="B84" s="16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</row>
    <row r="85" spans="1:15" s="2" customFormat="1" ht="18.75" x14ac:dyDescent="0.2">
      <c r="A85" s="85" t="s">
        <v>53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</row>
    <row r="86" spans="1:15" s="2" customFormat="1" ht="18.75" x14ac:dyDescent="0.2">
      <c r="A86" s="55" t="s">
        <v>19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</row>
    <row r="87" spans="1:15" s="8" customFormat="1" ht="15.75" x14ac:dyDescent="0.2">
      <c r="A87" s="172" t="s">
        <v>554</v>
      </c>
      <c r="B87" s="172"/>
      <c r="C87" s="172"/>
      <c r="D87" s="1" t="s">
        <v>555</v>
      </c>
      <c r="E87" s="172" t="s">
        <v>556</v>
      </c>
      <c r="F87" s="172"/>
      <c r="G87" s="172"/>
      <c r="H87" s="1" t="s">
        <v>555</v>
      </c>
      <c r="I87" s="172" t="s">
        <v>557</v>
      </c>
      <c r="J87" s="172"/>
      <c r="K87" s="172"/>
      <c r="L87" s="1" t="s">
        <v>555</v>
      </c>
      <c r="M87" s="1" t="s">
        <v>603</v>
      </c>
      <c r="N87" s="1" t="s">
        <v>603</v>
      </c>
    </row>
    <row r="88" spans="1:15" s="8" customFormat="1" ht="15.75" x14ac:dyDescent="0.25">
      <c r="A88" s="33">
        <v>36</v>
      </c>
      <c r="B88" s="33">
        <v>35</v>
      </c>
      <c r="C88" s="33">
        <v>37</v>
      </c>
      <c r="D88" s="33">
        <f>AVERAGE(A88:C88)</f>
        <v>36</v>
      </c>
      <c r="E88" s="33">
        <v>18</v>
      </c>
      <c r="F88" s="33">
        <v>19</v>
      </c>
      <c r="G88" s="33">
        <v>20</v>
      </c>
      <c r="H88" s="33">
        <f>AVERAGE(E88:G88)</f>
        <v>19</v>
      </c>
      <c r="I88" s="33">
        <v>58</v>
      </c>
      <c r="J88" s="33">
        <v>69</v>
      </c>
      <c r="K88" s="33">
        <v>66</v>
      </c>
      <c r="L88" s="82">
        <f>AVERAGE(I88:K88)</f>
        <v>64.333333333333329</v>
      </c>
      <c r="M88" s="59">
        <f>H88/D88</f>
        <v>0.52777777777777779</v>
      </c>
      <c r="N88" s="59">
        <f>L88/D88</f>
        <v>1.787037037037037</v>
      </c>
    </row>
    <row r="89" spans="1:15" s="8" customFormat="1" ht="15.75" x14ac:dyDescent="0.25">
      <c r="A89" s="172" t="s">
        <v>558</v>
      </c>
      <c r="B89" s="172"/>
      <c r="C89" s="172"/>
      <c r="D89" s="1" t="s">
        <v>555</v>
      </c>
      <c r="E89" s="160" t="s">
        <v>559</v>
      </c>
      <c r="F89" s="160"/>
      <c r="G89" s="160"/>
      <c r="H89" s="1" t="s">
        <v>555</v>
      </c>
      <c r="I89" s="160" t="s">
        <v>560</v>
      </c>
      <c r="J89" s="160"/>
      <c r="K89" s="160"/>
      <c r="L89" s="134" t="s">
        <v>555</v>
      </c>
      <c r="M89" s="1" t="s">
        <v>603</v>
      </c>
      <c r="N89" s="1" t="s">
        <v>603</v>
      </c>
    </row>
    <row r="90" spans="1:15" s="8" customFormat="1" ht="15.75" x14ac:dyDescent="0.25">
      <c r="A90" s="8">
        <v>10</v>
      </c>
      <c r="B90" s="8">
        <v>11</v>
      </c>
      <c r="C90" s="8">
        <v>12</v>
      </c>
      <c r="D90" s="33">
        <f>AVERAGE(A90:C90)</f>
        <v>11</v>
      </c>
      <c r="E90" s="8">
        <v>18</v>
      </c>
      <c r="F90" s="8">
        <v>21</v>
      </c>
      <c r="G90" s="8">
        <v>19</v>
      </c>
      <c r="H90" s="62">
        <f>AVERAGE(E90:G90)</f>
        <v>19.333333333333332</v>
      </c>
      <c r="I90" s="8">
        <v>9</v>
      </c>
      <c r="J90" s="8">
        <v>10</v>
      </c>
      <c r="K90" s="8">
        <v>9</v>
      </c>
      <c r="L90" s="82">
        <f>AVERAGE(I90:K90)</f>
        <v>9.3333333333333339</v>
      </c>
      <c r="M90" s="59">
        <f>H90/D90</f>
        <v>1.7575757575757576</v>
      </c>
      <c r="N90" s="59">
        <f>L90/D90</f>
        <v>0.84848484848484851</v>
      </c>
    </row>
    <row r="91" spans="1:15" s="2" customFormat="1" ht="18.75" x14ac:dyDescent="0.25">
      <c r="A91" s="55" t="s">
        <v>561</v>
      </c>
      <c r="E91" s="13"/>
      <c r="I91" s="13"/>
    </row>
    <row r="92" spans="1:15" s="8" customFormat="1" ht="15.75" x14ac:dyDescent="0.2">
      <c r="A92" s="172" t="s">
        <v>554</v>
      </c>
      <c r="B92" s="172"/>
      <c r="C92" s="172"/>
      <c r="D92" s="1" t="s">
        <v>555</v>
      </c>
      <c r="E92" s="172" t="s">
        <v>556</v>
      </c>
      <c r="F92" s="172"/>
      <c r="G92" s="172"/>
      <c r="H92" s="1" t="s">
        <v>555</v>
      </c>
      <c r="I92" s="172" t="s">
        <v>557</v>
      </c>
      <c r="J92" s="172"/>
      <c r="K92" s="172"/>
      <c r="L92" s="1" t="s">
        <v>555</v>
      </c>
      <c r="M92" s="1" t="s">
        <v>603</v>
      </c>
      <c r="N92" s="1" t="s">
        <v>603</v>
      </c>
    </row>
    <row r="93" spans="1:15" s="8" customFormat="1" ht="15.75" x14ac:dyDescent="0.2">
      <c r="A93" s="8">
        <v>29</v>
      </c>
      <c r="B93" s="8">
        <v>40</v>
      </c>
      <c r="C93" s="8">
        <v>33</v>
      </c>
      <c r="D93" s="8">
        <f>AVERAGE(A93:C93)</f>
        <v>34</v>
      </c>
      <c r="E93" s="8">
        <v>17</v>
      </c>
      <c r="F93" s="8">
        <v>20</v>
      </c>
      <c r="G93" s="8">
        <v>21</v>
      </c>
      <c r="H93" s="82">
        <f>AVERAGE(E93:G93)</f>
        <v>19.333333333333332</v>
      </c>
      <c r="I93" s="8">
        <v>61</v>
      </c>
      <c r="J93" s="8">
        <v>68</v>
      </c>
      <c r="K93" s="8">
        <v>78</v>
      </c>
      <c r="L93" s="8">
        <f>AVERAGE(I93:K93)</f>
        <v>69</v>
      </c>
      <c r="M93" s="59">
        <f>H93/D93</f>
        <v>0.56862745098039214</v>
      </c>
      <c r="N93" s="59">
        <f>L93/D93</f>
        <v>2.0294117647058822</v>
      </c>
    </row>
    <row r="94" spans="1:15" s="8" customFormat="1" ht="15.75" x14ac:dyDescent="0.25">
      <c r="A94" s="172" t="s">
        <v>558</v>
      </c>
      <c r="B94" s="172"/>
      <c r="C94" s="172"/>
      <c r="D94" s="1" t="s">
        <v>555</v>
      </c>
      <c r="E94" s="160" t="s">
        <v>559</v>
      </c>
      <c r="F94" s="160"/>
      <c r="G94" s="160"/>
      <c r="H94" s="134" t="s">
        <v>555</v>
      </c>
      <c r="I94" s="160" t="s">
        <v>560</v>
      </c>
      <c r="J94" s="160"/>
      <c r="K94" s="160"/>
      <c r="L94" s="1" t="s">
        <v>555</v>
      </c>
      <c r="M94" s="46" t="s">
        <v>603</v>
      </c>
      <c r="N94" s="46" t="s">
        <v>603</v>
      </c>
    </row>
    <row r="95" spans="1:15" s="8" customFormat="1" ht="15.75" x14ac:dyDescent="0.2">
      <c r="A95" s="8">
        <v>6</v>
      </c>
      <c r="B95" s="8">
        <v>7</v>
      </c>
      <c r="C95" s="8">
        <v>7</v>
      </c>
      <c r="D95" s="82">
        <f>AVERAGE(A95:C95)</f>
        <v>6.666666666666667</v>
      </c>
      <c r="E95" s="8">
        <v>11</v>
      </c>
      <c r="F95" s="8">
        <v>15</v>
      </c>
      <c r="G95" s="8">
        <v>12</v>
      </c>
      <c r="H95" s="82">
        <f>AVERAGE(E95:G95)</f>
        <v>12.666666666666666</v>
      </c>
      <c r="I95" s="8">
        <v>4</v>
      </c>
      <c r="J95" s="8">
        <v>6</v>
      </c>
      <c r="K95" s="8">
        <v>4</v>
      </c>
      <c r="L95" s="82">
        <f>AVERAGE(I95:K95)</f>
        <v>4.666666666666667</v>
      </c>
      <c r="M95" s="59">
        <f>H95/D95</f>
        <v>1.9</v>
      </c>
      <c r="N95" s="59">
        <f>L95/D95</f>
        <v>0.70000000000000007</v>
      </c>
    </row>
    <row r="96" spans="1:15" s="2" customFormat="1" x14ac:dyDescent="0.2">
      <c r="D96" s="40"/>
      <c r="H96" s="40"/>
      <c r="L96" s="40"/>
      <c r="M96" s="41"/>
      <c r="N96" s="41"/>
    </row>
    <row r="97" spans="1:14" s="2" customFormat="1" ht="20.25" x14ac:dyDescent="0.2">
      <c r="A97" s="45" t="s">
        <v>809</v>
      </c>
    </row>
    <row r="98" spans="1:14" s="2" customFormat="1" ht="18.75" x14ac:dyDescent="0.2">
      <c r="A98" s="181" t="s">
        <v>562</v>
      </c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19"/>
      <c r="N98" s="118"/>
    </row>
    <row r="99" spans="1:14" s="2" customFormat="1" ht="18.75" x14ac:dyDescent="0.2">
      <c r="A99" s="85" t="s">
        <v>598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49"/>
    </row>
    <row r="100" spans="1:14" s="2" customFormat="1" ht="18.75" x14ac:dyDescent="0.2">
      <c r="A100" s="55" t="s">
        <v>19</v>
      </c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11"/>
    </row>
    <row r="101" spans="1:14" s="8" customFormat="1" ht="15.75" x14ac:dyDescent="0.2">
      <c r="A101" s="172" t="s">
        <v>554</v>
      </c>
      <c r="B101" s="172"/>
      <c r="C101" s="172"/>
      <c r="D101" s="1" t="s">
        <v>555</v>
      </c>
      <c r="E101" s="172" t="s">
        <v>556</v>
      </c>
      <c r="F101" s="172"/>
      <c r="G101" s="172"/>
      <c r="H101" s="1" t="s">
        <v>555</v>
      </c>
      <c r="I101" s="172" t="s">
        <v>557</v>
      </c>
      <c r="J101" s="172"/>
      <c r="K101" s="172"/>
      <c r="L101" s="1" t="s">
        <v>555</v>
      </c>
      <c r="M101" s="1" t="s">
        <v>599</v>
      </c>
      <c r="N101" s="1" t="s">
        <v>599</v>
      </c>
    </row>
    <row r="102" spans="1:14" s="8" customFormat="1" ht="15.75" x14ac:dyDescent="0.25">
      <c r="A102" s="33">
        <v>3</v>
      </c>
      <c r="B102" s="33">
        <v>3</v>
      </c>
      <c r="C102" s="33">
        <v>2</v>
      </c>
      <c r="D102" s="82">
        <f>AVERAGE(A102:C102)</f>
        <v>2.6666666666666665</v>
      </c>
      <c r="E102" s="33">
        <v>1</v>
      </c>
      <c r="F102" s="33">
        <v>2</v>
      </c>
      <c r="G102" s="33">
        <v>1</v>
      </c>
      <c r="H102" s="82">
        <f>AVERAGE(E102:G102)</f>
        <v>1.3333333333333333</v>
      </c>
      <c r="I102" s="33">
        <v>4</v>
      </c>
      <c r="J102" s="33">
        <v>6</v>
      </c>
      <c r="K102" s="33">
        <v>5</v>
      </c>
      <c r="L102" s="8">
        <f>AVERAGE(I102:K102)</f>
        <v>5</v>
      </c>
      <c r="M102" s="8">
        <f>H102/D102</f>
        <v>0.5</v>
      </c>
      <c r="N102" s="59">
        <f>L102/D102</f>
        <v>1.875</v>
      </c>
    </row>
    <row r="103" spans="1:14" s="8" customFormat="1" ht="15.75" x14ac:dyDescent="0.25">
      <c r="A103" s="172" t="s">
        <v>558</v>
      </c>
      <c r="B103" s="172"/>
      <c r="C103" s="172"/>
      <c r="D103" s="134" t="s">
        <v>555</v>
      </c>
      <c r="E103" s="5" t="s">
        <v>559</v>
      </c>
      <c r="F103" s="5"/>
      <c r="G103" s="5"/>
      <c r="H103" s="1" t="s">
        <v>555</v>
      </c>
      <c r="I103" s="160" t="s">
        <v>560</v>
      </c>
      <c r="J103" s="160"/>
      <c r="K103" s="160"/>
      <c r="L103" s="1" t="s">
        <v>555</v>
      </c>
      <c r="M103" s="1" t="s">
        <v>599</v>
      </c>
      <c r="N103" s="1" t="s">
        <v>599</v>
      </c>
    </row>
    <row r="104" spans="1:14" s="8" customFormat="1" ht="15.75" x14ac:dyDescent="0.2">
      <c r="A104" s="8">
        <v>3</v>
      </c>
      <c r="B104" s="8">
        <v>4</v>
      </c>
      <c r="C104" s="8">
        <v>3</v>
      </c>
      <c r="D104" s="82">
        <f>AVERAGE(A104:C104)</f>
        <v>3.3333333333333335</v>
      </c>
      <c r="E104" s="8">
        <v>8</v>
      </c>
      <c r="F104" s="8">
        <v>6</v>
      </c>
      <c r="G104" s="8">
        <v>7</v>
      </c>
      <c r="H104" s="8">
        <f>AVERAGE(E104:G104)</f>
        <v>7</v>
      </c>
      <c r="I104" s="8">
        <v>4</v>
      </c>
      <c r="J104" s="8">
        <v>4</v>
      </c>
      <c r="K104" s="8">
        <v>3</v>
      </c>
      <c r="L104" s="82">
        <f>AVERAGE(I104:K104)</f>
        <v>3.6666666666666665</v>
      </c>
      <c r="M104" s="8">
        <f>H104/D104</f>
        <v>2.1</v>
      </c>
      <c r="N104" s="59">
        <f>L104/D104</f>
        <v>1.0999999999999999</v>
      </c>
    </row>
    <row r="105" spans="1:14" s="2" customFormat="1" ht="18.75" x14ac:dyDescent="0.2">
      <c r="A105" s="55" t="s">
        <v>22</v>
      </c>
    </row>
    <row r="106" spans="1:14" s="8" customFormat="1" ht="15.75" x14ac:dyDescent="0.2">
      <c r="A106" s="172" t="s">
        <v>554</v>
      </c>
      <c r="B106" s="172"/>
      <c r="C106" s="172"/>
      <c r="D106" s="1" t="s">
        <v>555</v>
      </c>
      <c r="E106" s="172" t="s">
        <v>556</v>
      </c>
      <c r="F106" s="172"/>
      <c r="G106" s="172"/>
      <c r="H106" s="1" t="s">
        <v>555</v>
      </c>
      <c r="I106" s="172" t="s">
        <v>557</v>
      </c>
      <c r="J106" s="172"/>
      <c r="K106" s="172"/>
      <c r="L106" s="1" t="s">
        <v>555</v>
      </c>
      <c r="M106" s="1" t="s">
        <v>599</v>
      </c>
      <c r="N106" s="1" t="s">
        <v>599</v>
      </c>
    </row>
    <row r="107" spans="1:14" s="8" customFormat="1" ht="15.75" x14ac:dyDescent="0.25">
      <c r="A107" s="33">
        <v>2</v>
      </c>
      <c r="B107" s="33">
        <v>2</v>
      </c>
      <c r="C107" s="33">
        <v>3</v>
      </c>
      <c r="D107" s="82">
        <f>AVERAGE(A107:C107)</f>
        <v>2.3333333333333335</v>
      </c>
      <c r="E107" s="8">
        <v>1</v>
      </c>
      <c r="F107" s="8">
        <v>2</v>
      </c>
      <c r="G107" s="8">
        <v>1</v>
      </c>
      <c r="H107" s="82">
        <f>AVERAGE(E107:G107)</f>
        <v>1.3333333333333333</v>
      </c>
      <c r="I107" s="8">
        <v>4</v>
      </c>
      <c r="J107" s="8">
        <v>6</v>
      </c>
      <c r="K107" s="8">
        <v>6</v>
      </c>
      <c r="L107" s="82">
        <f>AVERAGE(I107:K107)</f>
        <v>5.333333333333333</v>
      </c>
      <c r="M107" s="59">
        <f>H107/D107</f>
        <v>0.5714285714285714</v>
      </c>
      <c r="N107" s="59">
        <f>L107/D107</f>
        <v>2.2857142857142856</v>
      </c>
    </row>
    <row r="108" spans="1:14" s="8" customFormat="1" ht="15.75" x14ac:dyDescent="0.25">
      <c r="A108" s="172" t="s">
        <v>558</v>
      </c>
      <c r="B108" s="172"/>
      <c r="C108" s="172"/>
      <c r="D108" s="1" t="s">
        <v>555</v>
      </c>
      <c r="E108" s="5" t="s">
        <v>559</v>
      </c>
      <c r="F108" s="5"/>
      <c r="G108" s="5"/>
      <c r="H108" s="134" t="s">
        <v>555</v>
      </c>
      <c r="I108" s="160" t="s">
        <v>560</v>
      </c>
      <c r="J108" s="160"/>
      <c r="K108" s="160"/>
      <c r="L108" s="134" t="s">
        <v>555</v>
      </c>
      <c r="M108" s="1" t="s">
        <v>599</v>
      </c>
      <c r="N108" s="1" t="s">
        <v>599</v>
      </c>
    </row>
    <row r="109" spans="1:14" s="8" customFormat="1" ht="15.75" x14ac:dyDescent="0.2">
      <c r="A109" s="8">
        <v>5</v>
      </c>
      <c r="B109" s="8">
        <v>4</v>
      </c>
      <c r="C109" s="8">
        <v>3</v>
      </c>
      <c r="D109" s="8">
        <f>AVERAGE(A109:C109)</f>
        <v>4</v>
      </c>
      <c r="E109" s="8">
        <v>6</v>
      </c>
      <c r="F109" s="8">
        <v>7</v>
      </c>
      <c r="G109" s="8">
        <v>7</v>
      </c>
      <c r="H109" s="82">
        <f>AVERAGE(E109:G109)</f>
        <v>6.666666666666667</v>
      </c>
      <c r="I109" s="8">
        <v>4</v>
      </c>
      <c r="J109" s="8">
        <v>4</v>
      </c>
      <c r="K109" s="8">
        <v>3</v>
      </c>
      <c r="L109" s="82">
        <f>AVERAGE(I109:K109)</f>
        <v>3.6666666666666665</v>
      </c>
      <c r="M109" s="59">
        <f>H109/D109</f>
        <v>1.6666666666666667</v>
      </c>
      <c r="N109" s="59">
        <f>L109/D109</f>
        <v>0.91666666666666663</v>
      </c>
    </row>
    <row r="110" spans="1:14" s="2" customFormat="1" x14ac:dyDescent="0.2">
      <c r="D110" s="40"/>
      <c r="L110" s="40"/>
      <c r="N110" s="41"/>
    </row>
    <row r="111" spans="1:14" s="2" customFormat="1" ht="18.75" x14ac:dyDescent="0.2">
      <c r="A111" s="181" t="s">
        <v>563</v>
      </c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18"/>
      <c r="N111" s="118"/>
    </row>
    <row r="112" spans="1:14" s="2" customFormat="1" ht="18.75" x14ac:dyDescent="0.2">
      <c r="A112" s="85" t="s">
        <v>598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5" s="2" customFormat="1" ht="18.75" x14ac:dyDescent="0.2">
      <c r="A113" s="55" t="s">
        <v>19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1:15" s="8" customFormat="1" ht="15.75" x14ac:dyDescent="0.2">
      <c r="A114" s="172" t="s">
        <v>554</v>
      </c>
      <c r="B114" s="172"/>
      <c r="C114" s="172"/>
      <c r="D114" s="1" t="s">
        <v>555</v>
      </c>
      <c r="E114" s="1" t="s">
        <v>556</v>
      </c>
      <c r="F114" s="1"/>
      <c r="G114" s="1"/>
      <c r="H114" s="1" t="s">
        <v>555</v>
      </c>
      <c r="I114" s="172" t="s">
        <v>557</v>
      </c>
      <c r="J114" s="172"/>
      <c r="K114" s="172"/>
      <c r="L114" s="1" t="s">
        <v>555</v>
      </c>
      <c r="M114" s="1" t="s">
        <v>600</v>
      </c>
      <c r="N114" s="1" t="s">
        <v>600</v>
      </c>
    </row>
    <row r="115" spans="1:15" s="8" customFormat="1" ht="15.75" x14ac:dyDescent="0.25">
      <c r="A115" s="33">
        <v>341.8</v>
      </c>
      <c r="B115" s="33">
        <v>328.67</v>
      </c>
      <c r="C115" s="33">
        <v>379.56</v>
      </c>
      <c r="D115" s="8">
        <f>AVERAGE(A115:C115)</f>
        <v>350.01</v>
      </c>
      <c r="E115" s="33">
        <v>310.8</v>
      </c>
      <c r="F115" s="33">
        <v>297.13</v>
      </c>
      <c r="G115" s="33">
        <v>300.16000000000003</v>
      </c>
      <c r="H115" s="59">
        <f>AVERAGE(E115:G115)</f>
        <v>302.69666666666672</v>
      </c>
      <c r="I115" s="33">
        <v>567.25</v>
      </c>
      <c r="J115" s="33">
        <v>476.36</v>
      </c>
      <c r="K115" s="33">
        <v>679.17</v>
      </c>
      <c r="L115" s="59">
        <f>AVERAGE(I115:K115)</f>
        <v>574.2600000000001</v>
      </c>
      <c r="M115" s="131">
        <f>H115/D115</f>
        <v>0.86482290982162435</v>
      </c>
      <c r="N115" s="131">
        <f>L115/D115</f>
        <v>1.6406959801148542</v>
      </c>
    </row>
    <row r="116" spans="1:15" s="8" customFormat="1" ht="15.75" x14ac:dyDescent="0.25">
      <c r="A116" s="172" t="s">
        <v>558</v>
      </c>
      <c r="B116" s="172"/>
      <c r="C116" s="172"/>
      <c r="D116" s="1" t="s">
        <v>555</v>
      </c>
      <c r="E116" s="5" t="s">
        <v>559</v>
      </c>
      <c r="F116" s="5"/>
      <c r="G116" s="5"/>
      <c r="H116" s="46" t="s">
        <v>555</v>
      </c>
      <c r="I116" s="160" t="s">
        <v>560</v>
      </c>
      <c r="J116" s="160"/>
      <c r="K116" s="160"/>
      <c r="L116" s="46" t="s">
        <v>555</v>
      </c>
      <c r="M116" s="1" t="s">
        <v>600</v>
      </c>
      <c r="N116" s="1" t="s">
        <v>600</v>
      </c>
    </row>
    <row r="117" spans="1:15" s="8" customFormat="1" ht="15.75" x14ac:dyDescent="0.2">
      <c r="A117" s="8">
        <v>502.48</v>
      </c>
      <c r="B117" s="8">
        <v>445.62</v>
      </c>
      <c r="C117" s="8">
        <v>430.54</v>
      </c>
      <c r="D117" s="59">
        <f>AVERAGE(A117:C117)</f>
        <v>459.54666666666668</v>
      </c>
      <c r="E117" s="8">
        <v>1103.6199999999999</v>
      </c>
      <c r="F117" s="8">
        <v>1121.05</v>
      </c>
      <c r="G117" s="8">
        <v>959.54</v>
      </c>
      <c r="H117" s="59">
        <f>AVERAGE(E117:F117,G117)</f>
        <v>1061.4033333333334</v>
      </c>
      <c r="I117" s="8">
        <v>710.65</v>
      </c>
      <c r="J117" s="8">
        <v>863.64</v>
      </c>
      <c r="K117" s="8">
        <v>487.48</v>
      </c>
      <c r="L117" s="59">
        <f>AVERAGE(I117:K117)</f>
        <v>687.25666666666666</v>
      </c>
      <c r="M117" s="131">
        <f>H117/D117</f>
        <v>2.3096747519294376</v>
      </c>
      <c r="N117" s="131">
        <f>L117/D117</f>
        <v>1.495510067892996</v>
      </c>
    </row>
    <row r="118" spans="1:15" s="2" customFormat="1" ht="18.75" x14ac:dyDescent="0.2">
      <c r="A118" s="55" t="s">
        <v>22</v>
      </c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31"/>
    </row>
    <row r="119" spans="1:15" s="8" customFormat="1" ht="15.75" x14ac:dyDescent="0.2">
      <c r="A119" s="172" t="s">
        <v>554</v>
      </c>
      <c r="B119" s="172"/>
      <c r="C119" s="172"/>
      <c r="D119" s="1" t="s">
        <v>555</v>
      </c>
      <c r="E119" s="1" t="s">
        <v>556</v>
      </c>
      <c r="F119" s="1"/>
      <c r="G119" s="1"/>
      <c r="H119" s="1" t="s">
        <v>555</v>
      </c>
      <c r="I119" s="172" t="s">
        <v>557</v>
      </c>
      <c r="J119" s="172"/>
      <c r="K119" s="172"/>
      <c r="L119" s="1" t="s">
        <v>555</v>
      </c>
      <c r="M119" s="1" t="s">
        <v>600</v>
      </c>
      <c r="N119" s="1" t="s">
        <v>600</v>
      </c>
    </row>
    <row r="120" spans="1:15" s="8" customFormat="1" ht="15.75" x14ac:dyDescent="0.25">
      <c r="A120" s="33">
        <v>367.36</v>
      </c>
      <c r="B120" s="33">
        <v>328.67</v>
      </c>
      <c r="C120" s="33">
        <v>392.21</v>
      </c>
      <c r="D120" s="59">
        <f>AVERAGE(A120:C120)</f>
        <v>362.74666666666667</v>
      </c>
      <c r="E120" s="33">
        <v>231.16</v>
      </c>
      <c r="F120" s="33">
        <v>355.19</v>
      </c>
      <c r="G120" s="8">
        <v>288.88800000000003</v>
      </c>
      <c r="H120" s="59">
        <f>AVERAGE(E120:G120)</f>
        <v>291.74600000000004</v>
      </c>
      <c r="I120" s="33">
        <v>585.4</v>
      </c>
      <c r="J120" s="33">
        <v>533.88</v>
      </c>
      <c r="K120" s="59">
        <v>575.23142857142852</v>
      </c>
      <c r="L120" s="59">
        <f>AVERAGE(I120:K120)</f>
        <v>564.83714285714279</v>
      </c>
      <c r="M120" s="131">
        <f>H120/D120</f>
        <v>0.8042692788355511</v>
      </c>
      <c r="N120" s="131">
        <f>L120/D120</f>
        <v>1.5571118765818464</v>
      </c>
    </row>
    <row r="121" spans="1:15" s="33" customFormat="1" ht="15.75" x14ac:dyDescent="0.25">
      <c r="A121" s="172" t="s">
        <v>558</v>
      </c>
      <c r="B121" s="172"/>
      <c r="C121" s="172"/>
      <c r="D121" s="46" t="s">
        <v>555</v>
      </c>
      <c r="E121" s="5" t="s">
        <v>559</v>
      </c>
      <c r="F121" s="5"/>
      <c r="G121" s="5"/>
      <c r="H121" s="46" t="s">
        <v>555</v>
      </c>
      <c r="I121" s="160" t="s">
        <v>560</v>
      </c>
      <c r="J121" s="160"/>
      <c r="K121" s="160"/>
      <c r="L121" s="46" t="s">
        <v>555</v>
      </c>
      <c r="M121" s="1" t="s">
        <v>600</v>
      </c>
      <c r="N121" s="1" t="s">
        <v>600</v>
      </c>
      <c r="O121" s="8"/>
    </row>
    <row r="122" spans="1:15" s="33" customFormat="1" ht="15.75" x14ac:dyDescent="0.25">
      <c r="A122" s="8">
        <v>624.58000000000004</v>
      </c>
      <c r="B122" s="8">
        <v>587.36</v>
      </c>
      <c r="C122" s="8">
        <v>569.23</v>
      </c>
      <c r="D122" s="59">
        <f>AVERAGE(A122:C122)</f>
        <v>593.72333333333336</v>
      </c>
      <c r="E122" s="8">
        <v>1352.35</v>
      </c>
      <c r="F122" s="8">
        <v>1257.3599999999999</v>
      </c>
      <c r="G122" s="8">
        <v>1057.42</v>
      </c>
      <c r="H122" s="59">
        <f>AVERAGE(E122:F122,G122)</f>
        <v>1222.3766666666668</v>
      </c>
      <c r="I122" s="8">
        <v>914.85</v>
      </c>
      <c r="J122" s="8">
        <v>885.54</v>
      </c>
      <c r="K122" s="8">
        <v>657.71</v>
      </c>
      <c r="L122" s="59">
        <f>AVERAGE(I122:K122)</f>
        <v>819.36666666666667</v>
      </c>
      <c r="M122" s="131">
        <f>H122/D122</f>
        <v>2.0588321159687175</v>
      </c>
      <c r="N122" s="131">
        <f>L122/D122</f>
        <v>1.3800479460130139</v>
      </c>
    </row>
    <row r="123" spans="1:15" s="33" customFormat="1" ht="15.75" x14ac:dyDescent="0.25"/>
    <row r="124" spans="1:15" ht="20.25" x14ac:dyDescent="0.3">
      <c r="A124" s="30" t="s">
        <v>810</v>
      </c>
      <c r="B124" s="151"/>
      <c r="C124" s="151"/>
      <c r="E124" s="30" t="s">
        <v>811</v>
      </c>
      <c r="F124" s="43"/>
      <c r="G124" s="43"/>
      <c r="H124" s="43"/>
      <c r="I124" s="43"/>
      <c r="J124" s="43"/>
      <c r="K124" s="43"/>
      <c r="L124" s="43"/>
      <c r="M124" s="43"/>
    </row>
    <row r="125" spans="1:15" s="33" customFormat="1" ht="41.25" customHeight="1" x14ac:dyDescent="0.3">
      <c r="A125" s="182" t="s">
        <v>800</v>
      </c>
      <c r="B125" s="182"/>
      <c r="C125" s="153"/>
      <c r="E125" s="156" t="s">
        <v>612</v>
      </c>
      <c r="F125" s="156"/>
      <c r="G125" s="156"/>
      <c r="H125" s="156"/>
      <c r="I125" s="156"/>
      <c r="J125" s="156"/>
      <c r="K125" s="156"/>
      <c r="L125" s="156"/>
      <c r="M125" s="156"/>
    </row>
    <row r="126" spans="1:15" ht="33" customHeight="1" x14ac:dyDescent="0.25">
      <c r="A126" s="148" t="s">
        <v>795</v>
      </c>
      <c r="B126" s="148" t="s">
        <v>796</v>
      </c>
      <c r="D126" s="32" t="s">
        <v>117</v>
      </c>
      <c r="E126" s="32" t="s">
        <v>118</v>
      </c>
      <c r="F126" s="32" t="s">
        <v>787</v>
      </c>
      <c r="G126" s="32" t="s">
        <v>788</v>
      </c>
      <c r="H126" s="34" t="s">
        <v>44</v>
      </c>
      <c r="I126" s="34" t="s">
        <v>91</v>
      </c>
      <c r="J126" s="66" t="s">
        <v>781</v>
      </c>
      <c r="K126" s="66" t="s">
        <v>754</v>
      </c>
      <c r="L126" s="5" t="s">
        <v>841</v>
      </c>
    </row>
    <row r="127" spans="1:15" ht="18.75" x14ac:dyDescent="0.35">
      <c r="A127" s="152">
        <v>8.5419979999999995</v>
      </c>
      <c r="B127" s="152">
        <v>11.90202</v>
      </c>
      <c r="D127" s="43" t="s">
        <v>177</v>
      </c>
      <c r="E127" s="43" t="s">
        <v>127</v>
      </c>
      <c r="F127" s="43">
        <v>138</v>
      </c>
      <c r="G127" s="43">
        <v>0</v>
      </c>
      <c r="H127" s="43">
        <v>5.149624771</v>
      </c>
      <c r="I127" s="43">
        <v>6.6273545599999997</v>
      </c>
      <c r="J127" s="155" t="s">
        <v>44</v>
      </c>
      <c r="K127" s="33" t="s">
        <v>782</v>
      </c>
      <c r="L127" s="163">
        <v>5.5141344610000003</v>
      </c>
    </row>
    <row r="128" spans="1:15" ht="18.75" x14ac:dyDescent="0.35">
      <c r="A128" s="152">
        <v>8.7671910000000004</v>
      </c>
      <c r="B128" s="152">
        <v>10.11327</v>
      </c>
      <c r="D128" s="43" t="s">
        <v>173</v>
      </c>
      <c r="E128" s="43" t="s">
        <v>123</v>
      </c>
      <c r="F128" s="43">
        <v>109</v>
      </c>
      <c r="G128" s="43">
        <v>0</v>
      </c>
      <c r="H128" s="43">
        <v>5.1305136679999999</v>
      </c>
      <c r="I128" s="43">
        <v>7.3791206850000002</v>
      </c>
      <c r="J128" s="135"/>
      <c r="K128" s="33" t="s">
        <v>783</v>
      </c>
      <c r="L128" s="163"/>
    </row>
    <row r="129" spans="1:12" ht="18.75" x14ac:dyDescent="0.35">
      <c r="A129" s="152">
        <v>8.6715450000000001</v>
      </c>
      <c r="B129" s="152">
        <v>13.62186</v>
      </c>
      <c r="D129" s="43" t="s">
        <v>124</v>
      </c>
      <c r="E129" s="43" t="s">
        <v>125</v>
      </c>
      <c r="F129" s="43">
        <v>132</v>
      </c>
      <c r="G129" s="43">
        <v>0</v>
      </c>
      <c r="H129" s="43">
        <v>4.4032426649999996</v>
      </c>
      <c r="I129" s="43">
        <v>7.4497916560000004</v>
      </c>
      <c r="J129" s="155" t="s">
        <v>797</v>
      </c>
      <c r="K129" s="33" t="s">
        <v>798</v>
      </c>
      <c r="L129" s="180">
        <v>9.7173385089999993</v>
      </c>
    </row>
    <row r="130" spans="1:12" ht="18.75" x14ac:dyDescent="0.35">
      <c r="A130" s="152">
        <v>8.6654239999999998</v>
      </c>
      <c r="B130" s="152">
        <v>13.78388</v>
      </c>
      <c r="D130" s="43" t="s">
        <v>134</v>
      </c>
      <c r="E130" s="43" t="s">
        <v>123</v>
      </c>
      <c r="F130" s="43">
        <v>88</v>
      </c>
      <c r="G130" s="43">
        <v>0</v>
      </c>
      <c r="H130" s="43">
        <v>4.7997435639999999</v>
      </c>
      <c r="I130" s="43">
        <v>7.4560885399999997</v>
      </c>
      <c r="J130" s="135"/>
      <c r="K130" s="33" t="s">
        <v>799</v>
      </c>
      <c r="L130" s="180"/>
    </row>
    <row r="131" spans="1:12" ht="18.75" x14ac:dyDescent="0.35">
      <c r="A131" s="152">
        <v>8.9293849999999999</v>
      </c>
      <c r="B131" s="152">
        <v>11.91447</v>
      </c>
      <c r="D131" s="43" t="s">
        <v>150</v>
      </c>
      <c r="E131" s="43" t="s">
        <v>125</v>
      </c>
      <c r="F131" s="43">
        <v>107</v>
      </c>
      <c r="G131" s="43">
        <v>0</v>
      </c>
      <c r="H131" s="43">
        <v>4.9557659300000001</v>
      </c>
      <c r="I131" s="43">
        <v>7.4643773649999998</v>
      </c>
      <c r="J131" s="135"/>
      <c r="K131" s="33" t="s">
        <v>850</v>
      </c>
      <c r="L131" s="100"/>
    </row>
    <row r="132" spans="1:12" ht="18.75" x14ac:dyDescent="0.35">
      <c r="A132" s="152">
        <v>8.6386430000000001</v>
      </c>
      <c r="B132" s="152">
        <v>12.23725</v>
      </c>
      <c r="D132" s="43" t="s">
        <v>133</v>
      </c>
      <c r="E132" s="43" t="s">
        <v>127</v>
      </c>
      <c r="F132" s="43">
        <v>23</v>
      </c>
      <c r="G132" s="43">
        <v>0</v>
      </c>
      <c r="H132" s="43">
        <v>4.7616172969999999</v>
      </c>
      <c r="I132" s="43">
        <v>7.5164839219999999</v>
      </c>
      <c r="J132" s="135"/>
      <c r="K132" s="33" t="s">
        <v>851</v>
      </c>
      <c r="L132" s="135"/>
    </row>
    <row r="133" spans="1:12" ht="18.75" x14ac:dyDescent="0.35">
      <c r="A133" s="152">
        <v>8.1412829999999996</v>
      </c>
      <c r="B133" s="152">
        <v>13.720470000000001</v>
      </c>
      <c r="D133" s="43" t="s">
        <v>129</v>
      </c>
      <c r="E133" s="43" t="s">
        <v>123</v>
      </c>
      <c r="F133" s="43">
        <v>113</v>
      </c>
      <c r="G133" s="43">
        <v>0</v>
      </c>
      <c r="H133" s="43">
        <v>4.6722531170000003</v>
      </c>
      <c r="I133" s="43">
        <v>7.5916877979999997</v>
      </c>
      <c r="J133" s="135"/>
      <c r="K133" s="33" t="s">
        <v>852</v>
      </c>
      <c r="L133" s="33"/>
    </row>
    <row r="134" spans="1:12" ht="18.75" x14ac:dyDescent="0.35">
      <c r="A134" s="152">
        <v>8.924474</v>
      </c>
      <c r="B134" s="152">
        <v>11.22349</v>
      </c>
      <c r="D134" s="43" t="s">
        <v>219</v>
      </c>
      <c r="E134" s="43" t="s">
        <v>125</v>
      </c>
      <c r="F134" s="43">
        <v>54</v>
      </c>
      <c r="G134" s="43">
        <v>0</v>
      </c>
      <c r="H134" s="43">
        <v>5.3501774769999999</v>
      </c>
      <c r="I134" s="43">
        <v>7.6209450060000004</v>
      </c>
      <c r="J134" s="135"/>
      <c r="K134" s="33" t="s">
        <v>853</v>
      </c>
      <c r="L134" s="135"/>
    </row>
    <row r="135" spans="1:12" ht="15.75" x14ac:dyDescent="0.25">
      <c r="A135" s="152">
        <v>8.5775439999999996</v>
      </c>
      <c r="B135" s="152">
        <v>12.058059999999999</v>
      </c>
      <c r="D135" s="43" t="s">
        <v>165</v>
      </c>
      <c r="E135" s="43" t="s">
        <v>139</v>
      </c>
      <c r="F135" s="43">
        <v>19</v>
      </c>
      <c r="G135" s="43">
        <v>1</v>
      </c>
      <c r="H135" s="43">
        <v>5.0816502449999996</v>
      </c>
      <c r="I135" s="43">
        <v>7.6776085040000002</v>
      </c>
      <c r="J135" s="135"/>
      <c r="K135" s="43"/>
      <c r="L135" s="135"/>
    </row>
    <row r="136" spans="1:12" ht="15.75" x14ac:dyDescent="0.25">
      <c r="A136" s="152">
        <v>8.6141050000000003</v>
      </c>
      <c r="B136" s="152">
        <v>10.79931</v>
      </c>
      <c r="D136" s="43" t="s">
        <v>140</v>
      </c>
      <c r="E136" s="43" t="s">
        <v>127</v>
      </c>
      <c r="F136" s="43">
        <v>87</v>
      </c>
      <c r="G136" s="43">
        <v>0</v>
      </c>
      <c r="H136" s="43">
        <v>4.8648395420000003</v>
      </c>
      <c r="I136" s="43">
        <v>8.0658754100000003</v>
      </c>
      <c r="J136" s="135"/>
      <c r="K136" s="43"/>
      <c r="L136" s="135"/>
    </row>
    <row r="137" spans="1:12" ht="15.75" x14ac:dyDescent="0.25">
      <c r="A137" s="152">
        <v>8.9103729999999999</v>
      </c>
      <c r="B137" s="152">
        <v>11.83714</v>
      </c>
      <c r="D137" s="43" t="s">
        <v>156</v>
      </c>
      <c r="E137" s="43" t="s">
        <v>127</v>
      </c>
      <c r="F137" s="43">
        <v>86.3</v>
      </c>
      <c r="G137" s="43">
        <v>0</v>
      </c>
      <c r="H137" s="43">
        <v>5.0162003769999997</v>
      </c>
      <c r="I137" s="43">
        <v>8.0753024389999997</v>
      </c>
      <c r="J137" s="43"/>
      <c r="K137" s="43"/>
      <c r="L137" s="43"/>
    </row>
    <row r="138" spans="1:12" ht="15.75" x14ac:dyDescent="0.25">
      <c r="A138" s="152">
        <v>8.6979600000000001</v>
      </c>
      <c r="B138" s="152">
        <v>12.64364</v>
      </c>
      <c r="D138" s="43" t="s">
        <v>154</v>
      </c>
      <c r="E138" s="43" t="s">
        <v>123</v>
      </c>
      <c r="F138" s="43">
        <v>7</v>
      </c>
      <c r="G138" s="43">
        <v>0</v>
      </c>
      <c r="H138" s="43">
        <v>5.0008476960000001</v>
      </c>
      <c r="I138" s="43">
        <v>8.1191545919999992</v>
      </c>
      <c r="J138" s="43"/>
      <c r="K138" s="43"/>
      <c r="L138" s="43"/>
    </row>
    <row r="139" spans="1:12" ht="15.75" x14ac:dyDescent="0.25">
      <c r="A139" s="152">
        <v>8.3529599999999995</v>
      </c>
      <c r="B139" s="152">
        <v>12.306290000000001</v>
      </c>
      <c r="D139" s="43" t="s">
        <v>157</v>
      </c>
      <c r="E139" s="43" t="s">
        <v>125</v>
      </c>
      <c r="F139" s="43">
        <v>96</v>
      </c>
      <c r="G139" s="43">
        <v>0</v>
      </c>
      <c r="H139" s="43">
        <v>5.0302407679999996</v>
      </c>
      <c r="I139" s="43">
        <v>8.1288743369999992</v>
      </c>
      <c r="J139" s="43"/>
      <c r="K139" s="43"/>
      <c r="L139" s="43"/>
    </row>
    <row r="140" spans="1:12" ht="15.75" x14ac:dyDescent="0.25">
      <c r="A140" s="152">
        <v>8.0263840000000002</v>
      </c>
      <c r="B140" s="152">
        <v>10.780049999999999</v>
      </c>
      <c r="D140" s="43" t="s">
        <v>337</v>
      </c>
      <c r="E140" s="43" t="s">
        <v>139</v>
      </c>
      <c r="F140" s="43">
        <v>78</v>
      </c>
      <c r="G140" s="43">
        <v>0</v>
      </c>
      <c r="H140" s="43">
        <v>5.8217837230000002</v>
      </c>
      <c r="I140" s="43">
        <v>8.1830064520000008</v>
      </c>
      <c r="J140" s="43"/>
      <c r="K140" s="43"/>
      <c r="L140" s="43"/>
    </row>
    <row r="141" spans="1:12" ht="15.75" x14ac:dyDescent="0.25">
      <c r="A141" s="152">
        <v>8.72973</v>
      </c>
      <c r="B141" s="152">
        <v>11.68263</v>
      </c>
      <c r="D141" s="43" t="s">
        <v>141</v>
      </c>
      <c r="E141" s="43" t="s">
        <v>127</v>
      </c>
      <c r="F141" s="43">
        <v>113</v>
      </c>
      <c r="G141" s="43">
        <v>0</v>
      </c>
      <c r="H141" s="43">
        <v>4.8652067250000002</v>
      </c>
      <c r="I141" s="43">
        <v>8.2140784500000006</v>
      </c>
      <c r="J141" s="43"/>
      <c r="K141" s="43"/>
      <c r="L141" s="43"/>
    </row>
    <row r="142" spans="1:12" ht="15.75" x14ac:dyDescent="0.25">
      <c r="A142" s="152">
        <v>9.1934159999999991</v>
      </c>
      <c r="B142" s="152">
        <v>12.04106</v>
      </c>
      <c r="D142" s="43" t="s">
        <v>126</v>
      </c>
      <c r="E142" s="43" t="s">
        <v>127</v>
      </c>
      <c r="F142" s="43">
        <v>14</v>
      </c>
      <c r="G142" s="43">
        <v>1</v>
      </c>
      <c r="H142" s="43">
        <v>4.4208483579999998</v>
      </c>
      <c r="I142" s="43">
        <v>8.2427228499999998</v>
      </c>
      <c r="J142" s="43"/>
      <c r="K142" s="43"/>
      <c r="L142" s="43"/>
    </row>
    <row r="143" spans="1:12" ht="15.75" x14ac:dyDescent="0.25">
      <c r="A143" s="152">
        <v>8.6852929999999997</v>
      </c>
      <c r="B143" s="152">
        <v>12.939920000000001</v>
      </c>
      <c r="D143" s="43" t="s">
        <v>152</v>
      </c>
      <c r="E143" s="43" t="s">
        <v>127</v>
      </c>
      <c r="F143" s="43">
        <v>35</v>
      </c>
      <c r="G143" s="43">
        <v>1</v>
      </c>
      <c r="H143" s="43">
        <v>4.9765055739999999</v>
      </c>
      <c r="I143" s="43">
        <v>8.3092860359999996</v>
      </c>
      <c r="J143" s="43"/>
      <c r="K143" s="43"/>
      <c r="L143" s="43"/>
    </row>
    <row r="144" spans="1:12" ht="15.75" x14ac:dyDescent="0.25">
      <c r="A144" s="152">
        <v>8.4907170000000001</v>
      </c>
      <c r="B144" s="152">
        <v>11.82347</v>
      </c>
      <c r="D144" s="43" t="s">
        <v>142</v>
      </c>
      <c r="E144" s="43" t="s">
        <v>139</v>
      </c>
      <c r="F144" s="43">
        <v>84</v>
      </c>
      <c r="G144" s="43">
        <v>0</v>
      </c>
      <c r="H144" s="43">
        <v>4.8778754199999996</v>
      </c>
      <c r="I144" s="43">
        <v>8.3111650630000007</v>
      </c>
      <c r="J144" s="43"/>
      <c r="K144" s="43"/>
      <c r="L144" s="43"/>
    </row>
    <row r="145" spans="1:12" ht="15.75" x14ac:dyDescent="0.25">
      <c r="A145" s="152">
        <v>8.4400499999999994</v>
      </c>
      <c r="B145" s="152"/>
      <c r="D145" s="43" t="s">
        <v>160</v>
      </c>
      <c r="E145" s="43" t="s">
        <v>123</v>
      </c>
      <c r="F145" s="43">
        <v>9.1999999999999993</v>
      </c>
      <c r="G145" s="43">
        <v>0</v>
      </c>
      <c r="H145" s="43">
        <v>5.0520680499999999</v>
      </c>
      <c r="I145" s="43">
        <v>8.3764103839999997</v>
      </c>
      <c r="J145" s="43"/>
      <c r="K145" s="43"/>
      <c r="L145" s="43"/>
    </row>
    <row r="146" spans="1:12" ht="15.75" x14ac:dyDescent="0.25">
      <c r="A146" s="152">
        <v>8.3618690000000004</v>
      </c>
      <c r="B146" s="152"/>
      <c r="D146" s="43" t="s">
        <v>492</v>
      </c>
      <c r="E146" s="43" t="s">
        <v>123</v>
      </c>
      <c r="F146" s="43">
        <v>109</v>
      </c>
      <c r="G146" s="43">
        <v>0</v>
      </c>
      <c r="H146" s="43">
        <v>7.5575659389999998</v>
      </c>
      <c r="I146" s="43">
        <v>8.3846835229999996</v>
      </c>
      <c r="J146" s="43"/>
      <c r="K146" s="43"/>
      <c r="L146" s="43"/>
    </row>
    <row r="147" spans="1:12" ht="15.75" x14ac:dyDescent="0.25">
      <c r="A147" s="152">
        <v>8.7881070000000001</v>
      </c>
      <c r="B147" s="152"/>
      <c r="D147" s="43" t="s">
        <v>135</v>
      </c>
      <c r="E147" s="43" t="s">
        <v>136</v>
      </c>
      <c r="F147" s="43">
        <v>17</v>
      </c>
      <c r="G147" s="43">
        <v>0</v>
      </c>
      <c r="H147" s="43">
        <v>4.8083299090000002</v>
      </c>
      <c r="I147" s="43">
        <v>8.4497489419999994</v>
      </c>
      <c r="J147" s="43"/>
      <c r="K147" s="43"/>
      <c r="L147" s="43"/>
    </row>
    <row r="148" spans="1:12" ht="15.75" x14ac:dyDescent="0.25">
      <c r="A148" s="152">
        <v>9.0537310000000009</v>
      </c>
      <c r="B148" s="152"/>
      <c r="D148" s="43" t="s">
        <v>147</v>
      </c>
      <c r="E148" s="43" t="s">
        <v>139</v>
      </c>
      <c r="F148" s="43">
        <v>169</v>
      </c>
      <c r="G148" s="43">
        <v>0</v>
      </c>
      <c r="H148" s="43">
        <v>4.9138176150000001</v>
      </c>
      <c r="I148" s="43">
        <v>8.4921617400000002</v>
      </c>
      <c r="J148" s="43"/>
      <c r="K148" s="43"/>
      <c r="L148" s="43"/>
    </row>
    <row r="149" spans="1:12" ht="15.75" x14ac:dyDescent="0.25">
      <c r="A149" s="152">
        <v>8.0700109999999992</v>
      </c>
      <c r="B149" s="152"/>
      <c r="D149" s="43" t="s">
        <v>490</v>
      </c>
      <c r="E149" s="43" t="s">
        <v>123</v>
      </c>
      <c r="F149" s="43">
        <v>85</v>
      </c>
      <c r="G149" s="43">
        <v>0</v>
      </c>
      <c r="H149" s="43">
        <v>7.5172706150000002</v>
      </c>
      <c r="I149" s="43">
        <v>8.4925648410000001</v>
      </c>
      <c r="J149" s="43"/>
      <c r="K149" s="43"/>
      <c r="L149" s="43"/>
    </row>
    <row r="150" spans="1:12" ht="15.75" x14ac:dyDescent="0.25">
      <c r="A150" s="152">
        <v>9.781155</v>
      </c>
      <c r="B150" s="152"/>
      <c r="D150" s="43" t="s">
        <v>122</v>
      </c>
      <c r="E150" s="43" t="s">
        <v>123</v>
      </c>
      <c r="F150" s="43">
        <v>101</v>
      </c>
      <c r="G150" s="43">
        <v>0</v>
      </c>
      <c r="H150" s="43">
        <v>4.1641798569999997</v>
      </c>
      <c r="I150" s="43">
        <v>8.5055605350000008</v>
      </c>
      <c r="J150" s="43"/>
      <c r="K150" s="43"/>
      <c r="L150" s="43"/>
    </row>
    <row r="151" spans="1:12" ht="15.75" x14ac:dyDescent="0.25">
      <c r="A151" s="152">
        <v>9.9058200000000003</v>
      </c>
      <c r="B151" s="152"/>
      <c r="D151" s="43" t="s">
        <v>221</v>
      </c>
      <c r="E151" s="43" t="s">
        <v>215</v>
      </c>
      <c r="F151" s="43">
        <v>11.3</v>
      </c>
      <c r="G151" s="43">
        <v>0</v>
      </c>
      <c r="H151" s="43">
        <v>5.354426353</v>
      </c>
      <c r="I151" s="43">
        <v>8.5067268420000008</v>
      </c>
      <c r="J151" s="43"/>
      <c r="K151" s="43"/>
      <c r="L151" s="43"/>
    </row>
    <row r="152" spans="1:12" ht="15.75" x14ac:dyDescent="0.25">
      <c r="A152" s="152">
        <v>9.5360589999999998</v>
      </c>
      <c r="B152" s="152"/>
      <c r="D152" s="43" t="s">
        <v>130</v>
      </c>
      <c r="E152" s="43" t="s">
        <v>125</v>
      </c>
      <c r="F152" s="43">
        <v>108</v>
      </c>
      <c r="G152" s="43">
        <v>0</v>
      </c>
      <c r="H152" s="43">
        <v>4.6836385759999999</v>
      </c>
      <c r="I152" s="43">
        <v>8.5094760199999993</v>
      </c>
      <c r="J152" s="43"/>
      <c r="K152" s="43"/>
      <c r="L152" s="43"/>
    </row>
    <row r="153" spans="1:12" ht="15.75" x14ac:dyDescent="0.25">
      <c r="A153" s="152">
        <v>8.5532350000000008</v>
      </c>
      <c r="B153" s="152"/>
      <c r="D153" s="43" t="s">
        <v>259</v>
      </c>
      <c r="E153" s="43" t="s">
        <v>127</v>
      </c>
      <c r="F153" s="43">
        <v>91.6</v>
      </c>
      <c r="G153" s="43">
        <v>0</v>
      </c>
      <c r="H153" s="43">
        <v>5.4908530989999997</v>
      </c>
      <c r="I153" s="43">
        <v>8.5927641090000009</v>
      </c>
      <c r="J153" s="43"/>
      <c r="K153" s="43"/>
      <c r="L153" s="43"/>
    </row>
    <row r="154" spans="1:12" ht="15.75" x14ac:dyDescent="0.25">
      <c r="A154" s="152">
        <v>11.509209999999999</v>
      </c>
      <c r="B154" s="152"/>
      <c r="D154" s="43" t="s">
        <v>171</v>
      </c>
      <c r="E154" s="43" t="s">
        <v>127</v>
      </c>
      <c r="F154" s="43">
        <v>99.7</v>
      </c>
      <c r="G154" s="43">
        <v>0</v>
      </c>
      <c r="H154" s="43">
        <v>5.1184952959999999</v>
      </c>
      <c r="I154" s="43">
        <v>8.5958632139999995</v>
      </c>
      <c r="J154" s="43"/>
      <c r="K154" s="43"/>
      <c r="L154" s="43"/>
    </row>
    <row r="155" spans="1:12" ht="15.75" x14ac:dyDescent="0.25">
      <c r="A155" s="152">
        <v>9.5391589999999997</v>
      </c>
      <c r="B155" s="152"/>
      <c r="D155" s="43" t="s">
        <v>427</v>
      </c>
      <c r="E155" s="43" t="s">
        <v>215</v>
      </c>
      <c r="F155" s="43">
        <v>101</v>
      </c>
      <c r="G155" s="43">
        <v>0</v>
      </c>
      <c r="H155" s="43">
        <v>6.2062858140000001</v>
      </c>
      <c r="I155" s="43">
        <v>8.7158069919999992</v>
      </c>
      <c r="J155" s="43"/>
      <c r="K155" s="43"/>
      <c r="L155" s="43"/>
    </row>
    <row r="156" spans="1:12" ht="15.75" x14ac:dyDescent="0.25">
      <c r="A156" s="152">
        <v>10.31977</v>
      </c>
      <c r="B156" s="152"/>
      <c r="D156" s="43" t="s">
        <v>199</v>
      </c>
      <c r="E156" s="43" t="s">
        <v>123</v>
      </c>
      <c r="F156" s="43">
        <v>74.5</v>
      </c>
      <c r="G156" s="43">
        <v>0</v>
      </c>
      <c r="H156" s="43">
        <v>5.2553437189999999</v>
      </c>
      <c r="I156" s="43">
        <v>8.7744024629999995</v>
      </c>
      <c r="J156" s="43"/>
      <c r="K156" s="43"/>
      <c r="L156" s="43"/>
    </row>
    <row r="157" spans="1:12" ht="15.75" x14ac:dyDescent="0.25">
      <c r="A157" s="152">
        <v>8.6739219999999992</v>
      </c>
      <c r="B157" s="152"/>
      <c r="D157" s="43" t="s">
        <v>282</v>
      </c>
      <c r="E157" s="43" t="s">
        <v>215</v>
      </c>
      <c r="F157" s="43">
        <v>85.3</v>
      </c>
      <c r="G157" s="43">
        <v>0</v>
      </c>
      <c r="H157" s="43">
        <v>5.5752627490000002</v>
      </c>
      <c r="I157" s="43">
        <v>8.81184923</v>
      </c>
      <c r="J157" s="43"/>
      <c r="K157" s="43"/>
      <c r="L157" s="43"/>
    </row>
    <row r="158" spans="1:12" ht="15.75" x14ac:dyDescent="0.25">
      <c r="A158" s="152">
        <v>11.5495</v>
      </c>
      <c r="B158" s="152"/>
      <c r="D158" s="43" t="s">
        <v>306</v>
      </c>
      <c r="E158" s="43" t="s">
        <v>127</v>
      </c>
      <c r="F158" s="43">
        <v>47</v>
      </c>
      <c r="G158" s="43">
        <v>0</v>
      </c>
      <c r="H158" s="43">
        <v>5.6845931529999998</v>
      </c>
      <c r="I158" s="43">
        <v>8.8139918240000004</v>
      </c>
      <c r="J158" s="43"/>
      <c r="K158" s="43"/>
      <c r="L158" s="43"/>
    </row>
    <row r="159" spans="1:12" ht="15.75" x14ac:dyDescent="0.25">
      <c r="A159" s="152">
        <v>10.77797</v>
      </c>
      <c r="B159" s="152"/>
      <c r="D159" s="43" t="s">
        <v>151</v>
      </c>
      <c r="E159" s="43" t="s">
        <v>127</v>
      </c>
      <c r="F159" s="43">
        <v>15</v>
      </c>
      <c r="G159" s="43">
        <v>0</v>
      </c>
      <c r="H159" s="43">
        <v>4.9566610979999997</v>
      </c>
      <c r="I159" s="43">
        <v>8.8276424819999999</v>
      </c>
      <c r="J159" s="43"/>
      <c r="K159" s="43"/>
      <c r="L159" s="43"/>
    </row>
    <row r="160" spans="1:12" ht="15.75" x14ac:dyDescent="0.25">
      <c r="A160" s="152">
        <v>8.7837519999999998</v>
      </c>
      <c r="B160" s="152"/>
      <c r="D160" s="43" t="s">
        <v>265</v>
      </c>
      <c r="E160" s="43" t="s">
        <v>127</v>
      </c>
      <c r="F160" s="43">
        <v>44</v>
      </c>
      <c r="G160" s="43">
        <v>0</v>
      </c>
      <c r="H160" s="43">
        <v>5.5087615300000001</v>
      </c>
      <c r="I160" s="43">
        <v>8.8600844510000005</v>
      </c>
      <c r="J160" s="43"/>
      <c r="K160" s="43"/>
      <c r="L160" s="43"/>
    </row>
    <row r="161" spans="1:12" ht="15.75" x14ac:dyDescent="0.25">
      <c r="A161" s="152">
        <v>9.6741869999999999</v>
      </c>
      <c r="B161" s="152"/>
      <c r="D161" s="43" t="s">
        <v>169</v>
      </c>
      <c r="E161" s="43" t="s">
        <v>123</v>
      </c>
      <c r="F161" s="43">
        <v>124</v>
      </c>
      <c r="G161" s="43">
        <v>0</v>
      </c>
      <c r="H161" s="43">
        <v>5.1124134100000003</v>
      </c>
      <c r="I161" s="43">
        <v>8.9294391359999992</v>
      </c>
      <c r="J161" s="43"/>
      <c r="K161" s="43"/>
      <c r="L161" s="43"/>
    </row>
    <row r="162" spans="1:12" ht="15.75" x14ac:dyDescent="0.25">
      <c r="A162" s="152">
        <v>9.5517000000000003</v>
      </c>
      <c r="B162" s="152"/>
      <c r="D162" s="43" t="s">
        <v>305</v>
      </c>
      <c r="E162" s="43" t="s">
        <v>125</v>
      </c>
      <c r="F162" s="43">
        <v>32</v>
      </c>
      <c r="G162" s="43">
        <v>1</v>
      </c>
      <c r="H162" s="43">
        <v>5.6793010160000001</v>
      </c>
      <c r="I162" s="43">
        <v>8.9383729840000008</v>
      </c>
      <c r="J162" s="43"/>
      <c r="K162" s="43"/>
      <c r="L162" s="43"/>
    </row>
    <row r="163" spans="1:12" ht="15.75" x14ac:dyDescent="0.25">
      <c r="A163" s="152">
        <v>8.4704610000000002</v>
      </c>
      <c r="B163" s="152"/>
      <c r="D163" s="43" t="s">
        <v>234</v>
      </c>
      <c r="E163" s="43" t="s">
        <v>123</v>
      </c>
      <c r="F163" s="43">
        <v>76</v>
      </c>
      <c r="G163" s="43">
        <v>0</v>
      </c>
      <c r="H163" s="43">
        <v>5.4236285769999997</v>
      </c>
      <c r="I163" s="43">
        <v>8.9719915599999993</v>
      </c>
      <c r="J163" s="43"/>
      <c r="K163" s="43"/>
      <c r="L163" s="43"/>
    </row>
    <row r="164" spans="1:12" ht="15.75" x14ac:dyDescent="0.25">
      <c r="A164" s="152">
        <v>11.056150000000001</v>
      </c>
      <c r="B164" s="152"/>
      <c r="D164" s="43" t="s">
        <v>323</v>
      </c>
      <c r="E164" s="43" t="s">
        <v>215</v>
      </c>
      <c r="F164" s="43">
        <v>155</v>
      </c>
      <c r="G164" s="43">
        <v>0</v>
      </c>
      <c r="H164" s="43">
        <v>5.7698493239999999</v>
      </c>
      <c r="I164" s="43">
        <v>8.9898873229999996</v>
      </c>
      <c r="J164" s="43"/>
      <c r="K164" s="43"/>
      <c r="L164" s="43"/>
    </row>
    <row r="165" spans="1:12" ht="15.75" x14ac:dyDescent="0.25">
      <c r="A165" s="152">
        <v>8.788888</v>
      </c>
      <c r="B165" s="152"/>
      <c r="D165" s="43" t="s">
        <v>247</v>
      </c>
      <c r="E165" s="43" t="s">
        <v>125</v>
      </c>
      <c r="F165" s="43">
        <v>69.7</v>
      </c>
      <c r="G165" s="43">
        <v>0</v>
      </c>
      <c r="H165" s="43">
        <v>5.4552734010000004</v>
      </c>
      <c r="I165" s="43">
        <v>9.0067060080000001</v>
      </c>
      <c r="J165" s="43"/>
      <c r="K165" s="43"/>
      <c r="L165" s="43"/>
    </row>
    <row r="166" spans="1:12" ht="15.75" x14ac:dyDescent="0.25">
      <c r="A166" s="152">
        <v>9.1959520000000001</v>
      </c>
      <c r="B166" s="152"/>
      <c r="D166" s="43" t="s">
        <v>225</v>
      </c>
      <c r="E166" s="43" t="s">
        <v>127</v>
      </c>
      <c r="F166" s="43">
        <v>16</v>
      </c>
      <c r="G166" s="43">
        <v>1</v>
      </c>
      <c r="H166" s="43">
        <v>5.3794441329999998</v>
      </c>
      <c r="I166" s="43">
        <v>9.0469613649999996</v>
      </c>
      <c r="J166" s="43"/>
      <c r="K166" s="43"/>
      <c r="L166" s="43"/>
    </row>
    <row r="167" spans="1:12" ht="15.75" x14ac:dyDescent="0.25">
      <c r="A167" s="152">
        <v>8.7247679999999992</v>
      </c>
      <c r="B167" s="152"/>
      <c r="D167" s="43" t="s">
        <v>159</v>
      </c>
      <c r="E167" s="43" t="s">
        <v>127</v>
      </c>
      <c r="F167" s="43">
        <v>60</v>
      </c>
      <c r="G167" s="43">
        <v>0</v>
      </c>
      <c r="H167" s="43">
        <v>5.0323348489999997</v>
      </c>
      <c r="I167" s="43">
        <v>9.061406324</v>
      </c>
      <c r="J167" s="43"/>
      <c r="K167" s="43"/>
      <c r="L167" s="43"/>
    </row>
    <row r="168" spans="1:12" ht="15.75" x14ac:dyDescent="0.25">
      <c r="A168" s="152">
        <v>10.187430000000001</v>
      </c>
      <c r="B168" s="152"/>
      <c r="D168" s="43" t="s">
        <v>231</v>
      </c>
      <c r="E168" s="43" t="s">
        <v>127</v>
      </c>
      <c r="F168" s="43">
        <v>36.799999999999997</v>
      </c>
      <c r="G168" s="43">
        <v>0</v>
      </c>
      <c r="H168" s="43">
        <v>5.4042036480000002</v>
      </c>
      <c r="I168" s="43">
        <v>9.0681685890000008</v>
      </c>
      <c r="J168" s="43"/>
      <c r="K168" s="43"/>
      <c r="L168" s="43"/>
    </row>
    <row r="169" spans="1:12" ht="15.75" x14ac:dyDescent="0.25">
      <c r="A169" s="152">
        <v>9.5904450000000008</v>
      </c>
      <c r="B169" s="152"/>
      <c r="D169" s="43" t="s">
        <v>155</v>
      </c>
      <c r="E169" s="43" t="s">
        <v>139</v>
      </c>
      <c r="F169" s="43">
        <v>108</v>
      </c>
      <c r="G169" s="43">
        <v>0</v>
      </c>
      <c r="H169" s="43">
        <v>5.0122032259999996</v>
      </c>
      <c r="I169" s="43">
        <v>9.0866035220000008</v>
      </c>
      <c r="J169" s="43"/>
      <c r="K169" s="43"/>
      <c r="L169" s="43"/>
    </row>
    <row r="170" spans="1:12" ht="15.75" x14ac:dyDescent="0.25">
      <c r="A170" s="152">
        <v>8.8448039999999999</v>
      </c>
      <c r="B170" s="152"/>
      <c r="D170" s="43" t="s">
        <v>167</v>
      </c>
      <c r="E170" s="43" t="s">
        <v>127</v>
      </c>
      <c r="F170" s="43">
        <v>71</v>
      </c>
      <c r="G170" s="43">
        <v>1</v>
      </c>
      <c r="H170" s="43">
        <v>5.0934832889999999</v>
      </c>
      <c r="I170" s="43">
        <v>9.0870079520000004</v>
      </c>
      <c r="J170" s="43"/>
      <c r="K170" s="43"/>
      <c r="L170" s="43"/>
    </row>
    <row r="171" spans="1:12" ht="15.75" x14ac:dyDescent="0.25">
      <c r="A171" s="152">
        <v>9.841564</v>
      </c>
      <c r="B171" s="152"/>
      <c r="D171" s="43" t="s">
        <v>257</v>
      </c>
      <c r="E171" s="43" t="s">
        <v>215</v>
      </c>
      <c r="F171" s="43">
        <v>97</v>
      </c>
      <c r="G171" s="43">
        <v>0</v>
      </c>
      <c r="H171" s="43">
        <v>5.4800032869999997</v>
      </c>
      <c r="I171" s="43">
        <v>9.0962181500000003</v>
      </c>
      <c r="J171" s="43"/>
      <c r="K171" s="43"/>
      <c r="L171" s="43"/>
    </row>
    <row r="172" spans="1:12" ht="15.75" x14ac:dyDescent="0.25">
      <c r="A172" s="152">
        <v>11.2424</v>
      </c>
      <c r="B172" s="152"/>
      <c r="D172" s="43" t="s">
        <v>245</v>
      </c>
      <c r="E172" s="43" t="s">
        <v>127</v>
      </c>
      <c r="F172" s="43">
        <v>62.8</v>
      </c>
      <c r="G172" s="43">
        <v>0</v>
      </c>
      <c r="H172" s="43">
        <v>5.453030171</v>
      </c>
      <c r="I172" s="43">
        <v>9.1080948639999999</v>
      </c>
      <c r="J172" s="43"/>
      <c r="K172" s="43"/>
      <c r="L172" s="43"/>
    </row>
    <row r="173" spans="1:12" ht="15.75" x14ac:dyDescent="0.25">
      <c r="A173" s="152">
        <v>10.880229999999999</v>
      </c>
      <c r="B173" s="152"/>
      <c r="D173" s="43" t="s">
        <v>200</v>
      </c>
      <c r="E173" s="43" t="s">
        <v>125</v>
      </c>
      <c r="F173" s="43">
        <v>161</v>
      </c>
      <c r="G173" s="43">
        <v>0</v>
      </c>
      <c r="H173" s="43">
        <v>5.2588258689999998</v>
      </c>
      <c r="I173" s="43">
        <v>9.1947723660000005</v>
      </c>
      <c r="J173" s="43"/>
      <c r="K173" s="43"/>
      <c r="L173" s="43"/>
    </row>
    <row r="174" spans="1:12" ht="15.75" x14ac:dyDescent="0.25">
      <c r="A174" s="33"/>
      <c r="B174" s="33"/>
      <c r="D174" s="43" t="s">
        <v>195</v>
      </c>
      <c r="E174" s="43" t="s">
        <v>139</v>
      </c>
      <c r="F174" s="43">
        <v>112</v>
      </c>
      <c r="G174" s="43">
        <v>0</v>
      </c>
      <c r="H174" s="43">
        <v>5.2302031089999996</v>
      </c>
      <c r="I174" s="43">
        <v>9.2127218000000006</v>
      </c>
      <c r="J174" s="43"/>
      <c r="K174" s="43"/>
      <c r="L174" s="43"/>
    </row>
    <row r="175" spans="1:12" ht="15.75" x14ac:dyDescent="0.25">
      <c r="D175" s="43" t="s">
        <v>353</v>
      </c>
      <c r="E175" s="43" t="s">
        <v>139</v>
      </c>
      <c r="F175" s="43">
        <v>137</v>
      </c>
      <c r="G175" s="43">
        <v>0</v>
      </c>
      <c r="H175" s="43">
        <v>5.8745231379999998</v>
      </c>
      <c r="I175" s="43">
        <v>9.2374066060000004</v>
      </c>
      <c r="J175" s="43"/>
      <c r="K175" s="43"/>
      <c r="L175" s="43"/>
    </row>
    <row r="176" spans="1:12" ht="15.75" x14ac:dyDescent="0.25">
      <c r="D176" s="43" t="s">
        <v>451</v>
      </c>
      <c r="E176" s="43" t="s">
        <v>123</v>
      </c>
      <c r="F176" s="43">
        <v>8</v>
      </c>
      <c r="G176" s="43">
        <v>0</v>
      </c>
      <c r="H176" s="43">
        <v>6.4919065050000002</v>
      </c>
      <c r="I176" s="43">
        <v>9.2394017000000002</v>
      </c>
      <c r="J176" s="43"/>
      <c r="K176" s="43"/>
      <c r="L176" s="43"/>
    </row>
    <row r="177" spans="4:12" ht="15.75" x14ac:dyDescent="0.25">
      <c r="D177" s="43" t="s">
        <v>207</v>
      </c>
      <c r="E177" s="43" t="s">
        <v>123</v>
      </c>
      <c r="F177" s="43">
        <v>108</v>
      </c>
      <c r="G177" s="43">
        <v>0</v>
      </c>
      <c r="H177" s="43">
        <v>5.2913707350000001</v>
      </c>
      <c r="I177" s="43">
        <v>9.2419173689999994</v>
      </c>
      <c r="J177" s="43"/>
      <c r="K177" s="43"/>
      <c r="L177" s="43"/>
    </row>
    <row r="178" spans="4:12" ht="15.75" x14ac:dyDescent="0.25">
      <c r="D178" s="43" t="s">
        <v>201</v>
      </c>
      <c r="E178" s="43" t="s">
        <v>123</v>
      </c>
      <c r="F178" s="43">
        <v>133</v>
      </c>
      <c r="G178" s="43">
        <v>0</v>
      </c>
      <c r="H178" s="43">
        <v>5.2618899700000004</v>
      </c>
      <c r="I178" s="43">
        <v>9.2476577340000006</v>
      </c>
      <c r="J178" s="43"/>
      <c r="K178" s="43"/>
      <c r="L178" s="43"/>
    </row>
    <row r="179" spans="4:12" ht="15.75" x14ac:dyDescent="0.25">
      <c r="D179" s="43" t="s">
        <v>162</v>
      </c>
      <c r="E179" s="43" t="s">
        <v>127</v>
      </c>
      <c r="F179" s="43">
        <v>85</v>
      </c>
      <c r="G179" s="43">
        <v>0</v>
      </c>
      <c r="H179" s="43">
        <v>5.0618397540000002</v>
      </c>
      <c r="I179" s="43">
        <v>9.2680001270000005</v>
      </c>
      <c r="J179" s="43"/>
      <c r="K179" s="43"/>
      <c r="L179" s="43"/>
    </row>
    <row r="180" spans="4:12" ht="15.75" x14ac:dyDescent="0.25">
      <c r="D180" s="43" t="s">
        <v>145</v>
      </c>
      <c r="E180" s="43" t="s">
        <v>127</v>
      </c>
      <c r="F180" s="43">
        <v>98</v>
      </c>
      <c r="G180" s="43">
        <v>0</v>
      </c>
      <c r="H180" s="43">
        <v>4.9035425410000002</v>
      </c>
      <c r="I180" s="43">
        <v>9.2700393420000005</v>
      </c>
      <c r="J180" s="43"/>
      <c r="K180" s="43"/>
      <c r="L180" s="43"/>
    </row>
    <row r="181" spans="4:12" ht="15.75" x14ac:dyDescent="0.25">
      <c r="D181" s="43" t="s">
        <v>483</v>
      </c>
      <c r="E181" s="43" t="s">
        <v>123</v>
      </c>
      <c r="F181" s="43">
        <v>9</v>
      </c>
      <c r="G181" s="43">
        <v>0</v>
      </c>
      <c r="H181" s="43">
        <v>7.0491946309999998</v>
      </c>
      <c r="I181" s="43">
        <v>9.2818984610000008</v>
      </c>
      <c r="J181" s="43"/>
      <c r="K181" s="43"/>
      <c r="L181" s="43"/>
    </row>
    <row r="182" spans="4:12" ht="15.75" x14ac:dyDescent="0.25">
      <c r="D182" s="43" t="s">
        <v>226</v>
      </c>
      <c r="E182" s="43" t="s">
        <v>125</v>
      </c>
      <c r="F182" s="43">
        <v>52</v>
      </c>
      <c r="G182" s="43">
        <v>0</v>
      </c>
      <c r="H182" s="43">
        <v>5.3797642779999997</v>
      </c>
      <c r="I182" s="43">
        <v>9.2851748319999992</v>
      </c>
      <c r="J182" s="43"/>
      <c r="K182" s="43"/>
      <c r="L182" s="43"/>
    </row>
    <row r="183" spans="4:12" ht="15.75" x14ac:dyDescent="0.25">
      <c r="D183" s="43" t="s">
        <v>491</v>
      </c>
      <c r="E183" s="43" t="s">
        <v>123</v>
      </c>
      <c r="F183" s="43">
        <v>51</v>
      </c>
      <c r="G183" s="43">
        <v>0</v>
      </c>
      <c r="H183" s="43">
        <v>7.5373689129999999</v>
      </c>
      <c r="I183" s="43">
        <v>9.2963450010000006</v>
      </c>
      <c r="J183" s="43"/>
      <c r="K183" s="43"/>
      <c r="L183" s="43"/>
    </row>
    <row r="184" spans="4:12" ht="15.75" x14ac:dyDescent="0.25">
      <c r="D184" s="43" t="s">
        <v>309</v>
      </c>
      <c r="E184" s="43" t="s">
        <v>123</v>
      </c>
      <c r="F184" s="43">
        <v>14</v>
      </c>
      <c r="G184" s="43">
        <v>0</v>
      </c>
      <c r="H184" s="43">
        <v>5.7002331450000003</v>
      </c>
      <c r="I184" s="43">
        <v>9.3032889670000003</v>
      </c>
      <c r="J184" s="43"/>
      <c r="K184" s="43"/>
      <c r="L184" s="43"/>
    </row>
    <row r="185" spans="4:12" ht="15.75" x14ac:dyDescent="0.25">
      <c r="D185" s="43" t="s">
        <v>440</v>
      </c>
      <c r="E185" s="43" t="s">
        <v>215</v>
      </c>
      <c r="F185" s="43">
        <v>118</v>
      </c>
      <c r="G185" s="43">
        <v>0</v>
      </c>
      <c r="H185" s="43">
        <v>6.3419676279999999</v>
      </c>
      <c r="I185" s="43">
        <v>9.3107449639999995</v>
      </c>
      <c r="J185" s="43"/>
      <c r="K185" s="43"/>
      <c r="L185" s="43"/>
    </row>
    <row r="186" spans="4:12" ht="15.75" x14ac:dyDescent="0.25">
      <c r="D186" s="43" t="s">
        <v>198</v>
      </c>
      <c r="E186" s="43" t="s">
        <v>123</v>
      </c>
      <c r="F186" s="43">
        <v>123</v>
      </c>
      <c r="G186" s="43">
        <v>0</v>
      </c>
      <c r="H186" s="43">
        <v>5.2539671480000001</v>
      </c>
      <c r="I186" s="43">
        <v>9.3189496300000005</v>
      </c>
      <c r="J186" s="43"/>
      <c r="K186" s="43"/>
      <c r="L186" s="43"/>
    </row>
    <row r="187" spans="4:12" ht="15.75" x14ac:dyDescent="0.25">
      <c r="D187" s="43" t="s">
        <v>242</v>
      </c>
      <c r="E187" s="43" t="s">
        <v>139</v>
      </c>
      <c r="F187" s="43">
        <v>66</v>
      </c>
      <c r="G187" s="43">
        <v>0</v>
      </c>
      <c r="H187" s="43">
        <v>5.4434291139999997</v>
      </c>
      <c r="I187" s="43">
        <v>9.3360302809999993</v>
      </c>
      <c r="J187" s="43"/>
      <c r="K187" s="43"/>
      <c r="L187" s="43"/>
    </row>
    <row r="188" spans="4:12" ht="15.75" x14ac:dyDescent="0.25">
      <c r="D188" s="43" t="s">
        <v>494</v>
      </c>
      <c r="E188" s="43" t="s">
        <v>123</v>
      </c>
      <c r="F188" s="43">
        <v>96.5</v>
      </c>
      <c r="G188" s="43">
        <v>0</v>
      </c>
      <c r="H188" s="43">
        <v>7.6662108519999999</v>
      </c>
      <c r="I188" s="43">
        <v>9.3376602670000004</v>
      </c>
      <c r="J188" s="43"/>
      <c r="K188" s="43"/>
      <c r="L188" s="43"/>
    </row>
    <row r="189" spans="4:12" ht="15.75" x14ac:dyDescent="0.25">
      <c r="D189" s="43" t="s">
        <v>212</v>
      </c>
      <c r="E189" s="43" t="s">
        <v>123</v>
      </c>
      <c r="F189" s="43">
        <v>32</v>
      </c>
      <c r="G189" s="43">
        <v>0</v>
      </c>
      <c r="H189" s="43">
        <v>5.3275068729999999</v>
      </c>
      <c r="I189" s="43">
        <v>9.3456349369999998</v>
      </c>
      <c r="J189" s="43"/>
      <c r="K189" s="43"/>
      <c r="L189" s="43"/>
    </row>
    <row r="190" spans="4:12" ht="15.75" x14ac:dyDescent="0.25">
      <c r="D190" s="43" t="s">
        <v>166</v>
      </c>
      <c r="E190" s="43" t="s">
        <v>139</v>
      </c>
      <c r="F190" s="43">
        <v>100</v>
      </c>
      <c r="G190" s="43">
        <v>0</v>
      </c>
      <c r="H190" s="43">
        <v>5.0869263980000001</v>
      </c>
      <c r="I190" s="43">
        <v>9.3760788549999994</v>
      </c>
      <c r="J190" s="43"/>
      <c r="K190" s="43"/>
      <c r="L190" s="43"/>
    </row>
    <row r="191" spans="4:12" ht="15.75" x14ac:dyDescent="0.25">
      <c r="D191" s="43" t="s">
        <v>475</v>
      </c>
      <c r="E191" s="43" t="s">
        <v>123</v>
      </c>
      <c r="F191" s="43">
        <v>16</v>
      </c>
      <c r="G191" s="43">
        <v>0</v>
      </c>
      <c r="H191" s="43">
        <v>6.8118134770000003</v>
      </c>
      <c r="I191" s="43">
        <v>9.4219483719999992</v>
      </c>
      <c r="J191" s="43"/>
      <c r="K191" s="43"/>
      <c r="L191" s="43"/>
    </row>
    <row r="192" spans="4:12" ht="15.75" x14ac:dyDescent="0.25">
      <c r="D192" s="43" t="s">
        <v>313</v>
      </c>
      <c r="E192" s="43" t="s">
        <v>125</v>
      </c>
      <c r="F192" s="43">
        <v>76.8</v>
      </c>
      <c r="G192" s="43">
        <v>0</v>
      </c>
      <c r="H192" s="43">
        <v>5.7175724020000001</v>
      </c>
      <c r="I192" s="43">
        <v>9.4743357370000005</v>
      </c>
      <c r="J192" s="43"/>
      <c r="K192" s="43"/>
      <c r="L192" s="43"/>
    </row>
    <row r="193" spans="4:12" ht="15.75" x14ac:dyDescent="0.25">
      <c r="D193" s="43" t="s">
        <v>213</v>
      </c>
      <c r="E193" s="43" t="s">
        <v>139</v>
      </c>
      <c r="F193" s="43">
        <v>152</v>
      </c>
      <c r="G193" s="43">
        <v>0</v>
      </c>
      <c r="H193" s="43">
        <v>5.3275260119999999</v>
      </c>
      <c r="I193" s="43">
        <v>9.483428473</v>
      </c>
      <c r="J193" s="43"/>
      <c r="K193" s="43"/>
      <c r="L193" s="43"/>
    </row>
    <row r="194" spans="4:12" ht="15.75" x14ac:dyDescent="0.25">
      <c r="D194" s="43" t="s">
        <v>279</v>
      </c>
      <c r="E194" s="43" t="s">
        <v>123</v>
      </c>
      <c r="F194" s="43">
        <v>62.3</v>
      </c>
      <c r="G194" s="43">
        <v>0</v>
      </c>
      <c r="H194" s="43">
        <v>5.5584071030000004</v>
      </c>
      <c r="I194" s="43">
        <v>9.5210359639999993</v>
      </c>
      <c r="J194" s="43"/>
      <c r="K194" s="43"/>
      <c r="L194" s="43"/>
    </row>
    <row r="195" spans="4:12" ht="15.75" x14ac:dyDescent="0.25">
      <c r="D195" s="43" t="s">
        <v>153</v>
      </c>
      <c r="E195" s="43" t="s">
        <v>125</v>
      </c>
      <c r="F195" s="43">
        <v>101</v>
      </c>
      <c r="G195" s="43">
        <v>0</v>
      </c>
      <c r="H195" s="43">
        <v>4.9996595130000001</v>
      </c>
      <c r="I195" s="43">
        <v>9.530674071</v>
      </c>
      <c r="J195" s="43"/>
      <c r="K195" s="43"/>
      <c r="L195" s="43"/>
    </row>
    <row r="196" spans="4:12" ht="15.75" x14ac:dyDescent="0.25">
      <c r="D196" s="43" t="s">
        <v>412</v>
      </c>
      <c r="E196" s="43" t="s">
        <v>139</v>
      </c>
      <c r="F196" s="43">
        <v>34</v>
      </c>
      <c r="G196" s="43">
        <v>0</v>
      </c>
      <c r="H196" s="43">
        <v>6.1124162030000004</v>
      </c>
      <c r="I196" s="43">
        <v>9.5367610739999993</v>
      </c>
      <c r="J196" s="43"/>
      <c r="K196" s="43"/>
      <c r="L196" s="43"/>
    </row>
    <row r="197" spans="4:12" ht="15.75" x14ac:dyDescent="0.25">
      <c r="D197" s="43" t="s">
        <v>319</v>
      </c>
      <c r="E197" s="43" t="s">
        <v>127</v>
      </c>
      <c r="F197" s="43">
        <v>72</v>
      </c>
      <c r="G197" s="43">
        <v>0</v>
      </c>
      <c r="H197" s="43">
        <v>5.7501512650000004</v>
      </c>
      <c r="I197" s="43">
        <v>9.5635785720000008</v>
      </c>
      <c r="J197" s="43"/>
      <c r="K197" s="43"/>
      <c r="L197" s="43"/>
    </row>
    <row r="198" spans="4:12" ht="15.75" x14ac:dyDescent="0.25">
      <c r="D198" s="43" t="s">
        <v>163</v>
      </c>
      <c r="E198" s="43" t="s">
        <v>123</v>
      </c>
      <c r="F198" s="43">
        <v>14.2</v>
      </c>
      <c r="G198" s="43">
        <v>0</v>
      </c>
      <c r="H198" s="43">
        <v>5.0619928830000003</v>
      </c>
      <c r="I198" s="43">
        <v>9.5890386000000003</v>
      </c>
      <c r="J198" s="43"/>
      <c r="K198" s="43"/>
      <c r="L198" s="43"/>
    </row>
    <row r="199" spans="4:12" ht="15.75" x14ac:dyDescent="0.25">
      <c r="D199" s="43" t="s">
        <v>229</v>
      </c>
      <c r="E199" s="43" t="s">
        <v>127</v>
      </c>
      <c r="F199" s="43">
        <v>125</v>
      </c>
      <c r="G199" s="43">
        <v>0</v>
      </c>
      <c r="H199" s="43">
        <v>5.3859861410000001</v>
      </c>
      <c r="I199" s="43">
        <v>9.6045153659999993</v>
      </c>
      <c r="J199" s="43"/>
      <c r="K199" s="43"/>
      <c r="L199" s="43"/>
    </row>
    <row r="200" spans="4:12" ht="15.75" x14ac:dyDescent="0.25">
      <c r="D200" s="43" t="s">
        <v>185</v>
      </c>
      <c r="E200" s="43" t="s">
        <v>139</v>
      </c>
      <c r="F200" s="43">
        <v>77.400000000000006</v>
      </c>
      <c r="G200" s="43">
        <v>0</v>
      </c>
      <c r="H200" s="43">
        <v>5.1913653990000004</v>
      </c>
      <c r="I200" s="43">
        <v>9.606216367</v>
      </c>
      <c r="J200" s="43"/>
      <c r="K200" s="43"/>
      <c r="L200" s="43"/>
    </row>
    <row r="201" spans="4:12" ht="15.75" x14ac:dyDescent="0.25">
      <c r="D201" s="43" t="s">
        <v>286</v>
      </c>
      <c r="E201" s="43" t="s">
        <v>139</v>
      </c>
      <c r="F201" s="43">
        <v>88</v>
      </c>
      <c r="G201" s="43">
        <v>0</v>
      </c>
      <c r="H201" s="43">
        <v>5.5891770579999998</v>
      </c>
      <c r="I201" s="43">
        <v>9.6074595390000006</v>
      </c>
      <c r="J201" s="43"/>
      <c r="K201" s="43"/>
      <c r="L201" s="43"/>
    </row>
    <row r="202" spans="4:12" ht="15.75" x14ac:dyDescent="0.25">
      <c r="D202" s="43" t="s">
        <v>138</v>
      </c>
      <c r="E202" s="43" t="s">
        <v>139</v>
      </c>
      <c r="F202" s="43">
        <v>59</v>
      </c>
      <c r="G202" s="43">
        <v>0</v>
      </c>
      <c r="H202" s="43">
        <v>4.8305753559999998</v>
      </c>
      <c r="I202" s="43">
        <v>9.6119886900000004</v>
      </c>
      <c r="J202" s="43"/>
      <c r="K202" s="43"/>
      <c r="L202" s="43"/>
    </row>
    <row r="203" spans="4:12" ht="15.75" x14ac:dyDescent="0.25">
      <c r="D203" s="43" t="s">
        <v>183</v>
      </c>
      <c r="E203" s="43" t="s">
        <v>136</v>
      </c>
      <c r="F203" s="43">
        <v>105</v>
      </c>
      <c r="G203" s="43">
        <v>0</v>
      </c>
      <c r="H203" s="43">
        <v>5.1832287250000002</v>
      </c>
      <c r="I203" s="43">
        <v>9.6120355219999993</v>
      </c>
      <c r="J203" s="43"/>
      <c r="K203" s="43"/>
      <c r="L203" s="43"/>
    </row>
    <row r="204" spans="4:12" ht="15.75" x14ac:dyDescent="0.25">
      <c r="D204" s="43" t="s">
        <v>146</v>
      </c>
      <c r="E204" s="43" t="s">
        <v>139</v>
      </c>
      <c r="F204" s="43">
        <v>143</v>
      </c>
      <c r="G204" s="43">
        <v>0</v>
      </c>
      <c r="H204" s="43">
        <v>4.9067911019999997</v>
      </c>
      <c r="I204" s="43">
        <v>9.6126709699999999</v>
      </c>
      <c r="J204" s="43"/>
      <c r="K204" s="43"/>
      <c r="L204" s="43"/>
    </row>
    <row r="205" spans="4:12" ht="15.75" x14ac:dyDescent="0.25">
      <c r="D205" s="43" t="s">
        <v>191</v>
      </c>
      <c r="E205" s="43" t="s">
        <v>123</v>
      </c>
      <c r="F205" s="43">
        <v>50</v>
      </c>
      <c r="G205" s="43">
        <v>0</v>
      </c>
      <c r="H205" s="43">
        <v>5.2149368139999996</v>
      </c>
      <c r="I205" s="43">
        <v>9.6174557220000008</v>
      </c>
      <c r="J205" s="43"/>
      <c r="K205" s="43"/>
      <c r="L205" s="43"/>
    </row>
    <row r="206" spans="4:12" ht="15.75" x14ac:dyDescent="0.25">
      <c r="D206" s="43" t="s">
        <v>258</v>
      </c>
      <c r="E206" s="43" t="s">
        <v>136</v>
      </c>
      <c r="F206" s="43">
        <v>97</v>
      </c>
      <c r="G206" s="43">
        <v>0</v>
      </c>
      <c r="H206" s="43">
        <v>5.4820945270000001</v>
      </c>
      <c r="I206" s="43">
        <v>9.6174676449999996</v>
      </c>
      <c r="J206" s="43"/>
      <c r="K206" s="43"/>
      <c r="L206" s="43"/>
    </row>
    <row r="207" spans="4:12" ht="15.75" x14ac:dyDescent="0.25">
      <c r="D207" s="43" t="s">
        <v>356</v>
      </c>
      <c r="E207" s="43" t="s">
        <v>123</v>
      </c>
      <c r="F207" s="43">
        <v>94.3</v>
      </c>
      <c r="G207" s="43">
        <v>0</v>
      </c>
      <c r="H207" s="43">
        <v>5.8913501190000002</v>
      </c>
      <c r="I207" s="43">
        <v>9.6216759070000002</v>
      </c>
      <c r="J207" s="43"/>
      <c r="K207" s="43"/>
      <c r="L207" s="43"/>
    </row>
    <row r="208" spans="4:12" ht="15.75" x14ac:dyDescent="0.25">
      <c r="D208" s="43" t="s">
        <v>298</v>
      </c>
      <c r="E208" s="43" t="s">
        <v>136</v>
      </c>
      <c r="F208" s="43">
        <v>79</v>
      </c>
      <c r="G208" s="43">
        <v>0</v>
      </c>
      <c r="H208" s="43">
        <v>5.6394017630000004</v>
      </c>
      <c r="I208" s="43">
        <v>9.6234418609999999</v>
      </c>
      <c r="J208" s="43"/>
      <c r="K208" s="43"/>
      <c r="L208" s="43"/>
    </row>
    <row r="209" spans="4:12" ht="15.75" x14ac:dyDescent="0.25">
      <c r="D209" s="43" t="s">
        <v>214</v>
      </c>
      <c r="E209" s="43" t="s">
        <v>215</v>
      </c>
      <c r="F209" s="43">
        <v>46</v>
      </c>
      <c r="G209" s="43">
        <v>0</v>
      </c>
      <c r="H209" s="43">
        <v>5.3320774789999996</v>
      </c>
      <c r="I209" s="43">
        <v>9.6260501880000007</v>
      </c>
      <c r="J209" s="43"/>
      <c r="K209" s="43"/>
      <c r="L209" s="43"/>
    </row>
    <row r="210" spans="4:12" ht="15.75" x14ac:dyDescent="0.25">
      <c r="D210" s="43" t="s">
        <v>472</v>
      </c>
      <c r="E210" s="43" t="s">
        <v>136</v>
      </c>
      <c r="F210" s="43">
        <v>87</v>
      </c>
      <c r="G210" s="43">
        <v>0</v>
      </c>
      <c r="H210" s="43">
        <v>6.7886167549999996</v>
      </c>
      <c r="I210" s="43">
        <v>9.6331479919999996</v>
      </c>
      <c r="J210" s="43"/>
      <c r="K210" s="43"/>
      <c r="L210" s="43"/>
    </row>
    <row r="211" spans="4:12" ht="15.75" x14ac:dyDescent="0.25">
      <c r="D211" s="43" t="s">
        <v>224</v>
      </c>
      <c r="E211" s="43" t="s">
        <v>125</v>
      </c>
      <c r="F211" s="43">
        <v>93</v>
      </c>
      <c r="G211" s="43">
        <v>0</v>
      </c>
      <c r="H211" s="43">
        <v>5.3769892959999996</v>
      </c>
      <c r="I211" s="43">
        <v>9.6351925610000002</v>
      </c>
      <c r="J211" s="43"/>
      <c r="K211" s="43"/>
      <c r="L211" s="43"/>
    </row>
    <row r="212" spans="4:12" ht="15.75" x14ac:dyDescent="0.25">
      <c r="D212" s="43" t="s">
        <v>204</v>
      </c>
      <c r="E212" s="43" t="s">
        <v>125</v>
      </c>
      <c r="F212" s="43">
        <v>110</v>
      </c>
      <c r="G212" s="43">
        <v>0</v>
      </c>
      <c r="H212" s="43">
        <v>5.2709630699999996</v>
      </c>
      <c r="I212" s="43">
        <v>9.6352617429999992</v>
      </c>
      <c r="J212" s="43"/>
      <c r="K212" s="43"/>
      <c r="L212" s="43"/>
    </row>
    <row r="213" spans="4:12" ht="15.75" x14ac:dyDescent="0.25">
      <c r="D213" s="43" t="s">
        <v>271</v>
      </c>
      <c r="E213" s="43" t="s">
        <v>127</v>
      </c>
      <c r="F213" s="43">
        <v>37</v>
      </c>
      <c r="G213" s="43">
        <v>0</v>
      </c>
      <c r="H213" s="43">
        <v>5.5375502479999996</v>
      </c>
      <c r="I213" s="43">
        <v>9.6465241600000002</v>
      </c>
      <c r="J213" s="43"/>
      <c r="K213" s="43"/>
      <c r="L213" s="43"/>
    </row>
    <row r="214" spans="4:12" ht="15.75" x14ac:dyDescent="0.25">
      <c r="D214" s="43" t="s">
        <v>295</v>
      </c>
      <c r="E214" s="43" t="s">
        <v>127</v>
      </c>
      <c r="F214" s="43">
        <v>100</v>
      </c>
      <c r="G214" s="43">
        <v>0</v>
      </c>
      <c r="H214" s="43">
        <v>5.616978832</v>
      </c>
      <c r="I214" s="43">
        <v>9.6600888149999999</v>
      </c>
      <c r="J214" s="43"/>
      <c r="K214" s="43"/>
      <c r="L214" s="43"/>
    </row>
    <row r="215" spans="4:12" ht="15.75" x14ac:dyDescent="0.25">
      <c r="D215" s="43" t="s">
        <v>228</v>
      </c>
      <c r="E215" s="43" t="s">
        <v>125</v>
      </c>
      <c r="F215" s="43">
        <v>132</v>
      </c>
      <c r="G215" s="43">
        <v>0</v>
      </c>
      <c r="H215" s="43">
        <v>5.381693405</v>
      </c>
      <c r="I215" s="43">
        <v>9.6663550960000002</v>
      </c>
      <c r="J215" s="43"/>
      <c r="K215" s="43"/>
      <c r="L215" s="43"/>
    </row>
    <row r="216" spans="4:12" ht="15.75" x14ac:dyDescent="0.25">
      <c r="D216" s="43" t="s">
        <v>189</v>
      </c>
      <c r="E216" s="43" t="s">
        <v>125</v>
      </c>
      <c r="F216" s="43">
        <v>47.5</v>
      </c>
      <c r="G216" s="43">
        <v>0</v>
      </c>
      <c r="H216" s="43">
        <v>5.2110059409999998</v>
      </c>
      <c r="I216" s="43">
        <v>9.6794546459999999</v>
      </c>
      <c r="J216" s="43"/>
      <c r="K216" s="43"/>
      <c r="L216" s="43"/>
    </row>
    <row r="217" spans="4:12" ht="15.75" x14ac:dyDescent="0.25">
      <c r="D217" s="43" t="s">
        <v>252</v>
      </c>
      <c r="E217" s="43" t="s">
        <v>123</v>
      </c>
      <c r="F217" s="43">
        <v>22.1</v>
      </c>
      <c r="G217" s="43">
        <v>0</v>
      </c>
      <c r="H217" s="43">
        <v>5.4700538029999999</v>
      </c>
      <c r="I217" s="43">
        <v>9.6865187160000001</v>
      </c>
      <c r="J217" s="43"/>
      <c r="K217" s="43"/>
      <c r="L217" s="43"/>
    </row>
    <row r="218" spans="4:12" ht="15.75" x14ac:dyDescent="0.25">
      <c r="D218" s="43" t="s">
        <v>137</v>
      </c>
      <c r="E218" s="43" t="s">
        <v>123</v>
      </c>
      <c r="F218" s="43">
        <v>114</v>
      </c>
      <c r="G218" s="43">
        <v>0</v>
      </c>
      <c r="H218" s="43">
        <v>4.8174984810000003</v>
      </c>
      <c r="I218" s="43">
        <v>9.6949474389999999</v>
      </c>
      <c r="J218" s="43"/>
      <c r="K218" s="43"/>
      <c r="L218" s="43"/>
    </row>
    <row r="219" spans="4:12" ht="15.75" x14ac:dyDescent="0.25">
      <c r="D219" s="43" t="s">
        <v>442</v>
      </c>
      <c r="E219" s="43" t="s">
        <v>125</v>
      </c>
      <c r="F219" s="43">
        <v>99</v>
      </c>
      <c r="G219" s="43">
        <v>0</v>
      </c>
      <c r="H219" s="43">
        <v>6.3526707230000001</v>
      </c>
      <c r="I219" s="43">
        <v>9.70457897</v>
      </c>
      <c r="J219" s="43"/>
      <c r="K219" s="43"/>
      <c r="L219" s="43"/>
    </row>
    <row r="220" spans="4:12" ht="15.75" x14ac:dyDescent="0.25">
      <c r="D220" s="43" t="s">
        <v>301</v>
      </c>
      <c r="E220" s="43" t="s">
        <v>139</v>
      </c>
      <c r="F220" s="43">
        <v>147</v>
      </c>
      <c r="G220" s="43">
        <v>0</v>
      </c>
      <c r="H220" s="43">
        <v>5.6614989360000001</v>
      </c>
      <c r="I220" s="43">
        <v>9.7115998020000003</v>
      </c>
      <c r="J220" s="43"/>
      <c r="K220" s="43"/>
      <c r="L220" s="43"/>
    </row>
    <row r="221" spans="4:12" ht="15.75" x14ac:dyDescent="0.25">
      <c r="D221" s="43" t="s">
        <v>218</v>
      </c>
      <c r="E221" s="43" t="s">
        <v>125</v>
      </c>
      <c r="F221" s="43">
        <v>72</v>
      </c>
      <c r="G221" s="43">
        <v>1</v>
      </c>
      <c r="H221" s="43">
        <v>5.3437196880000002</v>
      </c>
      <c r="I221" s="43">
        <v>9.7173385089999993</v>
      </c>
      <c r="J221" s="43"/>
      <c r="K221" s="43"/>
      <c r="L221" s="43"/>
    </row>
    <row r="222" spans="4:12" ht="15.75" x14ac:dyDescent="0.25">
      <c r="D222" s="43" t="s">
        <v>435</v>
      </c>
      <c r="E222" s="43" t="s">
        <v>136</v>
      </c>
      <c r="F222" s="43">
        <v>129</v>
      </c>
      <c r="G222" s="43">
        <v>0</v>
      </c>
      <c r="H222" s="43">
        <v>6.2986031100000002</v>
      </c>
      <c r="I222" s="43">
        <v>9.7248515839999996</v>
      </c>
      <c r="J222" s="43"/>
      <c r="K222" s="43"/>
      <c r="L222" s="43"/>
    </row>
    <row r="223" spans="4:12" ht="15.75" x14ac:dyDescent="0.25">
      <c r="D223" s="43" t="s">
        <v>179</v>
      </c>
      <c r="E223" s="43" t="s">
        <v>139</v>
      </c>
      <c r="F223" s="43">
        <v>109</v>
      </c>
      <c r="G223" s="43">
        <v>0</v>
      </c>
      <c r="H223" s="43">
        <v>5.1551586489999996</v>
      </c>
      <c r="I223" s="43">
        <v>9.7356276029999993</v>
      </c>
      <c r="J223" s="43"/>
      <c r="K223" s="43"/>
      <c r="L223" s="43"/>
    </row>
    <row r="224" spans="4:12" ht="15.75" x14ac:dyDescent="0.25">
      <c r="D224" s="43" t="s">
        <v>210</v>
      </c>
      <c r="E224" s="43" t="s">
        <v>125</v>
      </c>
      <c r="F224" s="43">
        <v>102</v>
      </c>
      <c r="G224" s="43">
        <v>0</v>
      </c>
      <c r="H224" s="43">
        <v>5.3047431659999997</v>
      </c>
      <c r="I224" s="43">
        <v>9.7403521130000001</v>
      </c>
      <c r="J224" s="43"/>
      <c r="K224" s="43"/>
      <c r="L224" s="43"/>
    </row>
    <row r="225" spans="4:12" ht="15.75" x14ac:dyDescent="0.25">
      <c r="D225" s="43" t="s">
        <v>290</v>
      </c>
      <c r="E225" s="43" t="s">
        <v>127</v>
      </c>
      <c r="F225" s="43">
        <v>64.7</v>
      </c>
      <c r="G225" s="43">
        <v>1</v>
      </c>
      <c r="H225" s="43">
        <v>5.6070576409999999</v>
      </c>
      <c r="I225" s="43">
        <v>9.7521767819999994</v>
      </c>
      <c r="J225" s="43"/>
      <c r="K225" s="43"/>
      <c r="L225" s="43"/>
    </row>
    <row r="226" spans="4:12" ht="15.75" x14ac:dyDescent="0.25">
      <c r="D226" s="43" t="s">
        <v>371</v>
      </c>
      <c r="E226" s="43" t="s">
        <v>139</v>
      </c>
      <c r="F226" s="43">
        <v>50</v>
      </c>
      <c r="G226" s="43">
        <v>0</v>
      </c>
      <c r="H226" s="43">
        <v>5.9418205930000001</v>
      </c>
      <c r="I226" s="43">
        <v>9.7530778300000005</v>
      </c>
      <c r="J226" s="43"/>
      <c r="K226" s="43"/>
      <c r="L226" s="43"/>
    </row>
    <row r="227" spans="4:12" ht="15.75" x14ac:dyDescent="0.25">
      <c r="D227" s="43" t="s">
        <v>244</v>
      </c>
      <c r="E227" s="43" t="s">
        <v>127</v>
      </c>
      <c r="F227" s="43">
        <v>86</v>
      </c>
      <c r="G227" s="43">
        <v>0</v>
      </c>
      <c r="H227" s="43">
        <v>5.4524168890000002</v>
      </c>
      <c r="I227" s="43">
        <v>9.7747956649999992</v>
      </c>
      <c r="J227" s="43"/>
      <c r="K227" s="43"/>
      <c r="L227" s="43"/>
    </row>
    <row r="228" spans="4:12" ht="15.75" x14ac:dyDescent="0.25">
      <c r="D228" s="43" t="s">
        <v>394</v>
      </c>
      <c r="E228" s="43" t="s">
        <v>139</v>
      </c>
      <c r="F228" s="43">
        <v>14</v>
      </c>
      <c r="G228" s="43">
        <v>0</v>
      </c>
      <c r="H228" s="43">
        <v>6.0472913430000004</v>
      </c>
      <c r="I228" s="43">
        <v>9.7765089700000001</v>
      </c>
      <c r="J228" s="43"/>
      <c r="K228" s="43"/>
      <c r="L228" s="43"/>
    </row>
    <row r="229" spans="4:12" ht="15.75" x14ac:dyDescent="0.25">
      <c r="D229" s="43" t="s">
        <v>128</v>
      </c>
      <c r="E229" s="43" t="s">
        <v>123</v>
      </c>
      <c r="F229" s="43">
        <v>6</v>
      </c>
      <c r="G229" s="43">
        <v>1</v>
      </c>
      <c r="H229" s="43">
        <v>4.5803204710000003</v>
      </c>
      <c r="I229" s="43">
        <v>9.7781903769999996</v>
      </c>
      <c r="J229" s="43"/>
      <c r="K229" s="43"/>
      <c r="L229" s="43"/>
    </row>
    <row r="230" spans="4:12" ht="15.75" x14ac:dyDescent="0.25">
      <c r="D230" s="43" t="s">
        <v>131</v>
      </c>
      <c r="E230" s="43" t="s">
        <v>125</v>
      </c>
      <c r="F230" s="43">
        <v>117</v>
      </c>
      <c r="G230" s="43">
        <v>0</v>
      </c>
      <c r="H230" s="43">
        <v>4.7013353650000003</v>
      </c>
      <c r="I230" s="43">
        <v>9.7856482269999994</v>
      </c>
      <c r="J230" s="43"/>
      <c r="K230" s="43"/>
      <c r="L230" s="43"/>
    </row>
    <row r="231" spans="4:12" ht="15.75" x14ac:dyDescent="0.25">
      <c r="D231" s="43" t="s">
        <v>390</v>
      </c>
      <c r="E231" s="43" t="s">
        <v>125</v>
      </c>
      <c r="F231" s="43">
        <v>47</v>
      </c>
      <c r="G231" s="43">
        <v>1</v>
      </c>
      <c r="H231" s="43">
        <v>6.037977454</v>
      </c>
      <c r="I231" s="43">
        <v>9.8031682710000005</v>
      </c>
      <c r="J231" s="43"/>
      <c r="K231" s="43"/>
      <c r="L231" s="43"/>
    </row>
    <row r="232" spans="4:12" ht="15.75" x14ac:dyDescent="0.25">
      <c r="D232" s="43" t="s">
        <v>382</v>
      </c>
      <c r="E232" s="43" t="s">
        <v>215</v>
      </c>
      <c r="F232" s="43">
        <v>82</v>
      </c>
      <c r="G232" s="43">
        <v>0</v>
      </c>
      <c r="H232" s="43">
        <v>6.0029644380000002</v>
      </c>
      <c r="I232" s="43">
        <v>9.8133706840000006</v>
      </c>
      <c r="J232" s="43"/>
      <c r="K232" s="43"/>
      <c r="L232" s="43"/>
    </row>
    <row r="233" spans="4:12" ht="15.75" x14ac:dyDescent="0.25">
      <c r="D233" s="43" t="s">
        <v>277</v>
      </c>
      <c r="E233" s="43" t="s">
        <v>215</v>
      </c>
      <c r="F233" s="43">
        <v>87</v>
      </c>
      <c r="G233" s="43">
        <v>0</v>
      </c>
      <c r="H233" s="43">
        <v>5.5523406419999999</v>
      </c>
      <c r="I233" s="43">
        <v>9.8201479240000005</v>
      </c>
      <c r="J233" s="43"/>
      <c r="K233" s="43"/>
      <c r="L233" s="43"/>
    </row>
    <row r="234" spans="4:12" ht="15.75" x14ac:dyDescent="0.25">
      <c r="D234" s="43" t="s">
        <v>307</v>
      </c>
      <c r="E234" s="43" t="s">
        <v>127</v>
      </c>
      <c r="F234" s="43">
        <v>11</v>
      </c>
      <c r="G234" s="43">
        <v>1</v>
      </c>
      <c r="H234" s="43">
        <v>5.6878773999999996</v>
      </c>
      <c r="I234" s="43">
        <v>9.8262648440000007</v>
      </c>
      <c r="J234" s="43"/>
      <c r="K234" s="43"/>
      <c r="L234" s="43"/>
    </row>
    <row r="235" spans="4:12" ht="15.75" x14ac:dyDescent="0.25">
      <c r="D235" s="43" t="s">
        <v>287</v>
      </c>
      <c r="E235" s="43" t="s">
        <v>139</v>
      </c>
      <c r="F235" s="43">
        <v>48</v>
      </c>
      <c r="G235" s="43">
        <v>1</v>
      </c>
      <c r="H235" s="43">
        <v>5.5939296890000003</v>
      </c>
      <c r="I235" s="43">
        <v>9.8408279150000002</v>
      </c>
      <c r="J235" s="43"/>
      <c r="K235" s="43"/>
      <c r="L235" s="43"/>
    </row>
    <row r="236" spans="4:12" ht="15.75" x14ac:dyDescent="0.25">
      <c r="D236" s="43" t="s">
        <v>180</v>
      </c>
      <c r="E236" s="43" t="s">
        <v>123</v>
      </c>
      <c r="F236" s="43">
        <v>114</v>
      </c>
      <c r="G236" s="43">
        <v>0</v>
      </c>
      <c r="H236" s="43">
        <v>5.1587652989999997</v>
      </c>
      <c r="I236" s="43">
        <v>9.8434609569999996</v>
      </c>
      <c r="J236" s="43"/>
      <c r="K236" s="43"/>
      <c r="L236" s="43"/>
    </row>
    <row r="237" spans="4:12" ht="15.75" x14ac:dyDescent="0.25">
      <c r="D237" s="43" t="s">
        <v>230</v>
      </c>
      <c r="E237" s="43" t="s">
        <v>139</v>
      </c>
      <c r="F237" s="43">
        <v>98</v>
      </c>
      <c r="G237" s="43">
        <v>0</v>
      </c>
      <c r="H237" s="43">
        <v>5.3903604710000002</v>
      </c>
      <c r="I237" s="43">
        <v>9.846624168</v>
      </c>
      <c r="J237" s="43"/>
      <c r="K237" s="43"/>
      <c r="L237" s="43"/>
    </row>
    <row r="238" spans="4:12" ht="15.75" x14ac:dyDescent="0.25">
      <c r="D238" s="43" t="s">
        <v>203</v>
      </c>
      <c r="E238" s="43" t="s">
        <v>139</v>
      </c>
      <c r="F238" s="43">
        <v>14</v>
      </c>
      <c r="G238" s="43">
        <v>0</v>
      </c>
      <c r="H238" s="43">
        <v>5.2651173489999996</v>
      </c>
      <c r="I238" s="43">
        <v>9.849568648</v>
      </c>
      <c r="J238" s="43"/>
      <c r="K238" s="43"/>
      <c r="L238" s="43"/>
    </row>
    <row r="239" spans="4:12" ht="15.75" x14ac:dyDescent="0.25">
      <c r="D239" s="43" t="s">
        <v>328</v>
      </c>
      <c r="E239" s="43" t="s">
        <v>123</v>
      </c>
      <c r="F239" s="43">
        <v>11</v>
      </c>
      <c r="G239" s="43">
        <v>0</v>
      </c>
      <c r="H239" s="43">
        <v>5.7943349130000001</v>
      </c>
      <c r="I239" s="43">
        <v>9.8537432529999993</v>
      </c>
      <c r="J239" s="43"/>
      <c r="K239" s="43"/>
      <c r="L239" s="43"/>
    </row>
    <row r="240" spans="4:12" ht="15.75" x14ac:dyDescent="0.25">
      <c r="D240" s="43" t="s">
        <v>372</v>
      </c>
      <c r="E240" s="43" t="s">
        <v>215</v>
      </c>
      <c r="F240" s="43">
        <v>144</v>
      </c>
      <c r="G240" s="43">
        <v>0</v>
      </c>
      <c r="H240" s="43">
        <v>5.9443307289999998</v>
      </c>
      <c r="I240" s="43">
        <v>9.8625258290000009</v>
      </c>
      <c r="J240" s="43"/>
      <c r="K240" s="43"/>
      <c r="L240" s="43"/>
    </row>
    <row r="241" spans="4:12" ht="15.75" x14ac:dyDescent="0.25">
      <c r="D241" s="43" t="s">
        <v>206</v>
      </c>
      <c r="E241" s="43" t="s">
        <v>123</v>
      </c>
      <c r="F241" s="43">
        <v>52.9</v>
      </c>
      <c r="G241" s="43">
        <v>0</v>
      </c>
      <c r="H241" s="43">
        <v>5.2905565939999999</v>
      </c>
      <c r="I241" s="43">
        <v>9.864232586</v>
      </c>
      <c r="J241" s="43"/>
      <c r="K241" s="43"/>
      <c r="L241" s="43"/>
    </row>
    <row r="242" spans="4:12" ht="15.75" x14ac:dyDescent="0.25">
      <c r="D242" s="43" t="s">
        <v>432</v>
      </c>
      <c r="E242" s="43" t="s">
        <v>215</v>
      </c>
      <c r="F242" s="43">
        <v>49</v>
      </c>
      <c r="G242" s="43">
        <v>1</v>
      </c>
      <c r="H242" s="43">
        <v>6.2374095770000002</v>
      </c>
      <c r="I242" s="43">
        <v>9.8667941189999997</v>
      </c>
      <c r="J242" s="43"/>
      <c r="K242" s="43"/>
      <c r="L242" s="43"/>
    </row>
    <row r="243" spans="4:12" ht="15.75" x14ac:dyDescent="0.25">
      <c r="D243" s="43" t="s">
        <v>275</v>
      </c>
      <c r="E243" s="43" t="s">
        <v>125</v>
      </c>
      <c r="F243" s="43">
        <v>43</v>
      </c>
      <c r="G243" s="43">
        <v>0</v>
      </c>
      <c r="H243" s="43">
        <v>5.5452665550000004</v>
      </c>
      <c r="I243" s="43">
        <v>9.8798630490000008</v>
      </c>
      <c r="J243" s="43"/>
      <c r="K243" s="43"/>
      <c r="L243" s="43"/>
    </row>
    <row r="244" spans="4:12" ht="15.75" x14ac:dyDescent="0.25">
      <c r="D244" s="43" t="s">
        <v>175</v>
      </c>
      <c r="E244" s="43" t="s">
        <v>123</v>
      </c>
      <c r="F244" s="43">
        <v>87</v>
      </c>
      <c r="G244" s="43">
        <v>0</v>
      </c>
      <c r="H244" s="43">
        <v>5.1375729100000003</v>
      </c>
      <c r="I244" s="43">
        <v>9.8799790779999999</v>
      </c>
      <c r="J244" s="43"/>
      <c r="K244" s="43"/>
      <c r="L244" s="43"/>
    </row>
    <row r="245" spans="4:12" ht="15.75" x14ac:dyDescent="0.25">
      <c r="D245" s="43" t="s">
        <v>174</v>
      </c>
      <c r="E245" s="43" t="s">
        <v>125</v>
      </c>
      <c r="F245" s="43">
        <v>25</v>
      </c>
      <c r="G245" s="43">
        <v>0</v>
      </c>
      <c r="H245" s="43">
        <v>5.132314719</v>
      </c>
      <c r="I245" s="43">
        <v>9.8860041209999991</v>
      </c>
      <c r="J245" s="43"/>
      <c r="K245" s="43"/>
      <c r="L245" s="43"/>
    </row>
    <row r="246" spans="4:12" ht="15.75" x14ac:dyDescent="0.25">
      <c r="D246" s="43" t="s">
        <v>410</v>
      </c>
      <c r="E246" s="43" t="s">
        <v>215</v>
      </c>
      <c r="F246" s="43">
        <v>104.9</v>
      </c>
      <c r="G246" s="43">
        <v>0</v>
      </c>
      <c r="H246" s="43">
        <v>6.1067641400000001</v>
      </c>
      <c r="I246" s="43">
        <v>9.8896798799999992</v>
      </c>
      <c r="J246" s="43"/>
      <c r="K246" s="43"/>
      <c r="L246" s="43"/>
    </row>
    <row r="247" spans="4:12" ht="15.75" x14ac:dyDescent="0.25">
      <c r="D247" s="43" t="s">
        <v>283</v>
      </c>
      <c r="E247" s="43" t="s">
        <v>215</v>
      </c>
      <c r="F247" s="43">
        <v>81</v>
      </c>
      <c r="G247" s="43">
        <v>0</v>
      </c>
      <c r="H247" s="43">
        <v>5.5794975019999997</v>
      </c>
      <c r="I247" s="43">
        <v>9.8921497140000003</v>
      </c>
      <c r="J247" s="43"/>
      <c r="K247" s="43"/>
      <c r="L247" s="43"/>
    </row>
    <row r="248" spans="4:12" ht="15.75" x14ac:dyDescent="0.25">
      <c r="D248" s="43" t="s">
        <v>340</v>
      </c>
      <c r="E248" s="43" t="s">
        <v>127</v>
      </c>
      <c r="F248" s="43">
        <v>108</v>
      </c>
      <c r="G248" s="43">
        <v>0</v>
      </c>
      <c r="H248" s="43">
        <v>5.8341265890000003</v>
      </c>
      <c r="I248" s="43">
        <v>9.8955005299999996</v>
      </c>
      <c r="J248" s="43"/>
      <c r="K248" s="43"/>
      <c r="L248" s="43"/>
    </row>
    <row r="249" spans="4:12" ht="15.75" x14ac:dyDescent="0.25">
      <c r="D249" s="43" t="s">
        <v>297</v>
      </c>
      <c r="E249" s="43" t="s">
        <v>136</v>
      </c>
      <c r="F249" s="43">
        <v>11</v>
      </c>
      <c r="G249" s="43">
        <v>1</v>
      </c>
      <c r="H249" s="43">
        <v>5.6358275669999998</v>
      </c>
      <c r="I249" s="43">
        <v>9.9016515349999992</v>
      </c>
      <c r="J249" s="43"/>
      <c r="K249" s="43"/>
      <c r="L249" s="43"/>
    </row>
    <row r="250" spans="4:12" ht="15.75" x14ac:dyDescent="0.25">
      <c r="D250" s="43" t="s">
        <v>176</v>
      </c>
      <c r="E250" s="43" t="s">
        <v>139</v>
      </c>
      <c r="F250" s="43">
        <v>41.6</v>
      </c>
      <c r="G250" s="43">
        <v>0</v>
      </c>
      <c r="H250" s="43">
        <v>5.1477772679999996</v>
      </c>
      <c r="I250" s="43">
        <v>9.9077617399999998</v>
      </c>
      <c r="J250" s="43"/>
      <c r="K250" s="43"/>
      <c r="L250" s="43"/>
    </row>
    <row r="251" spans="4:12" ht="15.75" x14ac:dyDescent="0.25">
      <c r="D251" s="43" t="s">
        <v>202</v>
      </c>
      <c r="E251" s="43" t="s">
        <v>125</v>
      </c>
      <c r="F251" s="43">
        <v>37</v>
      </c>
      <c r="G251" s="43">
        <v>0</v>
      </c>
      <c r="H251" s="43">
        <v>5.2632150109999998</v>
      </c>
      <c r="I251" s="43">
        <v>9.9136559819999999</v>
      </c>
      <c r="J251" s="43"/>
      <c r="K251" s="43"/>
      <c r="L251" s="43"/>
    </row>
    <row r="252" spans="4:12" ht="15.75" x14ac:dyDescent="0.25">
      <c r="D252" s="43" t="s">
        <v>345</v>
      </c>
      <c r="E252" s="43" t="s">
        <v>125</v>
      </c>
      <c r="F252" s="43">
        <v>122</v>
      </c>
      <c r="G252" s="43">
        <v>0</v>
      </c>
      <c r="H252" s="43">
        <v>5.8436955040000003</v>
      </c>
      <c r="I252" s="43">
        <v>9.9176748270000008</v>
      </c>
      <c r="J252" s="43"/>
      <c r="K252" s="43"/>
      <c r="L252" s="43"/>
    </row>
    <row r="253" spans="4:12" ht="15.75" x14ac:dyDescent="0.25">
      <c r="D253" s="43" t="s">
        <v>197</v>
      </c>
      <c r="E253" s="43" t="s">
        <v>127</v>
      </c>
      <c r="F253" s="43">
        <v>107</v>
      </c>
      <c r="G253" s="43">
        <v>0</v>
      </c>
      <c r="H253" s="43">
        <v>5.2443561680000004</v>
      </c>
      <c r="I253" s="43">
        <v>9.9213809729999998</v>
      </c>
      <c r="J253" s="43"/>
      <c r="K253" s="43"/>
      <c r="L253" s="43"/>
    </row>
    <row r="254" spans="4:12" ht="15.75" x14ac:dyDescent="0.25">
      <c r="D254" s="43" t="s">
        <v>366</v>
      </c>
      <c r="E254" s="43" t="s">
        <v>125</v>
      </c>
      <c r="F254" s="43">
        <v>47.6</v>
      </c>
      <c r="G254" s="43">
        <v>0</v>
      </c>
      <c r="H254" s="43">
        <v>5.9116728859999998</v>
      </c>
      <c r="I254" s="43">
        <v>9.9224926080000007</v>
      </c>
      <c r="J254" s="43"/>
      <c r="K254" s="43"/>
      <c r="L254" s="43"/>
    </row>
    <row r="255" spans="4:12" ht="15.75" x14ac:dyDescent="0.25">
      <c r="D255" s="43" t="s">
        <v>255</v>
      </c>
      <c r="E255" s="43" t="s">
        <v>139</v>
      </c>
      <c r="F255" s="43">
        <v>110</v>
      </c>
      <c r="G255" s="43">
        <v>0</v>
      </c>
      <c r="H255" s="43">
        <v>5.4746082100000004</v>
      </c>
      <c r="I255" s="43">
        <v>9.9396658660000003</v>
      </c>
      <c r="J255" s="43"/>
      <c r="K255" s="43"/>
      <c r="L255" s="43"/>
    </row>
    <row r="256" spans="4:12" ht="15.75" x14ac:dyDescent="0.25">
      <c r="D256" s="43" t="s">
        <v>448</v>
      </c>
      <c r="E256" s="43" t="s">
        <v>136</v>
      </c>
      <c r="F256" s="43">
        <v>103</v>
      </c>
      <c r="G256" s="43">
        <v>0</v>
      </c>
      <c r="H256" s="43">
        <v>6.4498040159999999</v>
      </c>
      <c r="I256" s="43">
        <v>9.9408977269999994</v>
      </c>
      <c r="J256" s="43"/>
      <c r="K256" s="43"/>
      <c r="L256" s="43"/>
    </row>
    <row r="257" spans="4:12" ht="15.75" x14ac:dyDescent="0.25">
      <c r="D257" s="43" t="s">
        <v>143</v>
      </c>
      <c r="E257" s="43" t="s">
        <v>139</v>
      </c>
      <c r="F257" s="43">
        <v>98</v>
      </c>
      <c r="G257" s="43">
        <v>0</v>
      </c>
      <c r="H257" s="43">
        <v>4.8894336220000003</v>
      </c>
      <c r="I257" s="43">
        <v>9.9663238429999996</v>
      </c>
      <c r="J257" s="43"/>
      <c r="K257" s="43"/>
      <c r="L257" s="43"/>
    </row>
    <row r="258" spans="4:12" ht="15.75" x14ac:dyDescent="0.25">
      <c r="D258" s="43" t="s">
        <v>208</v>
      </c>
      <c r="E258" s="43" t="s">
        <v>127</v>
      </c>
      <c r="F258" s="43">
        <v>55</v>
      </c>
      <c r="G258" s="43">
        <v>0</v>
      </c>
      <c r="H258" s="43">
        <v>5.2935280560000004</v>
      </c>
      <c r="I258" s="43">
        <v>9.9747037709999997</v>
      </c>
      <c r="J258" s="43"/>
      <c r="K258" s="43"/>
      <c r="L258" s="43"/>
    </row>
    <row r="259" spans="4:12" ht="15.75" x14ac:dyDescent="0.25">
      <c r="D259" s="43" t="s">
        <v>404</v>
      </c>
      <c r="E259" s="43" t="s">
        <v>123</v>
      </c>
      <c r="F259" s="43">
        <v>33</v>
      </c>
      <c r="G259" s="43">
        <v>1</v>
      </c>
      <c r="H259" s="43">
        <v>6.0749118260000001</v>
      </c>
      <c r="I259" s="43">
        <v>9.9814454549999994</v>
      </c>
      <c r="J259" s="43"/>
      <c r="K259" s="43"/>
      <c r="L259" s="43"/>
    </row>
    <row r="260" spans="4:12" ht="15.75" x14ac:dyDescent="0.25">
      <c r="D260" s="43" t="s">
        <v>474</v>
      </c>
      <c r="E260" s="43" t="s">
        <v>123</v>
      </c>
      <c r="F260" s="43">
        <v>9</v>
      </c>
      <c r="G260" s="43">
        <v>0</v>
      </c>
      <c r="H260" s="43">
        <v>6.8092027850000001</v>
      </c>
      <c r="I260" s="43">
        <v>9.9859141949999994</v>
      </c>
      <c r="J260" s="43"/>
      <c r="K260" s="43"/>
      <c r="L260" s="43"/>
    </row>
    <row r="261" spans="4:12" ht="15.75" x14ac:dyDescent="0.25">
      <c r="D261" s="43" t="s">
        <v>338</v>
      </c>
      <c r="E261" s="43" t="s">
        <v>139</v>
      </c>
      <c r="F261" s="43">
        <v>30</v>
      </c>
      <c r="G261" s="43">
        <v>1</v>
      </c>
      <c r="H261" s="43">
        <v>5.8234446770000003</v>
      </c>
      <c r="I261" s="43">
        <v>9.9915117450000004</v>
      </c>
      <c r="J261" s="43"/>
      <c r="K261" s="43"/>
      <c r="L261" s="43"/>
    </row>
    <row r="262" spans="4:12" ht="15.75" x14ac:dyDescent="0.25">
      <c r="D262" s="43" t="s">
        <v>194</v>
      </c>
      <c r="E262" s="43" t="s">
        <v>125</v>
      </c>
      <c r="F262" s="43">
        <v>104</v>
      </c>
      <c r="G262" s="43">
        <v>0</v>
      </c>
      <c r="H262" s="43">
        <v>5.2255124430000004</v>
      </c>
      <c r="I262" s="43">
        <v>9.9956943519999992</v>
      </c>
      <c r="J262" s="43"/>
      <c r="K262" s="43"/>
      <c r="L262" s="43"/>
    </row>
    <row r="263" spans="4:12" ht="15.75" x14ac:dyDescent="0.25">
      <c r="D263" s="43" t="s">
        <v>148</v>
      </c>
      <c r="E263" s="43" t="s">
        <v>123</v>
      </c>
      <c r="F263" s="43">
        <v>90.8</v>
      </c>
      <c r="G263" s="43">
        <v>0</v>
      </c>
      <c r="H263" s="43">
        <v>4.9388369580000004</v>
      </c>
      <c r="I263" s="43">
        <v>10.00983991</v>
      </c>
      <c r="J263" s="43"/>
      <c r="K263" s="43"/>
      <c r="L263" s="43"/>
    </row>
    <row r="264" spans="4:12" ht="15.75" x14ac:dyDescent="0.25">
      <c r="D264" s="43" t="s">
        <v>193</v>
      </c>
      <c r="E264" s="43" t="s">
        <v>139</v>
      </c>
      <c r="F264" s="43">
        <v>93</v>
      </c>
      <c r="G264" s="43">
        <v>0</v>
      </c>
      <c r="H264" s="43">
        <v>5.219065187</v>
      </c>
      <c r="I264" s="43">
        <v>10.010970370000001</v>
      </c>
      <c r="J264" s="43"/>
      <c r="K264" s="43"/>
      <c r="L264" s="43"/>
    </row>
    <row r="265" spans="4:12" ht="15.75" x14ac:dyDescent="0.25">
      <c r="D265" s="43" t="s">
        <v>270</v>
      </c>
      <c r="E265" s="43" t="s">
        <v>139</v>
      </c>
      <c r="F265" s="43">
        <v>101</v>
      </c>
      <c r="G265" s="43">
        <v>0</v>
      </c>
      <c r="H265" s="43">
        <v>5.529848673</v>
      </c>
      <c r="I265" s="43">
        <v>10.029365009999999</v>
      </c>
      <c r="J265" s="43"/>
      <c r="K265" s="43"/>
      <c r="L265" s="43"/>
    </row>
    <row r="266" spans="4:12" ht="15.75" x14ac:dyDescent="0.25">
      <c r="D266" s="43" t="s">
        <v>269</v>
      </c>
      <c r="E266" s="43" t="s">
        <v>123</v>
      </c>
      <c r="F266" s="43">
        <v>8</v>
      </c>
      <c r="G266" s="43">
        <v>0</v>
      </c>
      <c r="H266" s="43">
        <v>5.5144841439999999</v>
      </c>
      <c r="I266" s="43">
        <v>10.033766890000001</v>
      </c>
      <c r="J266" s="43"/>
      <c r="K266" s="43"/>
      <c r="L266" s="43"/>
    </row>
    <row r="267" spans="4:12" ht="15.75" x14ac:dyDescent="0.25">
      <c r="D267" s="43" t="s">
        <v>235</v>
      </c>
      <c r="E267" s="43" t="s">
        <v>123</v>
      </c>
      <c r="F267" s="43">
        <v>30</v>
      </c>
      <c r="G267" s="43">
        <v>0</v>
      </c>
      <c r="H267" s="43">
        <v>5.4237658880000001</v>
      </c>
      <c r="I267" s="43">
        <v>10.034879849999999</v>
      </c>
      <c r="J267" s="43"/>
      <c r="K267" s="43"/>
      <c r="L267" s="43"/>
    </row>
    <row r="268" spans="4:12" ht="15.75" x14ac:dyDescent="0.25">
      <c r="D268" s="43" t="s">
        <v>344</v>
      </c>
      <c r="E268" s="43" t="s">
        <v>123</v>
      </c>
      <c r="F268" s="43">
        <v>54.7</v>
      </c>
      <c r="G268" s="43">
        <v>0</v>
      </c>
      <c r="H268" s="43">
        <v>5.8418859379999999</v>
      </c>
      <c r="I268" s="43">
        <v>10.039651360000001</v>
      </c>
      <c r="J268" s="43"/>
      <c r="K268" s="43"/>
      <c r="L268" s="43"/>
    </row>
    <row r="269" spans="4:12" ht="15.75" x14ac:dyDescent="0.25">
      <c r="D269" s="43" t="s">
        <v>248</v>
      </c>
      <c r="E269" s="43" t="s">
        <v>139</v>
      </c>
      <c r="F269" s="43">
        <v>99.7</v>
      </c>
      <c r="G269" s="43">
        <v>0</v>
      </c>
      <c r="H269" s="43">
        <v>5.4580057289999999</v>
      </c>
      <c r="I269" s="43">
        <v>10.047475589999999</v>
      </c>
      <c r="J269" s="43"/>
      <c r="K269" s="43"/>
      <c r="L269" s="43"/>
    </row>
    <row r="270" spans="4:12" ht="15.75" x14ac:dyDescent="0.25">
      <c r="D270" s="43" t="s">
        <v>420</v>
      </c>
      <c r="E270" s="43" t="s">
        <v>123</v>
      </c>
      <c r="F270" s="43">
        <v>106</v>
      </c>
      <c r="G270" s="43">
        <v>0</v>
      </c>
      <c r="H270" s="43">
        <v>6.1510068640000002</v>
      </c>
      <c r="I270" s="43">
        <v>10.048892090000001</v>
      </c>
      <c r="J270" s="43"/>
      <c r="K270" s="43"/>
      <c r="L270" s="43"/>
    </row>
    <row r="271" spans="4:12" ht="15.75" x14ac:dyDescent="0.25">
      <c r="D271" s="43" t="s">
        <v>495</v>
      </c>
      <c r="E271" s="43" t="s">
        <v>136</v>
      </c>
      <c r="F271" s="43">
        <v>48.6</v>
      </c>
      <c r="G271" s="43">
        <v>0</v>
      </c>
      <c r="H271" s="43">
        <v>9.5919553349999997</v>
      </c>
      <c r="I271" s="43">
        <v>10.049806670000001</v>
      </c>
      <c r="J271" s="43"/>
      <c r="K271" s="43"/>
      <c r="L271" s="43"/>
    </row>
    <row r="272" spans="4:12" ht="15.75" x14ac:dyDescent="0.25">
      <c r="D272" s="43" t="s">
        <v>473</v>
      </c>
      <c r="E272" s="43" t="s">
        <v>123</v>
      </c>
      <c r="F272" s="43">
        <v>103</v>
      </c>
      <c r="G272" s="43">
        <v>0</v>
      </c>
      <c r="H272" s="43">
        <v>6.8085103360000003</v>
      </c>
      <c r="I272" s="43">
        <v>10.05179045</v>
      </c>
      <c r="J272" s="43"/>
      <c r="K272" s="43"/>
      <c r="L272" s="43"/>
    </row>
    <row r="273" spans="4:12" ht="15.75" x14ac:dyDescent="0.25">
      <c r="D273" s="43" t="s">
        <v>149</v>
      </c>
      <c r="E273" s="43" t="s">
        <v>125</v>
      </c>
      <c r="F273" s="43">
        <v>143</v>
      </c>
      <c r="G273" s="43">
        <v>0</v>
      </c>
      <c r="H273" s="43">
        <v>4.9540876980000004</v>
      </c>
      <c r="I273" s="43">
        <v>10.05278468</v>
      </c>
      <c r="J273" s="43"/>
      <c r="K273" s="43"/>
      <c r="L273" s="43"/>
    </row>
    <row r="274" spans="4:12" ht="15.75" x14ac:dyDescent="0.25">
      <c r="D274" s="43" t="s">
        <v>168</v>
      </c>
      <c r="E274" s="43" t="s">
        <v>123</v>
      </c>
      <c r="F274" s="43">
        <v>54</v>
      </c>
      <c r="G274" s="43">
        <v>0</v>
      </c>
      <c r="H274" s="43">
        <v>5.0956070320000002</v>
      </c>
      <c r="I274" s="43">
        <v>10.055531609999999</v>
      </c>
      <c r="J274" s="43"/>
      <c r="K274" s="43"/>
      <c r="L274" s="43"/>
    </row>
    <row r="275" spans="4:12" ht="15.75" x14ac:dyDescent="0.25">
      <c r="D275" s="43" t="s">
        <v>388</v>
      </c>
      <c r="E275" s="43" t="s">
        <v>139</v>
      </c>
      <c r="F275" s="43">
        <v>75</v>
      </c>
      <c r="G275" s="43">
        <v>0</v>
      </c>
      <c r="H275" s="43">
        <v>6.0220395150000003</v>
      </c>
      <c r="I275" s="43">
        <v>10.05931234</v>
      </c>
      <c r="J275" s="43"/>
      <c r="K275" s="43"/>
      <c r="L275" s="43"/>
    </row>
    <row r="276" spans="4:12" ht="15.75" x14ac:dyDescent="0.25">
      <c r="D276" s="43" t="s">
        <v>419</v>
      </c>
      <c r="E276" s="43" t="s">
        <v>136</v>
      </c>
      <c r="F276" s="43">
        <v>16.600000000000001</v>
      </c>
      <c r="G276" s="43">
        <v>0</v>
      </c>
      <c r="H276" s="43">
        <v>6.1437734260000001</v>
      </c>
      <c r="I276" s="43">
        <v>10.06736901</v>
      </c>
      <c r="J276" s="43"/>
      <c r="K276" s="43"/>
      <c r="L276" s="43"/>
    </row>
    <row r="277" spans="4:12" ht="15.75" x14ac:dyDescent="0.25">
      <c r="D277" s="43" t="s">
        <v>335</v>
      </c>
      <c r="E277" s="43" t="s">
        <v>125</v>
      </c>
      <c r="F277" s="43">
        <v>76.3</v>
      </c>
      <c r="G277" s="43">
        <v>1</v>
      </c>
      <c r="H277" s="43">
        <v>5.8192948009999999</v>
      </c>
      <c r="I277" s="43">
        <v>10.069019770000001</v>
      </c>
      <c r="J277" s="43"/>
      <c r="K277" s="43"/>
      <c r="L277" s="43"/>
    </row>
    <row r="278" spans="4:12" ht="15.75" x14ac:dyDescent="0.25">
      <c r="D278" s="43" t="s">
        <v>411</v>
      </c>
      <c r="E278" s="43" t="s">
        <v>123</v>
      </c>
      <c r="F278" s="43">
        <v>108</v>
      </c>
      <c r="G278" s="43">
        <v>0</v>
      </c>
      <c r="H278" s="43">
        <v>6.1083823810000002</v>
      </c>
      <c r="I278" s="43">
        <v>10.076501779999999</v>
      </c>
      <c r="J278" s="43"/>
      <c r="K278" s="43"/>
      <c r="L278" s="43"/>
    </row>
    <row r="279" spans="4:12" ht="15.75" x14ac:dyDescent="0.25">
      <c r="D279" s="43" t="s">
        <v>346</v>
      </c>
      <c r="E279" s="43" t="s">
        <v>215</v>
      </c>
      <c r="F279" s="43">
        <v>81</v>
      </c>
      <c r="G279" s="43">
        <v>0</v>
      </c>
      <c r="H279" s="43">
        <v>5.8461829170000001</v>
      </c>
      <c r="I279" s="43">
        <v>10.088249899999999</v>
      </c>
      <c r="J279" s="43"/>
      <c r="K279" s="43"/>
      <c r="L279" s="43"/>
    </row>
    <row r="280" spans="4:12" ht="15.75" x14ac:dyDescent="0.25">
      <c r="D280" s="43" t="s">
        <v>182</v>
      </c>
      <c r="E280" s="43" t="s">
        <v>125</v>
      </c>
      <c r="F280" s="43">
        <v>87.6</v>
      </c>
      <c r="G280" s="43">
        <v>0</v>
      </c>
      <c r="H280" s="43">
        <v>5.1807411989999999</v>
      </c>
      <c r="I280" s="43">
        <v>10.08973407</v>
      </c>
      <c r="J280" s="43"/>
      <c r="K280" s="43"/>
      <c r="L280" s="43"/>
    </row>
    <row r="281" spans="4:12" ht="15.75" x14ac:dyDescent="0.25">
      <c r="D281" s="43" t="s">
        <v>196</v>
      </c>
      <c r="E281" s="43" t="s">
        <v>125</v>
      </c>
      <c r="F281" s="43">
        <v>116</v>
      </c>
      <c r="G281" s="43">
        <v>0</v>
      </c>
      <c r="H281" s="43">
        <v>5.2335247149999997</v>
      </c>
      <c r="I281" s="43">
        <v>10.09784148</v>
      </c>
      <c r="J281" s="43"/>
      <c r="K281" s="43"/>
      <c r="L281" s="43"/>
    </row>
    <row r="282" spans="4:12" ht="15.75" x14ac:dyDescent="0.25">
      <c r="D282" s="43" t="s">
        <v>264</v>
      </c>
      <c r="E282" s="43" t="s">
        <v>139</v>
      </c>
      <c r="F282" s="43">
        <v>84</v>
      </c>
      <c r="G282" s="43">
        <v>0</v>
      </c>
      <c r="H282" s="43">
        <v>5.5078497019999997</v>
      </c>
      <c r="I282" s="43">
        <v>10.108984510000001</v>
      </c>
      <c r="J282" s="43"/>
      <c r="K282" s="43"/>
      <c r="L282" s="43"/>
    </row>
    <row r="283" spans="4:12" ht="15.75" x14ac:dyDescent="0.25">
      <c r="D283" s="43" t="s">
        <v>289</v>
      </c>
      <c r="E283" s="43" t="s">
        <v>127</v>
      </c>
      <c r="F283" s="43">
        <v>60</v>
      </c>
      <c r="G283" s="43">
        <v>0</v>
      </c>
      <c r="H283" s="43">
        <v>5.6031223829999997</v>
      </c>
      <c r="I283" s="43">
        <v>10.110720819999999</v>
      </c>
      <c r="J283" s="43"/>
      <c r="K283" s="43"/>
      <c r="L283" s="43"/>
    </row>
    <row r="284" spans="4:12" ht="15.75" x14ac:dyDescent="0.25">
      <c r="D284" s="43" t="s">
        <v>260</v>
      </c>
      <c r="E284" s="43" t="s">
        <v>123</v>
      </c>
      <c r="F284" s="43">
        <v>50.2</v>
      </c>
      <c r="G284" s="43">
        <v>0</v>
      </c>
      <c r="H284" s="43">
        <v>5.4954401209999997</v>
      </c>
      <c r="I284" s="43">
        <v>10.116041600000001</v>
      </c>
      <c r="J284" s="43"/>
      <c r="K284" s="43"/>
      <c r="L284" s="43"/>
    </row>
    <row r="285" spans="4:12" ht="15.75" x14ac:dyDescent="0.25">
      <c r="D285" s="43" t="s">
        <v>469</v>
      </c>
      <c r="E285" s="43" t="s">
        <v>136</v>
      </c>
      <c r="F285" s="43">
        <v>161</v>
      </c>
      <c r="G285" s="43">
        <v>0</v>
      </c>
      <c r="H285" s="43">
        <v>6.6886207229999997</v>
      </c>
      <c r="I285" s="43">
        <v>10.11743403</v>
      </c>
      <c r="J285" s="43"/>
      <c r="K285" s="43"/>
      <c r="L285" s="43"/>
    </row>
    <row r="286" spans="4:12" ht="15.75" x14ac:dyDescent="0.25">
      <c r="D286" s="43" t="s">
        <v>320</v>
      </c>
      <c r="E286" s="43" t="s">
        <v>127</v>
      </c>
      <c r="F286" s="43">
        <v>55.1</v>
      </c>
      <c r="G286" s="43">
        <v>1</v>
      </c>
      <c r="H286" s="43">
        <v>5.7609274109999999</v>
      </c>
      <c r="I286" s="43">
        <v>10.12715047</v>
      </c>
      <c r="J286" s="43"/>
      <c r="K286" s="43"/>
      <c r="L286" s="43"/>
    </row>
    <row r="287" spans="4:12" ht="15.75" x14ac:dyDescent="0.25">
      <c r="D287" s="43" t="s">
        <v>276</v>
      </c>
      <c r="E287" s="43" t="s">
        <v>127</v>
      </c>
      <c r="F287" s="43">
        <v>29</v>
      </c>
      <c r="G287" s="43">
        <v>0</v>
      </c>
      <c r="H287" s="43">
        <v>5.5507389790000001</v>
      </c>
      <c r="I287" s="43">
        <v>10.127805759999999</v>
      </c>
      <c r="J287" s="43"/>
      <c r="K287" s="43"/>
      <c r="L287" s="43"/>
    </row>
    <row r="288" spans="4:12" ht="15.75" x14ac:dyDescent="0.25">
      <c r="D288" s="43" t="s">
        <v>211</v>
      </c>
      <c r="E288" s="43" t="s">
        <v>139</v>
      </c>
      <c r="F288" s="43">
        <v>88</v>
      </c>
      <c r="G288" s="43">
        <v>0</v>
      </c>
      <c r="H288" s="43">
        <v>5.310657022</v>
      </c>
      <c r="I288" s="43">
        <v>10.137786269999999</v>
      </c>
      <c r="J288" s="43"/>
      <c r="K288" s="43"/>
      <c r="L288" s="43"/>
    </row>
    <row r="289" spans="4:12" ht="15.75" x14ac:dyDescent="0.25">
      <c r="D289" s="43" t="s">
        <v>312</v>
      </c>
      <c r="E289" s="43" t="s">
        <v>215</v>
      </c>
      <c r="F289" s="43">
        <v>81.2</v>
      </c>
      <c r="G289" s="43">
        <v>1</v>
      </c>
      <c r="H289" s="43">
        <v>5.7156868550000004</v>
      </c>
      <c r="I289" s="43">
        <v>10.14263588</v>
      </c>
      <c r="J289" s="43"/>
      <c r="K289" s="43"/>
      <c r="L289" s="43"/>
    </row>
    <row r="290" spans="4:12" ht="15.75" x14ac:dyDescent="0.25">
      <c r="D290" s="43" t="s">
        <v>415</v>
      </c>
      <c r="E290" s="43" t="s">
        <v>215</v>
      </c>
      <c r="F290" s="43">
        <v>66</v>
      </c>
      <c r="G290" s="43">
        <v>0</v>
      </c>
      <c r="H290" s="43">
        <v>6.1212542020000003</v>
      </c>
      <c r="I290" s="43">
        <v>10.143448060000001</v>
      </c>
      <c r="J290" s="43"/>
      <c r="K290" s="43"/>
      <c r="L290" s="43"/>
    </row>
    <row r="291" spans="4:12" ht="15.75" x14ac:dyDescent="0.25">
      <c r="D291" s="43" t="s">
        <v>487</v>
      </c>
      <c r="E291" s="43" t="s">
        <v>127</v>
      </c>
      <c r="F291" s="43">
        <v>18</v>
      </c>
      <c r="G291" s="43">
        <v>0</v>
      </c>
      <c r="H291" s="43">
        <v>7.226772564</v>
      </c>
      <c r="I291" s="43">
        <v>10.145069400000001</v>
      </c>
      <c r="J291" s="43"/>
      <c r="K291" s="43"/>
      <c r="L291" s="43"/>
    </row>
    <row r="292" spans="4:12" ht="15.75" x14ac:dyDescent="0.25">
      <c r="D292" s="43" t="s">
        <v>463</v>
      </c>
      <c r="E292" s="43" t="s">
        <v>136</v>
      </c>
      <c r="F292" s="43">
        <v>72.8</v>
      </c>
      <c r="G292" s="43">
        <v>0</v>
      </c>
      <c r="H292" s="43">
        <v>6.6256369370000003</v>
      </c>
      <c r="I292" s="43">
        <v>10.17077409</v>
      </c>
      <c r="J292" s="43"/>
      <c r="K292" s="43"/>
      <c r="L292" s="43"/>
    </row>
    <row r="293" spans="4:12" ht="15.75" x14ac:dyDescent="0.25">
      <c r="D293" s="43" t="s">
        <v>216</v>
      </c>
      <c r="E293" s="43" t="s">
        <v>125</v>
      </c>
      <c r="F293" s="43">
        <v>15.6</v>
      </c>
      <c r="G293" s="43">
        <v>1</v>
      </c>
      <c r="H293" s="43">
        <v>5.3353697589999998</v>
      </c>
      <c r="I293" s="43">
        <v>10.17748282</v>
      </c>
      <c r="J293" s="43"/>
      <c r="K293" s="43"/>
      <c r="L293" s="43"/>
    </row>
    <row r="294" spans="4:12" ht="15.75" x14ac:dyDescent="0.25">
      <c r="D294" s="43" t="s">
        <v>314</v>
      </c>
      <c r="E294" s="43" t="s">
        <v>139</v>
      </c>
      <c r="F294" s="43">
        <v>110</v>
      </c>
      <c r="G294" s="43">
        <v>0</v>
      </c>
      <c r="H294" s="43">
        <v>5.7280759359999998</v>
      </c>
      <c r="I294" s="43">
        <v>10.17811981</v>
      </c>
      <c r="J294" s="43"/>
      <c r="K294" s="43"/>
      <c r="L294" s="43"/>
    </row>
    <row r="295" spans="4:12" ht="15.75" x14ac:dyDescent="0.25">
      <c r="D295" s="43" t="s">
        <v>362</v>
      </c>
      <c r="E295" s="43" t="s">
        <v>215</v>
      </c>
      <c r="F295" s="43">
        <v>30</v>
      </c>
      <c r="G295" s="43">
        <v>1</v>
      </c>
      <c r="H295" s="43">
        <v>5.9027033180000004</v>
      </c>
      <c r="I295" s="43">
        <v>10.18148695</v>
      </c>
      <c r="J295" s="43"/>
      <c r="K295" s="43"/>
      <c r="L295" s="43"/>
    </row>
    <row r="296" spans="4:12" ht="15.75" x14ac:dyDescent="0.25">
      <c r="D296" s="43" t="s">
        <v>363</v>
      </c>
      <c r="E296" s="43" t="s">
        <v>125</v>
      </c>
      <c r="F296" s="43">
        <v>23</v>
      </c>
      <c r="G296" s="43">
        <v>1</v>
      </c>
      <c r="H296" s="43">
        <v>5.9028136570000003</v>
      </c>
      <c r="I296" s="43">
        <v>10.18276833</v>
      </c>
      <c r="J296" s="43"/>
      <c r="K296" s="43"/>
      <c r="L296" s="43"/>
    </row>
    <row r="297" spans="4:12" ht="15.75" x14ac:dyDescent="0.25">
      <c r="D297" s="43" t="s">
        <v>409</v>
      </c>
      <c r="E297" s="43" t="s">
        <v>127</v>
      </c>
      <c r="F297" s="43">
        <v>44</v>
      </c>
      <c r="G297" s="43">
        <v>0</v>
      </c>
      <c r="H297" s="43">
        <v>6.1062151040000003</v>
      </c>
      <c r="I297" s="43">
        <v>10.18651985</v>
      </c>
      <c r="J297" s="43"/>
      <c r="K297" s="43"/>
      <c r="L297" s="43"/>
    </row>
    <row r="298" spans="4:12" ht="15.75" x14ac:dyDescent="0.25">
      <c r="D298" s="43" t="s">
        <v>261</v>
      </c>
      <c r="E298" s="43" t="s">
        <v>125</v>
      </c>
      <c r="F298" s="43">
        <v>84</v>
      </c>
      <c r="G298" s="43">
        <v>0</v>
      </c>
      <c r="H298" s="43">
        <v>5.5030778280000003</v>
      </c>
      <c r="I298" s="43">
        <v>10.198472929999999</v>
      </c>
      <c r="J298" s="43"/>
      <c r="K298" s="43"/>
      <c r="L298" s="43"/>
    </row>
    <row r="299" spans="4:12" ht="15.75" x14ac:dyDescent="0.25">
      <c r="D299" s="43" t="s">
        <v>232</v>
      </c>
      <c r="E299" s="43" t="s">
        <v>139</v>
      </c>
      <c r="F299" s="43">
        <v>153</v>
      </c>
      <c r="G299" s="43">
        <v>0</v>
      </c>
      <c r="H299" s="43">
        <v>5.4055917710000001</v>
      </c>
      <c r="I299" s="43">
        <v>10.22632355</v>
      </c>
      <c r="J299" s="43"/>
      <c r="K299" s="43"/>
      <c r="L299" s="43"/>
    </row>
    <row r="300" spans="4:12" ht="15.75" x14ac:dyDescent="0.25">
      <c r="D300" s="43" t="s">
        <v>263</v>
      </c>
      <c r="E300" s="43" t="s">
        <v>123</v>
      </c>
      <c r="F300" s="43">
        <v>116</v>
      </c>
      <c r="G300" s="43">
        <v>0</v>
      </c>
      <c r="H300" s="43">
        <v>5.5073579180000003</v>
      </c>
      <c r="I300" s="43">
        <v>10.233175900000001</v>
      </c>
      <c r="J300" s="43"/>
      <c r="K300" s="43"/>
      <c r="L300" s="43"/>
    </row>
    <row r="301" spans="4:12" ht="15.75" x14ac:dyDescent="0.25">
      <c r="D301" s="43" t="s">
        <v>188</v>
      </c>
      <c r="E301" s="43" t="s">
        <v>125</v>
      </c>
      <c r="F301" s="43">
        <v>36</v>
      </c>
      <c r="G301" s="43">
        <v>1</v>
      </c>
      <c r="H301" s="43">
        <v>5.2064104750000002</v>
      </c>
      <c r="I301" s="43">
        <v>10.246252589999999</v>
      </c>
      <c r="J301" s="43"/>
      <c r="K301" s="43"/>
      <c r="L301" s="43"/>
    </row>
    <row r="302" spans="4:12" ht="15.75" x14ac:dyDescent="0.25">
      <c r="D302" s="43" t="s">
        <v>304</v>
      </c>
      <c r="E302" s="43" t="s">
        <v>127</v>
      </c>
      <c r="F302" s="43">
        <v>77</v>
      </c>
      <c r="G302" s="43">
        <v>0</v>
      </c>
      <c r="H302" s="43">
        <v>5.6758405740000004</v>
      </c>
      <c r="I302" s="43">
        <v>10.264170330000001</v>
      </c>
      <c r="J302" s="43"/>
      <c r="K302" s="43"/>
      <c r="L302" s="43"/>
    </row>
    <row r="303" spans="4:12" ht="15.75" x14ac:dyDescent="0.25">
      <c r="D303" s="43" t="s">
        <v>384</v>
      </c>
      <c r="E303" s="43" t="s">
        <v>127</v>
      </c>
      <c r="F303" s="43">
        <v>67.400000000000006</v>
      </c>
      <c r="G303" s="43">
        <v>0</v>
      </c>
      <c r="H303" s="43">
        <v>6.0129267549999996</v>
      </c>
      <c r="I303" s="43">
        <v>10.266790110000001</v>
      </c>
      <c r="J303" s="43"/>
      <c r="K303" s="43"/>
      <c r="L303" s="43"/>
    </row>
    <row r="304" spans="4:12" ht="15.75" x14ac:dyDescent="0.25">
      <c r="D304" s="43" t="s">
        <v>274</v>
      </c>
      <c r="E304" s="43" t="s">
        <v>127</v>
      </c>
      <c r="F304" s="43">
        <v>20</v>
      </c>
      <c r="G304" s="43">
        <v>0</v>
      </c>
      <c r="H304" s="43">
        <v>5.5418616509999996</v>
      </c>
      <c r="I304" s="43">
        <v>10.27508405</v>
      </c>
      <c r="J304" s="43"/>
      <c r="K304" s="43"/>
      <c r="L304" s="43"/>
    </row>
    <row r="305" spans="4:12" ht="15.75" x14ac:dyDescent="0.25">
      <c r="D305" s="43" t="s">
        <v>268</v>
      </c>
      <c r="E305" s="43" t="s">
        <v>127</v>
      </c>
      <c r="F305" s="43">
        <v>38.9</v>
      </c>
      <c r="G305" s="43">
        <v>1</v>
      </c>
      <c r="H305" s="43">
        <v>5.5141344610000003</v>
      </c>
      <c r="I305" s="43">
        <v>10.27576245</v>
      </c>
      <c r="J305" s="43"/>
      <c r="K305" s="43"/>
      <c r="L305" s="43"/>
    </row>
    <row r="306" spans="4:12" ht="15.75" x14ac:dyDescent="0.25">
      <c r="D306" s="43" t="s">
        <v>209</v>
      </c>
      <c r="E306" s="43" t="s">
        <v>123</v>
      </c>
      <c r="F306" s="43">
        <v>119</v>
      </c>
      <c r="G306" s="43">
        <v>0</v>
      </c>
      <c r="H306" s="43">
        <v>5.29870207</v>
      </c>
      <c r="I306" s="43">
        <v>10.286993880000001</v>
      </c>
      <c r="J306" s="43"/>
      <c r="K306" s="43"/>
      <c r="L306" s="43"/>
    </row>
    <row r="307" spans="4:12" ht="15.75" x14ac:dyDescent="0.25">
      <c r="D307" s="43" t="s">
        <v>336</v>
      </c>
      <c r="E307" s="43" t="s">
        <v>215</v>
      </c>
      <c r="F307" s="43">
        <v>131</v>
      </c>
      <c r="G307" s="43">
        <v>0</v>
      </c>
      <c r="H307" s="43">
        <v>5.8195535779999998</v>
      </c>
      <c r="I307" s="43">
        <v>10.290539470000001</v>
      </c>
      <c r="J307" s="43"/>
      <c r="K307" s="43"/>
      <c r="L307" s="43"/>
    </row>
    <row r="308" spans="4:12" ht="15.75" x14ac:dyDescent="0.25">
      <c r="D308" s="43" t="s">
        <v>184</v>
      </c>
      <c r="E308" s="43" t="s">
        <v>136</v>
      </c>
      <c r="F308" s="43">
        <v>156</v>
      </c>
      <c r="G308" s="43">
        <v>0</v>
      </c>
      <c r="H308" s="43">
        <v>5.1839338240000004</v>
      </c>
      <c r="I308" s="43">
        <v>10.30080807</v>
      </c>
      <c r="J308" s="43"/>
      <c r="K308" s="43"/>
      <c r="L308" s="43"/>
    </row>
    <row r="309" spans="4:12" ht="15.75" x14ac:dyDescent="0.25">
      <c r="D309" s="43" t="s">
        <v>249</v>
      </c>
      <c r="E309" s="43" t="s">
        <v>125</v>
      </c>
      <c r="F309" s="43">
        <v>81.5</v>
      </c>
      <c r="G309" s="43">
        <v>0</v>
      </c>
      <c r="H309" s="43">
        <v>5.4623013479999996</v>
      </c>
      <c r="I309" s="43">
        <v>10.30316973</v>
      </c>
      <c r="J309" s="43"/>
      <c r="K309" s="43"/>
      <c r="L309" s="43"/>
    </row>
    <row r="310" spans="4:12" ht="15.75" x14ac:dyDescent="0.25">
      <c r="D310" s="43" t="s">
        <v>470</v>
      </c>
      <c r="E310" s="43" t="s">
        <v>123</v>
      </c>
      <c r="F310" s="43">
        <v>87</v>
      </c>
      <c r="G310" s="43">
        <v>0</v>
      </c>
      <c r="H310" s="43">
        <v>6.755069636</v>
      </c>
      <c r="I310" s="43">
        <v>10.303825099999999</v>
      </c>
      <c r="J310" s="43"/>
      <c r="K310" s="43"/>
      <c r="L310" s="43"/>
    </row>
    <row r="311" spans="4:12" ht="15.75" x14ac:dyDescent="0.25">
      <c r="D311" s="43" t="s">
        <v>220</v>
      </c>
      <c r="E311" s="43" t="s">
        <v>123</v>
      </c>
      <c r="F311" s="43">
        <v>90</v>
      </c>
      <c r="G311" s="43">
        <v>0</v>
      </c>
      <c r="H311" s="43">
        <v>5.3535930870000001</v>
      </c>
      <c r="I311" s="43">
        <v>10.30891072</v>
      </c>
      <c r="J311" s="43"/>
      <c r="K311" s="43"/>
      <c r="L311" s="43"/>
    </row>
    <row r="312" spans="4:12" ht="15.75" x14ac:dyDescent="0.25">
      <c r="D312" s="43" t="s">
        <v>280</v>
      </c>
      <c r="E312" s="43" t="s">
        <v>139</v>
      </c>
      <c r="F312" s="43">
        <v>87</v>
      </c>
      <c r="G312" s="43">
        <v>0</v>
      </c>
      <c r="H312" s="43">
        <v>5.5614285490000004</v>
      </c>
      <c r="I312" s="43">
        <v>10.32741607</v>
      </c>
      <c r="J312" s="43"/>
      <c r="K312" s="43"/>
      <c r="L312" s="43"/>
    </row>
    <row r="313" spans="4:12" ht="15.75" x14ac:dyDescent="0.25">
      <c r="D313" s="43" t="s">
        <v>293</v>
      </c>
      <c r="E313" s="43" t="s">
        <v>125</v>
      </c>
      <c r="F313" s="43">
        <v>109.8</v>
      </c>
      <c r="G313" s="43">
        <v>0</v>
      </c>
      <c r="H313" s="43">
        <v>5.6144901239999996</v>
      </c>
      <c r="I313" s="43">
        <v>10.3289004</v>
      </c>
      <c r="J313" s="43"/>
      <c r="K313" s="43"/>
      <c r="L313" s="43"/>
    </row>
    <row r="314" spans="4:12" ht="15.75" x14ac:dyDescent="0.25">
      <c r="D314" s="43" t="s">
        <v>433</v>
      </c>
      <c r="E314" s="43" t="s">
        <v>139</v>
      </c>
      <c r="F314" s="43">
        <v>40.299999999999997</v>
      </c>
      <c r="G314" s="43">
        <v>1</v>
      </c>
      <c r="H314" s="43">
        <v>6.2498508670000001</v>
      </c>
      <c r="I314" s="43">
        <v>10.336021819999999</v>
      </c>
      <c r="J314" s="43"/>
      <c r="K314" s="43"/>
      <c r="L314" s="43"/>
    </row>
    <row r="315" spans="4:12" ht="15.75" x14ac:dyDescent="0.25">
      <c r="D315" s="43" t="s">
        <v>358</v>
      </c>
      <c r="E315" s="43" t="s">
        <v>123</v>
      </c>
      <c r="F315" s="43">
        <v>22.1</v>
      </c>
      <c r="G315" s="43">
        <v>0</v>
      </c>
      <c r="H315" s="43">
        <v>5.8994099750000002</v>
      </c>
      <c r="I315" s="43">
        <v>10.35451299</v>
      </c>
      <c r="J315" s="43"/>
      <c r="K315" s="43"/>
      <c r="L315" s="43"/>
    </row>
    <row r="316" spans="4:12" ht="15.75" x14ac:dyDescent="0.25">
      <c r="D316" s="43" t="s">
        <v>132</v>
      </c>
      <c r="E316" s="43" t="s">
        <v>127</v>
      </c>
      <c r="F316" s="43">
        <v>19</v>
      </c>
      <c r="G316" s="43">
        <v>1</v>
      </c>
      <c r="H316" s="43">
        <v>4.7122899250000003</v>
      </c>
      <c r="I316" s="43">
        <v>10.37633239</v>
      </c>
      <c r="J316" s="43"/>
      <c r="K316" s="43"/>
      <c r="L316" s="43"/>
    </row>
    <row r="317" spans="4:12" ht="15.75" x14ac:dyDescent="0.25">
      <c r="D317" s="43" t="s">
        <v>418</v>
      </c>
      <c r="E317" s="43" t="s">
        <v>125</v>
      </c>
      <c r="F317" s="43">
        <v>56</v>
      </c>
      <c r="G317" s="43">
        <v>0</v>
      </c>
      <c r="H317" s="43">
        <v>6.1357918400000004</v>
      </c>
      <c r="I317" s="43">
        <v>10.381117509999999</v>
      </c>
      <c r="J317" s="43"/>
      <c r="K317" s="43"/>
      <c r="L317" s="43"/>
    </row>
    <row r="318" spans="4:12" ht="15.75" x14ac:dyDescent="0.25">
      <c r="D318" s="43" t="s">
        <v>296</v>
      </c>
      <c r="E318" s="43" t="s">
        <v>127</v>
      </c>
      <c r="F318" s="43">
        <v>141</v>
      </c>
      <c r="G318" s="43">
        <v>0</v>
      </c>
      <c r="H318" s="43">
        <v>5.6253534910000003</v>
      </c>
      <c r="I318" s="43">
        <v>10.38721063</v>
      </c>
      <c r="J318" s="43"/>
      <c r="K318" s="43"/>
      <c r="L318" s="43"/>
    </row>
    <row r="319" spans="4:12" ht="15.75" x14ac:dyDescent="0.25">
      <c r="D319" s="43" t="s">
        <v>238</v>
      </c>
      <c r="E319" s="43" t="s">
        <v>127</v>
      </c>
      <c r="F319" s="43">
        <v>77.599999999999994</v>
      </c>
      <c r="G319" s="43">
        <v>0</v>
      </c>
      <c r="H319" s="43">
        <v>5.429940792</v>
      </c>
      <c r="I319" s="43">
        <v>10.391757350000001</v>
      </c>
      <c r="J319" s="43"/>
      <c r="K319" s="43"/>
      <c r="L319" s="43"/>
    </row>
    <row r="320" spans="4:12" ht="15.75" x14ac:dyDescent="0.25">
      <c r="D320" s="43" t="s">
        <v>178</v>
      </c>
      <c r="E320" s="43" t="s">
        <v>125</v>
      </c>
      <c r="F320" s="43">
        <v>125</v>
      </c>
      <c r="G320" s="43">
        <v>0</v>
      </c>
      <c r="H320" s="43">
        <v>5.1516607570000001</v>
      </c>
      <c r="I320" s="43">
        <v>10.39464177</v>
      </c>
      <c r="J320" s="43"/>
      <c r="K320" s="43"/>
      <c r="L320" s="43"/>
    </row>
    <row r="321" spans="4:12" ht="15.75" x14ac:dyDescent="0.25">
      <c r="D321" s="43" t="s">
        <v>324</v>
      </c>
      <c r="E321" s="43" t="s">
        <v>127</v>
      </c>
      <c r="F321" s="43">
        <v>51</v>
      </c>
      <c r="G321" s="43">
        <v>1</v>
      </c>
      <c r="H321" s="43">
        <v>5.7749167440000004</v>
      </c>
      <c r="I321" s="43">
        <v>10.40127348</v>
      </c>
      <c r="J321" s="43"/>
      <c r="K321" s="43"/>
      <c r="L321" s="43"/>
    </row>
    <row r="322" spans="4:12" ht="15.75" x14ac:dyDescent="0.25">
      <c r="D322" s="43" t="s">
        <v>205</v>
      </c>
      <c r="E322" s="43" t="s">
        <v>125</v>
      </c>
      <c r="F322" s="43">
        <v>119</v>
      </c>
      <c r="G322" s="43">
        <v>0</v>
      </c>
      <c r="H322" s="43">
        <v>5.2795824119999999</v>
      </c>
      <c r="I322" s="43">
        <v>10.407926850000001</v>
      </c>
      <c r="J322" s="43"/>
      <c r="K322" s="43"/>
      <c r="L322" s="43"/>
    </row>
    <row r="323" spans="4:12" ht="15.75" x14ac:dyDescent="0.25">
      <c r="D323" s="43" t="s">
        <v>354</v>
      </c>
      <c r="E323" s="43" t="s">
        <v>123</v>
      </c>
      <c r="F323" s="43">
        <v>38.6</v>
      </c>
      <c r="G323" s="43">
        <v>0</v>
      </c>
      <c r="H323" s="43">
        <v>5.877382216</v>
      </c>
      <c r="I323" s="43">
        <v>10.41457445</v>
      </c>
      <c r="J323" s="43"/>
      <c r="K323" s="43"/>
      <c r="L323" s="43"/>
    </row>
    <row r="324" spans="4:12" ht="15.75" x14ac:dyDescent="0.25">
      <c r="D324" s="43" t="s">
        <v>327</v>
      </c>
      <c r="E324" s="43" t="s">
        <v>215</v>
      </c>
      <c r="F324" s="43">
        <v>88</v>
      </c>
      <c r="G324" s="43">
        <v>0</v>
      </c>
      <c r="H324" s="43">
        <v>5.7906600939999997</v>
      </c>
      <c r="I324" s="43">
        <v>10.422670330000001</v>
      </c>
      <c r="J324" s="43"/>
      <c r="K324" s="43"/>
      <c r="L324" s="43"/>
    </row>
    <row r="325" spans="4:12" ht="15.75" x14ac:dyDescent="0.25">
      <c r="D325" s="43" t="s">
        <v>396</v>
      </c>
      <c r="E325" s="43" t="s">
        <v>136</v>
      </c>
      <c r="F325" s="43">
        <v>62</v>
      </c>
      <c r="G325" s="43">
        <v>1</v>
      </c>
      <c r="H325" s="43">
        <v>6.0545523360000004</v>
      </c>
      <c r="I325" s="43">
        <v>10.43479544</v>
      </c>
      <c r="J325" s="43"/>
      <c r="K325" s="43"/>
      <c r="L325" s="43"/>
    </row>
    <row r="326" spans="4:12" ht="15.75" x14ac:dyDescent="0.25">
      <c r="D326" s="43" t="s">
        <v>480</v>
      </c>
      <c r="E326" s="43" t="s">
        <v>123</v>
      </c>
      <c r="F326" s="43">
        <v>86</v>
      </c>
      <c r="G326" s="43">
        <v>0</v>
      </c>
      <c r="H326" s="43">
        <v>6.8898729080000001</v>
      </c>
      <c r="I326" s="43">
        <v>10.434849120000001</v>
      </c>
      <c r="J326" s="43"/>
      <c r="K326" s="43"/>
      <c r="L326" s="43"/>
    </row>
    <row r="327" spans="4:12" ht="15.75" x14ac:dyDescent="0.25">
      <c r="D327" s="43" t="s">
        <v>332</v>
      </c>
      <c r="E327" s="43" t="s">
        <v>127</v>
      </c>
      <c r="F327" s="43">
        <v>105</v>
      </c>
      <c r="G327" s="43">
        <v>0</v>
      </c>
      <c r="H327" s="43">
        <v>5.816599096</v>
      </c>
      <c r="I327" s="43">
        <v>10.43701171</v>
      </c>
      <c r="J327" s="43"/>
      <c r="K327" s="43"/>
      <c r="L327" s="43"/>
    </row>
    <row r="328" spans="4:12" ht="15.75" x14ac:dyDescent="0.25">
      <c r="D328" s="43" t="s">
        <v>186</v>
      </c>
      <c r="E328" s="43" t="s">
        <v>127</v>
      </c>
      <c r="F328" s="43">
        <v>75.400000000000006</v>
      </c>
      <c r="G328" s="43">
        <v>0</v>
      </c>
      <c r="H328" s="43">
        <v>5.1953639010000003</v>
      </c>
      <c r="I328" s="43">
        <v>10.43894111</v>
      </c>
      <c r="J328" s="43"/>
      <c r="K328" s="43"/>
      <c r="L328" s="43"/>
    </row>
    <row r="329" spans="4:12" ht="15.75" x14ac:dyDescent="0.25">
      <c r="D329" s="43" t="s">
        <v>237</v>
      </c>
      <c r="E329" s="43" t="s">
        <v>139</v>
      </c>
      <c r="F329" s="43">
        <v>30</v>
      </c>
      <c r="G329" s="43">
        <v>1</v>
      </c>
      <c r="H329" s="43">
        <v>5.4274005289999998</v>
      </c>
      <c r="I329" s="43">
        <v>10.440452280000001</v>
      </c>
      <c r="J329" s="43"/>
      <c r="K329" s="43"/>
      <c r="L329" s="43"/>
    </row>
    <row r="330" spans="4:12" ht="15.75" x14ac:dyDescent="0.25">
      <c r="D330" s="43" t="s">
        <v>347</v>
      </c>
      <c r="E330" s="43" t="s">
        <v>125</v>
      </c>
      <c r="F330" s="43">
        <v>86.3</v>
      </c>
      <c r="G330" s="43">
        <v>0</v>
      </c>
      <c r="H330" s="43">
        <v>5.8492749970000002</v>
      </c>
      <c r="I330" s="43">
        <v>10.4425721</v>
      </c>
      <c r="J330" s="43"/>
      <c r="K330" s="43"/>
      <c r="L330" s="43"/>
    </row>
    <row r="331" spans="4:12" ht="15.75" x14ac:dyDescent="0.25">
      <c r="D331" s="43" t="s">
        <v>273</v>
      </c>
      <c r="E331" s="43" t="s">
        <v>123</v>
      </c>
      <c r="F331" s="43">
        <v>14</v>
      </c>
      <c r="G331" s="43">
        <v>1</v>
      </c>
      <c r="H331" s="43">
        <v>5.5383725129999997</v>
      </c>
      <c r="I331" s="43">
        <v>10.44937442</v>
      </c>
      <c r="J331" s="43"/>
      <c r="K331" s="43"/>
      <c r="L331" s="43"/>
    </row>
    <row r="332" spans="4:12" ht="15.75" x14ac:dyDescent="0.25">
      <c r="D332" s="43" t="s">
        <v>251</v>
      </c>
      <c r="E332" s="43" t="s">
        <v>139</v>
      </c>
      <c r="F332" s="43">
        <v>40.299999999999997</v>
      </c>
      <c r="G332" s="43">
        <v>0</v>
      </c>
      <c r="H332" s="43">
        <v>5.4680791209999997</v>
      </c>
      <c r="I332" s="43">
        <v>10.458581519999999</v>
      </c>
      <c r="J332" s="43"/>
      <c r="K332" s="43"/>
      <c r="L332" s="43"/>
    </row>
    <row r="333" spans="4:12" ht="15.75" x14ac:dyDescent="0.25">
      <c r="D333" s="43" t="s">
        <v>267</v>
      </c>
      <c r="E333" s="43" t="s">
        <v>123</v>
      </c>
      <c r="F333" s="43">
        <v>84</v>
      </c>
      <c r="G333" s="43">
        <v>0</v>
      </c>
      <c r="H333" s="43">
        <v>5.5125774319999996</v>
      </c>
      <c r="I333" s="43">
        <v>10.485849379999999</v>
      </c>
      <c r="J333" s="43"/>
      <c r="K333" s="43"/>
      <c r="L333" s="43"/>
    </row>
    <row r="334" spans="4:12" ht="15.75" x14ac:dyDescent="0.25">
      <c r="D334" s="43" t="s">
        <v>465</v>
      </c>
      <c r="E334" s="43" t="s">
        <v>125</v>
      </c>
      <c r="F334" s="43">
        <v>44.2</v>
      </c>
      <c r="G334" s="43">
        <v>0</v>
      </c>
      <c r="H334" s="43">
        <v>6.6373341850000003</v>
      </c>
      <c r="I334" s="43">
        <v>10.486422859999999</v>
      </c>
      <c r="J334" s="43"/>
      <c r="K334" s="43"/>
      <c r="L334" s="43"/>
    </row>
    <row r="335" spans="4:12" ht="15.75" x14ac:dyDescent="0.25">
      <c r="D335" s="43" t="s">
        <v>170</v>
      </c>
      <c r="E335" s="43" t="s">
        <v>123</v>
      </c>
      <c r="F335" s="43">
        <v>134</v>
      </c>
      <c r="G335" s="43">
        <v>0</v>
      </c>
      <c r="H335" s="43">
        <v>5.1170185889999997</v>
      </c>
      <c r="I335" s="43">
        <v>10.48712866</v>
      </c>
      <c r="J335" s="43"/>
      <c r="K335" s="43"/>
      <c r="L335" s="43"/>
    </row>
    <row r="336" spans="4:12" ht="15.75" x14ac:dyDescent="0.25">
      <c r="D336" s="43" t="s">
        <v>425</v>
      </c>
      <c r="E336" s="43" t="s">
        <v>127</v>
      </c>
      <c r="F336" s="43">
        <v>28</v>
      </c>
      <c r="G336" s="43">
        <v>0</v>
      </c>
      <c r="H336" s="43">
        <v>6.2027369759999997</v>
      </c>
      <c r="I336" s="43">
        <v>10.502018700000001</v>
      </c>
      <c r="J336" s="43"/>
      <c r="K336" s="43"/>
      <c r="L336" s="43"/>
    </row>
    <row r="337" spans="4:12" ht="15.75" x14ac:dyDescent="0.25">
      <c r="D337" s="43" t="s">
        <v>233</v>
      </c>
      <c r="E337" s="43" t="s">
        <v>127</v>
      </c>
      <c r="F337" s="43">
        <v>59</v>
      </c>
      <c r="G337" s="43">
        <v>1</v>
      </c>
      <c r="H337" s="43">
        <v>5.4159545219999998</v>
      </c>
      <c r="I337" s="43">
        <v>10.514596340000001</v>
      </c>
      <c r="J337" s="43"/>
      <c r="K337" s="43"/>
      <c r="L337" s="43"/>
    </row>
    <row r="338" spans="4:12" ht="15.75" x14ac:dyDescent="0.25">
      <c r="D338" s="43" t="s">
        <v>181</v>
      </c>
      <c r="E338" s="43" t="s">
        <v>139</v>
      </c>
      <c r="F338" s="43">
        <v>110</v>
      </c>
      <c r="G338" s="43">
        <v>0</v>
      </c>
      <c r="H338" s="43">
        <v>5.1794274150000001</v>
      </c>
      <c r="I338" s="43">
        <v>10.517525640000001</v>
      </c>
      <c r="J338" s="43"/>
      <c r="K338" s="43"/>
      <c r="L338" s="43"/>
    </row>
    <row r="339" spans="4:12" ht="15.75" x14ac:dyDescent="0.25">
      <c r="D339" s="43" t="s">
        <v>479</v>
      </c>
      <c r="E339" s="43" t="s">
        <v>215</v>
      </c>
      <c r="F339" s="43">
        <v>25</v>
      </c>
      <c r="G339" s="43">
        <v>0</v>
      </c>
      <c r="H339" s="43">
        <v>6.8728711709999999</v>
      </c>
      <c r="I339" s="43">
        <v>10.521499179999999</v>
      </c>
      <c r="J339" s="43"/>
      <c r="K339" s="43"/>
      <c r="L339" s="43"/>
    </row>
    <row r="340" spans="4:12" ht="15.75" x14ac:dyDescent="0.25">
      <c r="D340" s="43" t="s">
        <v>383</v>
      </c>
      <c r="E340" s="43" t="s">
        <v>123</v>
      </c>
      <c r="F340" s="43">
        <v>39</v>
      </c>
      <c r="G340" s="43">
        <v>0</v>
      </c>
      <c r="H340" s="43">
        <v>6.0081702139999997</v>
      </c>
      <c r="I340" s="43">
        <v>10.53713499</v>
      </c>
      <c r="J340" s="43"/>
      <c r="K340" s="43"/>
      <c r="L340" s="43"/>
    </row>
    <row r="341" spans="4:12" ht="15.75" x14ac:dyDescent="0.25">
      <c r="D341" s="43" t="s">
        <v>144</v>
      </c>
      <c r="E341" s="43" t="s">
        <v>127</v>
      </c>
      <c r="F341" s="43">
        <v>80</v>
      </c>
      <c r="G341" s="43">
        <v>1</v>
      </c>
      <c r="H341" s="43">
        <v>4.9003304669999999</v>
      </c>
      <c r="I341" s="43">
        <v>10.54123978</v>
      </c>
      <c r="J341" s="43"/>
      <c r="K341" s="43"/>
      <c r="L341" s="43"/>
    </row>
    <row r="342" spans="4:12" ht="15.75" x14ac:dyDescent="0.25">
      <c r="D342" s="43" t="s">
        <v>339</v>
      </c>
      <c r="E342" s="43" t="s">
        <v>127</v>
      </c>
      <c r="F342" s="43">
        <v>121</v>
      </c>
      <c r="G342" s="43">
        <v>0</v>
      </c>
      <c r="H342" s="43">
        <v>5.8244245069999998</v>
      </c>
      <c r="I342" s="43">
        <v>10.56364763</v>
      </c>
      <c r="J342" s="43"/>
      <c r="K342" s="43"/>
      <c r="L342" s="43"/>
    </row>
    <row r="343" spans="4:12" ht="15.75" x14ac:dyDescent="0.25">
      <c r="D343" s="43" t="s">
        <v>406</v>
      </c>
      <c r="E343" s="43" t="s">
        <v>139</v>
      </c>
      <c r="F343" s="43">
        <v>24</v>
      </c>
      <c r="G343" s="43">
        <v>0</v>
      </c>
      <c r="H343" s="43">
        <v>6.0834509509999997</v>
      </c>
      <c r="I343" s="43">
        <v>10.56437906</v>
      </c>
      <c r="J343" s="43"/>
      <c r="K343" s="43"/>
      <c r="L343" s="43"/>
    </row>
    <row r="344" spans="4:12" ht="15.75" x14ac:dyDescent="0.25">
      <c r="D344" s="43" t="s">
        <v>484</v>
      </c>
      <c r="E344" s="43" t="s">
        <v>136</v>
      </c>
      <c r="F344" s="43">
        <v>128</v>
      </c>
      <c r="G344" s="43">
        <v>0</v>
      </c>
      <c r="H344" s="43">
        <v>7.0986380650000003</v>
      </c>
      <c r="I344" s="43">
        <v>10.565132950000001</v>
      </c>
      <c r="J344" s="43"/>
      <c r="K344" s="43"/>
      <c r="L344" s="43"/>
    </row>
    <row r="345" spans="4:12" ht="15.75" x14ac:dyDescent="0.25">
      <c r="D345" s="43" t="s">
        <v>303</v>
      </c>
      <c r="E345" s="43" t="s">
        <v>125</v>
      </c>
      <c r="F345" s="43">
        <v>64.900000000000006</v>
      </c>
      <c r="G345" s="43">
        <v>0</v>
      </c>
      <c r="H345" s="43">
        <v>5.6746733530000002</v>
      </c>
      <c r="I345" s="43">
        <v>10.57472711</v>
      </c>
      <c r="J345" s="43"/>
      <c r="K345" s="43"/>
      <c r="L345" s="43"/>
    </row>
    <row r="346" spans="4:12" ht="15.75" x14ac:dyDescent="0.25">
      <c r="D346" s="43" t="s">
        <v>281</v>
      </c>
      <c r="E346" s="43" t="s">
        <v>125</v>
      </c>
      <c r="F346" s="43">
        <v>87.4</v>
      </c>
      <c r="G346" s="43">
        <v>0</v>
      </c>
      <c r="H346" s="43">
        <v>5.5651573609999998</v>
      </c>
      <c r="I346" s="43">
        <v>10.58016853</v>
      </c>
      <c r="J346" s="43"/>
      <c r="K346" s="43"/>
      <c r="L346" s="43"/>
    </row>
    <row r="347" spans="4:12" ht="15.75" x14ac:dyDescent="0.25">
      <c r="D347" s="43" t="s">
        <v>246</v>
      </c>
      <c r="E347" s="43" t="s">
        <v>139</v>
      </c>
      <c r="F347" s="43">
        <v>113</v>
      </c>
      <c r="G347" s="43">
        <v>0</v>
      </c>
      <c r="H347" s="43">
        <v>5.4551423610000001</v>
      </c>
      <c r="I347" s="43">
        <v>10.58515319</v>
      </c>
      <c r="J347" s="43"/>
      <c r="K347" s="43"/>
      <c r="L347" s="43"/>
    </row>
    <row r="348" spans="4:12" ht="15.75" x14ac:dyDescent="0.25">
      <c r="D348" s="43" t="s">
        <v>192</v>
      </c>
      <c r="E348" s="43" t="s">
        <v>127</v>
      </c>
      <c r="F348" s="43">
        <v>96</v>
      </c>
      <c r="G348" s="43">
        <v>0</v>
      </c>
      <c r="H348" s="43">
        <v>5.2156075949999998</v>
      </c>
      <c r="I348" s="43">
        <v>10.60128012</v>
      </c>
      <c r="J348" s="43"/>
      <c r="K348" s="43"/>
      <c r="L348" s="43"/>
    </row>
    <row r="349" spans="4:12" ht="15.75" x14ac:dyDescent="0.25">
      <c r="D349" s="43" t="s">
        <v>334</v>
      </c>
      <c r="E349" s="43" t="s">
        <v>125</v>
      </c>
      <c r="F349" s="43">
        <v>92</v>
      </c>
      <c r="G349" s="43">
        <v>0</v>
      </c>
      <c r="H349" s="43">
        <v>5.8178735799999997</v>
      </c>
      <c r="I349" s="43">
        <v>10.61620797</v>
      </c>
      <c r="J349" s="43"/>
      <c r="K349" s="43"/>
      <c r="L349" s="43"/>
    </row>
    <row r="350" spans="4:12" ht="15.75" x14ac:dyDescent="0.25">
      <c r="D350" s="43" t="s">
        <v>292</v>
      </c>
      <c r="E350" s="43" t="s">
        <v>123</v>
      </c>
      <c r="F350" s="43">
        <v>46.8</v>
      </c>
      <c r="G350" s="43">
        <v>0</v>
      </c>
      <c r="H350" s="43">
        <v>5.6125417259999999</v>
      </c>
      <c r="I350" s="43">
        <v>10.630105049999999</v>
      </c>
      <c r="J350" s="43"/>
      <c r="K350" s="43"/>
      <c r="L350" s="43"/>
    </row>
    <row r="351" spans="4:12" ht="15.75" x14ac:dyDescent="0.25">
      <c r="D351" s="43" t="s">
        <v>387</v>
      </c>
      <c r="E351" s="43" t="s">
        <v>215</v>
      </c>
      <c r="F351" s="43">
        <v>88</v>
      </c>
      <c r="G351" s="43">
        <v>0</v>
      </c>
      <c r="H351" s="43">
        <v>6.0180001259999996</v>
      </c>
      <c r="I351" s="43">
        <v>10.630841439999999</v>
      </c>
      <c r="J351" s="43"/>
      <c r="K351" s="43"/>
      <c r="L351" s="43"/>
    </row>
    <row r="352" spans="4:12" ht="15.75" x14ac:dyDescent="0.25">
      <c r="D352" s="43" t="s">
        <v>355</v>
      </c>
      <c r="E352" s="43" t="s">
        <v>125</v>
      </c>
      <c r="F352" s="43">
        <v>88</v>
      </c>
      <c r="G352" s="43">
        <v>0</v>
      </c>
      <c r="H352" s="43">
        <v>5.8878700310000003</v>
      </c>
      <c r="I352" s="43">
        <v>10.63707273</v>
      </c>
      <c r="J352" s="43"/>
      <c r="K352" s="43"/>
      <c r="L352" s="43"/>
    </row>
    <row r="353" spans="4:12" ht="15.75" x14ac:dyDescent="0.25">
      <c r="D353" s="43" t="s">
        <v>408</v>
      </c>
      <c r="E353" s="43" t="s">
        <v>127</v>
      </c>
      <c r="F353" s="43">
        <v>11</v>
      </c>
      <c r="G353" s="43">
        <v>0</v>
      </c>
      <c r="H353" s="43">
        <v>6.1027029119999998</v>
      </c>
      <c r="I353" s="43">
        <v>10.64160976</v>
      </c>
      <c r="J353" s="43"/>
      <c r="K353" s="43"/>
      <c r="L353" s="43"/>
    </row>
    <row r="354" spans="4:12" ht="15.75" x14ac:dyDescent="0.25">
      <c r="D354" s="43" t="s">
        <v>284</v>
      </c>
      <c r="E354" s="43" t="s">
        <v>139</v>
      </c>
      <c r="F354" s="43">
        <v>32</v>
      </c>
      <c r="G354" s="43">
        <v>1</v>
      </c>
      <c r="H354" s="43">
        <v>5.5821684960000004</v>
      </c>
      <c r="I354" s="43">
        <v>10.663906880000001</v>
      </c>
      <c r="J354" s="43"/>
      <c r="K354" s="43"/>
      <c r="L354" s="43"/>
    </row>
    <row r="355" spans="4:12" ht="15.75" x14ac:dyDescent="0.25">
      <c r="D355" s="43" t="s">
        <v>254</v>
      </c>
      <c r="E355" s="43" t="s">
        <v>215</v>
      </c>
      <c r="F355" s="43">
        <v>109</v>
      </c>
      <c r="G355" s="43">
        <v>0</v>
      </c>
      <c r="H355" s="43">
        <v>5.4722862179999998</v>
      </c>
      <c r="I355" s="43">
        <v>10.6671829</v>
      </c>
      <c r="J355" s="43"/>
      <c r="K355" s="43"/>
      <c r="L355" s="43"/>
    </row>
    <row r="356" spans="4:12" ht="15.75" x14ac:dyDescent="0.25">
      <c r="D356" s="43" t="s">
        <v>300</v>
      </c>
      <c r="E356" s="43" t="s">
        <v>127</v>
      </c>
      <c r="F356" s="43">
        <v>54</v>
      </c>
      <c r="G356" s="43">
        <v>0</v>
      </c>
      <c r="H356" s="43">
        <v>5.6594905430000004</v>
      </c>
      <c r="I356" s="43">
        <v>10.692393839999999</v>
      </c>
      <c r="J356" s="43"/>
      <c r="K356" s="43"/>
      <c r="L356" s="43"/>
    </row>
    <row r="357" spans="4:12" ht="15.75" x14ac:dyDescent="0.25">
      <c r="D357" s="43" t="s">
        <v>222</v>
      </c>
      <c r="E357" s="43" t="s">
        <v>125</v>
      </c>
      <c r="F357" s="43">
        <v>39</v>
      </c>
      <c r="G357" s="43">
        <v>0</v>
      </c>
      <c r="H357" s="43">
        <v>5.368894074</v>
      </c>
      <c r="I357" s="43">
        <v>10.69630684</v>
      </c>
      <c r="J357" s="43"/>
      <c r="K357" s="43"/>
      <c r="L357" s="43"/>
    </row>
    <row r="358" spans="4:12" ht="15.75" x14ac:dyDescent="0.25">
      <c r="D358" s="43" t="s">
        <v>250</v>
      </c>
      <c r="E358" s="43" t="s">
        <v>215</v>
      </c>
      <c r="F358" s="43">
        <v>108</v>
      </c>
      <c r="G358" s="43">
        <v>0</v>
      </c>
      <c r="H358" s="43">
        <v>5.4628776510000003</v>
      </c>
      <c r="I358" s="43">
        <v>10.69774932</v>
      </c>
      <c r="J358" s="43"/>
      <c r="K358" s="43"/>
      <c r="L358" s="43"/>
    </row>
    <row r="359" spans="4:12" ht="15.75" x14ac:dyDescent="0.25">
      <c r="D359" s="43" t="s">
        <v>441</v>
      </c>
      <c r="E359" s="43" t="s">
        <v>125</v>
      </c>
      <c r="F359" s="43">
        <v>153</v>
      </c>
      <c r="G359" s="43">
        <v>0</v>
      </c>
      <c r="H359" s="43">
        <v>6.3459319780000003</v>
      </c>
      <c r="I359" s="43">
        <v>10.70553475</v>
      </c>
      <c r="J359" s="43"/>
      <c r="K359" s="43"/>
      <c r="L359" s="43"/>
    </row>
    <row r="360" spans="4:12" ht="15.75" x14ac:dyDescent="0.25">
      <c r="D360" s="43" t="s">
        <v>489</v>
      </c>
      <c r="E360" s="43" t="s">
        <v>136</v>
      </c>
      <c r="F360" s="43">
        <v>6</v>
      </c>
      <c r="G360" s="43">
        <v>0</v>
      </c>
      <c r="H360" s="43">
        <v>7.4084878989999998</v>
      </c>
      <c r="I360" s="43">
        <v>10.71719588</v>
      </c>
      <c r="J360" s="43"/>
      <c r="K360" s="43"/>
      <c r="L360" s="43"/>
    </row>
    <row r="361" spans="4:12" ht="15.75" x14ac:dyDescent="0.25">
      <c r="D361" s="43" t="s">
        <v>217</v>
      </c>
      <c r="E361" s="43" t="s">
        <v>125</v>
      </c>
      <c r="F361" s="43">
        <v>38</v>
      </c>
      <c r="G361" s="43">
        <v>1</v>
      </c>
      <c r="H361" s="43">
        <v>5.336750587</v>
      </c>
      <c r="I361" s="43">
        <v>10.72142872</v>
      </c>
      <c r="J361" s="43"/>
      <c r="K361" s="43"/>
      <c r="L361" s="43"/>
    </row>
    <row r="362" spans="4:12" ht="15.75" x14ac:dyDescent="0.25">
      <c r="D362" s="43" t="s">
        <v>187</v>
      </c>
      <c r="E362" s="43" t="s">
        <v>139</v>
      </c>
      <c r="F362" s="43">
        <v>43</v>
      </c>
      <c r="G362" s="43">
        <v>0</v>
      </c>
      <c r="H362" s="43">
        <v>5.1992327229999997</v>
      </c>
      <c r="I362" s="43">
        <v>10.72695195</v>
      </c>
      <c r="J362" s="43"/>
      <c r="K362" s="43"/>
      <c r="L362" s="43"/>
    </row>
    <row r="363" spans="4:12" ht="15.75" x14ac:dyDescent="0.25">
      <c r="D363" s="43" t="s">
        <v>321</v>
      </c>
      <c r="E363" s="43" t="s">
        <v>139</v>
      </c>
      <c r="F363" s="43">
        <v>24</v>
      </c>
      <c r="G363" s="43">
        <v>1</v>
      </c>
      <c r="H363" s="43">
        <v>5.7639037330000003</v>
      </c>
      <c r="I363" s="43">
        <v>10.736883560000001</v>
      </c>
      <c r="J363" s="43"/>
      <c r="K363" s="43"/>
      <c r="L363" s="43"/>
    </row>
    <row r="364" spans="4:12" ht="15.75" x14ac:dyDescent="0.25">
      <c r="D364" s="43" t="s">
        <v>455</v>
      </c>
      <c r="E364" s="43" t="s">
        <v>139</v>
      </c>
      <c r="F364" s="43">
        <v>171</v>
      </c>
      <c r="G364" s="43">
        <v>0</v>
      </c>
      <c r="H364" s="43">
        <v>6.5463550149999996</v>
      </c>
      <c r="I364" s="43">
        <v>10.73810945</v>
      </c>
      <c r="J364" s="43"/>
      <c r="K364" s="43"/>
      <c r="L364" s="43"/>
    </row>
    <row r="365" spans="4:12" ht="15.75" x14ac:dyDescent="0.25">
      <c r="D365" s="43" t="s">
        <v>405</v>
      </c>
      <c r="E365" s="43" t="s">
        <v>136</v>
      </c>
      <c r="F365" s="43">
        <v>19</v>
      </c>
      <c r="G365" s="43">
        <v>0</v>
      </c>
      <c r="H365" s="43">
        <v>6.0812429769999996</v>
      </c>
      <c r="I365" s="43">
        <v>10.75081383</v>
      </c>
      <c r="J365" s="43"/>
      <c r="K365" s="43"/>
      <c r="L365" s="43"/>
    </row>
    <row r="366" spans="4:12" ht="15.75" x14ac:dyDescent="0.25">
      <c r="D366" s="43" t="s">
        <v>343</v>
      </c>
      <c r="E366" s="43" t="s">
        <v>125</v>
      </c>
      <c r="F366" s="43">
        <v>105</v>
      </c>
      <c r="G366" s="43">
        <v>0</v>
      </c>
      <c r="H366" s="43">
        <v>5.8397795480000001</v>
      </c>
      <c r="I366" s="43">
        <v>10.7583176</v>
      </c>
      <c r="J366" s="43"/>
      <c r="K366" s="43"/>
      <c r="L366" s="43"/>
    </row>
    <row r="367" spans="4:12" ht="15.75" x14ac:dyDescent="0.25">
      <c r="D367" s="43" t="s">
        <v>398</v>
      </c>
      <c r="E367" s="43" t="s">
        <v>125</v>
      </c>
      <c r="F367" s="43">
        <v>78.5</v>
      </c>
      <c r="G367" s="43">
        <v>0</v>
      </c>
      <c r="H367" s="43">
        <v>6.058182167</v>
      </c>
      <c r="I367" s="43">
        <v>10.76783979</v>
      </c>
      <c r="J367" s="43"/>
      <c r="K367" s="43"/>
      <c r="L367" s="43"/>
    </row>
    <row r="368" spans="4:12" ht="15.75" x14ac:dyDescent="0.25">
      <c r="D368" s="43" t="s">
        <v>439</v>
      </c>
      <c r="E368" s="43" t="s">
        <v>125</v>
      </c>
      <c r="F368" s="43">
        <v>86</v>
      </c>
      <c r="G368" s="43">
        <v>0</v>
      </c>
      <c r="H368" s="43">
        <v>6.3377354490000002</v>
      </c>
      <c r="I368" s="43">
        <v>10.769569049999999</v>
      </c>
      <c r="J368" s="43"/>
      <c r="K368" s="43"/>
      <c r="L368" s="43"/>
    </row>
    <row r="369" spans="4:12" ht="15.75" x14ac:dyDescent="0.25">
      <c r="D369" s="43" t="s">
        <v>357</v>
      </c>
      <c r="E369" s="43" t="s">
        <v>125</v>
      </c>
      <c r="F369" s="43">
        <v>79</v>
      </c>
      <c r="G369" s="43">
        <v>0</v>
      </c>
      <c r="H369" s="43">
        <v>5.8938751290000004</v>
      </c>
      <c r="I369" s="43">
        <v>10.78091818</v>
      </c>
      <c r="J369" s="43"/>
      <c r="K369" s="43"/>
      <c r="L369" s="43"/>
    </row>
    <row r="370" spans="4:12" ht="15.75" x14ac:dyDescent="0.25">
      <c r="D370" s="43" t="s">
        <v>330</v>
      </c>
      <c r="E370" s="43" t="s">
        <v>125</v>
      </c>
      <c r="F370" s="43">
        <v>41.8</v>
      </c>
      <c r="G370" s="43">
        <v>0</v>
      </c>
      <c r="H370" s="43">
        <v>5.8049097920000001</v>
      </c>
      <c r="I370" s="43">
        <v>10.787354260000001</v>
      </c>
      <c r="J370" s="43"/>
      <c r="K370" s="43"/>
      <c r="L370" s="43"/>
    </row>
    <row r="371" spans="4:12" ht="15.75" x14ac:dyDescent="0.25">
      <c r="D371" s="43" t="s">
        <v>422</v>
      </c>
      <c r="E371" s="43" t="s">
        <v>125</v>
      </c>
      <c r="F371" s="43">
        <v>123</v>
      </c>
      <c r="G371" s="43">
        <v>0</v>
      </c>
      <c r="H371" s="43">
        <v>6.1672091189999998</v>
      </c>
      <c r="I371" s="43">
        <v>10.78923511</v>
      </c>
      <c r="J371" s="43"/>
      <c r="K371" s="43"/>
      <c r="L371" s="43"/>
    </row>
    <row r="372" spans="4:12" ht="15.75" x14ac:dyDescent="0.25">
      <c r="D372" s="43" t="s">
        <v>331</v>
      </c>
      <c r="E372" s="43" t="s">
        <v>215</v>
      </c>
      <c r="F372" s="43">
        <v>92</v>
      </c>
      <c r="G372" s="43">
        <v>0</v>
      </c>
      <c r="H372" s="43">
        <v>5.8087496109999996</v>
      </c>
      <c r="I372" s="43">
        <v>10.79668245</v>
      </c>
      <c r="J372" s="43"/>
      <c r="K372" s="43"/>
      <c r="L372" s="43"/>
    </row>
    <row r="373" spans="4:12" ht="15.75" x14ac:dyDescent="0.25">
      <c r="D373" s="43" t="s">
        <v>443</v>
      </c>
      <c r="E373" s="43" t="s">
        <v>125</v>
      </c>
      <c r="F373" s="43">
        <v>152</v>
      </c>
      <c r="G373" s="43">
        <v>0</v>
      </c>
      <c r="H373" s="43">
        <v>6.3550863910000004</v>
      </c>
      <c r="I373" s="43">
        <v>10.80155422</v>
      </c>
      <c r="J373" s="43"/>
      <c r="K373" s="43"/>
      <c r="L373" s="43"/>
    </row>
    <row r="374" spans="4:12" ht="15.75" x14ac:dyDescent="0.25">
      <c r="D374" s="43" t="s">
        <v>488</v>
      </c>
      <c r="E374" s="43" t="s">
        <v>125</v>
      </c>
      <c r="F374" s="43">
        <v>5</v>
      </c>
      <c r="G374" s="43">
        <v>0</v>
      </c>
      <c r="H374" s="43">
        <v>7.310772643</v>
      </c>
      <c r="I374" s="43">
        <v>10.808948859999999</v>
      </c>
      <c r="J374" s="43"/>
      <c r="K374" s="43"/>
      <c r="L374" s="43"/>
    </row>
    <row r="375" spans="4:12" ht="15.75" x14ac:dyDescent="0.25">
      <c r="D375" s="43" t="s">
        <v>485</v>
      </c>
      <c r="E375" s="43" t="s">
        <v>139</v>
      </c>
      <c r="F375" s="43">
        <v>20</v>
      </c>
      <c r="G375" s="43">
        <v>0</v>
      </c>
      <c r="H375" s="43">
        <v>7.2059057339999999</v>
      </c>
      <c r="I375" s="43">
        <v>10.809286950000001</v>
      </c>
      <c r="J375" s="43"/>
      <c r="K375" s="43"/>
      <c r="L375" s="43"/>
    </row>
    <row r="376" spans="4:12" ht="15.75" x14ac:dyDescent="0.25">
      <c r="D376" s="43" t="s">
        <v>431</v>
      </c>
      <c r="E376" s="43" t="s">
        <v>127</v>
      </c>
      <c r="F376" s="43">
        <v>82.3</v>
      </c>
      <c r="G376" s="43">
        <v>0</v>
      </c>
      <c r="H376" s="43">
        <v>6.2260198390000001</v>
      </c>
      <c r="I376" s="43">
        <v>10.82123863</v>
      </c>
      <c r="J376" s="43"/>
      <c r="K376" s="43"/>
      <c r="L376" s="43"/>
    </row>
    <row r="377" spans="4:12" ht="15.75" x14ac:dyDescent="0.25">
      <c r="D377" s="43" t="s">
        <v>454</v>
      </c>
      <c r="E377" s="43" t="s">
        <v>125</v>
      </c>
      <c r="F377" s="43">
        <v>107</v>
      </c>
      <c r="G377" s="43">
        <v>0</v>
      </c>
      <c r="H377" s="43">
        <v>6.4984070559999996</v>
      </c>
      <c r="I377" s="43">
        <v>10.840331109999999</v>
      </c>
      <c r="J377" s="43"/>
      <c r="K377" s="43"/>
      <c r="L377" s="43"/>
    </row>
    <row r="378" spans="4:12" ht="15.75" x14ac:dyDescent="0.25">
      <c r="D378" s="43" t="s">
        <v>164</v>
      </c>
      <c r="E378" s="43" t="s">
        <v>127</v>
      </c>
      <c r="F378" s="43">
        <v>49.4</v>
      </c>
      <c r="G378" s="43">
        <v>0</v>
      </c>
      <c r="H378" s="43">
        <v>5.0635824559999998</v>
      </c>
      <c r="I378" s="43">
        <v>10.84167968</v>
      </c>
      <c r="J378" s="43"/>
      <c r="K378" s="43"/>
      <c r="L378" s="43"/>
    </row>
    <row r="379" spans="4:12" ht="15.75" x14ac:dyDescent="0.25">
      <c r="D379" s="43" t="s">
        <v>285</v>
      </c>
      <c r="E379" s="43" t="s">
        <v>125</v>
      </c>
      <c r="F379" s="43">
        <v>121</v>
      </c>
      <c r="G379" s="43">
        <v>0</v>
      </c>
      <c r="H379" s="43">
        <v>5.5882743140000004</v>
      </c>
      <c r="I379" s="43">
        <v>10.846359140000001</v>
      </c>
      <c r="J379" s="43"/>
      <c r="K379" s="43"/>
      <c r="L379" s="43"/>
    </row>
    <row r="380" spans="4:12" ht="15.75" x14ac:dyDescent="0.25">
      <c r="D380" s="43" t="s">
        <v>227</v>
      </c>
      <c r="E380" s="43" t="s">
        <v>139</v>
      </c>
      <c r="F380" s="43">
        <v>100</v>
      </c>
      <c r="G380" s="43">
        <v>0</v>
      </c>
      <c r="H380" s="43">
        <v>5.3806657710000003</v>
      </c>
      <c r="I380" s="43">
        <v>10.84755573</v>
      </c>
      <c r="J380" s="43"/>
      <c r="K380" s="43"/>
      <c r="L380" s="43"/>
    </row>
    <row r="381" spans="4:12" ht="15.75" x14ac:dyDescent="0.25">
      <c r="D381" s="43" t="s">
        <v>349</v>
      </c>
      <c r="E381" s="43" t="s">
        <v>136</v>
      </c>
      <c r="F381" s="43">
        <v>98</v>
      </c>
      <c r="G381" s="43">
        <v>0</v>
      </c>
      <c r="H381" s="43">
        <v>5.8504265139999996</v>
      </c>
      <c r="I381" s="43">
        <v>10.85330153</v>
      </c>
      <c r="J381" s="43"/>
      <c r="K381" s="43"/>
      <c r="L381" s="43"/>
    </row>
    <row r="382" spans="4:12" ht="15.75" x14ac:dyDescent="0.25">
      <c r="D382" s="43" t="s">
        <v>450</v>
      </c>
      <c r="E382" s="43" t="s">
        <v>125</v>
      </c>
      <c r="F382" s="43">
        <v>66</v>
      </c>
      <c r="G382" s="43">
        <v>0</v>
      </c>
      <c r="H382" s="43">
        <v>6.483990082</v>
      </c>
      <c r="I382" s="43">
        <v>10.854027739999999</v>
      </c>
      <c r="J382" s="43"/>
      <c r="K382" s="43"/>
      <c r="L382" s="43"/>
    </row>
    <row r="383" spans="4:12" ht="15.75" x14ac:dyDescent="0.25">
      <c r="D383" s="43" t="s">
        <v>329</v>
      </c>
      <c r="E383" s="43" t="s">
        <v>215</v>
      </c>
      <c r="F383" s="43">
        <v>128.9</v>
      </c>
      <c r="G383" s="43">
        <v>0</v>
      </c>
      <c r="H383" s="43">
        <v>5.7999228059999997</v>
      </c>
      <c r="I383" s="43">
        <v>10.858978889999999</v>
      </c>
      <c r="J383" s="43"/>
      <c r="K383" s="43"/>
      <c r="L383" s="43"/>
    </row>
    <row r="384" spans="4:12" ht="15.75" x14ac:dyDescent="0.25">
      <c r="D384" s="43" t="s">
        <v>458</v>
      </c>
      <c r="E384" s="43" t="s">
        <v>215</v>
      </c>
      <c r="F384" s="43">
        <v>19</v>
      </c>
      <c r="G384" s="43">
        <v>1</v>
      </c>
      <c r="H384" s="43">
        <v>6.5721253409999996</v>
      </c>
      <c r="I384" s="43">
        <v>10.865935650000001</v>
      </c>
      <c r="J384" s="43"/>
      <c r="K384" s="43"/>
      <c r="L384" s="43"/>
    </row>
    <row r="385" spans="4:12" ht="15.75" x14ac:dyDescent="0.25">
      <c r="D385" s="43" t="s">
        <v>239</v>
      </c>
      <c r="E385" s="43" t="s">
        <v>125</v>
      </c>
      <c r="F385" s="43">
        <v>105</v>
      </c>
      <c r="G385" s="43">
        <v>0</v>
      </c>
      <c r="H385" s="43">
        <v>5.4313405379999997</v>
      </c>
      <c r="I385" s="43">
        <v>10.86613803</v>
      </c>
      <c r="J385" s="43"/>
      <c r="K385" s="43"/>
      <c r="L385" s="43"/>
    </row>
    <row r="386" spans="4:12" ht="15.75" x14ac:dyDescent="0.25">
      <c r="D386" s="43" t="s">
        <v>400</v>
      </c>
      <c r="E386" s="43" t="s">
        <v>125</v>
      </c>
      <c r="F386" s="43">
        <v>77</v>
      </c>
      <c r="G386" s="43">
        <v>0</v>
      </c>
      <c r="H386" s="43">
        <v>6.0643000540000003</v>
      </c>
      <c r="I386" s="43">
        <v>10.88913835</v>
      </c>
      <c r="J386" s="43"/>
      <c r="K386" s="43"/>
      <c r="L386" s="43"/>
    </row>
    <row r="387" spans="4:12" ht="15.75" x14ac:dyDescent="0.25">
      <c r="D387" s="43" t="s">
        <v>243</v>
      </c>
      <c r="E387" s="43" t="s">
        <v>139</v>
      </c>
      <c r="F387" s="43">
        <v>129</v>
      </c>
      <c r="G387" s="43">
        <v>0</v>
      </c>
      <c r="H387" s="43">
        <v>5.4473171340000004</v>
      </c>
      <c r="I387" s="43">
        <v>10.88967733</v>
      </c>
      <c r="J387" s="43"/>
      <c r="K387" s="43"/>
      <c r="L387" s="43"/>
    </row>
    <row r="388" spans="4:12" ht="15.75" x14ac:dyDescent="0.25">
      <c r="D388" s="43" t="s">
        <v>240</v>
      </c>
      <c r="E388" s="43" t="s">
        <v>123</v>
      </c>
      <c r="F388" s="43">
        <v>78.2</v>
      </c>
      <c r="G388" s="43">
        <v>0</v>
      </c>
      <c r="H388" s="43">
        <v>5.4380109330000002</v>
      </c>
      <c r="I388" s="43">
        <v>10.8957116</v>
      </c>
      <c r="J388" s="43"/>
      <c r="K388" s="43"/>
      <c r="L388" s="43"/>
    </row>
    <row r="389" spans="4:12" ht="15.75" x14ac:dyDescent="0.25">
      <c r="D389" s="43" t="s">
        <v>393</v>
      </c>
      <c r="E389" s="43" t="s">
        <v>125</v>
      </c>
      <c r="F389" s="43">
        <v>109</v>
      </c>
      <c r="G389" s="43">
        <v>0</v>
      </c>
      <c r="H389" s="43">
        <v>6.0416287290000001</v>
      </c>
      <c r="I389" s="43">
        <v>10.89746776</v>
      </c>
      <c r="J389" s="43"/>
      <c r="K389" s="43"/>
      <c r="L389" s="43"/>
    </row>
    <row r="390" spans="4:12" ht="15.75" x14ac:dyDescent="0.25">
      <c r="D390" s="43" t="s">
        <v>241</v>
      </c>
      <c r="E390" s="43" t="s">
        <v>139</v>
      </c>
      <c r="F390" s="43">
        <v>104</v>
      </c>
      <c r="G390" s="43">
        <v>0</v>
      </c>
      <c r="H390" s="43">
        <v>5.4403094809999999</v>
      </c>
      <c r="I390" s="43">
        <v>10.90144695</v>
      </c>
      <c r="J390" s="43"/>
      <c r="K390" s="43"/>
      <c r="L390" s="43"/>
    </row>
    <row r="391" spans="4:12" ht="15.75" x14ac:dyDescent="0.25">
      <c r="D391" s="43" t="s">
        <v>437</v>
      </c>
      <c r="E391" s="43" t="s">
        <v>215</v>
      </c>
      <c r="F391" s="43">
        <v>114</v>
      </c>
      <c r="G391" s="43">
        <v>0</v>
      </c>
      <c r="H391" s="43">
        <v>6.3111724650000003</v>
      </c>
      <c r="I391" s="43">
        <v>10.902956550000001</v>
      </c>
      <c r="J391" s="43"/>
      <c r="K391" s="43"/>
      <c r="L391" s="43"/>
    </row>
    <row r="392" spans="4:12" ht="15.75" x14ac:dyDescent="0.25">
      <c r="D392" s="43" t="s">
        <v>348</v>
      </c>
      <c r="E392" s="43" t="s">
        <v>215</v>
      </c>
      <c r="F392" s="43">
        <v>9</v>
      </c>
      <c r="G392" s="43">
        <v>1</v>
      </c>
      <c r="H392" s="43">
        <v>5.8493506909999997</v>
      </c>
      <c r="I392" s="43">
        <v>10.90651808</v>
      </c>
      <c r="J392" s="43"/>
      <c r="K392" s="43"/>
      <c r="L392" s="43"/>
    </row>
    <row r="393" spans="4:12" ht="15.75" x14ac:dyDescent="0.25">
      <c r="D393" s="43" t="s">
        <v>436</v>
      </c>
      <c r="E393" s="43" t="s">
        <v>215</v>
      </c>
      <c r="F393" s="43">
        <v>134</v>
      </c>
      <c r="G393" s="43">
        <v>0</v>
      </c>
      <c r="H393" s="43">
        <v>6.3060248249999997</v>
      </c>
      <c r="I393" s="43">
        <v>10.908918809999999</v>
      </c>
      <c r="J393" s="43"/>
      <c r="K393" s="43"/>
      <c r="L393" s="43"/>
    </row>
    <row r="394" spans="4:12" ht="15.75" x14ac:dyDescent="0.25">
      <c r="D394" s="43" t="s">
        <v>308</v>
      </c>
      <c r="E394" s="43" t="s">
        <v>127</v>
      </c>
      <c r="F394" s="43">
        <v>53</v>
      </c>
      <c r="G394" s="43">
        <v>0</v>
      </c>
      <c r="H394" s="43">
        <v>5.6947012900000002</v>
      </c>
      <c r="I394" s="43">
        <v>10.913390890000001</v>
      </c>
      <c r="J394" s="43"/>
      <c r="K394" s="43"/>
      <c r="L394" s="43"/>
    </row>
    <row r="395" spans="4:12" ht="15.75" x14ac:dyDescent="0.25">
      <c r="D395" s="43" t="s">
        <v>403</v>
      </c>
      <c r="E395" s="43" t="s">
        <v>125</v>
      </c>
      <c r="F395" s="43">
        <v>28</v>
      </c>
      <c r="G395" s="43">
        <v>1</v>
      </c>
      <c r="H395" s="43">
        <v>6.0737787760000002</v>
      </c>
      <c r="I395" s="43">
        <v>10.91377288</v>
      </c>
      <c r="J395" s="43"/>
      <c r="K395" s="43"/>
      <c r="L395" s="43"/>
    </row>
    <row r="396" spans="4:12" ht="15.75" x14ac:dyDescent="0.25">
      <c r="D396" s="43" t="s">
        <v>161</v>
      </c>
      <c r="E396" s="43" t="s">
        <v>127</v>
      </c>
      <c r="F396" s="43">
        <v>95</v>
      </c>
      <c r="G396" s="43">
        <v>0</v>
      </c>
      <c r="H396" s="43">
        <v>5.058728554</v>
      </c>
      <c r="I396" s="43">
        <v>10.91764321</v>
      </c>
      <c r="J396" s="43"/>
      <c r="K396" s="43"/>
      <c r="L396" s="43"/>
    </row>
    <row r="397" spans="4:12" ht="15.75" x14ac:dyDescent="0.25">
      <c r="D397" s="43" t="s">
        <v>370</v>
      </c>
      <c r="E397" s="43" t="s">
        <v>215</v>
      </c>
      <c r="F397" s="43">
        <v>97</v>
      </c>
      <c r="G397" s="43">
        <v>0</v>
      </c>
      <c r="H397" s="43">
        <v>5.9313719169999999</v>
      </c>
      <c r="I397" s="43">
        <v>10.925412680000001</v>
      </c>
      <c r="J397" s="43"/>
      <c r="K397" s="43"/>
      <c r="L397" s="43"/>
    </row>
    <row r="398" spans="4:12" ht="15.75" x14ac:dyDescent="0.25">
      <c r="D398" s="43" t="s">
        <v>446</v>
      </c>
      <c r="E398" s="43" t="s">
        <v>215</v>
      </c>
      <c r="F398" s="43">
        <v>146</v>
      </c>
      <c r="G398" s="43">
        <v>0</v>
      </c>
      <c r="H398" s="43">
        <v>6.4031755400000003</v>
      </c>
      <c r="I398" s="43">
        <v>10.93013446</v>
      </c>
      <c r="J398" s="43"/>
      <c r="K398" s="43"/>
      <c r="L398" s="43"/>
    </row>
    <row r="399" spans="4:12" ht="15.75" x14ac:dyDescent="0.25">
      <c r="D399" s="43" t="s">
        <v>376</v>
      </c>
      <c r="E399" s="43" t="s">
        <v>215</v>
      </c>
      <c r="F399" s="43">
        <v>99</v>
      </c>
      <c r="G399" s="43">
        <v>0</v>
      </c>
      <c r="H399" s="43">
        <v>5.9697748930000003</v>
      </c>
      <c r="I399" s="43">
        <v>10.94207789</v>
      </c>
      <c r="J399" s="43"/>
      <c r="K399" s="43"/>
      <c r="L399" s="43"/>
    </row>
    <row r="400" spans="4:12" ht="15.75" x14ac:dyDescent="0.25">
      <c r="D400" s="43" t="s">
        <v>262</v>
      </c>
      <c r="E400" s="43" t="s">
        <v>127</v>
      </c>
      <c r="F400" s="43">
        <v>134</v>
      </c>
      <c r="G400" s="43">
        <v>0</v>
      </c>
      <c r="H400" s="43">
        <v>5.5041516059999998</v>
      </c>
      <c r="I400" s="43">
        <v>10.970492350000001</v>
      </c>
      <c r="J400" s="43"/>
      <c r="K400" s="43"/>
      <c r="L400" s="43"/>
    </row>
    <row r="401" spans="4:12" ht="15.75" x14ac:dyDescent="0.25">
      <c r="D401" s="43" t="s">
        <v>360</v>
      </c>
      <c r="E401" s="43" t="s">
        <v>215</v>
      </c>
      <c r="F401" s="43">
        <v>148</v>
      </c>
      <c r="G401" s="43">
        <v>0</v>
      </c>
      <c r="H401" s="43">
        <v>5.8997531959999998</v>
      </c>
      <c r="I401" s="43">
        <v>10.971714820000001</v>
      </c>
      <c r="J401" s="43"/>
      <c r="K401" s="43"/>
      <c r="L401" s="43"/>
    </row>
    <row r="402" spans="4:12" ht="15.75" x14ac:dyDescent="0.25">
      <c r="D402" s="43" t="s">
        <v>325</v>
      </c>
      <c r="E402" s="43" t="s">
        <v>215</v>
      </c>
      <c r="F402" s="43">
        <v>33</v>
      </c>
      <c r="G402" s="43">
        <v>1</v>
      </c>
      <c r="H402" s="43">
        <v>5.7787142730000003</v>
      </c>
      <c r="I402" s="43">
        <v>10.97615543</v>
      </c>
      <c r="J402" s="43"/>
      <c r="K402" s="43"/>
      <c r="L402" s="43"/>
    </row>
    <row r="403" spans="4:12" ht="15.75" x14ac:dyDescent="0.25">
      <c r="D403" s="43" t="s">
        <v>291</v>
      </c>
      <c r="E403" s="43" t="s">
        <v>123</v>
      </c>
      <c r="F403" s="43">
        <v>58</v>
      </c>
      <c r="G403" s="43">
        <v>0</v>
      </c>
      <c r="H403" s="43">
        <v>5.610352593</v>
      </c>
      <c r="I403" s="43">
        <v>10.97746482</v>
      </c>
      <c r="J403" s="43"/>
      <c r="K403" s="43"/>
      <c r="L403" s="43"/>
    </row>
    <row r="404" spans="4:12" ht="15.75" x14ac:dyDescent="0.25">
      <c r="D404" s="43" t="s">
        <v>374</v>
      </c>
      <c r="E404" s="43" t="s">
        <v>139</v>
      </c>
      <c r="F404" s="43">
        <v>29</v>
      </c>
      <c r="G404" s="43">
        <v>0</v>
      </c>
      <c r="H404" s="43">
        <v>5.9537162439999998</v>
      </c>
      <c r="I404" s="43">
        <v>10.979014169999999</v>
      </c>
      <c r="J404" s="43"/>
      <c r="K404" s="43"/>
      <c r="L404" s="43"/>
    </row>
    <row r="405" spans="4:12" ht="15.75" x14ac:dyDescent="0.25">
      <c r="D405" s="43" t="s">
        <v>367</v>
      </c>
      <c r="E405" s="43" t="s">
        <v>139</v>
      </c>
      <c r="F405" s="43">
        <v>124</v>
      </c>
      <c r="G405" s="43">
        <v>0</v>
      </c>
      <c r="H405" s="43">
        <v>5.9161917160000002</v>
      </c>
      <c r="I405" s="43">
        <v>10.990483660000001</v>
      </c>
      <c r="J405" s="43"/>
      <c r="K405" s="43"/>
      <c r="L405" s="43"/>
    </row>
    <row r="406" spans="4:12" ht="15.75" x14ac:dyDescent="0.25">
      <c r="D406" s="43" t="s">
        <v>256</v>
      </c>
      <c r="E406" s="43" t="s">
        <v>125</v>
      </c>
      <c r="F406" s="43">
        <v>60</v>
      </c>
      <c r="G406" s="43">
        <v>0</v>
      </c>
      <c r="H406" s="43">
        <v>5.4775630499999997</v>
      </c>
      <c r="I406" s="43">
        <v>10.993773709999999</v>
      </c>
      <c r="J406" s="43"/>
      <c r="K406" s="43"/>
      <c r="L406" s="43"/>
    </row>
    <row r="407" spans="4:12" ht="15.75" x14ac:dyDescent="0.25">
      <c r="D407" s="43" t="s">
        <v>417</v>
      </c>
      <c r="E407" s="43" t="s">
        <v>215</v>
      </c>
      <c r="F407" s="43">
        <v>111</v>
      </c>
      <c r="G407" s="43">
        <v>0</v>
      </c>
      <c r="H407" s="43">
        <v>6.1315641950000002</v>
      </c>
      <c r="I407" s="43">
        <v>10.998139030000001</v>
      </c>
      <c r="J407" s="43"/>
      <c r="K407" s="43"/>
      <c r="L407" s="43"/>
    </row>
    <row r="408" spans="4:12" ht="15.75" x14ac:dyDescent="0.25">
      <c r="D408" s="43" t="s">
        <v>326</v>
      </c>
      <c r="E408" s="43" t="s">
        <v>139</v>
      </c>
      <c r="F408" s="43">
        <v>14</v>
      </c>
      <c r="G408" s="43">
        <v>1</v>
      </c>
      <c r="H408" s="43">
        <v>5.7876272430000002</v>
      </c>
      <c r="I408" s="43">
        <v>10.999053569999999</v>
      </c>
      <c r="J408" s="43"/>
      <c r="K408" s="43"/>
      <c r="L408" s="43"/>
    </row>
    <row r="409" spans="4:12" ht="15.75" x14ac:dyDescent="0.25">
      <c r="D409" s="43" t="s">
        <v>462</v>
      </c>
      <c r="E409" s="43" t="s">
        <v>215</v>
      </c>
      <c r="F409" s="43">
        <v>40</v>
      </c>
      <c r="G409" s="43">
        <v>1</v>
      </c>
      <c r="H409" s="43">
        <v>6.6213701440000001</v>
      </c>
      <c r="I409" s="43">
        <v>11.000289649999999</v>
      </c>
      <c r="J409" s="43"/>
      <c r="K409" s="43"/>
      <c r="L409" s="43"/>
    </row>
    <row r="410" spans="4:12" ht="15.75" x14ac:dyDescent="0.25">
      <c r="D410" s="43" t="s">
        <v>318</v>
      </c>
      <c r="E410" s="43" t="s">
        <v>125</v>
      </c>
      <c r="F410" s="43">
        <v>99</v>
      </c>
      <c r="G410" s="43">
        <v>0</v>
      </c>
      <c r="H410" s="43">
        <v>5.7396829949999999</v>
      </c>
      <c r="I410" s="43">
        <v>11.00152918</v>
      </c>
      <c r="J410" s="43"/>
      <c r="K410" s="43"/>
      <c r="L410" s="43"/>
    </row>
    <row r="411" spans="4:12" ht="15.75" x14ac:dyDescent="0.25">
      <c r="D411" s="43" t="s">
        <v>333</v>
      </c>
      <c r="E411" s="43" t="s">
        <v>125</v>
      </c>
      <c r="F411" s="43">
        <v>60.8</v>
      </c>
      <c r="G411" s="43">
        <v>0</v>
      </c>
      <c r="H411" s="43">
        <v>5.8169990049999996</v>
      </c>
      <c r="I411" s="43">
        <v>11.011396149999999</v>
      </c>
      <c r="J411" s="43"/>
      <c r="K411" s="43"/>
      <c r="L411" s="43"/>
    </row>
    <row r="412" spans="4:12" ht="15.75" x14ac:dyDescent="0.25">
      <c r="D412" s="43" t="s">
        <v>379</v>
      </c>
      <c r="E412" s="43" t="s">
        <v>127</v>
      </c>
      <c r="F412" s="43">
        <v>157</v>
      </c>
      <c r="G412" s="43">
        <v>0</v>
      </c>
      <c r="H412" s="43">
        <v>5.986864315</v>
      </c>
      <c r="I412" s="43">
        <v>11.01366754</v>
      </c>
      <c r="J412" s="43"/>
      <c r="K412" s="43"/>
      <c r="L412" s="43"/>
    </row>
    <row r="413" spans="4:12" ht="15.75" x14ac:dyDescent="0.25">
      <c r="D413" s="43" t="s">
        <v>236</v>
      </c>
      <c r="E413" s="43" t="s">
        <v>139</v>
      </c>
      <c r="F413" s="43">
        <v>12</v>
      </c>
      <c r="G413" s="43">
        <v>0</v>
      </c>
      <c r="H413" s="43">
        <v>5.4263970549999998</v>
      </c>
      <c r="I413" s="43">
        <v>11.01883087</v>
      </c>
      <c r="J413" s="43"/>
      <c r="K413" s="43"/>
      <c r="L413" s="43"/>
    </row>
    <row r="414" spans="4:12" ht="15.75" x14ac:dyDescent="0.25">
      <c r="D414" s="43" t="s">
        <v>401</v>
      </c>
      <c r="E414" s="43" t="s">
        <v>125</v>
      </c>
      <c r="F414" s="43">
        <v>92</v>
      </c>
      <c r="G414" s="43">
        <v>0</v>
      </c>
      <c r="H414" s="43">
        <v>6.0654328030000002</v>
      </c>
      <c r="I414" s="43">
        <v>11.02687272</v>
      </c>
      <c r="J414" s="43"/>
      <c r="K414" s="43"/>
      <c r="L414" s="43"/>
    </row>
    <row r="415" spans="4:12" ht="15.75" x14ac:dyDescent="0.25">
      <c r="D415" s="43" t="s">
        <v>392</v>
      </c>
      <c r="E415" s="43" t="s">
        <v>127</v>
      </c>
      <c r="F415" s="43">
        <v>71</v>
      </c>
      <c r="G415" s="43">
        <v>1</v>
      </c>
      <c r="H415" s="43">
        <v>6.0398190779999998</v>
      </c>
      <c r="I415" s="43">
        <v>11.02991297</v>
      </c>
      <c r="J415" s="43"/>
      <c r="K415" s="43"/>
      <c r="L415" s="43"/>
    </row>
    <row r="416" spans="4:12" ht="15.75" x14ac:dyDescent="0.25">
      <c r="D416" s="43" t="s">
        <v>158</v>
      </c>
      <c r="E416" s="43" t="s">
        <v>136</v>
      </c>
      <c r="F416" s="43">
        <v>18</v>
      </c>
      <c r="G416" s="43">
        <v>0</v>
      </c>
      <c r="H416" s="43">
        <v>5.0307179910000004</v>
      </c>
      <c r="I416" s="43">
        <v>11.04186799</v>
      </c>
      <c r="J416" s="43"/>
      <c r="K416" s="43"/>
      <c r="L416" s="43"/>
    </row>
    <row r="417" spans="4:12" ht="15.75" x14ac:dyDescent="0.25">
      <c r="D417" s="43" t="s">
        <v>402</v>
      </c>
      <c r="E417" s="43" t="s">
        <v>139</v>
      </c>
      <c r="F417" s="43">
        <v>7</v>
      </c>
      <c r="G417" s="43">
        <v>0</v>
      </c>
      <c r="H417" s="43">
        <v>6.0671269350000001</v>
      </c>
      <c r="I417" s="43">
        <v>11.04721404</v>
      </c>
      <c r="J417" s="43"/>
      <c r="K417" s="43"/>
      <c r="L417" s="43"/>
    </row>
    <row r="418" spans="4:12" ht="15.75" x14ac:dyDescent="0.25">
      <c r="D418" s="43" t="s">
        <v>434</v>
      </c>
      <c r="E418" s="43" t="s">
        <v>215</v>
      </c>
      <c r="F418" s="43">
        <v>97</v>
      </c>
      <c r="G418" s="43">
        <v>0</v>
      </c>
      <c r="H418" s="43">
        <v>6.2875735449999999</v>
      </c>
      <c r="I418" s="43">
        <v>11.05145351</v>
      </c>
      <c r="J418" s="43"/>
      <c r="K418" s="43"/>
      <c r="L418" s="43"/>
    </row>
    <row r="419" spans="4:12" ht="15.75" x14ac:dyDescent="0.25">
      <c r="D419" s="43" t="s">
        <v>272</v>
      </c>
      <c r="E419" s="43" t="s">
        <v>125</v>
      </c>
      <c r="F419" s="43">
        <v>79</v>
      </c>
      <c r="G419" s="43">
        <v>0</v>
      </c>
      <c r="H419" s="43">
        <v>5.5379186230000004</v>
      </c>
      <c r="I419" s="43">
        <v>11.055430749999999</v>
      </c>
      <c r="J419" s="43"/>
      <c r="K419" s="43"/>
      <c r="L419" s="43"/>
    </row>
    <row r="420" spans="4:12" ht="15.75" x14ac:dyDescent="0.25">
      <c r="D420" s="43" t="s">
        <v>453</v>
      </c>
      <c r="E420" s="43" t="s">
        <v>215</v>
      </c>
      <c r="F420" s="43">
        <v>98</v>
      </c>
      <c r="G420" s="43">
        <v>0</v>
      </c>
      <c r="H420" s="43">
        <v>6.496835301</v>
      </c>
      <c r="I420" s="43">
        <v>11.065484229999999</v>
      </c>
      <c r="J420" s="43"/>
      <c r="K420" s="43"/>
      <c r="L420" s="43"/>
    </row>
    <row r="421" spans="4:12" ht="15.75" x14ac:dyDescent="0.25">
      <c r="D421" s="43" t="s">
        <v>445</v>
      </c>
      <c r="E421" s="43" t="s">
        <v>136</v>
      </c>
      <c r="F421" s="43">
        <v>13</v>
      </c>
      <c r="G421" s="43">
        <v>0</v>
      </c>
      <c r="H421" s="43">
        <v>6.3993007300000002</v>
      </c>
      <c r="I421" s="43">
        <v>11.074591849999999</v>
      </c>
      <c r="J421" s="43"/>
      <c r="K421" s="43"/>
      <c r="L421" s="43"/>
    </row>
    <row r="422" spans="4:12" ht="15.75" x14ac:dyDescent="0.25">
      <c r="D422" s="43" t="s">
        <v>190</v>
      </c>
      <c r="E422" s="43" t="s">
        <v>136</v>
      </c>
      <c r="F422" s="43">
        <v>120</v>
      </c>
      <c r="G422" s="43">
        <v>0</v>
      </c>
      <c r="H422" s="43">
        <v>5.2121756870000002</v>
      </c>
      <c r="I422" s="43">
        <v>11.07624762</v>
      </c>
      <c r="J422" s="43"/>
      <c r="K422" s="43"/>
      <c r="L422" s="43"/>
    </row>
    <row r="423" spans="4:12" ht="15.75" x14ac:dyDescent="0.25">
      <c r="D423" s="43" t="s">
        <v>389</v>
      </c>
      <c r="E423" s="43" t="s">
        <v>215</v>
      </c>
      <c r="F423" s="43">
        <v>57</v>
      </c>
      <c r="G423" s="43">
        <v>1</v>
      </c>
      <c r="H423" s="43">
        <v>6.0331722130000003</v>
      </c>
      <c r="I423" s="43">
        <v>11.082954989999999</v>
      </c>
      <c r="J423" s="43"/>
      <c r="K423" s="43"/>
      <c r="L423" s="43"/>
    </row>
    <row r="424" spans="4:12" ht="15.75" x14ac:dyDescent="0.25">
      <c r="D424" s="43" t="s">
        <v>302</v>
      </c>
      <c r="E424" s="43" t="s">
        <v>125</v>
      </c>
      <c r="F424" s="43">
        <v>107</v>
      </c>
      <c r="G424" s="43">
        <v>0</v>
      </c>
      <c r="H424" s="43">
        <v>5.6661513079999999</v>
      </c>
      <c r="I424" s="43">
        <v>11.10214644</v>
      </c>
      <c r="J424" s="43"/>
      <c r="K424" s="43"/>
      <c r="L424" s="43"/>
    </row>
    <row r="425" spans="4:12" ht="15.75" x14ac:dyDescent="0.25">
      <c r="D425" s="43" t="s">
        <v>350</v>
      </c>
      <c r="E425" s="43" t="s">
        <v>139</v>
      </c>
      <c r="F425" s="43">
        <v>15</v>
      </c>
      <c r="G425" s="43">
        <v>1</v>
      </c>
      <c r="H425" s="43">
        <v>5.8554359180000004</v>
      </c>
      <c r="I425" s="43">
        <v>11.14170434</v>
      </c>
      <c r="J425" s="43"/>
      <c r="K425" s="43"/>
      <c r="L425" s="43"/>
    </row>
    <row r="426" spans="4:12" ht="15.75" x14ac:dyDescent="0.25">
      <c r="D426" s="43" t="s">
        <v>471</v>
      </c>
      <c r="E426" s="43" t="s">
        <v>125</v>
      </c>
      <c r="F426" s="43">
        <v>130</v>
      </c>
      <c r="G426" s="43">
        <v>0</v>
      </c>
      <c r="H426" s="43">
        <v>6.7688991850000004</v>
      </c>
      <c r="I426" s="43">
        <v>11.150395250000001</v>
      </c>
      <c r="J426" s="43"/>
      <c r="K426" s="43"/>
      <c r="L426" s="43"/>
    </row>
    <row r="427" spans="4:12" ht="15.75" x14ac:dyDescent="0.25">
      <c r="D427" s="43" t="s">
        <v>294</v>
      </c>
      <c r="E427" s="43" t="s">
        <v>139</v>
      </c>
      <c r="F427" s="43">
        <v>25</v>
      </c>
      <c r="G427" s="43">
        <v>1</v>
      </c>
      <c r="H427" s="43">
        <v>5.6145385010000002</v>
      </c>
      <c r="I427" s="43">
        <v>11.15457144</v>
      </c>
      <c r="J427" s="43"/>
      <c r="K427" s="43"/>
      <c r="L427" s="43"/>
    </row>
    <row r="428" spans="4:12" ht="15.75" x14ac:dyDescent="0.25">
      <c r="D428" s="43" t="s">
        <v>391</v>
      </c>
      <c r="E428" s="43" t="s">
        <v>127</v>
      </c>
      <c r="F428" s="43">
        <v>59</v>
      </c>
      <c r="G428" s="43">
        <v>0</v>
      </c>
      <c r="H428" s="43">
        <v>6.0394837160000003</v>
      </c>
      <c r="I428" s="43">
        <v>11.17947335</v>
      </c>
      <c r="J428" s="43"/>
      <c r="K428" s="43"/>
      <c r="L428" s="43"/>
    </row>
    <row r="429" spans="4:12" ht="15.75" x14ac:dyDescent="0.25">
      <c r="D429" s="43" t="s">
        <v>457</v>
      </c>
      <c r="E429" s="43" t="s">
        <v>123</v>
      </c>
      <c r="F429" s="43">
        <v>25</v>
      </c>
      <c r="G429" s="43">
        <v>1</v>
      </c>
      <c r="H429" s="43">
        <v>6.5653167310000002</v>
      </c>
      <c r="I429" s="43">
        <v>11.17956124</v>
      </c>
      <c r="J429" s="43"/>
      <c r="K429" s="43"/>
      <c r="L429" s="43"/>
    </row>
    <row r="430" spans="4:12" ht="15.75" x14ac:dyDescent="0.25">
      <c r="D430" s="43" t="s">
        <v>447</v>
      </c>
      <c r="E430" s="43" t="s">
        <v>125</v>
      </c>
      <c r="F430" s="43">
        <v>122</v>
      </c>
      <c r="G430" s="43">
        <v>0</v>
      </c>
      <c r="H430" s="43">
        <v>6.4233975599999997</v>
      </c>
      <c r="I430" s="43">
        <v>11.191201489999999</v>
      </c>
      <c r="J430" s="43"/>
      <c r="K430" s="43"/>
      <c r="L430" s="43"/>
    </row>
    <row r="431" spans="4:12" ht="15.75" x14ac:dyDescent="0.25">
      <c r="D431" s="43" t="s">
        <v>460</v>
      </c>
      <c r="E431" s="43" t="s">
        <v>125</v>
      </c>
      <c r="F431" s="43">
        <v>2</v>
      </c>
      <c r="G431" s="43">
        <v>1</v>
      </c>
      <c r="H431" s="43">
        <v>6.5740274909999998</v>
      </c>
      <c r="I431" s="43">
        <v>11.21820902</v>
      </c>
      <c r="J431" s="43"/>
      <c r="K431" s="43"/>
      <c r="L431" s="43"/>
    </row>
    <row r="432" spans="4:12" ht="15.75" x14ac:dyDescent="0.25">
      <c r="D432" s="43" t="s">
        <v>444</v>
      </c>
      <c r="E432" s="43" t="s">
        <v>123</v>
      </c>
      <c r="F432" s="43">
        <v>83.8</v>
      </c>
      <c r="G432" s="43">
        <v>0</v>
      </c>
      <c r="H432" s="43">
        <v>6.3811592109999999</v>
      </c>
      <c r="I432" s="43">
        <v>11.218732559999999</v>
      </c>
      <c r="J432" s="43"/>
      <c r="K432" s="43"/>
      <c r="L432" s="43"/>
    </row>
    <row r="433" spans="4:12" ht="15.75" x14ac:dyDescent="0.25">
      <c r="D433" s="43" t="s">
        <v>299</v>
      </c>
      <c r="E433" s="43" t="s">
        <v>125</v>
      </c>
      <c r="F433" s="43">
        <v>105</v>
      </c>
      <c r="G433" s="43">
        <v>0</v>
      </c>
      <c r="H433" s="43">
        <v>5.6498162499999998</v>
      </c>
      <c r="I433" s="43">
        <v>11.23176011</v>
      </c>
      <c r="J433" s="43"/>
      <c r="K433" s="43"/>
      <c r="L433" s="43"/>
    </row>
    <row r="434" spans="4:12" ht="15.75" x14ac:dyDescent="0.25">
      <c r="D434" s="43" t="s">
        <v>341</v>
      </c>
      <c r="E434" s="43" t="s">
        <v>127</v>
      </c>
      <c r="F434" s="43">
        <v>26</v>
      </c>
      <c r="G434" s="43">
        <v>1</v>
      </c>
      <c r="H434" s="43">
        <v>5.8350726789999996</v>
      </c>
      <c r="I434" s="43">
        <v>11.23213516</v>
      </c>
      <c r="J434" s="43"/>
      <c r="K434" s="43"/>
      <c r="L434" s="43"/>
    </row>
    <row r="435" spans="4:12" ht="15.75" x14ac:dyDescent="0.25">
      <c r="D435" s="43" t="s">
        <v>467</v>
      </c>
      <c r="E435" s="43" t="s">
        <v>125</v>
      </c>
      <c r="F435" s="43">
        <v>107</v>
      </c>
      <c r="G435" s="43">
        <v>0</v>
      </c>
      <c r="H435" s="43">
        <v>6.6668488159999999</v>
      </c>
      <c r="I435" s="43">
        <v>11.24353457</v>
      </c>
      <c r="J435" s="43"/>
      <c r="K435" s="43"/>
      <c r="L435" s="43"/>
    </row>
    <row r="436" spans="4:12" ht="15.75" x14ac:dyDescent="0.25">
      <c r="D436" s="43" t="s">
        <v>342</v>
      </c>
      <c r="E436" s="43" t="s">
        <v>125</v>
      </c>
      <c r="F436" s="43">
        <v>48</v>
      </c>
      <c r="G436" s="43">
        <v>1</v>
      </c>
      <c r="H436" s="43">
        <v>5.835218212</v>
      </c>
      <c r="I436" s="43">
        <v>11.24644305</v>
      </c>
      <c r="J436" s="43"/>
      <c r="K436" s="43"/>
      <c r="L436" s="43"/>
    </row>
    <row r="437" spans="4:12" ht="15.75" x14ac:dyDescent="0.25">
      <c r="D437" s="43" t="s">
        <v>459</v>
      </c>
      <c r="E437" s="43" t="s">
        <v>136</v>
      </c>
      <c r="F437" s="43">
        <v>108</v>
      </c>
      <c r="G437" s="43">
        <v>0</v>
      </c>
      <c r="H437" s="43">
        <v>6.5735460039999998</v>
      </c>
      <c r="I437" s="43">
        <v>11.27033039</v>
      </c>
      <c r="J437" s="43"/>
      <c r="K437" s="43"/>
      <c r="L437" s="43"/>
    </row>
    <row r="438" spans="4:12" ht="15.75" x14ac:dyDescent="0.25">
      <c r="D438" s="43" t="s">
        <v>399</v>
      </c>
      <c r="E438" s="43" t="s">
        <v>136</v>
      </c>
      <c r="F438" s="43">
        <v>8</v>
      </c>
      <c r="G438" s="43">
        <v>1</v>
      </c>
      <c r="H438" s="43">
        <v>6.0595136900000002</v>
      </c>
      <c r="I438" s="43">
        <v>11.274876859999999</v>
      </c>
      <c r="J438" s="43"/>
      <c r="K438" s="43"/>
      <c r="L438" s="43"/>
    </row>
    <row r="439" spans="4:12" ht="15.75" x14ac:dyDescent="0.25">
      <c r="D439" s="43" t="s">
        <v>377</v>
      </c>
      <c r="E439" s="43" t="s">
        <v>127</v>
      </c>
      <c r="F439" s="43">
        <v>19</v>
      </c>
      <c r="G439" s="43">
        <v>1</v>
      </c>
      <c r="H439" s="43">
        <v>5.9743796500000004</v>
      </c>
      <c r="I439" s="43">
        <v>11.28448949</v>
      </c>
      <c r="J439" s="43"/>
      <c r="K439" s="43"/>
      <c r="L439" s="43"/>
    </row>
    <row r="440" spans="4:12" ht="15.75" x14ac:dyDescent="0.25">
      <c r="D440" s="43" t="s">
        <v>421</v>
      </c>
      <c r="E440" s="43" t="s">
        <v>136</v>
      </c>
      <c r="F440" s="43">
        <v>18</v>
      </c>
      <c r="G440" s="43">
        <v>0</v>
      </c>
      <c r="H440" s="43">
        <v>6.1576921909999998</v>
      </c>
      <c r="I440" s="43">
        <v>11.284988999999999</v>
      </c>
      <c r="J440" s="43"/>
      <c r="K440" s="43"/>
      <c r="L440" s="43"/>
    </row>
    <row r="441" spans="4:12" ht="15.75" x14ac:dyDescent="0.25">
      <c r="D441" s="43" t="s">
        <v>365</v>
      </c>
      <c r="E441" s="43" t="s">
        <v>125</v>
      </c>
      <c r="F441" s="43">
        <v>66</v>
      </c>
      <c r="G441" s="43">
        <v>0</v>
      </c>
      <c r="H441" s="43">
        <v>5.9116144879999997</v>
      </c>
      <c r="I441" s="43">
        <v>11.285187759999999</v>
      </c>
      <c r="J441" s="43"/>
      <c r="K441" s="43"/>
      <c r="L441" s="43"/>
    </row>
    <row r="442" spans="4:12" ht="15.75" x14ac:dyDescent="0.25">
      <c r="D442" s="43" t="s">
        <v>481</v>
      </c>
      <c r="E442" s="43" t="s">
        <v>123</v>
      </c>
      <c r="F442" s="43">
        <v>23</v>
      </c>
      <c r="G442" s="43">
        <v>0</v>
      </c>
      <c r="H442" s="43">
        <v>7.0249795949999996</v>
      </c>
      <c r="I442" s="43">
        <v>11.2932899</v>
      </c>
      <c r="J442" s="43"/>
      <c r="K442" s="43"/>
      <c r="L442" s="43"/>
    </row>
    <row r="443" spans="4:12" ht="15.75" x14ac:dyDescent="0.25">
      <c r="D443" s="43" t="s">
        <v>315</v>
      </c>
      <c r="E443" s="43" t="s">
        <v>125</v>
      </c>
      <c r="F443" s="43">
        <v>86</v>
      </c>
      <c r="G443" s="43">
        <v>0</v>
      </c>
      <c r="H443" s="43">
        <v>5.7287031500000003</v>
      </c>
      <c r="I443" s="43">
        <v>11.30664923</v>
      </c>
      <c r="J443" s="43"/>
      <c r="K443" s="43"/>
      <c r="L443" s="43"/>
    </row>
    <row r="444" spans="4:12" ht="15.75" x14ac:dyDescent="0.25">
      <c r="D444" s="43" t="s">
        <v>278</v>
      </c>
      <c r="E444" s="43" t="s">
        <v>139</v>
      </c>
      <c r="F444" s="43">
        <v>15</v>
      </c>
      <c r="G444" s="43">
        <v>1</v>
      </c>
      <c r="H444" s="43">
        <v>5.5578843100000004</v>
      </c>
      <c r="I444" s="43">
        <v>11.309051119999999</v>
      </c>
      <c r="J444" s="43"/>
      <c r="K444" s="43"/>
      <c r="L444" s="43"/>
    </row>
    <row r="445" spans="4:12" ht="15.75" x14ac:dyDescent="0.25">
      <c r="D445" s="43" t="s">
        <v>172</v>
      </c>
      <c r="E445" s="43" t="s">
        <v>127</v>
      </c>
      <c r="F445" s="43">
        <v>57</v>
      </c>
      <c r="G445" s="43">
        <v>0</v>
      </c>
      <c r="H445" s="43">
        <v>5.1212179349999998</v>
      </c>
      <c r="I445" s="43">
        <v>11.317034809999999</v>
      </c>
      <c r="J445" s="43"/>
      <c r="K445" s="43"/>
      <c r="L445" s="43"/>
    </row>
    <row r="446" spans="4:12" ht="15.75" x14ac:dyDescent="0.25">
      <c r="D446" s="43" t="s">
        <v>464</v>
      </c>
      <c r="E446" s="43" t="s">
        <v>125</v>
      </c>
      <c r="F446" s="43">
        <v>126</v>
      </c>
      <c r="G446" s="43">
        <v>0</v>
      </c>
      <c r="H446" s="43">
        <v>6.6310633350000003</v>
      </c>
      <c r="I446" s="43">
        <v>11.332949620000001</v>
      </c>
      <c r="J446" s="43"/>
      <c r="K446" s="43"/>
      <c r="L446" s="43"/>
    </row>
    <row r="447" spans="4:12" ht="15.75" x14ac:dyDescent="0.25">
      <c r="D447" s="43" t="s">
        <v>478</v>
      </c>
      <c r="E447" s="43" t="s">
        <v>125</v>
      </c>
      <c r="F447" s="43">
        <v>75</v>
      </c>
      <c r="G447" s="43">
        <v>1</v>
      </c>
      <c r="H447" s="43">
        <v>6.8567155519999998</v>
      </c>
      <c r="I447" s="43">
        <v>11.345531490000001</v>
      </c>
      <c r="J447" s="43"/>
      <c r="K447" s="43"/>
      <c r="L447" s="43"/>
    </row>
    <row r="448" spans="4:12" ht="15.75" x14ac:dyDescent="0.25">
      <c r="D448" s="43" t="s">
        <v>413</v>
      </c>
      <c r="E448" s="43" t="s">
        <v>136</v>
      </c>
      <c r="F448" s="43">
        <v>28</v>
      </c>
      <c r="G448" s="43">
        <v>0</v>
      </c>
      <c r="H448" s="43">
        <v>6.1136500180000004</v>
      </c>
      <c r="I448" s="43">
        <v>11.351300549999999</v>
      </c>
      <c r="J448" s="43"/>
      <c r="K448" s="43"/>
      <c r="L448" s="43"/>
    </row>
    <row r="449" spans="4:12" ht="15.75" x14ac:dyDescent="0.25">
      <c r="D449" s="43" t="s">
        <v>461</v>
      </c>
      <c r="E449" s="43" t="s">
        <v>125</v>
      </c>
      <c r="F449" s="43">
        <v>125</v>
      </c>
      <c r="G449" s="43">
        <v>0</v>
      </c>
      <c r="H449" s="43">
        <v>6.6083751800000003</v>
      </c>
      <c r="I449" s="43">
        <v>11.353874980000001</v>
      </c>
      <c r="J449" s="43"/>
      <c r="K449" s="43"/>
      <c r="L449" s="43"/>
    </row>
    <row r="450" spans="4:12" ht="15.75" x14ac:dyDescent="0.25">
      <c r="D450" s="43" t="s">
        <v>381</v>
      </c>
      <c r="E450" s="43" t="s">
        <v>125</v>
      </c>
      <c r="F450" s="43">
        <v>95</v>
      </c>
      <c r="G450" s="43">
        <v>0</v>
      </c>
      <c r="H450" s="43">
        <v>6.002064056</v>
      </c>
      <c r="I450" s="43">
        <v>11.370199660000001</v>
      </c>
      <c r="J450" s="43"/>
      <c r="K450" s="43"/>
      <c r="L450" s="43"/>
    </row>
    <row r="451" spans="4:12" ht="15.75" x14ac:dyDescent="0.25">
      <c r="D451" s="43" t="s">
        <v>288</v>
      </c>
      <c r="E451" s="43" t="s">
        <v>139</v>
      </c>
      <c r="F451" s="43">
        <v>69.7</v>
      </c>
      <c r="G451" s="43">
        <v>0</v>
      </c>
      <c r="H451" s="43">
        <v>5.6007999110000002</v>
      </c>
      <c r="I451" s="43">
        <v>11.3849676</v>
      </c>
      <c r="J451" s="43"/>
      <c r="K451" s="43"/>
      <c r="L451" s="43"/>
    </row>
    <row r="452" spans="4:12" ht="15.75" x14ac:dyDescent="0.25">
      <c r="D452" s="43" t="s">
        <v>385</v>
      </c>
      <c r="E452" s="43" t="s">
        <v>136</v>
      </c>
      <c r="F452" s="43">
        <v>96</v>
      </c>
      <c r="G452" s="43">
        <v>0</v>
      </c>
      <c r="H452" s="43">
        <v>6.0142190400000004</v>
      </c>
      <c r="I452" s="43">
        <v>11.391428060000001</v>
      </c>
      <c r="J452" s="43"/>
      <c r="K452" s="43"/>
      <c r="L452" s="43"/>
    </row>
    <row r="453" spans="4:12" ht="15.75" x14ac:dyDescent="0.25">
      <c r="D453" s="43" t="s">
        <v>414</v>
      </c>
      <c r="E453" s="43" t="s">
        <v>139</v>
      </c>
      <c r="F453" s="43">
        <v>62.9</v>
      </c>
      <c r="G453" s="43">
        <v>0</v>
      </c>
      <c r="H453" s="43">
        <v>6.1192978839999999</v>
      </c>
      <c r="I453" s="43">
        <v>11.412623399999999</v>
      </c>
      <c r="J453" s="43"/>
      <c r="K453" s="43"/>
      <c r="L453" s="43"/>
    </row>
    <row r="454" spans="4:12" ht="15.75" x14ac:dyDescent="0.25">
      <c r="D454" s="43" t="s">
        <v>351</v>
      </c>
      <c r="E454" s="43" t="s">
        <v>136</v>
      </c>
      <c r="F454" s="43">
        <v>87</v>
      </c>
      <c r="G454" s="43">
        <v>0</v>
      </c>
      <c r="H454" s="43">
        <v>5.8603849129999999</v>
      </c>
      <c r="I454" s="43">
        <v>11.418726619999999</v>
      </c>
      <c r="J454" s="43"/>
      <c r="K454" s="43"/>
      <c r="L454" s="43"/>
    </row>
    <row r="455" spans="4:12" ht="15.75" x14ac:dyDescent="0.25">
      <c r="D455" s="43" t="s">
        <v>430</v>
      </c>
      <c r="E455" s="43" t="s">
        <v>125</v>
      </c>
      <c r="F455" s="43">
        <v>104</v>
      </c>
      <c r="G455" s="43">
        <v>0</v>
      </c>
      <c r="H455" s="43">
        <v>6.2116051499999996</v>
      </c>
      <c r="I455" s="43">
        <v>11.42832003</v>
      </c>
      <c r="J455" s="43"/>
      <c r="K455" s="43"/>
      <c r="L455" s="43"/>
    </row>
    <row r="456" spans="4:12" ht="15.75" x14ac:dyDescent="0.25">
      <c r="D456" s="43" t="s">
        <v>364</v>
      </c>
      <c r="E456" s="43" t="s">
        <v>136</v>
      </c>
      <c r="F456" s="43">
        <v>56</v>
      </c>
      <c r="G456" s="43">
        <v>0</v>
      </c>
      <c r="H456" s="43">
        <v>5.9106267619999997</v>
      </c>
      <c r="I456" s="43">
        <v>11.45889212</v>
      </c>
      <c r="J456" s="43"/>
      <c r="K456" s="43"/>
      <c r="L456" s="43"/>
    </row>
    <row r="457" spans="4:12" ht="15.75" x14ac:dyDescent="0.25">
      <c r="D457" s="43" t="s">
        <v>477</v>
      </c>
      <c r="E457" s="43" t="s">
        <v>125</v>
      </c>
      <c r="F457" s="43">
        <v>19</v>
      </c>
      <c r="G457" s="43">
        <v>1</v>
      </c>
      <c r="H457" s="43">
        <v>6.8385679159999997</v>
      </c>
      <c r="I457" s="43">
        <v>11.45935304</v>
      </c>
      <c r="J457" s="43"/>
      <c r="K457" s="43"/>
      <c r="L457" s="43"/>
    </row>
    <row r="458" spans="4:12" ht="15.75" x14ac:dyDescent="0.25">
      <c r="D458" s="43" t="s">
        <v>466</v>
      </c>
      <c r="E458" s="43" t="s">
        <v>125</v>
      </c>
      <c r="F458" s="43">
        <v>84</v>
      </c>
      <c r="G458" s="43">
        <v>0</v>
      </c>
      <c r="H458" s="43">
        <v>6.6429994089999997</v>
      </c>
      <c r="I458" s="43">
        <v>11.461080770000001</v>
      </c>
      <c r="J458" s="43"/>
      <c r="K458" s="43"/>
      <c r="L458" s="43"/>
    </row>
    <row r="459" spans="4:12" ht="15.75" x14ac:dyDescent="0.25">
      <c r="D459" s="43" t="s">
        <v>429</v>
      </c>
      <c r="E459" s="43" t="s">
        <v>125</v>
      </c>
      <c r="F459" s="43">
        <v>45.2</v>
      </c>
      <c r="G459" s="43">
        <v>0</v>
      </c>
      <c r="H459" s="43">
        <v>6.209118482</v>
      </c>
      <c r="I459" s="43">
        <v>11.505215339999999</v>
      </c>
      <c r="J459" s="43"/>
      <c r="K459" s="43"/>
      <c r="L459" s="43"/>
    </row>
    <row r="460" spans="4:12" ht="15.75" x14ac:dyDescent="0.25">
      <c r="D460" s="43" t="s">
        <v>486</v>
      </c>
      <c r="E460" s="43" t="s">
        <v>136</v>
      </c>
      <c r="F460" s="43">
        <v>32</v>
      </c>
      <c r="G460" s="43">
        <v>0</v>
      </c>
      <c r="H460" s="43">
        <v>7.2166920560000003</v>
      </c>
      <c r="I460" s="43">
        <v>11.530905089999999</v>
      </c>
      <c r="J460" s="43"/>
      <c r="K460" s="43"/>
      <c r="L460" s="43"/>
    </row>
    <row r="461" spans="4:12" ht="15.75" x14ac:dyDescent="0.25">
      <c r="D461" s="43" t="s">
        <v>369</v>
      </c>
      <c r="E461" s="43" t="s">
        <v>139</v>
      </c>
      <c r="F461" s="43">
        <v>69.8</v>
      </c>
      <c r="G461" s="43">
        <v>0</v>
      </c>
      <c r="H461" s="43">
        <v>5.9240226470000001</v>
      </c>
      <c r="I461" s="43">
        <v>11.532930739999999</v>
      </c>
      <c r="J461" s="43"/>
      <c r="K461" s="43"/>
      <c r="L461" s="43"/>
    </row>
    <row r="462" spans="4:12" ht="15.75" x14ac:dyDescent="0.25">
      <c r="D462" s="43" t="s">
        <v>317</v>
      </c>
      <c r="E462" s="43" t="s">
        <v>125</v>
      </c>
      <c r="F462" s="43">
        <v>86</v>
      </c>
      <c r="G462" s="43">
        <v>0</v>
      </c>
      <c r="H462" s="43">
        <v>5.7321780159999998</v>
      </c>
      <c r="I462" s="43">
        <v>11.549053150000001</v>
      </c>
      <c r="J462" s="43"/>
      <c r="K462" s="43"/>
      <c r="L462" s="43"/>
    </row>
    <row r="463" spans="4:12" ht="15.75" x14ac:dyDescent="0.25">
      <c r="D463" s="43" t="s">
        <v>266</v>
      </c>
      <c r="E463" s="43" t="s">
        <v>125</v>
      </c>
      <c r="F463" s="43">
        <v>87</v>
      </c>
      <c r="G463" s="43">
        <v>0</v>
      </c>
      <c r="H463" s="43">
        <v>5.5088547170000002</v>
      </c>
      <c r="I463" s="43">
        <v>11.549236049999999</v>
      </c>
      <c r="J463" s="43"/>
      <c r="K463" s="43"/>
      <c r="L463" s="43"/>
    </row>
    <row r="464" spans="4:12" ht="15.75" x14ac:dyDescent="0.25">
      <c r="D464" s="43" t="s">
        <v>468</v>
      </c>
      <c r="E464" s="43" t="s">
        <v>139</v>
      </c>
      <c r="F464" s="43">
        <v>61</v>
      </c>
      <c r="G464" s="43">
        <v>0</v>
      </c>
      <c r="H464" s="43">
        <v>6.6859782299999999</v>
      </c>
      <c r="I464" s="43">
        <v>11.550255440000001</v>
      </c>
      <c r="J464" s="43"/>
      <c r="K464" s="43"/>
      <c r="L464" s="43"/>
    </row>
    <row r="465" spans="4:12" ht="15.75" x14ac:dyDescent="0.25">
      <c r="D465" s="43" t="s">
        <v>373</v>
      </c>
      <c r="E465" s="43" t="s">
        <v>139</v>
      </c>
      <c r="F465" s="43">
        <v>108</v>
      </c>
      <c r="G465" s="43">
        <v>0</v>
      </c>
      <c r="H465" s="43">
        <v>5.9524297319999997</v>
      </c>
      <c r="I465" s="43">
        <v>11.56602328</v>
      </c>
      <c r="J465" s="43"/>
      <c r="K465" s="43"/>
      <c r="L465" s="43"/>
    </row>
    <row r="466" spans="4:12" ht="15.75" x14ac:dyDescent="0.25">
      <c r="D466" s="43" t="s">
        <v>395</v>
      </c>
      <c r="E466" s="43" t="s">
        <v>136</v>
      </c>
      <c r="F466" s="43">
        <v>64</v>
      </c>
      <c r="G466" s="43">
        <v>1</v>
      </c>
      <c r="H466" s="43">
        <v>6.0483864409999999</v>
      </c>
      <c r="I466" s="43">
        <v>11.572351449999999</v>
      </c>
      <c r="J466" s="43"/>
      <c r="K466" s="43"/>
      <c r="L466" s="43"/>
    </row>
    <row r="467" spans="4:12" ht="15.75" x14ac:dyDescent="0.25">
      <c r="D467" s="43" t="s">
        <v>316</v>
      </c>
      <c r="E467" s="43" t="s">
        <v>139</v>
      </c>
      <c r="F467" s="43">
        <v>37</v>
      </c>
      <c r="G467" s="43">
        <v>1</v>
      </c>
      <c r="H467" s="43">
        <v>5.7320299009999998</v>
      </c>
      <c r="I467" s="43">
        <v>11.578881900000001</v>
      </c>
      <c r="J467" s="43"/>
      <c r="K467" s="43"/>
      <c r="L467" s="43"/>
    </row>
    <row r="468" spans="4:12" ht="15.75" x14ac:dyDescent="0.25">
      <c r="D468" s="43" t="s">
        <v>386</v>
      </c>
      <c r="E468" s="43" t="s">
        <v>125</v>
      </c>
      <c r="F468" s="43">
        <v>87</v>
      </c>
      <c r="G468" s="43">
        <v>0</v>
      </c>
      <c r="H468" s="43">
        <v>6.0147940179999999</v>
      </c>
      <c r="I468" s="43">
        <v>11.58650162</v>
      </c>
      <c r="J468" s="43"/>
      <c r="K468" s="43"/>
      <c r="L468" s="43"/>
    </row>
    <row r="469" spans="4:12" ht="15.75" x14ac:dyDescent="0.25">
      <c r="D469" s="43" t="s">
        <v>375</v>
      </c>
      <c r="E469" s="43" t="s">
        <v>125</v>
      </c>
      <c r="F469" s="43">
        <v>83</v>
      </c>
      <c r="G469" s="43">
        <v>0</v>
      </c>
      <c r="H469" s="43">
        <v>5.957071966</v>
      </c>
      <c r="I469" s="43">
        <v>11.591487989999999</v>
      </c>
      <c r="J469" s="43"/>
      <c r="K469" s="43"/>
      <c r="L469" s="43"/>
    </row>
    <row r="470" spans="4:12" ht="15.75" x14ac:dyDescent="0.25">
      <c r="D470" s="43" t="s">
        <v>322</v>
      </c>
      <c r="E470" s="43" t="s">
        <v>125</v>
      </c>
      <c r="F470" s="43">
        <v>15.6</v>
      </c>
      <c r="G470" s="43">
        <v>1</v>
      </c>
      <c r="H470" s="43">
        <v>5.7679279320000001</v>
      </c>
      <c r="I470" s="43">
        <v>11.591561840000001</v>
      </c>
      <c r="J470" s="43"/>
      <c r="K470" s="43"/>
      <c r="L470" s="43"/>
    </row>
    <row r="471" spans="4:12" ht="15.75" x14ac:dyDescent="0.25">
      <c r="D471" s="43" t="s">
        <v>452</v>
      </c>
      <c r="E471" s="43" t="s">
        <v>125</v>
      </c>
      <c r="F471" s="43">
        <v>30.8</v>
      </c>
      <c r="G471" s="43">
        <v>1</v>
      </c>
      <c r="H471" s="43">
        <v>6.4957627520000001</v>
      </c>
      <c r="I471" s="43">
        <v>11.60708773</v>
      </c>
      <c r="J471" s="43"/>
      <c r="K471" s="43"/>
      <c r="L471" s="43"/>
    </row>
    <row r="472" spans="4:12" ht="15.75" x14ac:dyDescent="0.25">
      <c r="D472" s="43" t="s">
        <v>397</v>
      </c>
      <c r="E472" s="43" t="s">
        <v>127</v>
      </c>
      <c r="F472" s="43">
        <v>86</v>
      </c>
      <c r="G472" s="43">
        <v>0</v>
      </c>
      <c r="H472" s="43">
        <v>6.0546454560000003</v>
      </c>
      <c r="I472" s="43">
        <v>11.616205620000001</v>
      </c>
      <c r="J472" s="43"/>
      <c r="K472" s="43"/>
      <c r="L472" s="43"/>
    </row>
    <row r="473" spans="4:12" ht="15.75" x14ac:dyDescent="0.25">
      <c r="D473" s="43" t="s">
        <v>361</v>
      </c>
      <c r="E473" s="43" t="s">
        <v>136</v>
      </c>
      <c r="F473" s="43">
        <v>58</v>
      </c>
      <c r="G473" s="43">
        <v>0</v>
      </c>
      <c r="H473" s="43">
        <v>5.8997893729999999</v>
      </c>
      <c r="I473" s="43">
        <v>11.626584790000001</v>
      </c>
      <c r="J473" s="43"/>
      <c r="K473" s="43"/>
      <c r="L473" s="43"/>
    </row>
    <row r="474" spans="4:12" ht="15.75" x14ac:dyDescent="0.25">
      <c r="D474" s="43" t="s">
        <v>223</v>
      </c>
      <c r="E474" s="43" t="s">
        <v>127</v>
      </c>
      <c r="F474" s="43">
        <v>27.6</v>
      </c>
      <c r="G474" s="43">
        <v>0</v>
      </c>
      <c r="H474" s="43">
        <v>5.3710157369999996</v>
      </c>
      <c r="I474" s="43">
        <v>11.62694404</v>
      </c>
      <c r="J474" s="43"/>
      <c r="K474" s="43"/>
      <c r="L474" s="43"/>
    </row>
    <row r="475" spans="4:12" ht="15.75" x14ac:dyDescent="0.25">
      <c r="D475" s="43" t="s">
        <v>482</v>
      </c>
      <c r="E475" s="43" t="s">
        <v>136</v>
      </c>
      <c r="F475" s="43">
        <v>112</v>
      </c>
      <c r="G475" s="43">
        <v>0</v>
      </c>
      <c r="H475" s="43">
        <v>7.0418187989999996</v>
      </c>
      <c r="I475" s="43">
        <v>11.63688282</v>
      </c>
      <c r="J475" s="43"/>
      <c r="K475" s="43"/>
      <c r="L475" s="43"/>
    </row>
    <row r="476" spans="4:12" ht="15.75" x14ac:dyDescent="0.25">
      <c r="D476" s="43" t="s">
        <v>424</v>
      </c>
      <c r="E476" s="43" t="s">
        <v>136</v>
      </c>
      <c r="F476" s="43">
        <v>122</v>
      </c>
      <c r="G476" s="43">
        <v>0</v>
      </c>
      <c r="H476" s="43">
        <v>6.1940703719999997</v>
      </c>
      <c r="I476" s="43">
        <v>11.661573690000001</v>
      </c>
      <c r="J476" s="43"/>
      <c r="K476" s="43"/>
      <c r="L476" s="43"/>
    </row>
    <row r="477" spans="4:12" ht="15.75" x14ac:dyDescent="0.25">
      <c r="D477" s="43" t="s">
        <v>407</v>
      </c>
      <c r="E477" s="43" t="s">
        <v>125</v>
      </c>
      <c r="F477" s="43">
        <v>80</v>
      </c>
      <c r="G477" s="43">
        <v>0</v>
      </c>
      <c r="H477" s="43">
        <v>6.0936061979999998</v>
      </c>
      <c r="I477" s="43">
        <v>11.669752369999999</v>
      </c>
      <c r="J477" s="43"/>
      <c r="K477" s="43"/>
      <c r="L477" s="43"/>
    </row>
    <row r="478" spans="4:12" ht="15.75" x14ac:dyDescent="0.25">
      <c r="D478" s="43" t="s">
        <v>378</v>
      </c>
      <c r="E478" s="43" t="s">
        <v>123</v>
      </c>
      <c r="F478" s="43">
        <v>37</v>
      </c>
      <c r="G478" s="43">
        <v>0</v>
      </c>
      <c r="H478" s="43">
        <v>5.9796405879999996</v>
      </c>
      <c r="I478" s="43">
        <v>11.67634825</v>
      </c>
      <c r="J478" s="43"/>
      <c r="K478" s="43"/>
      <c r="L478" s="43"/>
    </row>
    <row r="479" spans="4:12" ht="15.75" x14ac:dyDescent="0.25">
      <c r="D479" s="43" t="s">
        <v>416</v>
      </c>
      <c r="E479" s="43" t="s">
        <v>125</v>
      </c>
      <c r="F479" s="43">
        <v>66</v>
      </c>
      <c r="G479" s="43">
        <v>1</v>
      </c>
      <c r="H479" s="43">
        <v>6.1315027779999998</v>
      </c>
      <c r="I479" s="43">
        <v>11.696309429999999</v>
      </c>
      <c r="J479" s="43"/>
      <c r="K479" s="43"/>
      <c r="L479" s="43"/>
    </row>
    <row r="480" spans="4:12" ht="15.75" x14ac:dyDescent="0.25">
      <c r="D480" s="43" t="s">
        <v>476</v>
      </c>
      <c r="E480" s="43" t="s">
        <v>215</v>
      </c>
      <c r="F480" s="43">
        <v>7</v>
      </c>
      <c r="G480" s="43">
        <v>1</v>
      </c>
      <c r="H480" s="43">
        <v>6.813841386</v>
      </c>
      <c r="I480" s="43">
        <v>11.71824567</v>
      </c>
      <c r="J480" s="43"/>
      <c r="K480" s="43"/>
      <c r="L480" s="43"/>
    </row>
    <row r="481" spans="1:12" ht="15.75" x14ac:dyDescent="0.25">
      <c r="D481" s="43" t="s">
        <v>359</v>
      </c>
      <c r="E481" s="43" t="s">
        <v>136</v>
      </c>
      <c r="F481" s="43">
        <v>137</v>
      </c>
      <c r="G481" s="43">
        <v>0</v>
      </c>
      <c r="H481" s="43">
        <v>5.8994670400000002</v>
      </c>
      <c r="I481" s="43">
        <v>11.74893206</v>
      </c>
      <c r="J481" s="43"/>
      <c r="K481" s="43"/>
      <c r="L481" s="43"/>
    </row>
    <row r="482" spans="1:12" ht="15.75" x14ac:dyDescent="0.25">
      <c r="D482" s="43" t="s">
        <v>423</v>
      </c>
      <c r="E482" s="43" t="s">
        <v>123</v>
      </c>
      <c r="F482" s="43">
        <v>17</v>
      </c>
      <c r="G482" s="43">
        <v>0</v>
      </c>
      <c r="H482" s="43">
        <v>6.1732692079999998</v>
      </c>
      <c r="I482" s="43">
        <v>11.78315351</v>
      </c>
      <c r="J482" s="43"/>
      <c r="K482" s="43"/>
      <c r="L482" s="43"/>
    </row>
    <row r="483" spans="1:12" ht="15.75" x14ac:dyDescent="0.25">
      <c r="D483" s="43" t="s">
        <v>380</v>
      </c>
      <c r="E483" s="43" t="s">
        <v>139</v>
      </c>
      <c r="F483" s="43">
        <v>92</v>
      </c>
      <c r="G483" s="43">
        <v>0</v>
      </c>
      <c r="H483" s="43">
        <v>5.9945035000000004</v>
      </c>
      <c r="I483" s="43">
        <v>11.78844337</v>
      </c>
      <c r="J483" s="43"/>
      <c r="K483" s="43"/>
      <c r="L483" s="43"/>
    </row>
    <row r="484" spans="1:12" ht="15.75" x14ac:dyDescent="0.25">
      <c r="D484" s="43" t="s">
        <v>368</v>
      </c>
      <c r="E484" s="43" t="s">
        <v>125</v>
      </c>
      <c r="F484" s="43">
        <v>70</v>
      </c>
      <c r="G484" s="43">
        <v>1</v>
      </c>
      <c r="H484" s="43">
        <v>5.916947199</v>
      </c>
      <c r="I484" s="43">
        <v>11.811550950000001</v>
      </c>
      <c r="J484" s="43"/>
      <c r="K484" s="43"/>
      <c r="L484" s="43"/>
    </row>
    <row r="485" spans="1:12" ht="15.75" x14ac:dyDescent="0.25">
      <c r="D485" s="43" t="s">
        <v>352</v>
      </c>
      <c r="E485" s="43" t="s">
        <v>127</v>
      </c>
      <c r="F485" s="43">
        <v>84</v>
      </c>
      <c r="G485" s="43">
        <v>0</v>
      </c>
      <c r="H485" s="43">
        <v>5.8622167669999996</v>
      </c>
      <c r="I485" s="43">
        <v>11.815634230000001</v>
      </c>
      <c r="J485" s="43"/>
      <c r="K485" s="43"/>
      <c r="L485" s="43"/>
    </row>
    <row r="486" spans="1:12" ht="15.75" x14ac:dyDescent="0.25">
      <c r="D486" s="43" t="s">
        <v>311</v>
      </c>
      <c r="E486" s="43" t="s">
        <v>125</v>
      </c>
      <c r="F486" s="43">
        <v>87.8</v>
      </c>
      <c r="G486" s="43">
        <v>0</v>
      </c>
      <c r="H486" s="43">
        <v>5.7087720409999996</v>
      </c>
      <c r="I486" s="43">
        <v>11.825348590000001</v>
      </c>
      <c r="J486" s="43"/>
      <c r="K486" s="43"/>
      <c r="L486" s="43"/>
    </row>
    <row r="487" spans="1:12" ht="15.75" x14ac:dyDescent="0.25">
      <c r="D487" s="43" t="s">
        <v>428</v>
      </c>
      <c r="E487" s="43" t="s">
        <v>136</v>
      </c>
      <c r="F487" s="43">
        <v>47.5</v>
      </c>
      <c r="G487" s="43">
        <v>0</v>
      </c>
      <c r="H487" s="43">
        <v>6.2065038570000004</v>
      </c>
      <c r="I487" s="43">
        <v>11.83694775</v>
      </c>
      <c r="J487" s="43"/>
      <c r="K487" s="43"/>
      <c r="L487" s="43"/>
    </row>
    <row r="488" spans="1:12" ht="15.75" x14ac:dyDescent="0.25">
      <c r="D488" s="43" t="s">
        <v>456</v>
      </c>
      <c r="E488" s="43" t="s">
        <v>136</v>
      </c>
      <c r="F488" s="43">
        <v>95</v>
      </c>
      <c r="G488" s="43">
        <v>0</v>
      </c>
      <c r="H488" s="43">
        <v>6.5603591659999996</v>
      </c>
      <c r="I488" s="43">
        <v>11.87593908</v>
      </c>
      <c r="J488" s="43"/>
      <c r="K488" s="43"/>
      <c r="L488" s="43"/>
    </row>
    <row r="489" spans="1:12" ht="15.75" x14ac:dyDescent="0.25">
      <c r="D489" s="43" t="s">
        <v>438</v>
      </c>
      <c r="E489" s="43" t="s">
        <v>136</v>
      </c>
      <c r="F489" s="43">
        <v>109</v>
      </c>
      <c r="G489" s="43">
        <v>0</v>
      </c>
      <c r="H489" s="43">
        <v>6.3246456709999999</v>
      </c>
      <c r="I489" s="43">
        <v>11.97695759</v>
      </c>
      <c r="J489" s="43"/>
      <c r="K489" s="43"/>
      <c r="L489" s="43"/>
    </row>
    <row r="490" spans="1:12" ht="15.75" x14ac:dyDescent="0.25">
      <c r="D490" s="43" t="s">
        <v>253</v>
      </c>
      <c r="E490" s="43" t="s">
        <v>136</v>
      </c>
      <c r="F490" s="43">
        <v>14.9</v>
      </c>
      <c r="G490" s="43">
        <v>0</v>
      </c>
      <c r="H490" s="43">
        <v>5.4715713819999996</v>
      </c>
      <c r="I490" s="43">
        <v>12.051625980000001</v>
      </c>
      <c r="J490" s="43"/>
      <c r="K490" s="43"/>
      <c r="L490" s="43"/>
    </row>
    <row r="491" spans="1:12" ht="15.75" x14ac:dyDescent="0.25">
      <c r="D491" s="43" t="s">
        <v>493</v>
      </c>
      <c r="E491" s="43" t="s">
        <v>136</v>
      </c>
      <c r="F491" s="43">
        <v>94</v>
      </c>
      <c r="G491" s="43">
        <v>0</v>
      </c>
      <c r="H491" s="43">
        <v>7.661779729</v>
      </c>
      <c r="I491" s="43">
        <v>12.058018710000001</v>
      </c>
      <c r="J491" s="43"/>
      <c r="K491" s="43"/>
      <c r="L491" s="43"/>
    </row>
    <row r="492" spans="1:12" ht="15.75" x14ac:dyDescent="0.25">
      <c r="D492" s="43" t="s">
        <v>426</v>
      </c>
      <c r="E492" s="43" t="s">
        <v>136</v>
      </c>
      <c r="F492" s="43">
        <v>62</v>
      </c>
      <c r="G492" s="43">
        <v>0</v>
      </c>
      <c r="H492" s="43">
        <v>6.2034356859999997</v>
      </c>
      <c r="I492" s="43">
        <v>12.40611043</v>
      </c>
      <c r="J492" s="43"/>
      <c r="K492" s="43"/>
      <c r="L492" s="43"/>
    </row>
    <row r="493" spans="1:12" ht="15.75" x14ac:dyDescent="0.25">
      <c r="D493" s="43" t="s">
        <v>310</v>
      </c>
      <c r="E493" s="43" t="s">
        <v>136</v>
      </c>
      <c r="F493" s="43">
        <v>87.8</v>
      </c>
      <c r="G493" s="43">
        <v>0</v>
      </c>
      <c r="H493" s="43">
        <v>5.7029839830000002</v>
      </c>
      <c r="I493" s="43">
        <v>13.11835</v>
      </c>
      <c r="J493" s="43"/>
      <c r="K493" s="43"/>
      <c r="L493" s="43"/>
    </row>
    <row r="494" spans="1:12" ht="15.75" x14ac:dyDescent="0.25">
      <c r="D494" s="43" t="s">
        <v>449</v>
      </c>
      <c r="E494" s="43" t="s">
        <v>136</v>
      </c>
      <c r="F494" s="43">
        <v>37.299999999999997</v>
      </c>
      <c r="G494" s="43">
        <v>0</v>
      </c>
      <c r="H494" s="43">
        <v>6.4778340569999999</v>
      </c>
      <c r="I494" s="43">
        <v>13.47510802</v>
      </c>
      <c r="J494" s="43"/>
      <c r="K494" s="43"/>
      <c r="L494" s="43"/>
    </row>
    <row r="495" spans="1:12" ht="15.75" x14ac:dyDescent="0.25">
      <c r="D495" s="43"/>
      <c r="E495" s="43"/>
      <c r="F495" s="43"/>
      <c r="G495" s="43"/>
      <c r="H495" s="43"/>
      <c r="I495" s="43"/>
      <c r="J495" s="43"/>
      <c r="K495" s="43"/>
      <c r="L495" s="43"/>
    </row>
    <row r="496" spans="1:12" ht="20.25" x14ac:dyDescent="0.3">
      <c r="A496" s="30" t="s">
        <v>813</v>
      </c>
    </row>
  </sheetData>
  <mergeCells count="37">
    <mergeCell ref="A125:B125"/>
    <mergeCell ref="A119:C119"/>
    <mergeCell ref="A121:C121"/>
    <mergeCell ref="I121:K121"/>
    <mergeCell ref="I119:K119"/>
    <mergeCell ref="E125:M125"/>
    <mergeCell ref="A84:O84"/>
    <mergeCell ref="A101:C101"/>
    <mergeCell ref="A87:C87"/>
    <mergeCell ref="E87:G87"/>
    <mergeCell ref="I87:K87"/>
    <mergeCell ref="A89:C89"/>
    <mergeCell ref="E89:G89"/>
    <mergeCell ref="I89:K89"/>
    <mergeCell ref="A98:L98"/>
    <mergeCell ref="A92:C92"/>
    <mergeCell ref="E92:G92"/>
    <mergeCell ref="I92:K92"/>
    <mergeCell ref="A94:C94"/>
    <mergeCell ref="E94:G94"/>
    <mergeCell ref="I94:K94"/>
    <mergeCell ref="L127:L128"/>
    <mergeCell ref="L129:L130"/>
    <mergeCell ref="I101:K101"/>
    <mergeCell ref="E101:G101"/>
    <mergeCell ref="A111:L111"/>
    <mergeCell ref="A103:C103"/>
    <mergeCell ref="A114:C114"/>
    <mergeCell ref="I114:K114"/>
    <mergeCell ref="I103:K103"/>
    <mergeCell ref="A106:C106"/>
    <mergeCell ref="E106:G106"/>
    <mergeCell ref="I106:K106"/>
    <mergeCell ref="A108:C108"/>
    <mergeCell ref="I108:K108"/>
    <mergeCell ref="A116:C116"/>
    <mergeCell ref="I116:K11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Figure1</vt:lpstr>
      <vt:lpstr>Figure S1</vt:lpstr>
      <vt:lpstr>Figure 2</vt:lpstr>
      <vt:lpstr>Figure S2</vt:lpstr>
      <vt:lpstr>Figure 3</vt:lpstr>
      <vt:lpstr>Figure S3</vt:lpstr>
      <vt:lpstr>Figure 4</vt:lpstr>
      <vt:lpstr>Figure S4</vt:lpstr>
      <vt:lpstr>Figure 5</vt:lpstr>
      <vt:lpstr>Figure S5</vt:lpstr>
      <vt:lpstr>Figure 6</vt:lpstr>
      <vt:lpstr>Figure S6</vt:lpstr>
      <vt:lpstr>Figure 7</vt:lpstr>
      <vt:lpstr>Figure S7</vt:lpstr>
      <vt:lpstr>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2019-03-15T08:31:51Z</dcterms:modified>
</cp:coreProperties>
</file>