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-135" windowWidth="28740" windowHeight="5685" activeTab="1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  <sheet name="Figure S2" sheetId="9" r:id="rId9"/>
    <sheet name="Figure S3" sheetId="10" r:id="rId10"/>
    <sheet name="Figure S5" sheetId="11" r:id="rId11"/>
    <sheet name="Figure S6" sheetId="13" r:id="rId12"/>
    <sheet name="Figure S7" sheetId="14" r:id="rId13"/>
  </sheets>
  <calcPr calcId="145621"/>
</workbook>
</file>

<file path=xl/calcChain.xml><?xml version="1.0" encoding="utf-8"?>
<calcChain xmlns="http://schemas.openxmlformats.org/spreadsheetml/2006/main">
  <c r="D30" i="3" l="1"/>
  <c r="B29" i="3"/>
  <c r="D29" i="3"/>
  <c r="B28" i="3"/>
  <c r="D28" i="3"/>
  <c r="C27" i="3"/>
  <c r="D27" i="3"/>
  <c r="B26" i="3"/>
  <c r="C26" i="3"/>
  <c r="D26" i="3"/>
  <c r="B25" i="3"/>
  <c r="C25" i="3"/>
  <c r="D25" i="3"/>
  <c r="B24" i="3"/>
  <c r="C24" i="3"/>
  <c r="D24" i="3"/>
  <c r="B23" i="3"/>
  <c r="C23" i="3"/>
  <c r="D23" i="3"/>
  <c r="B22" i="3"/>
  <c r="C22" i="3"/>
  <c r="D22" i="3"/>
  <c r="B21" i="3"/>
  <c r="C21" i="3"/>
  <c r="D21" i="3"/>
</calcChain>
</file>

<file path=xl/sharedStrings.xml><?xml version="1.0" encoding="utf-8"?>
<sst xmlns="http://schemas.openxmlformats.org/spreadsheetml/2006/main" count="437" uniqueCount="135">
  <si>
    <t>Figure 2</t>
  </si>
  <si>
    <t>Figure 6</t>
  </si>
  <si>
    <t>Figure 1</t>
  </si>
  <si>
    <t>D</t>
  </si>
  <si>
    <t>Syb-GRASP</t>
  </si>
  <si>
    <t>Coloc</t>
  </si>
  <si>
    <t>F</t>
  </si>
  <si>
    <t>G</t>
  </si>
  <si>
    <t>C4da Pre</t>
  </si>
  <si>
    <t>A08n Post</t>
  </si>
  <si>
    <t>n= average of 4 hemisegments(A3-6)/animal</t>
  </si>
  <si>
    <t>EM</t>
  </si>
  <si>
    <t>H</t>
  </si>
  <si>
    <t>A</t>
  </si>
  <si>
    <t>48h</t>
  </si>
  <si>
    <t>72h</t>
  </si>
  <si>
    <t>96h</t>
  </si>
  <si>
    <t>120h</t>
  </si>
  <si>
    <t>B</t>
  </si>
  <si>
    <t>C</t>
  </si>
  <si>
    <t>E</t>
  </si>
  <si>
    <t>Figure 3</t>
  </si>
  <si>
    <t>presyn</t>
  </si>
  <si>
    <t>control</t>
  </si>
  <si>
    <t>tao rnai</t>
  </si>
  <si>
    <t>tao ca</t>
  </si>
  <si>
    <t>postsyn</t>
  </si>
  <si>
    <t>syn</t>
  </si>
  <si>
    <t>TaoCA</t>
  </si>
  <si>
    <t>TaoRNAi</t>
  </si>
  <si>
    <t>Figure 4</t>
  </si>
  <si>
    <t>A,B,C</t>
  </si>
  <si>
    <t>48h control</t>
  </si>
  <si>
    <t>72h control</t>
  </si>
  <si>
    <t>96h control</t>
  </si>
  <si>
    <t>120h control</t>
  </si>
  <si>
    <r>
      <t>48h UAS-Tao</t>
    </r>
    <r>
      <rPr>
        <vertAlign val="superscript"/>
        <sz val="10"/>
        <rFont val="Arial"/>
        <family val="2"/>
      </rPr>
      <t>RNAi</t>
    </r>
  </si>
  <si>
    <r>
      <t>72h UAS-Tao</t>
    </r>
    <r>
      <rPr>
        <vertAlign val="superscript"/>
        <sz val="10"/>
        <rFont val="Arial"/>
        <family val="2"/>
      </rPr>
      <t>RNAi</t>
    </r>
  </si>
  <si>
    <r>
      <t>96h UAS-Tao</t>
    </r>
    <r>
      <rPr>
        <vertAlign val="superscript"/>
        <sz val="10"/>
        <rFont val="Arial"/>
        <family val="2"/>
      </rPr>
      <t>RNAi</t>
    </r>
  </si>
  <si>
    <r>
      <t>120h UAS-Tao</t>
    </r>
    <r>
      <rPr>
        <vertAlign val="superscript"/>
        <sz val="10"/>
        <rFont val="Arial"/>
        <family val="2"/>
      </rPr>
      <t>RNAi</t>
    </r>
  </si>
  <si>
    <t>Figure 5</t>
  </si>
  <si>
    <r>
      <t>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wt</t>
    </r>
  </si>
  <si>
    <r>
      <t>Tao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 hTao A135P</t>
    </r>
  </si>
  <si>
    <r>
      <t>Tao</t>
    </r>
    <r>
      <rPr>
        <vertAlign val="superscript"/>
        <sz val="10"/>
        <rFont val="Arial"/>
        <family val="2"/>
      </rPr>
      <t>RNAi</t>
    </r>
  </si>
  <si>
    <t>24h</t>
  </si>
  <si>
    <t>Control</t>
  </si>
  <si>
    <t>Figure 7</t>
  </si>
  <si>
    <t>control (gal4)</t>
  </si>
  <si>
    <r>
      <t xml:space="preserve">Tao </t>
    </r>
    <r>
      <rPr>
        <vertAlign val="superscript"/>
        <sz val="10"/>
        <rFont val="Arial"/>
        <family val="2"/>
      </rPr>
      <t>RNAi</t>
    </r>
  </si>
  <si>
    <r>
      <t xml:space="preserve">Tao 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+hTao wt</t>
    </r>
  </si>
  <si>
    <r>
      <t xml:space="preserve">Tao 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+hTao A135P</t>
    </r>
  </si>
  <si>
    <t>rolling</t>
  </si>
  <si>
    <t>bending</t>
  </si>
  <si>
    <t>stop turn</t>
  </si>
  <si>
    <t>stop</t>
  </si>
  <si>
    <t>no response</t>
  </si>
  <si>
    <t>Non Nocifensive</t>
  </si>
  <si>
    <t>gal4 control</t>
  </si>
  <si>
    <t>TNT</t>
  </si>
  <si>
    <r>
      <t xml:space="preserve">Tao </t>
    </r>
    <r>
      <rPr>
        <vertAlign val="superscript"/>
        <sz val="10"/>
        <rFont val="Arial"/>
        <family val="2"/>
      </rPr>
      <t xml:space="preserve">RNAi </t>
    </r>
    <r>
      <rPr>
        <sz val="10"/>
        <rFont val="Arial"/>
        <family val="2"/>
      </rPr>
      <t>+TNT</t>
    </r>
  </si>
  <si>
    <t>ctrl</t>
  </si>
  <si>
    <t>ctrl cold</t>
  </si>
  <si>
    <t>TaoRNAi cold</t>
  </si>
  <si>
    <t>n= single animal</t>
  </si>
  <si>
    <t>n= 1 x single animal</t>
  </si>
  <si>
    <t>percentages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</si>
  <si>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</si>
  <si>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</si>
  <si>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</si>
  <si>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</si>
  <si>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</si>
  <si>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</si>
  <si>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</si>
  <si>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</si>
  <si>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</si>
  <si>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</si>
  <si>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</si>
  <si>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</si>
  <si>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</si>
  <si>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</si>
  <si>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</si>
  <si>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</si>
  <si>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</si>
  <si>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</si>
  <si>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</si>
  <si>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</si>
  <si>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</si>
  <si>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</si>
  <si>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</si>
  <si>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°c</t>
  </si>
  <si>
    <t>0 = elongation</t>
  </si>
  <si>
    <t>1=crawl</t>
  </si>
  <si>
    <t>2=stop&amp;turn</t>
  </si>
  <si>
    <t>3=contraction</t>
  </si>
  <si>
    <t>4=contract &amp;bend</t>
  </si>
  <si>
    <t>5=contract&amp;roll</t>
  </si>
  <si>
    <t>6=bend</t>
  </si>
  <si>
    <t>7=roll</t>
  </si>
  <si>
    <t>Figure S1</t>
  </si>
  <si>
    <t>E+F</t>
  </si>
  <si>
    <t>presynapses</t>
  </si>
  <si>
    <t>synapses</t>
  </si>
  <si>
    <t>postsynapses</t>
  </si>
  <si>
    <t>Figure S2</t>
  </si>
  <si>
    <t>UAS-TaoRNAi</t>
  </si>
  <si>
    <t>UAS-TaoCA</t>
  </si>
  <si>
    <t>Tao CA</t>
  </si>
  <si>
    <t>Fiure S3</t>
  </si>
  <si>
    <t>ras</t>
  </si>
  <si>
    <t>rac</t>
  </si>
  <si>
    <t xml:space="preserve">control </t>
  </si>
  <si>
    <t>Figure S5</t>
  </si>
  <si>
    <t>Figure S6</t>
  </si>
  <si>
    <t>Figure S7</t>
  </si>
  <si>
    <t>2</t>
  </si>
  <si>
    <t>1</t>
  </si>
  <si>
    <t>Bend and Backwards</t>
  </si>
  <si>
    <t>stop n turn</t>
  </si>
  <si>
    <t>contract</t>
  </si>
  <si>
    <t>contract n bend</t>
  </si>
  <si>
    <t>contract n roll</t>
  </si>
  <si>
    <t>bend</t>
  </si>
  <si>
    <t>roll</t>
  </si>
  <si>
    <t>contract and bending</t>
  </si>
  <si>
    <t>contract and rolling</t>
  </si>
  <si>
    <t>Data analyzed</t>
  </si>
  <si>
    <t xml:space="preserve">UAS-TaoRNAi </t>
  </si>
  <si>
    <r>
      <t>UAS</t>
    </r>
    <r>
      <rPr>
        <b/>
        <i/>
        <sz val="10"/>
        <rFont val="Arial"/>
        <family val="2"/>
      </rPr>
      <t>-TaoRNAi + hTaok2 wt</t>
    </r>
  </si>
  <si>
    <t>Total</t>
  </si>
  <si>
    <t>nothing</t>
  </si>
  <si>
    <t>UAS-TaoRNAi + hTaok2 A135P</t>
  </si>
  <si>
    <r>
      <t>Tao</t>
    </r>
    <r>
      <rPr>
        <b/>
        <vertAlign val="superscript"/>
        <sz val="10"/>
        <rFont val="Arial"/>
        <family val="2"/>
      </rPr>
      <t>RNAi</t>
    </r>
  </si>
  <si>
    <r>
      <t>Tao</t>
    </r>
    <r>
      <rPr>
        <b/>
        <vertAlign val="superscript"/>
        <sz val="10"/>
        <rFont val="Arial"/>
        <family val="2"/>
      </rPr>
      <t xml:space="preserve">RNAi </t>
    </r>
    <r>
      <rPr>
        <b/>
        <sz val="10"/>
        <rFont val="Arial"/>
        <family val="2"/>
      </rPr>
      <t>+ hTao wt</t>
    </r>
  </si>
  <si>
    <r>
      <t>Tao</t>
    </r>
    <r>
      <rPr>
        <b/>
        <vertAlign val="superscript"/>
        <sz val="10"/>
        <rFont val="Arial"/>
        <family val="2"/>
      </rPr>
      <t xml:space="preserve">RNAi </t>
    </r>
    <r>
      <rPr>
        <b/>
        <sz val="10"/>
        <rFont val="Arial"/>
        <family val="2"/>
      </rPr>
      <t>+ hTao A135P</t>
    </r>
  </si>
  <si>
    <r>
      <t>Tao</t>
    </r>
    <r>
      <rPr>
        <b/>
        <vertAlign val="superscript"/>
        <sz val="10"/>
        <rFont val="Arial"/>
        <family val="2"/>
      </rPr>
      <t xml:space="preserve">RNAi </t>
    </r>
    <r>
      <rPr>
        <b/>
        <sz val="10"/>
        <rFont val="Arial"/>
        <family val="2"/>
      </rPr>
      <t>+ hTao A335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</si>
</sst>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selection activeCell="C1" sqref="C1"/>
    </sheetView>
  </sheetViews>
  <sheetFormatPr defaultRowHeight="15" x14ac:dyDescent="0.25"/>
  <cols>
    <col min="2" max="2" width="12" customWidth="1"/>
  </cols>
  <sheetData>
    <row r="1" spans="1:11" x14ac:dyDescent="0.25">
      <c r="A1" t="s">
        <v>2</v>
      </c>
      <c r="C1" t="s">
        <v>10</v>
      </c>
    </row>
    <row r="3" spans="1:11" x14ac:dyDescent="0.25">
      <c r="B3" t="s">
        <v>6</v>
      </c>
      <c r="E3" t="s">
        <v>7</v>
      </c>
      <c r="H3" t="s">
        <v>12</v>
      </c>
    </row>
    <row r="4" spans="1:11" x14ac:dyDescent="0.25">
      <c r="B4" t="s">
        <v>4</v>
      </c>
      <c r="C4" t="s">
        <v>5</v>
      </c>
      <c r="E4" t="s">
        <v>8</v>
      </c>
      <c r="F4" t="s">
        <v>9</v>
      </c>
      <c r="H4" s="2" t="s">
        <v>11</v>
      </c>
      <c r="I4" s="2" t="s">
        <v>5</v>
      </c>
      <c r="J4" s="2" t="s">
        <v>11</v>
      </c>
      <c r="K4" s="2" t="s">
        <v>5</v>
      </c>
    </row>
    <row r="5" spans="1:11" x14ac:dyDescent="0.25">
      <c r="B5" s="1">
        <v>77.75</v>
      </c>
      <c r="C5" s="1">
        <v>75.5</v>
      </c>
      <c r="E5" s="1">
        <v>338.25</v>
      </c>
      <c r="F5" s="1">
        <v>139.75</v>
      </c>
      <c r="H5" s="1">
        <v>23.75</v>
      </c>
      <c r="I5" s="1">
        <v>24.90842</v>
      </c>
      <c r="J5" s="1">
        <v>47.5</v>
      </c>
      <c r="K5" s="1">
        <v>46.101689999999998</v>
      </c>
    </row>
    <row r="6" spans="1:11" x14ac:dyDescent="0.25">
      <c r="B6" s="1">
        <v>46.75</v>
      </c>
      <c r="C6" s="1">
        <v>93.75</v>
      </c>
      <c r="E6" s="1">
        <v>382.5</v>
      </c>
      <c r="F6" s="1">
        <v>155</v>
      </c>
      <c r="H6" s="1">
        <v>39.583329999999997</v>
      </c>
      <c r="I6" s="1">
        <v>27.68421</v>
      </c>
      <c r="J6" s="1">
        <v>50</v>
      </c>
      <c r="K6" s="1">
        <v>56.316920000000003</v>
      </c>
    </row>
    <row r="7" spans="1:11" x14ac:dyDescent="0.25">
      <c r="B7" s="1">
        <v>73.25</v>
      </c>
      <c r="C7" s="1">
        <v>65</v>
      </c>
      <c r="E7" s="1">
        <v>344.25</v>
      </c>
      <c r="F7" s="1">
        <v>112.75</v>
      </c>
      <c r="H7" s="1">
        <v>28.440370000000001</v>
      </c>
      <c r="I7" s="1">
        <v>23.070180000000001</v>
      </c>
      <c r="J7" s="1">
        <v>46.969696999999996</v>
      </c>
      <c r="K7" s="1">
        <v>49.622639999999997</v>
      </c>
    </row>
    <row r="8" spans="1:11" x14ac:dyDescent="0.25">
      <c r="B8" s="1">
        <v>60</v>
      </c>
      <c r="C8" s="1">
        <v>89.25</v>
      </c>
      <c r="E8" s="1">
        <v>304</v>
      </c>
      <c r="F8" s="1">
        <v>149.75</v>
      </c>
      <c r="H8" s="1">
        <v>35.2941</v>
      </c>
      <c r="I8" s="1">
        <v>25.523009999999999</v>
      </c>
      <c r="J8" s="1">
        <v>57.142899999999997</v>
      </c>
      <c r="K8" s="1">
        <v>43.109540000000003</v>
      </c>
    </row>
    <row r="9" spans="1:11" x14ac:dyDescent="0.25">
      <c r="B9" s="1">
        <v>55.75</v>
      </c>
      <c r="C9" s="1">
        <v>78.25</v>
      </c>
      <c r="E9" s="1">
        <v>306.5</v>
      </c>
      <c r="F9" s="1">
        <v>163.75</v>
      </c>
      <c r="H9" s="1"/>
      <c r="I9" s="1">
        <v>29.19021</v>
      </c>
      <c r="J9" s="1"/>
      <c r="K9" s="1">
        <v>44.797690000000003</v>
      </c>
    </row>
    <row r="10" spans="1:11" x14ac:dyDescent="0.25">
      <c r="B10" s="1">
        <v>101</v>
      </c>
      <c r="C10" s="1">
        <v>59.75</v>
      </c>
      <c r="E10" s="1">
        <v>294.75</v>
      </c>
      <c r="F10" s="1">
        <v>114</v>
      </c>
      <c r="H10" s="1"/>
      <c r="I10" s="1">
        <v>27.338709999999999</v>
      </c>
      <c r="J10" s="1"/>
      <c r="K10" s="1">
        <v>50.7485</v>
      </c>
    </row>
    <row r="11" spans="1:11" x14ac:dyDescent="0.25">
      <c r="B11" s="1">
        <v>99.25</v>
      </c>
      <c r="C11" s="1">
        <v>69</v>
      </c>
      <c r="E11" s="1">
        <v>311.5</v>
      </c>
      <c r="F11" s="1">
        <v>111.5</v>
      </c>
      <c r="H11" s="1"/>
      <c r="I11" s="1">
        <v>27.77778</v>
      </c>
      <c r="J11" s="1"/>
      <c r="K11" s="1">
        <v>49.122810000000001</v>
      </c>
    </row>
    <row r="12" spans="1:11" x14ac:dyDescent="0.25">
      <c r="B12" s="1">
        <v>70</v>
      </c>
      <c r="C12" s="1">
        <v>66</v>
      </c>
      <c r="E12" s="1">
        <v>335</v>
      </c>
      <c r="F12" s="1">
        <v>103</v>
      </c>
      <c r="H12" s="1"/>
      <c r="I12" s="1">
        <v>30.799219999999998</v>
      </c>
      <c r="J12" s="1"/>
      <c r="K12" s="1">
        <v>47.878790000000002</v>
      </c>
    </row>
    <row r="13" spans="1:11" x14ac:dyDescent="0.25">
      <c r="C13" s="1">
        <v>99.25</v>
      </c>
      <c r="E13" s="1">
        <v>355.25</v>
      </c>
      <c r="F13" s="1">
        <v>141</v>
      </c>
      <c r="H13" s="1"/>
      <c r="I13" s="1">
        <v>21.501709999999999</v>
      </c>
      <c r="J13" s="1"/>
      <c r="K13" s="1">
        <v>46.753250000000001</v>
      </c>
    </row>
    <row r="14" spans="1:11" x14ac:dyDescent="0.25">
      <c r="B14" s="1"/>
      <c r="E14" s="1">
        <v>307.25</v>
      </c>
      <c r="F14" s="1">
        <v>161.75</v>
      </c>
      <c r="H14" s="1"/>
      <c r="I14" s="1">
        <v>32.103610000000003</v>
      </c>
      <c r="J14" s="1"/>
      <c r="K14" s="1">
        <v>50.744419999999998</v>
      </c>
    </row>
    <row r="15" spans="1:11" x14ac:dyDescent="0.25">
      <c r="B15" s="1"/>
      <c r="E15" s="1"/>
      <c r="F15" s="1"/>
      <c r="H15" s="1"/>
      <c r="J15" s="1"/>
      <c r="K15" s="1"/>
    </row>
    <row r="16" spans="1:11" x14ac:dyDescent="0.25">
      <c r="E16" s="1"/>
      <c r="F16" s="1"/>
      <c r="H16" s="1"/>
      <c r="I16" s="1"/>
      <c r="J16" s="1"/>
      <c r="K16" s="1"/>
    </row>
    <row r="17" spans="2:11" x14ac:dyDescent="0.25">
      <c r="B17" s="1"/>
      <c r="E17" s="1"/>
      <c r="F17" s="1"/>
      <c r="H17" s="1"/>
      <c r="I17" s="1"/>
      <c r="J17" s="1"/>
      <c r="K17" s="1"/>
    </row>
    <row r="18" spans="2:11" x14ac:dyDescent="0.25">
      <c r="B18" s="1"/>
      <c r="E18" s="1"/>
      <c r="F18" s="1"/>
      <c r="H18" s="1"/>
      <c r="I18" s="1"/>
      <c r="J18" s="1"/>
      <c r="K18" s="1"/>
    </row>
    <row r="19" spans="2:11" x14ac:dyDescent="0.25">
      <c r="B19" s="1"/>
      <c r="E19" s="1"/>
      <c r="F19" s="1"/>
      <c r="H19" s="1"/>
      <c r="I19" s="1"/>
      <c r="J19" s="1"/>
      <c r="K19" s="1"/>
    </row>
    <row r="20" spans="2:11" x14ac:dyDescent="0.25">
      <c r="E20" s="1"/>
      <c r="F20" s="1"/>
      <c r="H20" s="1"/>
      <c r="I20" s="1"/>
      <c r="J20" s="1"/>
      <c r="K20" s="1"/>
    </row>
    <row r="21" spans="2:11" x14ac:dyDescent="0.25">
      <c r="B21" s="1"/>
      <c r="E21" s="1"/>
      <c r="F21" s="1"/>
      <c r="H21" s="1"/>
      <c r="I21" s="1"/>
      <c r="J21" s="1"/>
      <c r="K21" s="1"/>
    </row>
    <row r="22" spans="2:11" x14ac:dyDescent="0.25">
      <c r="B22" s="1"/>
      <c r="E22" s="1"/>
      <c r="F22" s="1"/>
      <c r="H22" s="1"/>
      <c r="I22" s="1"/>
      <c r="J22" s="1"/>
      <c r="K22" s="1"/>
    </row>
    <row r="23" spans="2:11" x14ac:dyDescent="0.25">
      <c r="B23" s="1"/>
      <c r="E23" s="1"/>
      <c r="F23" s="1"/>
      <c r="H23" s="1"/>
      <c r="I23" s="1"/>
      <c r="J23" s="1"/>
      <c r="K23" s="1"/>
    </row>
    <row r="24" spans="2:11" x14ac:dyDescent="0.25">
      <c r="E24" s="1"/>
      <c r="F24" s="1"/>
      <c r="H24" s="1"/>
      <c r="I24" s="1"/>
      <c r="J24" s="1"/>
      <c r="K24" s="1"/>
    </row>
    <row r="25" spans="2:11" x14ac:dyDescent="0.25">
      <c r="B25" s="1"/>
      <c r="E25" s="1"/>
      <c r="F25" s="1"/>
      <c r="H25" s="1"/>
      <c r="I25" s="1"/>
      <c r="J25" s="1"/>
      <c r="K25" s="1"/>
    </row>
    <row r="26" spans="2:11" x14ac:dyDescent="0.25">
      <c r="B26" s="1"/>
      <c r="E26" s="1"/>
      <c r="F26" s="1"/>
      <c r="H26" s="1"/>
      <c r="I26" s="1"/>
      <c r="J26" s="1"/>
      <c r="K26" s="1"/>
    </row>
    <row r="27" spans="2:11" x14ac:dyDescent="0.25">
      <c r="B27" s="1"/>
      <c r="E27" s="1"/>
      <c r="F27" s="1"/>
      <c r="H27" s="1"/>
      <c r="I27" s="1"/>
      <c r="J27" s="1"/>
      <c r="K27" s="1"/>
    </row>
    <row r="28" spans="2:11" x14ac:dyDescent="0.25">
      <c r="E28" s="1"/>
      <c r="F28" s="1"/>
      <c r="H28" s="1"/>
      <c r="I28" s="1"/>
      <c r="J28" s="1"/>
      <c r="K28" s="1"/>
    </row>
    <row r="29" spans="2:11" x14ac:dyDescent="0.25">
      <c r="B29" s="1"/>
      <c r="E29" s="1"/>
      <c r="F29" s="1"/>
      <c r="H29" s="1"/>
      <c r="I29" s="1"/>
      <c r="J29" s="1"/>
      <c r="K29" s="1"/>
    </row>
    <row r="30" spans="2:11" x14ac:dyDescent="0.25">
      <c r="B30" s="1"/>
      <c r="E30" s="1"/>
      <c r="F30" s="1"/>
      <c r="H30" s="1"/>
      <c r="I30" s="1"/>
      <c r="J30" s="1"/>
      <c r="K30" s="1"/>
    </row>
    <row r="31" spans="2:11" x14ac:dyDescent="0.25">
      <c r="B31" s="1"/>
      <c r="C31" s="1"/>
      <c r="E31" s="1"/>
      <c r="F31" s="1"/>
      <c r="H31" s="1"/>
      <c r="I31" s="1"/>
      <c r="J31" s="1"/>
      <c r="K31" s="1"/>
    </row>
    <row r="32" spans="2:11" x14ac:dyDescent="0.25">
      <c r="E32" s="1"/>
      <c r="F32" s="1"/>
      <c r="H32" s="1"/>
      <c r="I32" s="1"/>
      <c r="J32" s="1"/>
      <c r="K32" s="1"/>
    </row>
    <row r="33" spans="2:11" x14ac:dyDescent="0.25">
      <c r="B33" s="1"/>
      <c r="E33" s="1"/>
      <c r="F33" s="1"/>
      <c r="H33" s="1"/>
      <c r="I33" s="1"/>
      <c r="J33" s="1"/>
      <c r="K33" s="1"/>
    </row>
    <row r="34" spans="2:11" x14ac:dyDescent="0.25">
      <c r="B34" s="1"/>
      <c r="C34" s="1"/>
      <c r="E34" s="1"/>
      <c r="F34" s="1"/>
      <c r="H34" s="1"/>
      <c r="I34" s="1"/>
      <c r="J34" s="1"/>
      <c r="K34" s="1"/>
    </row>
    <row r="35" spans="2:11" x14ac:dyDescent="0.25">
      <c r="B35" s="1"/>
      <c r="C35" s="1"/>
      <c r="E35" s="1"/>
      <c r="F35" s="1"/>
      <c r="H35" s="1"/>
      <c r="I35" s="1"/>
      <c r="J35" s="1"/>
      <c r="K35" s="1"/>
    </row>
    <row r="36" spans="2:11" x14ac:dyDescent="0.25">
      <c r="B36" s="1"/>
      <c r="C36" s="1"/>
      <c r="E36" s="1"/>
      <c r="F36" s="1"/>
      <c r="H36" s="1"/>
      <c r="I36" s="1"/>
      <c r="J36" s="1"/>
      <c r="K36" s="1"/>
    </row>
    <row r="37" spans="2:11" x14ac:dyDescent="0.25">
      <c r="B37" s="1"/>
      <c r="C37" s="1"/>
      <c r="E37" s="1"/>
      <c r="F37" s="1"/>
      <c r="H37" s="1"/>
      <c r="I37" s="1"/>
      <c r="J37" s="1"/>
      <c r="K37" s="1"/>
    </row>
    <row r="38" spans="2:11" x14ac:dyDescent="0.25">
      <c r="B38" s="1"/>
      <c r="C38" s="1"/>
      <c r="E38" s="1"/>
      <c r="F38" s="1"/>
      <c r="H38" s="1"/>
      <c r="I38" s="1"/>
      <c r="J38" s="1"/>
      <c r="K38" s="1"/>
    </row>
    <row r="39" spans="2:11" x14ac:dyDescent="0.25">
      <c r="B39" s="1"/>
      <c r="C39" s="1"/>
      <c r="E39" s="1"/>
      <c r="F39" s="1"/>
      <c r="H39" s="1"/>
      <c r="I39" s="1"/>
      <c r="J39" s="1"/>
      <c r="K39" s="1"/>
    </row>
    <row r="40" spans="2:11" x14ac:dyDescent="0.25">
      <c r="B40" s="1"/>
      <c r="E40" s="1"/>
      <c r="F40" s="1"/>
      <c r="H40" s="1"/>
      <c r="I40" s="1"/>
      <c r="J40" s="1"/>
      <c r="K40" s="1"/>
    </row>
    <row r="41" spans="2:11" x14ac:dyDescent="0.25">
      <c r="E41" s="1"/>
      <c r="F41" s="1"/>
      <c r="H41" s="1"/>
      <c r="I41" s="1"/>
      <c r="J41" s="1"/>
      <c r="K41" s="1"/>
    </row>
    <row r="42" spans="2:11" x14ac:dyDescent="0.25">
      <c r="H42" s="1"/>
      <c r="I42" s="1"/>
      <c r="J42" s="1"/>
      <c r="K42" s="1"/>
    </row>
    <row r="43" spans="2:11" x14ac:dyDescent="0.25">
      <c r="H43" s="1"/>
      <c r="I43" s="1"/>
      <c r="J43" s="1"/>
      <c r="K4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L19" sqref="L19"/>
    </sheetView>
  </sheetViews>
  <sheetFormatPr defaultRowHeight="15" x14ac:dyDescent="0.25"/>
  <sheetData>
    <row r="1" spans="1:14" x14ac:dyDescent="0.25">
      <c r="A1" t="s">
        <v>107</v>
      </c>
    </row>
    <row r="3" spans="1:14" x14ac:dyDescent="0.25">
      <c r="A3" t="s">
        <v>18</v>
      </c>
    </row>
    <row r="4" spans="1:14" x14ac:dyDescent="0.25">
      <c r="A4" s="35" t="s">
        <v>23</v>
      </c>
      <c r="B4" s="35" t="s">
        <v>48</v>
      </c>
      <c r="C4" s="35" t="s">
        <v>108</v>
      </c>
      <c r="D4" s="35" t="s">
        <v>109</v>
      </c>
      <c r="F4" s="35" t="s">
        <v>23</v>
      </c>
      <c r="G4" s="35" t="s">
        <v>48</v>
      </c>
      <c r="H4" s="35" t="s">
        <v>108</v>
      </c>
      <c r="I4" s="35" t="s">
        <v>109</v>
      </c>
      <c r="K4" s="35" t="s">
        <v>23</v>
      </c>
      <c r="L4" s="35" t="s">
        <v>48</v>
      </c>
      <c r="M4" s="35" t="s">
        <v>108</v>
      </c>
      <c r="N4" s="35" t="s">
        <v>109</v>
      </c>
    </row>
    <row r="5" spans="1:14" x14ac:dyDescent="0.25">
      <c r="A5" s="34">
        <v>159.875</v>
      </c>
      <c r="B5" s="34">
        <v>200.38749999999999</v>
      </c>
      <c r="C5" s="34">
        <v>243.63499999999999</v>
      </c>
      <c r="D5" s="34">
        <v>57.475000000000001</v>
      </c>
      <c r="F5" s="34">
        <v>144.5</v>
      </c>
      <c r="G5" s="34">
        <v>197.75</v>
      </c>
      <c r="H5" s="34">
        <v>166.25</v>
      </c>
      <c r="I5" s="34">
        <v>45.5</v>
      </c>
      <c r="K5" s="34">
        <v>0.90383111800000004</v>
      </c>
      <c r="L5" s="34">
        <v>0.98683800099999996</v>
      </c>
      <c r="M5" s="34">
        <v>0.68237322199999995</v>
      </c>
      <c r="N5" s="34">
        <v>0.79164854299999998</v>
      </c>
    </row>
    <row r="6" spans="1:14" x14ac:dyDescent="0.25">
      <c r="A6" s="34">
        <v>180</v>
      </c>
      <c r="B6" s="34">
        <v>233.75</v>
      </c>
      <c r="C6" s="34">
        <v>184.0975</v>
      </c>
      <c r="D6" s="34">
        <v>34.020000000000003</v>
      </c>
      <c r="F6" s="34">
        <v>142.75</v>
      </c>
      <c r="G6" s="34">
        <v>164.75</v>
      </c>
      <c r="H6" s="34">
        <v>126.25</v>
      </c>
      <c r="I6" s="34">
        <v>6</v>
      </c>
      <c r="K6" s="34">
        <v>0.79305555599999999</v>
      </c>
      <c r="L6" s="34">
        <v>0.70481283400000005</v>
      </c>
      <c r="M6" s="34">
        <v>0.68577791700000001</v>
      </c>
      <c r="N6" s="34">
        <v>0.176366843</v>
      </c>
    </row>
    <row r="7" spans="1:14" x14ac:dyDescent="0.25">
      <c r="A7" s="34">
        <v>172.715</v>
      </c>
      <c r="B7" s="34">
        <v>269.25</v>
      </c>
      <c r="C7" s="34">
        <v>225.9025</v>
      </c>
      <c r="D7" s="34">
        <v>148.505</v>
      </c>
      <c r="F7" s="34">
        <v>106</v>
      </c>
      <c r="G7" s="34">
        <v>164.75</v>
      </c>
      <c r="H7" s="34">
        <v>145.75</v>
      </c>
      <c r="I7" s="34">
        <v>41.5</v>
      </c>
      <c r="K7" s="34">
        <v>0.61372781799999998</v>
      </c>
      <c r="L7" s="34">
        <v>0.61188486499999994</v>
      </c>
      <c r="M7" s="34">
        <v>0.64518984999999995</v>
      </c>
      <c r="N7" s="34">
        <v>0.27945186999999999</v>
      </c>
    </row>
    <row r="8" spans="1:14" x14ac:dyDescent="0.25">
      <c r="A8" s="34">
        <v>198.23500000000001</v>
      </c>
      <c r="B8" s="34">
        <v>279.875</v>
      </c>
      <c r="C8" s="34">
        <v>223.17750000000001</v>
      </c>
      <c r="D8" s="34">
        <v>29.684999999999999</v>
      </c>
      <c r="F8" s="34">
        <v>108.5</v>
      </c>
      <c r="G8" s="34">
        <v>234.75</v>
      </c>
      <c r="H8" s="34">
        <v>210.75</v>
      </c>
      <c r="I8" s="34">
        <v>17.25</v>
      </c>
      <c r="K8" s="34">
        <v>0.54733018899999997</v>
      </c>
      <c r="L8" s="34">
        <v>0.83876730700000002</v>
      </c>
      <c r="M8" s="34">
        <v>0.94431562300000005</v>
      </c>
      <c r="N8" s="34">
        <v>0.58110156599999996</v>
      </c>
    </row>
    <row r="9" spans="1:14" x14ac:dyDescent="0.25">
      <c r="A9" s="34">
        <v>102.75</v>
      </c>
      <c r="B9" s="34">
        <v>174.5025</v>
      </c>
      <c r="C9" s="34">
        <v>155.09</v>
      </c>
      <c r="D9" s="34">
        <v>133.25</v>
      </c>
      <c r="F9" s="34">
        <v>93</v>
      </c>
      <c r="G9" s="34">
        <v>128.5</v>
      </c>
      <c r="H9" s="34">
        <v>128.75</v>
      </c>
      <c r="I9" s="34">
        <v>54.75</v>
      </c>
      <c r="K9" s="34">
        <v>0.90510948899999999</v>
      </c>
      <c r="L9" s="34">
        <v>0.73637913499999996</v>
      </c>
      <c r="M9" s="34">
        <v>0.83016313100000005</v>
      </c>
      <c r="N9" s="34">
        <v>0.41088180099999999</v>
      </c>
    </row>
    <row r="10" spans="1:14" x14ac:dyDescent="0.25">
      <c r="A10" s="34">
        <v>173.82249999999999</v>
      </c>
      <c r="B10" s="34">
        <v>209.2475</v>
      </c>
      <c r="C10" s="34">
        <v>252.46</v>
      </c>
      <c r="D10" s="34">
        <v>40.520000000000003</v>
      </c>
      <c r="F10" s="34">
        <v>117.75</v>
      </c>
      <c r="G10" s="34">
        <v>127.75</v>
      </c>
      <c r="H10" s="34">
        <v>138.25</v>
      </c>
      <c r="I10" s="34">
        <v>28.5</v>
      </c>
      <c r="K10" s="34">
        <v>0.67741517900000003</v>
      </c>
      <c r="L10" s="34">
        <v>0.61052103400000002</v>
      </c>
      <c r="M10" s="34">
        <v>0.54761150300000005</v>
      </c>
      <c r="N10" s="34">
        <v>0.70335636700000004</v>
      </c>
    </row>
    <row r="11" spans="1:14" x14ac:dyDescent="0.25">
      <c r="A11" s="34">
        <v>86.41</v>
      </c>
      <c r="B11" s="34">
        <v>215.815</v>
      </c>
      <c r="C11" s="34">
        <v>215.77500000000001</v>
      </c>
      <c r="D11" s="34">
        <v>143.13499999999999</v>
      </c>
      <c r="F11" s="34">
        <v>104.25</v>
      </c>
      <c r="G11" s="34">
        <v>144.5</v>
      </c>
      <c r="H11" s="34">
        <v>205.25</v>
      </c>
      <c r="I11" s="34">
        <v>77.75</v>
      </c>
      <c r="K11" s="34">
        <v>1.206457586</v>
      </c>
      <c r="L11" s="34">
        <v>0.66955494299999996</v>
      </c>
      <c r="M11" s="34">
        <v>0.951222448</v>
      </c>
      <c r="N11" s="34">
        <v>0.54319348899999997</v>
      </c>
    </row>
    <row r="12" spans="1:14" x14ac:dyDescent="0.25">
      <c r="A12" s="34">
        <v>165.27500000000001</v>
      </c>
      <c r="B12" s="34"/>
      <c r="C12" s="34">
        <v>232</v>
      </c>
      <c r="D12" s="34">
        <v>202.8075</v>
      </c>
      <c r="F12" s="34">
        <v>95</v>
      </c>
      <c r="G12" s="34"/>
      <c r="H12" s="34">
        <v>122</v>
      </c>
      <c r="I12" s="34">
        <v>50.5</v>
      </c>
      <c r="K12" s="34">
        <v>0.57479957599999998</v>
      </c>
      <c r="L12" s="34"/>
      <c r="M12" s="34">
        <v>0.52586206899999999</v>
      </c>
      <c r="N12" s="34">
        <v>0.24900459799999999</v>
      </c>
    </row>
    <row r="13" spans="1:14" x14ac:dyDescent="0.25">
      <c r="A13" s="34"/>
      <c r="B13" s="34"/>
      <c r="C13" s="34"/>
      <c r="D13" s="34">
        <v>196.9725</v>
      </c>
      <c r="F13" s="34"/>
      <c r="G13" s="34"/>
      <c r="H13" s="34"/>
      <c r="I13" s="34">
        <v>55.5</v>
      </c>
      <c r="K13" s="34"/>
      <c r="L13" s="34"/>
      <c r="M13" s="34"/>
      <c r="N13" s="34">
        <v>0.28176522100000001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activeCell="M2" sqref="M2"/>
    </sheetView>
  </sheetViews>
  <sheetFormatPr defaultRowHeight="15" x14ac:dyDescent="0.25"/>
  <cols>
    <col min="1" max="21" width="18.140625" customWidth="1"/>
  </cols>
  <sheetData>
    <row r="1" spans="1:22" x14ac:dyDescent="0.25">
      <c r="A1" t="s">
        <v>111</v>
      </c>
    </row>
    <row r="3" spans="1:22" x14ac:dyDescent="0.25">
      <c r="A3" t="s">
        <v>18</v>
      </c>
      <c r="H3" t="s">
        <v>19</v>
      </c>
      <c r="P3" t="s">
        <v>3</v>
      </c>
    </row>
    <row r="4" spans="1:22" x14ac:dyDescent="0.25">
      <c r="A4" s="36" t="s">
        <v>110</v>
      </c>
      <c r="B4" s="36" t="s">
        <v>131</v>
      </c>
      <c r="C4" s="36" t="s">
        <v>106</v>
      </c>
      <c r="D4" s="36" t="s">
        <v>132</v>
      </c>
      <c r="E4" s="36" t="s">
        <v>133</v>
      </c>
      <c r="F4" s="36" t="s">
        <v>134</v>
      </c>
      <c r="G4" s="39"/>
      <c r="H4" s="36" t="s">
        <v>23</v>
      </c>
      <c r="I4" s="36" t="s">
        <v>131</v>
      </c>
      <c r="J4" s="36" t="s">
        <v>106</v>
      </c>
      <c r="K4" s="36" t="s">
        <v>132</v>
      </c>
      <c r="L4" s="36" t="s">
        <v>133</v>
      </c>
      <c r="M4" s="36" t="s">
        <v>134</v>
      </c>
      <c r="N4" s="39"/>
      <c r="O4" s="39"/>
      <c r="P4" s="36" t="s">
        <v>23</v>
      </c>
      <c r="Q4" s="36" t="s">
        <v>131</v>
      </c>
      <c r="R4" s="36" t="s">
        <v>106</v>
      </c>
      <c r="S4" s="36" t="s">
        <v>132</v>
      </c>
      <c r="T4" s="36" t="s">
        <v>133</v>
      </c>
      <c r="U4" s="36" t="s">
        <v>134</v>
      </c>
      <c r="V4" s="39"/>
    </row>
    <row r="5" spans="1:22" x14ac:dyDescent="0.25">
      <c r="A5" s="34">
        <v>7</v>
      </c>
      <c r="B5" s="34">
        <v>18</v>
      </c>
      <c r="C5" s="34">
        <v>6</v>
      </c>
      <c r="D5" s="34">
        <v>5</v>
      </c>
      <c r="E5" s="34">
        <v>20</v>
      </c>
      <c r="F5" s="34">
        <v>12</v>
      </c>
      <c r="H5" s="34">
        <v>4.5642860000000001</v>
      </c>
      <c r="I5" s="34">
        <v>4.7137779999999996</v>
      </c>
      <c r="J5" s="34">
        <v>4.1076670000000002</v>
      </c>
      <c r="K5" s="34">
        <v>4.9513999999999996</v>
      </c>
      <c r="L5" s="34">
        <v>4.3219500000000002</v>
      </c>
      <c r="M5" s="34">
        <v>3.5270000000000001</v>
      </c>
      <c r="P5" s="34">
        <v>31.95</v>
      </c>
      <c r="Q5" s="34">
        <v>84.847999999999999</v>
      </c>
      <c r="R5" s="34">
        <v>24.646000000000001</v>
      </c>
      <c r="S5" s="34">
        <v>24.757000000000001</v>
      </c>
      <c r="T5" s="34">
        <v>86.438999999999993</v>
      </c>
      <c r="U5" s="34">
        <v>42.323999999999998</v>
      </c>
    </row>
    <row r="6" spans="1:22" x14ac:dyDescent="0.25">
      <c r="A6" s="34">
        <v>2</v>
      </c>
      <c r="B6" s="34">
        <v>14</v>
      </c>
      <c r="C6" s="34">
        <v>2</v>
      </c>
      <c r="D6" s="34">
        <v>10</v>
      </c>
      <c r="E6" s="34">
        <v>15</v>
      </c>
      <c r="F6" s="34">
        <v>13</v>
      </c>
      <c r="H6" s="34">
        <v>1.84</v>
      </c>
      <c r="I6" s="34">
        <v>3.6058569999999999</v>
      </c>
      <c r="J6" s="34">
        <v>3.4805000000000001</v>
      </c>
      <c r="K6" s="34">
        <v>3.8578000000000001</v>
      </c>
      <c r="L6" s="34">
        <v>3.8102</v>
      </c>
      <c r="M6" s="34">
        <v>3.7163330000000001</v>
      </c>
      <c r="P6" s="34">
        <v>3.68</v>
      </c>
      <c r="Q6" s="34">
        <v>50.481999999999999</v>
      </c>
      <c r="R6" s="34">
        <v>6.9610000000000003</v>
      </c>
      <c r="S6" s="34">
        <v>38.578000000000003</v>
      </c>
      <c r="T6" s="34">
        <v>57.152999999999999</v>
      </c>
      <c r="U6" s="34">
        <v>49.091999999999999</v>
      </c>
    </row>
    <row r="7" spans="1:22" x14ac:dyDescent="0.25">
      <c r="A7" s="34">
        <v>7</v>
      </c>
      <c r="B7" s="34">
        <v>17</v>
      </c>
      <c r="C7" s="34">
        <v>3</v>
      </c>
      <c r="D7" s="34">
        <v>5</v>
      </c>
      <c r="E7" s="34">
        <v>14</v>
      </c>
      <c r="F7" s="34">
        <v>8</v>
      </c>
      <c r="H7" s="34">
        <v>4.24</v>
      </c>
      <c r="I7" s="34">
        <v>4.8213530000000002</v>
      </c>
      <c r="J7" s="34">
        <v>2.036667</v>
      </c>
      <c r="K7" s="34">
        <v>3.8662000000000001</v>
      </c>
      <c r="L7" s="34">
        <v>6.1675709999999997</v>
      </c>
      <c r="M7" s="34">
        <v>3.6817500000000001</v>
      </c>
      <c r="P7" s="34">
        <v>29.68</v>
      </c>
      <c r="Q7" s="34">
        <v>81.962999999999994</v>
      </c>
      <c r="R7" s="34">
        <v>6.11</v>
      </c>
      <c r="S7" s="34">
        <v>19.331</v>
      </c>
      <c r="T7" s="34">
        <v>86.346000000000004</v>
      </c>
      <c r="U7" s="34">
        <v>29.454000000000001</v>
      </c>
    </row>
    <row r="8" spans="1:22" x14ac:dyDescent="0.25">
      <c r="A8" s="34">
        <v>3</v>
      </c>
      <c r="B8" s="34">
        <v>21</v>
      </c>
      <c r="C8" s="34">
        <v>2</v>
      </c>
      <c r="D8" s="34">
        <v>4</v>
      </c>
      <c r="E8" s="34">
        <v>19</v>
      </c>
      <c r="F8" s="34">
        <v>6</v>
      </c>
      <c r="H8" s="34">
        <v>1.9666669999999999</v>
      </c>
      <c r="I8" s="34">
        <v>4.9287140000000003</v>
      </c>
      <c r="J8" s="34">
        <v>2.552</v>
      </c>
      <c r="K8" s="34">
        <v>3.5369999999999999</v>
      </c>
      <c r="L8" s="34">
        <v>5.0933159999999997</v>
      </c>
      <c r="M8" s="34">
        <v>4.1931669999999999</v>
      </c>
      <c r="P8" s="34">
        <v>5.9</v>
      </c>
      <c r="Q8" s="34">
        <v>103.503</v>
      </c>
      <c r="R8" s="34">
        <v>5.1040000000000001</v>
      </c>
      <c r="S8" s="34">
        <v>14.148</v>
      </c>
      <c r="T8" s="34">
        <v>96.772999999999996</v>
      </c>
      <c r="U8" s="34">
        <v>25.158999999999999</v>
      </c>
    </row>
    <row r="9" spans="1:22" x14ac:dyDescent="0.25">
      <c r="A9" s="34">
        <v>5</v>
      </c>
      <c r="B9" s="34">
        <v>12</v>
      </c>
      <c r="C9" s="34">
        <v>0</v>
      </c>
      <c r="D9" s="34">
        <v>10</v>
      </c>
      <c r="E9" s="34">
        <v>17</v>
      </c>
      <c r="F9" s="34">
        <v>8</v>
      </c>
      <c r="H9" s="34">
        <v>3.3780000000000001</v>
      </c>
      <c r="I9" s="34">
        <v>8.3803330000000003</v>
      </c>
      <c r="J9" s="34">
        <v>0</v>
      </c>
      <c r="K9" s="34">
        <v>2.4672000000000001</v>
      </c>
      <c r="L9" s="34">
        <v>5.9552940000000003</v>
      </c>
      <c r="M9" s="34">
        <v>3.3198750000000001</v>
      </c>
      <c r="P9" s="34">
        <v>16.89</v>
      </c>
      <c r="Q9" s="34">
        <v>100.56399999999999</v>
      </c>
      <c r="R9" s="34">
        <v>0</v>
      </c>
      <c r="S9" s="34">
        <v>24.672000000000001</v>
      </c>
      <c r="T9" s="34">
        <v>101.24</v>
      </c>
      <c r="U9" s="34">
        <v>26.559000000000001</v>
      </c>
    </row>
    <row r="10" spans="1:22" x14ac:dyDescent="0.25">
      <c r="A10" s="34">
        <v>10</v>
      </c>
      <c r="B10" s="34">
        <v>24</v>
      </c>
      <c r="C10" s="34">
        <v>2</v>
      </c>
      <c r="D10" s="34">
        <v>4</v>
      </c>
      <c r="E10" s="34">
        <v>12</v>
      </c>
      <c r="F10" s="34">
        <v>10</v>
      </c>
      <c r="H10" s="34">
        <v>2.35</v>
      </c>
      <c r="I10" s="34">
        <v>5.819458</v>
      </c>
      <c r="J10" s="34">
        <v>3.6240000000000001</v>
      </c>
      <c r="K10" s="34">
        <v>4.2937500000000002</v>
      </c>
      <c r="L10" s="34">
        <v>5.4838329999999997</v>
      </c>
      <c r="M10" s="34">
        <v>3.2465000000000002</v>
      </c>
      <c r="P10" s="34">
        <v>14.36</v>
      </c>
      <c r="Q10" s="34">
        <v>132.167</v>
      </c>
      <c r="R10" s="34">
        <v>7.2480000000000002</v>
      </c>
      <c r="S10" s="34">
        <v>17.175000000000001</v>
      </c>
      <c r="T10" s="34">
        <v>65.805999999999997</v>
      </c>
      <c r="U10" s="34">
        <v>32.465000000000003</v>
      </c>
    </row>
    <row r="11" spans="1:22" x14ac:dyDescent="0.25">
      <c r="A11" s="34">
        <v>3</v>
      </c>
      <c r="B11" s="34">
        <v>20</v>
      </c>
      <c r="C11" s="34">
        <v>1</v>
      </c>
      <c r="D11" s="34">
        <v>5</v>
      </c>
      <c r="E11" s="34">
        <v>13</v>
      </c>
      <c r="F11" s="34"/>
      <c r="H11" s="34">
        <v>2.3133330000000001</v>
      </c>
      <c r="I11" s="34">
        <v>8.3876000000000008</v>
      </c>
      <c r="J11" s="34">
        <v>4.234</v>
      </c>
      <c r="K11" s="34">
        <v>3.5206</v>
      </c>
      <c r="L11" s="34">
        <v>5.1676919999999997</v>
      </c>
      <c r="M11" s="34"/>
      <c r="P11" s="34">
        <v>6.94</v>
      </c>
      <c r="Q11" s="34">
        <v>167.75200000000001</v>
      </c>
      <c r="R11" s="34">
        <v>4.234</v>
      </c>
      <c r="S11" s="34">
        <v>17.603000000000002</v>
      </c>
      <c r="T11" s="34">
        <v>67.180000000000007</v>
      </c>
      <c r="U11" s="34"/>
    </row>
    <row r="12" spans="1:22" x14ac:dyDescent="0.25">
      <c r="A12" s="34">
        <v>2</v>
      </c>
      <c r="B12" s="34">
        <v>20</v>
      </c>
      <c r="C12" s="34">
        <v>0</v>
      </c>
      <c r="D12" s="34">
        <v>6</v>
      </c>
      <c r="E12" s="34">
        <v>14</v>
      </c>
      <c r="F12" s="34"/>
      <c r="H12" s="34">
        <v>1.345</v>
      </c>
      <c r="I12" s="34">
        <v>6.8269500000000001</v>
      </c>
      <c r="J12" s="34">
        <v>0</v>
      </c>
      <c r="K12" s="34">
        <v>3.107167</v>
      </c>
      <c r="L12" s="34">
        <v>5.7572859999999997</v>
      </c>
      <c r="M12" s="34"/>
      <c r="P12" s="34">
        <v>2.69</v>
      </c>
      <c r="Q12" s="34">
        <v>136.53899999999999</v>
      </c>
      <c r="R12" s="34">
        <v>0</v>
      </c>
      <c r="S12" s="34">
        <v>18.643000000000001</v>
      </c>
      <c r="T12" s="34">
        <v>80.602000000000004</v>
      </c>
      <c r="U12" s="34"/>
    </row>
    <row r="13" spans="1:22" x14ac:dyDescent="0.25">
      <c r="A13" s="34">
        <v>1</v>
      </c>
      <c r="B13" s="34">
        <v>16</v>
      </c>
      <c r="C13" s="34">
        <v>1</v>
      </c>
      <c r="D13" s="34">
        <v>9</v>
      </c>
      <c r="E13" s="34">
        <v>17</v>
      </c>
      <c r="F13" s="34"/>
      <c r="H13" s="34">
        <v>1.1000000000000001</v>
      </c>
      <c r="I13" s="34">
        <v>6.2071249999999996</v>
      </c>
      <c r="J13" s="34">
        <v>0.98199999999999998</v>
      </c>
      <c r="K13" s="34">
        <v>4.2708890000000004</v>
      </c>
      <c r="L13" s="34">
        <v>4.6426470000000002</v>
      </c>
      <c r="M13" s="34"/>
      <c r="P13" s="34">
        <v>1.1000000000000001</v>
      </c>
      <c r="Q13" s="34">
        <v>99.313999999999993</v>
      </c>
      <c r="R13" s="34">
        <v>0.98199999999999998</v>
      </c>
      <c r="S13" s="34">
        <v>38.438000000000002</v>
      </c>
      <c r="T13" s="34">
        <v>78.924999999999997</v>
      </c>
      <c r="U13" s="34"/>
    </row>
    <row r="14" spans="1:22" x14ac:dyDescent="0.25">
      <c r="A14" s="34"/>
      <c r="B14" s="34">
        <v>18</v>
      </c>
      <c r="C14" s="34"/>
      <c r="D14" s="34">
        <v>8</v>
      </c>
      <c r="E14" s="34">
        <v>13</v>
      </c>
      <c r="F14" s="34"/>
      <c r="H14" s="34"/>
      <c r="I14" s="34">
        <v>5.7671669999999997</v>
      </c>
      <c r="J14" s="34"/>
      <c r="K14" s="34">
        <v>3.3414999999999999</v>
      </c>
      <c r="L14" s="34">
        <v>5.8425380000000002</v>
      </c>
      <c r="M14" s="34"/>
      <c r="P14" s="34"/>
      <c r="Q14" s="34">
        <v>103.809</v>
      </c>
      <c r="R14" s="34"/>
      <c r="S14" s="34">
        <v>26.731999999999999</v>
      </c>
      <c r="T14" s="34">
        <v>75.953000000000003</v>
      </c>
      <c r="U14" s="34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3"/>
  <sheetViews>
    <sheetView workbookViewId="0">
      <selection activeCell="F1" sqref="F1"/>
    </sheetView>
  </sheetViews>
  <sheetFormatPr defaultRowHeight="15" x14ac:dyDescent="0.25"/>
  <sheetData>
    <row r="1" spans="1:28" x14ac:dyDescent="0.25">
      <c r="A1" t="s">
        <v>112</v>
      </c>
      <c r="F1" s="33" t="s">
        <v>63</v>
      </c>
    </row>
    <row r="3" spans="1:28" x14ac:dyDescent="0.25">
      <c r="A3" t="s">
        <v>19</v>
      </c>
    </row>
    <row r="4" spans="1:28" x14ac:dyDescent="0.25">
      <c r="A4" s="37" t="s">
        <v>23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 t="s">
        <v>29</v>
      </c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x14ac:dyDescent="0.2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>
        <v>1.412704</v>
      </c>
      <c r="P5" s="34">
        <v>1.097971</v>
      </c>
      <c r="Q5" s="34">
        <v>0.901536</v>
      </c>
      <c r="R5" s="34">
        <v>1.1249709999999999</v>
      </c>
      <c r="S5" s="34">
        <v>1.0122629999999999</v>
      </c>
      <c r="T5" s="34">
        <v>1.222464</v>
      </c>
      <c r="U5" s="34">
        <v>1.202639</v>
      </c>
      <c r="V5" s="34">
        <v>1.089688</v>
      </c>
      <c r="W5" s="34">
        <v>1.097283</v>
      </c>
      <c r="X5" s="34">
        <v>1.05026</v>
      </c>
      <c r="Y5" s="34">
        <v>1.0059301</v>
      </c>
      <c r="Z5" s="34">
        <v>0.95410249999999996</v>
      </c>
      <c r="AA5" s="34">
        <v>0.93243989999999999</v>
      </c>
      <c r="AB5" s="34">
        <v>1.0783212</v>
      </c>
    </row>
    <row r="6" spans="1:28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>
        <v>1.4149609999999999</v>
      </c>
      <c r="P6" s="34">
        <v>1.063795</v>
      </c>
      <c r="Q6" s="34">
        <v>0.94237099999999996</v>
      </c>
      <c r="R6" s="34">
        <v>1.0721270000000001</v>
      </c>
      <c r="S6" s="34">
        <v>1.039579</v>
      </c>
      <c r="T6" s="34">
        <v>1.2119819999999999</v>
      </c>
      <c r="U6" s="34">
        <v>1.1993069999999999</v>
      </c>
      <c r="V6" s="34">
        <v>1.08725</v>
      </c>
      <c r="W6" s="34">
        <v>1.038872</v>
      </c>
      <c r="X6" s="34">
        <v>0.99034199999999994</v>
      </c>
      <c r="Y6" s="34">
        <v>0.99675780000000003</v>
      </c>
      <c r="Z6" s="34">
        <v>0.95287390000000005</v>
      </c>
      <c r="AA6" s="34">
        <v>0.9379381</v>
      </c>
      <c r="AB6" s="34">
        <v>1.0597741000000001</v>
      </c>
    </row>
    <row r="7" spans="1:28" x14ac:dyDescent="0.25">
      <c r="A7" s="34">
        <v>0.70769300000000002</v>
      </c>
      <c r="B7" s="34"/>
      <c r="C7" s="34">
        <v>0.78326300000000004</v>
      </c>
      <c r="D7" s="34">
        <v>1.160234</v>
      </c>
      <c r="E7" s="34">
        <v>1.185935</v>
      </c>
      <c r="F7" s="34">
        <v>0.98646699999999998</v>
      </c>
      <c r="G7" s="34"/>
      <c r="H7" s="34">
        <v>1.294081</v>
      </c>
      <c r="I7" s="34"/>
      <c r="J7" s="34">
        <v>1.0661430000000001</v>
      </c>
      <c r="K7" s="34">
        <v>1.059023</v>
      </c>
      <c r="L7" s="34"/>
      <c r="M7" s="34"/>
      <c r="N7" s="34"/>
      <c r="O7" s="34">
        <v>1.406552</v>
      </c>
      <c r="P7" s="34">
        <v>1.0604659999999999</v>
      </c>
      <c r="Q7" s="34">
        <v>0.95047999999999999</v>
      </c>
      <c r="R7" s="34">
        <v>1.1022179999999999</v>
      </c>
      <c r="S7" s="34">
        <v>1.0284819999999999</v>
      </c>
      <c r="T7" s="34">
        <v>1.1596630000000001</v>
      </c>
      <c r="U7" s="34">
        <v>1.1701649999999999</v>
      </c>
      <c r="V7" s="34">
        <v>1.0970580000000001</v>
      </c>
      <c r="W7" s="34">
        <v>0.99708600000000003</v>
      </c>
      <c r="X7" s="34">
        <v>1.025498</v>
      </c>
      <c r="Y7" s="34">
        <v>0.98476010000000003</v>
      </c>
      <c r="Z7" s="34">
        <v>0.95069000000000004</v>
      </c>
      <c r="AA7" s="34">
        <v>0.91023869999999996</v>
      </c>
      <c r="AB7" s="34">
        <v>1.0324602000000001</v>
      </c>
    </row>
    <row r="8" spans="1:28" x14ac:dyDescent="0.25">
      <c r="A8" s="34">
        <v>0.58281700000000003</v>
      </c>
      <c r="B8" s="34"/>
      <c r="C8" s="34">
        <v>0.82102699999999995</v>
      </c>
      <c r="D8" s="34">
        <v>1.163967</v>
      </c>
      <c r="E8" s="34">
        <v>1.163726</v>
      </c>
      <c r="F8" s="34">
        <v>0.96664499999999998</v>
      </c>
      <c r="G8" s="34"/>
      <c r="H8" s="34">
        <v>1.2588710000000001</v>
      </c>
      <c r="I8" s="34"/>
      <c r="J8" s="34">
        <v>0.98290900000000003</v>
      </c>
      <c r="K8" s="34">
        <v>1.035326</v>
      </c>
      <c r="L8" s="34"/>
      <c r="M8" s="34"/>
      <c r="N8" s="34"/>
      <c r="O8" s="34">
        <v>1.4030910000000001</v>
      </c>
      <c r="P8" s="34">
        <v>1.038144</v>
      </c>
      <c r="Q8" s="34">
        <v>0.93937899999999996</v>
      </c>
      <c r="R8" s="34">
        <v>1.095221</v>
      </c>
      <c r="S8" s="34">
        <v>1.003066</v>
      </c>
      <c r="T8" s="34">
        <v>1.14229</v>
      </c>
      <c r="U8" s="34">
        <v>1.1518710000000001</v>
      </c>
      <c r="V8" s="34">
        <v>1.106376</v>
      </c>
      <c r="W8" s="34">
        <v>1.0744899999999999</v>
      </c>
      <c r="X8" s="34">
        <v>1.0185679999999999</v>
      </c>
      <c r="Y8" s="34">
        <v>0.99833159999999999</v>
      </c>
      <c r="Z8" s="34">
        <v>0.95518530000000001</v>
      </c>
      <c r="AA8" s="34">
        <v>0.9188849</v>
      </c>
      <c r="AB8" s="34">
        <v>1.0731227000000001</v>
      </c>
    </row>
    <row r="9" spans="1:28" x14ac:dyDescent="0.25">
      <c r="A9" s="34">
        <v>0.54481800000000002</v>
      </c>
      <c r="B9" s="34"/>
      <c r="C9" s="34">
        <v>0.79928399999999999</v>
      </c>
      <c r="D9" s="34">
        <v>1.1314299999999999</v>
      </c>
      <c r="E9" s="34">
        <v>1.175711</v>
      </c>
      <c r="F9" s="34">
        <v>0.98566900000000002</v>
      </c>
      <c r="G9" s="34"/>
      <c r="H9" s="34">
        <v>1.213856</v>
      </c>
      <c r="I9" s="34"/>
      <c r="J9" s="34">
        <v>1.055498</v>
      </c>
      <c r="K9" s="34">
        <v>1.0100990000000001</v>
      </c>
      <c r="L9" s="34"/>
      <c r="M9" s="34"/>
      <c r="N9" s="34"/>
      <c r="O9" s="34">
        <v>1.2063790000000001</v>
      </c>
      <c r="P9" s="34">
        <v>1.050699</v>
      </c>
      <c r="Q9" s="34">
        <v>0.955592</v>
      </c>
      <c r="R9" s="34">
        <v>1.120196</v>
      </c>
      <c r="S9" s="34">
        <v>1.02749</v>
      </c>
      <c r="T9" s="34">
        <v>1.1565369999999999</v>
      </c>
      <c r="U9" s="34">
        <v>1.1632389999999999</v>
      </c>
      <c r="V9" s="34">
        <v>1.10883</v>
      </c>
      <c r="W9" s="34">
        <v>0.98555000000000004</v>
      </c>
      <c r="X9" s="34">
        <v>1.0235369999999999</v>
      </c>
      <c r="Y9" s="34">
        <v>0.99361560000000004</v>
      </c>
      <c r="Z9" s="34">
        <v>0.95014270000000001</v>
      </c>
      <c r="AA9" s="34">
        <v>0.9120241</v>
      </c>
      <c r="AB9" s="34">
        <v>1.0578076999999999</v>
      </c>
    </row>
    <row r="10" spans="1:28" x14ac:dyDescent="0.25">
      <c r="A10" s="34">
        <v>0.45675399999999999</v>
      </c>
      <c r="B10" s="34"/>
      <c r="C10" s="34">
        <v>0.79171199999999997</v>
      </c>
      <c r="D10" s="34">
        <v>1.151138</v>
      </c>
      <c r="E10" s="34">
        <v>1.172914</v>
      </c>
      <c r="F10" s="34">
        <v>1.0211570000000001</v>
      </c>
      <c r="G10" s="34"/>
      <c r="H10" s="34">
        <v>1.2612939999999999</v>
      </c>
      <c r="I10" s="34"/>
      <c r="J10" s="34">
        <v>1.0468379999999999</v>
      </c>
      <c r="K10" s="34">
        <v>1.027345</v>
      </c>
      <c r="L10" s="34"/>
      <c r="M10" s="34"/>
      <c r="N10" s="34"/>
      <c r="O10" s="34">
        <v>0.93516699999999997</v>
      </c>
      <c r="P10" s="34">
        <v>1.0334700000000001</v>
      </c>
      <c r="Q10" s="34">
        <v>0.82341500000000001</v>
      </c>
      <c r="R10" s="34">
        <v>1.1170789999999999</v>
      </c>
      <c r="S10" s="34">
        <v>1.0118400000000001</v>
      </c>
      <c r="T10" s="34">
        <v>1.175281</v>
      </c>
      <c r="U10" s="34">
        <v>1.1381380000000001</v>
      </c>
      <c r="V10" s="34">
        <v>1.0981030000000001</v>
      </c>
      <c r="W10" s="34">
        <v>1.0445869999999999</v>
      </c>
      <c r="X10" s="34">
        <v>1.007185</v>
      </c>
      <c r="Y10" s="34">
        <v>0.99950530000000004</v>
      </c>
      <c r="Z10" s="34">
        <v>0.94726759999999999</v>
      </c>
      <c r="AA10" s="34">
        <v>0.90635080000000001</v>
      </c>
      <c r="AB10" s="34">
        <v>1.0805853999999999</v>
      </c>
    </row>
    <row r="11" spans="1:28" x14ac:dyDescent="0.25">
      <c r="A11" s="34">
        <v>0.39323599999999997</v>
      </c>
      <c r="B11" s="34"/>
      <c r="C11" s="34">
        <v>0.75768599999999997</v>
      </c>
      <c r="D11" s="34">
        <v>1.164417</v>
      </c>
      <c r="E11" s="34">
        <v>1.148099</v>
      </c>
      <c r="F11" s="34">
        <v>1.0145759999999999</v>
      </c>
      <c r="G11" s="34"/>
      <c r="H11" s="34">
        <v>1.268799</v>
      </c>
      <c r="I11" s="34"/>
      <c r="J11" s="34">
        <v>0.98955800000000005</v>
      </c>
      <c r="K11" s="34">
        <v>1.0400180000000001</v>
      </c>
      <c r="L11" s="34"/>
      <c r="M11" s="34"/>
      <c r="N11" s="34"/>
      <c r="O11" s="34">
        <v>1.0338350000000001</v>
      </c>
      <c r="P11" s="34">
        <v>1.0460370000000001</v>
      </c>
      <c r="Q11" s="34">
        <v>0.93175799999999998</v>
      </c>
      <c r="R11" s="34">
        <v>1.1451899999999999</v>
      </c>
      <c r="S11" s="34">
        <v>1.0290649999999999</v>
      </c>
      <c r="T11" s="34">
        <v>1.1712590000000001</v>
      </c>
      <c r="U11" s="34">
        <v>1.0571299999999999</v>
      </c>
      <c r="V11" s="34">
        <v>1.1011660000000001</v>
      </c>
      <c r="W11" s="34">
        <v>1.097745</v>
      </c>
      <c r="X11" s="34">
        <v>1.0001899999999999</v>
      </c>
      <c r="Y11" s="34">
        <v>0.98463250000000002</v>
      </c>
      <c r="Z11" s="34">
        <v>0.94511100000000003</v>
      </c>
      <c r="AA11" s="34">
        <v>0.89896609999999999</v>
      </c>
      <c r="AB11" s="34">
        <v>1.0709173000000001</v>
      </c>
    </row>
    <row r="12" spans="1:28" x14ac:dyDescent="0.25">
      <c r="A12" s="34">
        <v>0.377942</v>
      </c>
      <c r="B12" s="34"/>
      <c r="C12" s="34">
        <v>0.75817500000000004</v>
      </c>
      <c r="D12" s="34">
        <v>1.142598</v>
      </c>
      <c r="E12" s="34">
        <v>1.14496</v>
      </c>
      <c r="F12" s="34">
        <v>1.0621879999999999</v>
      </c>
      <c r="G12" s="34"/>
      <c r="H12" s="34">
        <v>1.2651429999999999</v>
      </c>
      <c r="I12" s="34"/>
      <c r="J12" s="34">
        <v>1.0295749999999999</v>
      </c>
      <c r="K12" s="34">
        <v>1.0413600000000001</v>
      </c>
      <c r="L12" s="34"/>
      <c r="M12" s="34"/>
      <c r="N12" s="34"/>
      <c r="O12" s="34">
        <v>1.010321</v>
      </c>
      <c r="P12" s="34">
        <v>1.03237</v>
      </c>
      <c r="Q12" s="34">
        <v>1.055488</v>
      </c>
      <c r="R12" s="34">
        <v>1.1368279999999999</v>
      </c>
      <c r="S12" s="34">
        <v>1.027841</v>
      </c>
      <c r="T12" s="34">
        <v>1.0912679999999999</v>
      </c>
      <c r="U12" s="34">
        <v>1.057115</v>
      </c>
      <c r="V12" s="34">
        <v>1.0877140000000001</v>
      </c>
      <c r="W12" s="34">
        <v>1.112954</v>
      </c>
      <c r="X12" s="34">
        <v>1.0021260000000001</v>
      </c>
      <c r="Y12" s="34">
        <v>0.99512520000000004</v>
      </c>
      <c r="Z12" s="34">
        <v>0.95698139999999998</v>
      </c>
      <c r="AA12" s="34">
        <v>0.93811650000000002</v>
      </c>
      <c r="AB12" s="34">
        <v>1.087791</v>
      </c>
    </row>
    <row r="13" spans="1:28" x14ac:dyDescent="0.25">
      <c r="A13" s="34">
        <v>0.35506199999999999</v>
      </c>
      <c r="B13" s="34"/>
      <c r="C13" s="34">
        <v>0.75846999999999998</v>
      </c>
      <c r="D13" s="34">
        <v>1.1437980000000001</v>
      </c>
      <c r="E13" s="34">
        <v>1.131591</v>
      </c>
      <c r="F13" s="34">
        <v>1.1061000000000001</v>
      </c>
      <c r="G13" s="34"/>
      <c r="H13" s="34">
        <v>1.2616000000000001</v>
      </c>
      <c r="I13" s="34"/>
      <c r="J13" s="34">
        <v>1.017352</v>
      </c>
      <c r="K13" s="34">
        <v>1.0571079999999999</v>
      </c>
      <c r="L13" s="34"/>
      <c r="M13" s="34"/>
      <c r="N13" s="34"/>
      <c r="O13" s="34">
        <v>1.1468910000000001</v>
      </c>
      <c r="P13" s="34">
        <v>1.0265150000000001</v>
      </c>
      <c r="Q13" s="34">
        <v>1.0690999999999999</v>
      </c>
      <c r="R13" s="34">
        <v>1.133383</v>
      </c>
      <c r="S13" s="34">
        <v>1.0624720000000001</v>
      </c>
      <c r="T13" s="34">
        <v>1.1681550000000001</v>
      </c>
      <c r="U13" s="34">
        <v>1.004645</v>
      </c>
      <c r="V13" s="34">
        <v>1.0666420000000001</v>
      </c>
      <c r="W13" s="34">
        <v>1.0806709999999999</v>
      </c>
      <c r="X13" s="34">
        <v>1.0310459999999999</v>
      </c>
      <c r="Y13" s="34">
        <v>0.99282840000000006</v>
      </c>
      <c r="Z13" s="34">
        <v>0.95343259999999996</v>
      </c>
      <c r="AA13" s="34">
        <v>0.89646170000000003</v>
      </c>
      <c r="AB13" s="34">
        <v>1.1079338000000001</v>
      </c>
    </row>
    <row r="14" spans="1:28" x14ac:dyDescent="0.25">
      <c r="A14" s="34">
        <v>0.34830100000000003</v>
      </c>
      <c r="B14" s="34"/>
      <c r="C14" s="34">
        <v>0.69716400000000001</v>
      </c>
      <c r="D14" s="34">
        <v>1.165611</v>
      </c>
      <c r="E14" s="34">
        <v>1.143227</v>
      </c>
      <c r="F14" s="34">
        <v>1.155661</v>
      </c>
      <c r="G14" s="34"/>
      <c r="H14" s="34">
        <v>1.249959</v>
      </c>
      <c r="I14" s="34"/>
      <c r="J14" s="34">
        <v>1.0080519999999999</v>
      </c>
      <c r="K14" s="34">
        <v>1.024294</v>
      </c>
      <c r="L14" s="34"/>
      <c r="M14" s="34"/>
      <c r="N14" s="34"/>
      <c r="O14" s="34">
        <v>1.2783359999999999</v>
      </c>
      <c r="P14" s="34">
        <v>1.0562039999999999</v>
      </c>
      <c r="Q14" s="34">
        <v>0.96766700000000005</v>
      </c>
      <c r="R14" s="34">
        <v>1.1488400000000001</v>
      </c>
      <c r="S14" s="34">
        <v>1.0398099999999999</v>
      </c>
      <c r="T14" s="34">
        <v>1.1994819999999999</v>
      </c>
      <c r="U14" s="34">
        <v>0.689666</v>
      </c>
      <c r="V14" s="34">
        <v>1.0624389999999999</v>
      </c>
      <c r="W14" s="34">
        <v>0.99247399999999997</v>
      </c>
      <c r="X14" s="34">
        <v>1.008276</v>
      </c>
      <c r="Y14" s="34">
        <v>0.98927449999999995</v>
      </c>
      <c r="Z14" s="34">
        <v>0.95847550000000004</v>
      </c>
      <c r="AA14" s="34">
        <v>0.87738269999999996</v>
      </c>
      <c r="AB14" s="34">
        <v>1.0653725999999999</v>
      </c>
    </row>
    <row r="15" spans="1:28" x14ac:dyDescent="0.25">
      <c r="A15" s="34">
        <v>0.38021500000000003</v>
      </c>
      <c r="B15" s="34"/>
      <c r="C15" s="34">
        <v>0.72847799999999996</v>
      </c>
      <c r="D15" s="34">
        <v>1.1572009999999999</v>
      </c>
      <c r="E15" s="34">
        <v>1.1052329999999999</v>
      </c>
      <c r="F15" s="34">
        <v>1.1523239999999999</v>
      </c>
      <c r="G15" s="34"/>
      <c r="H15" s="34">
        <v>1.22323</v>
      </c>
      <c r="I15" s="34"/>
      <c r="J15" s="34">
        <v>0.997305</v>
      </c>
      <c r="K15" s="34">
        <v>1.0105980000000001</v>
      </c>
      <c r="L15" s="34"/>
      <c r="M15" s="34"/>
      <c r="N15" s="34"/>
      <c r="O15" s="34">
        <v>1.1251739999999999</v>
      </c>
      <c r="P15" s="34">
        <v>1.064065</v>
      </c>
      <c r="Q15" s="34">
        <v>0.63302000000000003</v>
      </c>
      <c r="R15" s="34">
        <v>1.1333530000000001</v>
      </c>
      <c r="S15" s="34">
        <v>1.039088</v>
      </c>
      <c r="T15" s="34">
        <v>1.194876</v>
      </c>
      <c r="U15" s="34">
        <v>0.57098599999999999</v>
      </c>
      <c r="V15" s="34">
        <v>1.033345</v>
      </c>
      <c r="W15" s="34">
        <v>1.0066550000000001</v>
      </c>
      <c r="X15" s="34">
        <v>1.002659</v>
      </c>
      <c r="Y15" s="34">
        <v>1.0001532</v>
      </c>
      <c r="Z15" s="34">
        <v>0.97194270000000005</v>
      </c>
      <c r="AA15" s="34">
        <v>0.93710729999999998</v>
      </c>
      <c r="AB15" s="34">
        <v>1.1070506</v>
      </c>
    </row>
    <row r="16" spans="1:28" x14ac:dyDescent="0.25">
      <c r="A16" s="34">
        <v>0.37540600000000002</v>
      </c>
      <c r="B16" s="34"/>
      <c r="C16" s="34">
        <v>0.67535999999999996</v>
      </c>
      <c r="D16" s="34">
        <v>1.19709</v>
      </c>
      <c r="E16" s="34">
        <v>1.1032299999999999</v>
      </c>
      <c r="F16" s="34">
        <v>1.0568900000000001</v>
      </c>
      <c r="G16" s="34"/>
      <c r="H16" s="34">
        <v>1.237973</v>
      </c>
      <c r="I16" s="34"/>
      <c r="J16" s="34">
        <v>0.97454600000000002</v>
      </c>
      <c r="K16" s="34">
        <v>0.967503</v>
      </c>
      <c r="L16" s="34"/>
      <c r="M16" s="34"/>
      <c r="N16" s="34"/>
      <c r="O16" s="34">
        <v>1.184652</v>
      </c>
      <c r="P16" s="34">
        <v>1.0956049999999999</v>
      </c>
      <c r="Q16" s="34">
        <v>0.36207400000000001</v>
      </c>
      <c r="R16" s="34">
        <v>1.0898779999999999</v>
      </c>
      <c r="S16" s="34">
        <v>1.036162</v>
      </c>
      <c r="T16" s="34">
        <v>1.1859960000000001</v>
      </c>
      <c r="U16" s="34">
        <v>0.66811699999999996</v>
      </c>
      <c r="V16" s="34">
        <v>1.0379620000000001</v>
      </c>
      <c r="W16" s="34">
        <v>1.0661639999999999</v>
      </c>
      <c r="X16" s="34">
        <v>1.0332410000000001</v>
      </c>
      <c r="Y16" s="34">
        <v>0.98413150000000005</v>
      </c>
      <c r="Z16" s="34">
        <v>0.96188019999999996</v>
      </c>
      <c r="AA16" s="34">
        <v>0.94078490000000004</v>
      </c>
      <c r="AB16" s="34">
        <v>1.0941799999999999</v>
      </c>
    </row>
    <row r="17" spans="1:28" x14ac:dyDescent="0.25">
      <c r="A17" s="34">
        <v>0.37625399999999998</v>
      </c>
      <c r="B17" s="34"/>
      <c r="C17" s="34">
        <v>0.668632</v>
      </c>
      <c r="D17" s="34">
        <v>1.2141299999999999</v>
      </c>
      <c r="E17" s="34">
        <v>1.097194</v>
      </c>
      <c r="F17" s="34">
        <v>0.913184</v>
      </c>
      <c r="G17" s="34">
        <v>0.80312899999999998</v>
      </c>
      <c r="H17" s="34">
        <v>1.220011</v>
      </c>
      <c r="I17" s="34"/>
      <c r="J17" s="34">
        <v>1.0350649999999999</v>
      </c>
      <c r="K17" s="34">
        <v>0.96616100000000005</v>
      </c>
      <c r="L17" s="34"/>
      <c r="M17" s="34"/>
      <c r="N17" s="34"/>
      <c r="O17" s="34">
        <v>1.21604</v>
      </c>
      <c r="P17" s="34">
        <v>1.060527</v>
      </c>
      <c r="Q17" s="34">
        <v>0.28308100000000003</v>
      </c>
      <c r="R17" s="34">
        <v>1.110476</v>
      </c>
      <c r="S17" s="34">
        <v>1.0134879999999999</v>
      </c>
      <c r="T17" s="34">
        <v>1.170167</v>
      </c>
      <c r="U17" s="34">
        <v>0.70199900000000004</v>
      </c>
      <c r="V17" s="34">
        <v>1.0428550000000001</v>
      </c>
      <c r="W17" s="34">
        <v>0.867622</v>
      </c>
      <c r="X17" s="34">
        <v>1.0116620000000001</v>
      </c>
      <c r="Y17" s="34">
        <v>0.99266840000000001</v>
      </c>
      <c r="Z17" s="34">
        <v>0.96868500000000002</v>
      </c>
      <c r="AA17" s="34">
        <v>0.91179069999999995</v>
      </c>
      <c r="AB17" s="34">
        <v>1.1211007</v>
      </c>
    </row>
    <row r="18" spans="1:28" x14ac:dyDescent="0.25">
      <c r="A18" s="34">
        <v>0.38059599999999999</v>
      </c>
      <c r="B18" s="34"/>
      <c r="C18" s="34">
        <v>0.66461599999999998</v>
      </c>
      <c r="D18" s="34">
        <v>1.1567149999999999</v>
      </c>
      <c r="E18" s="34">
        <v>1.0751809999999999</v>
      </c>
      <c r="F18" s="34">
        <v>0.86487599999999998</v>
      </c>
      <c r="G18" s="34">
        <v>0.84140599999999999</v>
      </c>
      <c r="H18" s="34">
        <v>1.235215</v>
      </c>
      <c r="I18" s="34"/>
      <c r="J18" s="34">
        <v>1.001198</v>
      </c>
      <c r="K18" s="34">
        <v>0.93766099999999997</v>
      </c>
      <c r="L18" s="34"/>
      <c r="M18" s="34"/>
      <c r="N18" s="34"/>
      <c r="O18" s="34">
        <v>1.2361949999999999</v>
      </c>
      <c r="P18" s="34">
        <v>1.070964</v>
      </c>
      <c r="Q18" s="34">
        <v>0.48031699999999999</v>
      </c>
      <c r="R18" s="34">
        <v>1.1004510000000001</v>
      </c>
      <c r="S18" s="34">
        <v>1.0393049999999999</v>
      </c>
      <c r="T18" s="34">
        <v>1.126158</v>
      </c>
      <c r="U18" s="34">
        <v>0.77407499999999996</v>
      </c>
      <c r="V18" s="34">
        <v>1.053129</v>
      </c>
      <c r="W18" s="34">
        <v>1.0479480000000001</v>
      </c>
      <c r="X18" s="34">
        <v>1.0234430000000001</v>
      </c>
      <c r="Y18" s="34">
        <v>0.98512339999999998</v>
      </c>
      <c r="Z18" s="34">
        <v>0.97171030000000003</v>
      </c>
      <c r="AA18" s="34">
        <v>0.90288159999999995</v>
      </c>
      <c r="AB18" s="34">
        <v>1.1031548</v>
      </c>
    </row>
    <row r="19" spans="1:28" x14ac:dyDescent="0.25">
      <c r="A19" s="34">
        <v>0.39285799999999998</v>
      </c>
      <c r="B19" s="34"/>
      <c r="C19" s="34">
        <v>0.69018199999999996</v>
      </c>
      <c r="D19" s="34">
        <v>1.203333</v>
      </c>
      <c r="E19" s="34">
        <v>1.0976159999999999</v>
      </c>
      <c r="F19" s="34">
        <v>1.090219</v>
      </c>
      <c r="G19" s="34">
        <v>0.81959099999999996</v>
      </c>
      <c r="H19" s="34">
        <v>1.214467</v>
      </c>
      <c r="I19" s="34"/>
      <c r="J19" s="34">
        <v>1.016651</v>
      </c>
      <c r="K19" s="34">
        <v>0.96976600000000002</v>
      </c>
      <c r="L19" s="34"/>
      <c r="M19" s="34"/>
      <c r="N19" s="34"/>
      <c r="O19" s="34">
        <v>1.2598940000000001</v>
      </c>
      <c r="P19" s="34">
        <v>1.0799650000000001</v>
      </c>
      <c r="Q19" s="34">
        <v>0.857437</v>
      </c>
      <c r="R19" s="34">
        <v>1.1112489999999999</v>
      </c>
      <c r="S19" s="34">
        <v>1.037199</v>
      </c>
      <c r="T19" s="34">
        <v>1.113316</v>
      </c>
      <c r="U19" s="34">
        <v>0.94664499999999996</v>
      </c>
      <c r="V19" s="34">
        <v>1.0574410000000001</v>
      </c>
      <c r="W19" s="34">
        <v>1.0504770000000001</v>
      </c>
      <c r="X19" s="34">
        <v>1.0136780000000001</v>
      </c>
      <c r="Y19" s="34">
        <v>1.0044953000000001</v>
      </c>
      <c r="Z19" s="34">
        <v>0.97419889999999998</v>
      </c>
      <c r="AA19" s="34">
        <v>0.91468070000000001</v>
      </c>
      <c r="AB19" s="34">
        <v>1.0828582</v>
      </c>
    </row>
    <row r="20" spans="1:28" x14ac:dyDescent="0.25">
      <c r="A20" s="34">
        <v>0.36784699999999998</v>
      </c>
      <c r="B20" s="34"/>
      <c r="C20" s="34">
        <v>0.63797099999999995</v>
      </c>
      <c r="D20" s="34">
        <v>1.219109</v>
      </c>
      <c r="E20" s="34">
        <v>1.0563670000000001</v>
      </c>
      <c r="F20" s="34">
        <v>1.181341</v>
      </c>
      <c r="G20" s="34">
        <v>0.83216000000000001</v>
      </c>
      <c r="H20" s="34">
        <v>1.198345</v>
      </c>
      <c r="I20" s="34"/>
      <c r="J20" s="34">
        <v>1.0012730000000001</v>
      </c>
      <c r="K20" s="34">
        <v>0.98035000000000005</v>
      </c>
      <c r="L20" s="34"/>
      <c r="M20" s="34"/>
      <c r="N20" s="34"/>
      <c r="O20" s="34">
        <v>1.2881050000000001</v>
      </c>
      <c r="P20" s="34">
        <v>1.047501</v>
      </c>
      <c r="Q20" s="34">
        <v>1.1877599999999999</v>
      </c>
      <c r="R20" s="34">
        <v>1.094535</v>
      </c>
      <c r="S20" s="34">
        <v>1.0414099999999999</v>
      </c>
      <c r="T20" s="34">
        <v>1.114725</v>
      </c>
      <c r="U20" s="34">
        <v>1.037949</v>
      </c>
      <c r="V20" s="34">
        <v>1.05867</v>
      </c>
      <c r="W20" s="34">
        <v>1.072783</v>
      </c>
      <c r="X20" s="34">
        <v>1.020616</v>
      </c>
      <c r="Y20" s="34">
        <v>0.99236120000000005</v>
      </c>
      <c r="Z20" s="34">
        <v>0.96996629999999995</v>
      </c>
      <c r="AA20" s="34">
        <v>0.90204289999999998</v>
      </c>
      <c r="AB20" s="34">
        <v>1.0968523999999999</v>
      </c>
    </row>
    <row r="21" spans="1:28" x14ac:dyDescent="0.25">
      <c r="A21" s="34">
        <v>0.32211099999999998</v>
      </c>
      <c r="B21" s="34"/>
      <c r="C21" s="34">
        <v>0.690357</v>
      </c>
      <c r="D21" s="34">
        <v>1.23993</v>
      </c>
      <c r="E21" s="34">
        <v>1.0385089999999999</v>
      </c>
      <c r="F21" s="34">
        <v>1.1599839999999999</v>
      </c>
      <c r="G21" s="34">
        <v>0.81828400000000001</v>
      </c>
      <c r="H21" s="34">
        <v>1.1818900000000001</v>
      </c>
      <c r="I21" s="34"/>
      <c r="J21" s="34">
        <v>0.97607900000000003</v>
      </c>
      <c r="K21" s="34">
        <v>0.96247000000000005</v>
      </c>
      <c r="L21" s="34"/>
      <c r="M21" s="34"/>
      <c r="N21" s="34"/>
      <c r="O21" s="34">
        <v>1.3497520000000001</v>
      </c>
      <c r="P21" s="34">
        <v>1.0289219999999999</v>
      </c>
      <c r="Q21" s="34">
        <v>1.1754279999999999</v>
      </c>
      <c r="R21" s="34">
        <v>1.1078159999999999</v>
      </c>
      <c r="S21" s="34">
        <v>1.0366040000000001</v>
      </c>
      <c r="T21" s="34">
        <v>1.1682900000000001</v>
      </c>
      <c r="U21" s="34">
        <v>1.112131</v>
      </c>
      <c r="V21" s="34">
        <v>1.0486930000000001</v>
      </c>
      <c r="W21" s="34">
        <v>1.066519</v>
      </c>
      <c r="X21" s="34">
        <v>0.99719000000000002</v>
      </c>
      <c r="Y21" s="34">
        <v>0.98656109999999997</v>
      </c>
      <c r="Z21" s="34">
        <v>0.96869550000000004</v>
      </c>
      <c r="AA21" s="34">
        <v>0.89171579999999995</v>
      </c>
      <c r="AB21" s="34">
        <v>1.0915524999999999</v>
      </c>
    </row>
    <row r="22" spans="1:28" x14ac:dyDescent="0.25">
      <c r="A22" s="34">
        <v>0.36081200000000002</v>
      </c>
      <c r="B22" s="34"/>
      <c r="C22" s="34">
        <v>0.70097600000000004</v>
      </c>
      <c r="D22" s="34">
        <v>1.260626</v>
      </c>
      <c r="E22" s="34">
        <v>1.0307980000000001</v>
      </c>
      <c r="F22" s="34">
        <v>1.210194</v>
      </c>
      <c r="G22" s="34">
        <v>0.810948</v>
      </c>
      <c r="H22" s="34">
        <v>1.1866140000000001</v>
      </c>
      <c r="I22" s="34"/>
      <c r="J22" s="34">
        <v>1.0119320000000001</v>
      </c>
      <c r="K22" s="34">
        <v>0.95119500000000001</v>
      </c>
      <c r="L22" s="34"/>
      <c r="M22" s="34"/>
      <c r="N22" s="34"/>
      <c r="O22" s="34">
        <v>1.385426</v>
      </c>
      <c r="P22" s="34">
        <v>1.048557</v>
      </c>
      <c r="Q22" s="34">
        <v>1.140995</v>
      </c>
      <c r="R22" s="34">
        <v>1.0743860000000001</v>
      </c>
      <c r="S22" s="34">
        <v>1.0469850000000001</v>
      </c>
      <c r="T22" s="34">
        <v>1.1270279999999999</v>
      </c>
      <c r="U22" s="34">
        <v>1.0966229999999999</v>
      </c>
      <c r="V22" s="34">
        <v>1.0425610000000001</v>
      </c>
      <c r="W22" s="34">
        <v>1.0370539999999999</v>
      </c>
      <c r="X22" s="34">
        <v>1.004205</v>
      </c>
      <c r="Y22" s="34">
        <v>1.0025573999999999</v>
      </c>
      <c r="Z22" s="34">
        <v>0.95956520000000001</v>
      </c>
      <c r="AA22" s="34">
        <v>0.92458050000000003</v>
      </c>
      <c r="AB22" s="34">
        <v>1.0613902</v>
      </c>
    </row>
    <row r="23" spans="1:28" x14ac:dyDescent="0.25">
      <c r="A23" s="34">
        <v>0.39823700000000001</v>
      </c>
      <c r="B23" s="34"/>
      <c r="C23" s="34">
        <v>0.67007099999999997</v>
      </c>
      <c r="D23" s="34">
        <v>1.255028</v>
      </c>
      <c r="E23" s="34">
        <v>1.02894</v>
      </c>
      <c r="F23" s="34">
        <v>1.2169270000000001</v>
      </c>
      <c r="G23" s="34">
        <v>0.79754400000000003</v>
      </c>
      <c r="H23" s="34">
        <v>1.1627209999999999</v>
      </c>
      <c r="I23" s="34"/>
      <c r="J23" s="34">
        <v>0.92974800000000002</v>
      </c>
      <c r="K23" s="34">
        <v>0.96031999999999995</v>
      </c>
      <c r="L23" s="34"/>
      <c r="M23" s="34"/>
      <c r="N23" s="34"/>
      <c r="O23" s="34">
        <v>1.3327290000000001</v>
      </c>
      <c r="P23" s="34">
        <v>1.044978</v>
      </c>
      <c r="Q23" s="34">
        <v>1.1257379999999999</v>
      </c>
      <c r="R23" s="34">
        <v>1.0866309999999999</v>
      </c>
      <c r="S23" s="34">
        <v>1.023369</v>
      </c>
      <c r="T23" s="34">
        <v>1.1230150000000001</v>
      </c>
      <c r="U23" s="34">
        <v>1.0771189999999999</v>
      </c>
      <c r="V23" s="34">
        <v>1.046011</v>
      </c>
      <c r="W23" s="34">
        <v>1.0700670000000001</v>
      </c>
      <c r="X23" s="34">
        <v>1.021326</v>
      </c>
      <c r="Y23" s="34">
        <v>0.98687420000000003</v>
      </c>
      <c r="Z23" s="34">
        <v>0.98508680000000004</v>
      </c>
      <c r="AA23" s="34">
        <v>0.89869220000000005</v>
      </c>
      <c r="AB23" s="34">
        <v>1.0785142999999999</v>
      </c>
    </row>
    <row r="24" spans="1:28" x14ac:dyDescent="0.25">
      <c r="A24" s="34">
        <v>0.500143</v>
      </c>
      <c r="B24" s="34"/>
      <c r="C24" s="34">
        <v>0.66893499999999995</v>
      </c>
      <c r="D24" s="34">
        <v>1.2287509999999999</v>
      </c>
      <c r="E24" s="34">
        <v>1.039426</v>
      </c>
      <c r="F24" s="34">
        <v>1.2565010000000001</v>
      </c>
      <c r="G24" s="34">
        <v>0.81499600000000005</v>
      </c>
      <c r="H24" s="34">
        <v>1.159605</v>
      </c>
      <c r="I24" s="34"/>
      <c r="J24" s="34">
        <v>0.98363100000000003</v>
      </c>
      <c r="K24" s="34">
        <v>0.95110700000000004</v>
      </c>
      <c r="L24" s="34"/>
      <c r="M24" s="34"/>
      <c r="N24" s="34"/>
      <c r="O24" s="34">
        <v>1.2867459999999999</v>
      </c>
      <c r="P24" s="34">
        <v>1.0394239999999999</v>
      </c>
      <c r="Q24" s="34">
        <v>1.0850420000000001</v>
      </c>
      <c r="R24" s="34">
        <v>1.065984</v>
      </c>
      <c r="S24" s="34">
        <v>0.99535600000000002</v>
      </c>
      <c r="T24" s="34">
        <v>1.066506</v>
      </c>
      <c r="U24" s="34">
        <v>1.0900209999999999</v>
      </c>
      <c r="V24" s="34">
        <v>1.025439</v>
      </c>
      <c r="W24" s="34">
        <v>1.038135</v>
      </c>
      <c r="X24" s="34">
        <v>1.0039499999999999</v>
      </c>
      <c r="Y24" s="34">
        <v>0.99486260000000004</v>
      </c>
      <c r="Z24" s="34">
        <v>0.98271949999999997</v>
      </c>
      <c r="AA24" s="34">
        <v>0.93939050000000002</v>
      </c>
      <c r="AB24" s="34">
        <v>1.1019654000000001</v>
      </c>
    </row>
    <row r="25" spans="1:28" x14ac:dyDescent="0.25">
      <c r="A25" s="34">
        <v>0.69642199999999999</v>
      </c>
      <c r="B25" s="34"/>
      <c r="C25" s="34">
        <v>0.69138599999999995</v>
      </c>
      <c r="D25" s="34">
        <v>1.1960500000000001</v>
      </c>
      <c r="E25" s="34">
        <v>1.024772</v>
      </c>
      <c r="F25" s="34">
        <v>1.2462960000000001</v>
      </c>
      <c r="G25" s="34">
        <v>0.84068699999999996</v>
      </c>
      <c r="H25" s="34">
        <v>1.128884</v>
      </c>
      <c r="I25" s="34"/>
      <c r="J25" s="34">
        <v>0.94279000000000002</v>
      </c>
      <c r="K25" s="34">
        <v>0.98698900000000001</v>
      </c>
      <c r="L25" s="34"/>
      <c r="M25" s="34"/>
      <c r="N25" s="34"/>
      <c r="O25" s="34">
        <v>1.245797</v>
      </c>
      <c r="P25" s="34">
        <v>1.0189859999999999</v>
      </c>
      <c r="Q25" s="34">
        <v>1.0146360000000001</v>
      </c>
      <c r="R25" s="34">
        <v>1.103936</v>
      </c>
      <c r="S25" s="34">
        <v>1.016337</v>
      </c>
      <c r="T25" s="34">
        <v>1.1203380000000001</v>
      </c>
      <c r="U25" s="34">
        <v>1.0305569999999999</v>
      </c>
      <c r="V25" s="34">
        <v>1.042708</v>
      </c>
      <c r="W25" s="34">
        <v>0.77861499999999995</v>
      </c>
      <c r="X25" s="34">
        <v>0.98654699999999995</v>
      </c>
      <c r="Y25" s="34">
        <v>1.005171</v>
      </c>
      <c r="Z25" s="34">
        <v>0.97933579999999998</v>
      </c>
      <c r="AA25" s="34">
        <v>0.91625469999999998</v>
      </c>
      <c r="AB25" s="34">
        <v>1.0798787999999999</v>
      </c>
    </row>
    <row r="26" spans="1:28" x14ac:dyDescent="0.25">
      <c r="A26" s="34">
        <v>0.84681700000000004</v>
      </c>
      <c r="B26" s="34"/>
      <c r="C26" s="34">
        <v>0.69186300000000001</v>
      </c>
      <c r="D26" s="34">
        <v>1.2048920000000001</v>
      </c>
      <c r="E26" s="34">
        <v>1.04789</v>
      </c>
      <c r="F26" s="34">
        <v>1.2126999999999999</v>
      </c>
      <c r="G26" s="34">
        <v>0.811805</v>
      </c>
      <c r="H26" s="34">
        <v>1.1418090000000001</v>
      </c>
      <c r="I26" s="34"/>
      <c r="J26" s="34">
        <v>0.96613499999999997</v>
      </c>
      <c r="K26" s="34">
        <v>0.98205600000000004</v>
      </c>
      <c r="L26" s="34"/>
      <c r="M26" s="34"/>
      <c r="N26" s="34"/>
      <c r="O26" s="34">
        <v>1.2655240000000001</v>
      </c>
      <c r="P26" s="34">
        <v>1.029398</v>
      </c>
      <c r="Q26" s="34">
        <v>0.97917100000000001</v>
      </c>
      <c r="R26" s="34">
        <v>1.06941</v>
      </c>
      <c r="S26" s="34">
        <v>0.97685599999999995</v>
      </c>
      <c r="T26" s="34">
        <v>1.0780670000000001</v>
      </c>
      <c r="U26" s="34">
        <v>1.0273099999999999</v>
      </c>
      <c r="V26" s="34">
        <v>1.0488</v>
      </c>
      <c r="W26" s="34">
        <v>0.99883299999999997</v>
      </c>
      <c r="X26" s="34">
        <v>0.99924199999999996</v>
      </c>
      <c r="Y26" s="34">
        <v>0.99191390000000002</v>
      </c>
      <c r="Z26" s="34">
        <v>0.96864839999999997</v>
      </c>
      <c r="AA26" s="34">
        <v>0.89349440000000002</v>
      </c>
      <c r="AB26" s="34">
        <v>1.0905328999999999</v>
      </c>
    </row>
    <row r="27" spans="1:28" x14ac:dyDescent="0.25">
      <c r="A27" s="34">
        <v>0.84298200000000001</v>
      </c>
      <c r="B27" s="34"/>
      <c r="C27" s="34">
        <v>0.74127500000000002</v>
      </c>
      <c r="D27" s="34">
        <v>1.1912389999999999</v>
      </c>
      <c r="E27" s="34">
        <v>1.04105</v>
      </c>
      <c r="F27" s="34">
        <v>1.2519849999999999</v>
      </c>
      <c r="G27" s="34">
        <v>0.83256699999999995</v>
      </c>
      <c r="H27" s="34">
        <v>1.141337</v>
      </c>
      <c r="I27" s="34"/>
      <c r="J27" s="34">
        <v>0.98474200000000001</v>
      </c>
      <c r="K27" s="34">
        <v>1.006694</v>
      </c>
      <c r="L27" s="34">
        <v>1.2604109999999999</v>
      </c>
      <c r="M27" s="34"/>
      <c r="N27" s="34"/>
      <c r="O27" s="34">
        <v>1.28346</v>
      </c>
      <c r="P27" s="34">
        <v>1.028462</v>
      </c>
      <c r="Q27" s="34">
        <v>0.94994699999999999</v>
      </c>
      <c r="R27" s="34">
        <v>1.0712470000000001</v>
      </c>
      <c r="S27" s="34">
        <v>1.0351269999999999</v>
      </c>
      <c r="T27" s="34">
        <v>1.1107</v>
      </c>
      <c r="U27" s="34">
        <v>0.988618</v>
      </c>
      <c r="V27" s="34">
        <v>1.0454680000000001</v>
      </c>
      <c r="W27" s="34">
        <v>1.0687789999999999</v>
      </c>
      <c r="X27" s="34">
        <v>0.99550700000000003</v>
      </c>
      <c r="Y27" s="34">
        <v>0.99431630000000004</v>
      </c>
      <c r="Z27" s="34">
        <v>0.97202239999999995</v>
      </c>
      <c r="AA27" s="34">
        <v>0.93602660000000004</v>
      </c>
      <c r="AB27" s="34">
        <v>1.1003889</v>
      </c>
    </row>
    <row r="28" spans="1:28" x14ac:dyDescent="0.25">
      <c r="A28" s="34">
        <v>0.89112400000000003</v>
      </c>
      <c r="B28" s="34"/>
      <c r="C28" s="34">
        <v>0.73287800000000003</v>
      </c>
      <c r="D28" s="34">
        <v>1.1825129999999999</v>
      </c>
      <c r="E28" s="34">
        <v>1.0324949999999999</v>
      </c>
      <c r="F28" s="34">
        <v>1.277126</v>
      </c>
      <c r="G28" s="34">
        <v>0.85512600000000005</v>
      </c>
      <c r="H28" s="34">
        <v>1.0841190000000001</v>
      </c>
      <c r="I28" s="34"/>
      <c r="J28" s="34">
        <v>1.059831</v>
      </c>
      <c r="K28" s="34">
        <v>0.99774499999999999</v>
      </c>
      <c r="L28" s="34">
        <v>1.2281550000000001</v>
      </c>
      <c r="M28" s="34"/>
      <c r="N28" s="34"/>
      <c r="O28" s="34">
        <v>1.263498</v>
      </c>
      <c r="P28" s="34">
        <v>0.99695699999999998</v>
      </c>
      <c r="Q28" s="34">
        <v>0.89969200000000005</v>
      </c>
      <c r="R28" s="34">
        <v>1.0785469999999999</v>
      </c>
      <c r="S28" s="34">
        <v>1.0127360000000001</v>
      </c>
      <c r="T28" s="34">
        <v>1.049631</v>
      </c>
      <c r="U28" s="34">
        <v>0.99487899999999996</v>
      </c>
      <c r="V28" s="34">
        <v>1.0510090000000001</v>
      </c>
      <c r="W28" s="34">
        <v>1.0728089999999999</v>
      </c>
      <c r="X28" s="34">
        <v>1.0027710000000001</v>
      </c>
      <c r="Y28" s="34">
        <v>1.0025392</v>
      </c>
      <c r="Z28" s="34">
        <v>0.97274039999999995</v>
      </c>
      <c r="AA28" s="34">
        <v>0.93559619999999999</v>
      </c>
      <c r="AB28" s="34">
        <v>1.0675091000000001</v>
      </c>
    </row>
    <row r="29" spans="1:28" x14ac:dyDescent="0.25">
      <c r="A29" s="34">
        <v>0.80963099999999999</v>
      </c>
      <c r="B29" s="34"/>
      <c r="C29" s="34">
        <v>0.75189899999999998</v>
      </c>
      <c r="D29" s="34">
        <v>1.212045</v>
      </c>
      <c r="E29" s="34">
        <v>1.0352239999999999</v>
      </c>
      <c r="F29" s="34">
        <v>1.2395959999999999</v>
      </c>
      <c r="G29" s="34">
        <v>0.83733599999999997</v>
      </c>
      <c r="H29" s="34">
        <v>1.1149549999999999</v>
      </c>
      <c r="I29" s="34"/>
      <c r="J29" s="34">
        <v>1.222404</v>
      </c>
      <c r="K29" s="34">
        <v>1.0024189999999999</v>
      </c>
      <c r="L29" s="34">
        <v>1.2017960000000001</v>
      </c>
      <c r="M29" s="34"/>
      <c r="N29" s="34"/>
      <c r="O29" s="34">
        <v>1.2655700000000001</v>
      </c>
      <c r="P29" s="34">
        <v>0.99805600000000005</v>
      </c>
      <c r="Q29" s="34">
        <v>0.87760800000000005</v>
      </c>
      <c r="R29" s="34">
        <v>1.082549</v>
      </c>
      <c r="S29" s="34">
        <v>0.99718600000000002</v>
      </c>
      <c r="T29" s="34">
        <v>1.06084</v>
      </c>
      <c r="U29" s="34">
        <v>0.99941800000000003</v>
      </c>
      <c r="V29" s="34">
        <v>1.0237620000000001</v>
      </c>
      <c r="W29" s="34">
        <v>1.059399</v>
      </c>
      <c r="X29" s="34">
        <v>0.99497500000000005</v>
      </c>
      <c r="Y29" s="34">
        <v>0.99170309999999995</v>
      </c>
      <c r="Z29" s="34">
        <v>0.9755547</v>
      </c>
      <c r="AA29" s="34">
        <v>0.93656680000000003</v>
      </c>
      <c r="AB29" s="34">
        <v>1.0445527999999999</v>
      </c>
    </row>
    <row r="30" spans="1:28" x14ac:dyDescent="0.25">
      <c r="A30" s="34">
        <v>0.69528400000000001</v>
      </c>
      <c r="B30" s="34"/>
      <c r="C30" s="34">
        <v>0.80718500000000004</v>
      </c>
      <c r="D30" s="34">
        <v>1.200418</v>
      </c>
      <c r="E30" s="34">
        <v>1.0464720000000001</v>
      </c>
      <c r="F30" s="34">
        <v>1.273096</v>
      </c>
      <c r="G30" s="34">
        <v>0.862564</v>
      </c>
      <c r="H30" s="34">
        <v>1.096778</v>
      </c>
      <c r="I30" s="34"/>
      <c r="J30" s="34">
        <v>1.392814</v>
      </c>
      <c r="K30" s="34">
        <v>0.96406700000000001</v>
      </c>
      <c r="L30" s="34">
        <v>1.200512</v>
      </c>
      <c r="M30" s="34"/>
      <c r="N30" s="34"/>
      <c r="O30" s="34">
        <v>1.272098</v>
      </c>
      <c r="P30" s="34">
        <v>0.99544999999999995</v>
      </c>
      <c r="Q30" s="34">
        <v>0.83765500000000004</v>
      </c>
      <c r="R30" s="34">
        <v>1.0596859999999999</v>
      </c>
      <c r="S30" s="34">
        <v>1.0316970000000001</v>
      </c>
      <c r="T30" s="34">
        <v>1.0660350000000001</v>
      </c>
      <c r="U30" s="34">
        <v>0.96784999999999999</v>
      </c>
      <c r="V30" s="34">
        <v>1.01715</v>
      </c>
      <c r="W30" s="34">
        <v>1.007047</v>
      </c>
      <c r="X30" s="34">
        <v>0.95766300000000004</v>
      </c>
      <c r="Y30" s="34">
        <v>1.0102066999999999</v>
      </c>
      <c r="Z30" s="34">
        <v>0.97262269999999995</v>
      </c>
      <c r="AA30" s="34">
        <v>0.92288559999999997</v>
      </c>
      <c r="AB30" s="34">
        <v>1.0687038</v>
      </c>
    </row>
    <row r="31" spans="1:28" x14ac:dyDescent="0.25">
      <c r="A31" s="34">
        <v>0.69285200000000002</v>
      </c>
      <c r="B31" s="34"/>
      <c r="C31" s="34">
        <v>0.818743</v>
      </c>
      <c r="D31" s="34">
        <v>1.2248810000000001</v>
      </c>
      <c r="E31" s="34">
        <v>1.055882</v>
      </c>
      <c r="F31" s="34">
        <v>1.23261</v>
      </c>
      <c r="G31" s="34">
        <v>0.88206700000000005</v>
      </c>
      <c r="H31" s="34">
        <v>1.106603</v>
      </c>
      <c r="I31" s="34"/>
      <c r="J31" s="34">
        <v>1.4541740000000001</v>
      </c>
      <c r="K31" s="34">
        <v>0.96045999999999998</v>
      </c>
      <c r="L31" s="34">
        <v>1.1816180000000001</v>
      </c>
      <c r="M31" s="34"/>
      <c r="N31" s="34"/>
      <c r="O31" s="34">
        <v>1.22885</v>
      </c>
      <c r="P31" s="34">
        <v>1.0273650000000001</v>
      </c>
      <c r="Q31" s="34">
        <v>0.82828299999999999</v>
      </c>
      <c r="R31" s="34">
        <v>1.0552820000000001</v>
      </c>
      <c r="S31" s="34">
        <v>1.0461199999999999</v>
      </c>
      <c r="T31" s="34">
        <v>1.0738380000000001</v>
      </c>
      <c r="U31" s="34">
        <v>0.97255599999999998</v>
      </c>
      <c r="V31" s="34">
        <v>1.0234220000000001</v>
      </c>
      <c r="W31" s="34">
        <v>0.94278799999999996</v>
      </c>
      <c r="X31" s="34">
        <v>0.97509299999999999</v>
      </c>
      <c r="Y31" s="34">
        <v>0.99658670000000005</v>
      </c>
      <c r="Z31" s="34">
        <v>0.98493920000000001</v>
      </c>
      <c r="AA31" s="34">
        <v>0.95389520000000005</v>
      </c>
      <c r="AB31" s="34">
        <v>1.0212730000000001</v>
      </c>
    </row>
    <row r="32" spans="1:28" x14ac:dyDescent="0.25">
      <c r="A32" s="34">
        <v>0.61315900000000001</v>
      </c>
      <c r="B32" s="34">
        <v>1.061042</v>
      </c>
      <c r="C32" s="34">
        <v>0.86926000000000003</v>
      </c>
      <c r="D32" s="34">
        <v>1.111953</v>
      </c>
      <c r="E32" s="34">
        <v>1.0779000000000001</v>
      </c>
      <c r="F32" s="34">
        <v>1.1911780000000001</v>
      </c>
      <c r="G32" s="34">
        <v>0.85048900000000005</v>
      </c>
      <c r="H32" s="34">
        <v>1.0808739999999999</v>
      </c>
      <c r="I32" s="34"/>
      <c r="J32" s="34">
        <v>1.5430060000000001</v>
      </c>
      <c r="K32" s="34">
        <v>0.96415200000000001</v>
      </c>
      <c r="L32" s="34">
        <v>1.1749559999999999</v>
      </c>
      <c r="M32" s="34"/>
      <c r="N32" s="34"/>
      <c r="O32" s="34">
        <v>1.2318819999999999</v>
      </c>
      <c r="P32" s="34">
        <v>1.015242</v>
      </c>
      <c r="Q32" s="34">
        <v>0.80613800000000002</v>
      </c>
      <c r="R32" s="34">
        <v>1.0441879999999999</v>
      </c>
      <c r="S32" s="34">
        <v>1.0141819999999999</v>
      </c>
      <c r="T32" s="34">
        <v>1.0455920000000001</v>
      </c>
      <c r="U32" s="34">
        <v>0.95800799999999997</v>
      </c>
      <c r="V32" s="34">
        <v>1.0045459999999999</v>
      </c>
      <c r="W32" s="34">
        <v>1.07968</v>
      </c>
      <c r="X32" s="34">
        <v>0.96973900000000002</v>
      </c>
      <c r="Y32" s="34">
        <v>0.9984963</v>
      </c>
      <c r="Z32" s="34">
        <v>0.98327279999999995</v>
      </c>
      <c r="AA32" s="34">
        <v>0.95602869999999995</v>
      </c>
      <c r="AB32" s="34">
        <v>1.0296905999999999</v>
      </c>
    </row>
    <row r="33" spans="1:28" x14ac:dyDescent="0.25">
      <c r="A33" s="34">
        <v>0.55882900000000002</v>
      </c>
      <c r="B33" s="34">
        <v>1.0887720000000001</v>
      </c>
      <c r="C33" s="34">
        <v>0.91483800000000004</v>
      </c>
      <c r="D33" s="34">
        <v>1.1754910000000001</v>
      </c>
      <c r="E33" s="34">
        <v>1.0860939999999999</v>
      </c>
      <c r="F33" s="34">
        <v>1.220159</v>
      </c>
      <c r="G33" s="34">
        <v>0.82903499999999997</v>
      </c>
      <c r="H33" s="34">
        <v>1.0654749999999999</v>
      </c>
      <c r="I33" s="34"/>
      <c r="J33" s="34">
        <v>1.618878</v>
      </c>
      <c r="K33" s="34">
        <v>0.91925500000000004</v>
      </c>
      <c r="L33" s="34">
        <v>1.139079</v>
      </c>
      <c r="M33" s="34"/>
      <c r="N33" s="34"/>
      <c r="O33" s="34">
        <v>1.184059</v>
      </c>
      <c r="P33" s="34">
        <v>1.029237</v>
      </c>
      <c r="Q33" s="34">
        <v>0.79338799999999998</v>
      </c>
      <c r="R33" s="34">
        <v>1.0770120000000001</v>
      </c>
      <c r="S33" s="34">
        <v>1.0209060000000001</v>
      </c>
      <c r="T33" s="34">
        <v>1.028437</v>
      </c>
      <c r="U33" s="34">
        <v>0.97408099999999997</v>
      </c>
      <c r="V33" s="34">
        <v>1.000993</v>
      </c>
      <c r="W33" s="34">
        <v>1.0301169999999999</v>
      </c>
      <c r="X33" s="34">
        <v>0.97791300000000003</v>
      </c>
      <c r="Y33" s="34">
        <v>1.0172294</v>
      </c>
      <c r="Z33" s="34">
        <v>0.96734830000000005</v>
      </c>
      <c r="AA33" s="34">
        <v>0.97746580000000005</v>
      </c>
      <c r="AB33" s="34">
        <v>1.0411727</v>
      </c>
    </row>
    <row r="34" spans="1:28" x14ac:dyDescent="0.25">
      <c r="A34" s="34">
        <v>0.52483900000000006</v>
      </c>
      <c r="B34" s="34">
        <v>1.056581</v>
      </c>
      <c r="C34" s="34">
        <v>0.90867399999999998</v>
      </c>
      <c r="D34" s="34">
        <v>1.1214710000000001</v>
      </c>
      <c r="E34" s="34">
        <v>1.0814250000000001</v>
      </c>
      <c r="F34" s="34">
        <v>1.2071540000000001</v>
      </c>
      <c r="G34" s="34">
        <v>0.87944</v>
      </c>
      <c r="H34" s="34">
        <v>1.107262</v>
      </c>
      <c r="I34" s="34"/>
      <c r="J34" s="34">
        <v>1.5882540000000001</v>
      </c>
      <c r="K34" s="34">
        <v>0.93320499999999995</v>
      </c>
      <c r="L34" s="34">
        <v>1.145092</v>
      </c>
      <c r="M34" s="34"/>
      <c r="N34" s="34"/>
      <c r="O34" s="34">
        <v>1.2180569999999999</v>
      </c>
      <c r="P34" s="34">
        <v>1.0244759999999999</v>
      </c>
      <c r="Q34" s="34">
        <v>0.77262200000000003</v>
      </c>
      <c r="R34" s="34">
        <v>1.0562579999999999</v>
      </c>
      <c r="S34" s="34">
        <v>1.019862</v>
      </c>
      <c r="T34" s="34">
        <v>1.0415049999999999</v>
      </c>
      <c r="U34" s="34">
        <v>0.96495200000000003</v>
      </c>
      <c r="V34" s="34">
        <v>1.001878</v>
      </c>
      <c r="W34" s="34">
        <v>0.97996300000000003</v>
      </c>
      <c r="X34" s="34">
        <v>0.97031900000000004</v>
      </c>
      <c r="Y34" s="34">
        <v>1.0087003999999999</v>
      </c>
      <c r="Z34" s="34">
        <v>0.99042090000000005</v>
      </c>
      <c r="AA34" s="34">
        <v>0.96881130000000004</v>
      </c>
      <c r="AB34" s="34">
        <v>1.041795</v>
      </c>
    </row>
    <row r="35" spans="1:28" x14ac:dyDescent="0.25">
      <c r="A35" s="34">
        <v>0.49014200000000002</v>
      </c>
      <c r="B35" s="34">
        <v>1.0397749999999999</v>
      </c>
      <c r="C35" s="34">
        <v>0.89220699999999997</v>
      </c>
      <c r="D35" s="34">
        <v>1.117855</v>
      </c>
      <c r="E35" s="34">
        <v>1.0906370000000001</v>
      </c>
      <c r="F35" s="34">
        <v>1.164927</v>
      </c>
      <c r="G35" s="34">
        <v>0.835727</v>
      </c>
      <c r="H35" s="34">
        <v>1.0681750000000001</v>
      </c>
      <c r="I35" s="34"/>
      <c r="J35" s="34">
        <v>1.6470530000000001</v>
      </c>
      <c r="K35" s="34">
        <v>0.9577</v>
      </c>
      <c r="L35" s="34">
        <v>1.1194219999999999</v>
      </c>
      <c r="M35" s="34"/>
      <c r="N35" s="34"/>
      <c r="O35" s="34">
        <v>1.169643</v>
      </c>
      <c r="P35" s="34">
        <v>1.0031479999999999</v>
      </c>
      <c r="Q35" s="34">
        <v>0.94778499999999999</v>
      </c>
      <c r="R35" s="34">
        <v>1.013374</v>
      </c>
      <c r="S35" s="34">
        <v>1.009601</v>
      </c>
      <c r="T35" s="34">
        <v>1.028613</v>
      </c>
      <c r="U35" s="34">
        <v>0.95942300000000003</v>
      </c>
      <c r="V35" s="34">
        <v>0.98774600000000001</v>
      </c>
      <c r="W35" s="34">
        <v>1.015673</v>
      </c>
      <c r="X35" s="34">
        <v>0.98952099999999998</v>
      </c>
      <c r="Y35" s="34">
        <v>1.0126663</v>
      </c>
      <c r="Z35" s="34">
        <v>0.98717010000000005</v>
      </c>
      <c r="AA35" s="34">
        <v>0.97496260000000001</v>
      </c>
      <c r="AB35" s="34">
        <v>1.0229938000000001</v>
      </c>
    </row>
    <row r="36" spans="1:28" x14ac:dyDescent="0.25">
      <c r="A36" s="34">
        <v>0.45752399999999999</v>
      </c>
      <c r="B36" s="34">
        <v>1.048197</v>
      </c>
      <c r="C36" s="34">
        <v>0.89382799999999996</v>
      </c>
      <c r="D36" s="34">
        <v>1.144617</v>
      </c>
      <c r="E36" s="34">
        <v>1.0502039999999999</v>
      </c>
      <c r="F36" s="34">
        <v>1.1240129999999999</v>
      </c>
      <c r="G36" s="34">
        <v>0.89599799999999996</v>
      </c>
      <c r="H36" s="34">
        <v>1.075248</v>
      </c>
      <c r="I36" s="34"/>
      <c r="J36" s="34">
        <v>1.6864170000000001</v>
      </c>
      <c r="K36" s="34">
        <v>0.92876899999999996</v>
      </c>
      <c r="L36" s="34">
        <v>1.1384939999999999</v>
      </c>
      <c r="M36" s="34"/>
      <c r="N36" s="34"/>
      <c r="O36" s="34">
        <v>1.156733</v>
      </c>
      <c r="P36" s="34">
        <v>0.99485199999999996</v>
      </c>
      <c r="Q36" s="34">
        <v>0.99129800000000001</v>
      </c>
      <c r="R36" s="34">
        <v>1.0115259999999999</v>
      </c>
      <c r="S36" s="34">
        <v>1.0122310000000001</v>
      </c>
      <c r="T36" s="34">
        <v>1.03816</v>
      </c>
      <c r="U36" s="34">
        <v>0.96404900000000004</v>
      </c>
      <c r="V36" s="34">
        <v>0.98248400000000002</v>
      </c>
      <c r="W36" s="34">
        <v>1.0456989999999999</v>
      </c>
      <c r="X36" s="34">
        <v>1.0027569999999999</v>
      </c>
      <c r="Y36" s="34">
        <v>0.99496810000000002</v>
      </c>
      <c r="Z36" s="34">
        <v>0.98172470000000001</v>
      </c>
      <c r="AA36" s="34">
        <v>0.9853442</v>
      </c>
      <c r="AB36" s="34">
        <v>1.0197339000000001</v>
      </c>
    </row>
    <row r="37" spans="1:28" x14ac:dyDescent="0.25">
      <c r="A37" s="34">
        <v>0.42687000000000003</v>
      </c>
      <c r="B37" s="34">
        <v>1.0040290000000001</v>
      </c>
      <c r="C37" s="34">
        <v>0.892702</v>
      </c>
      <c r="D37" s="34">
        <v>1.108646</v>
      </c>
      <c r="E37" s="34">
        <v>1.0489109999999999</v>
      </c>
      <c r="F37" s="34">
        <v>1.0448599999999999</v>
      </c>
      <c r="G37" s="34">
        <v>0.88260300000000003</v>
      </c>
      <c r="H37" s="34">
        <v>1.051072</v>
      </c>
      <c r="I37" s="34">
        <v>1.129024</v>
      </c>
      <c r="J37" s="34">
        <v>1.6594580000000001</v>
      </c>
      <c r="K37" s="34">
        <v>0.95070200000000005</v>
      </c>
      <c r="L37" s="34">
        <v>1.1428430000000001</v>
      </c>
      <c r="M37" s="34"/>
      <c r="N37" s="34"/>
      <c r="O37" s="34">
        <v>1.134619</v>
      </c>
      <c r="P37" s="34">
        <v>0.99405900000000003</v>
      </c>
      <c r="Q37" s="34">
        <v>1.013245</v>
      </c>
      <c r="R37" s="34">
        <v>1.0033859999999999</v>
      </c>
      <c r="S37" s="34">
        <v>0.99783999999999995</v>
      </c>
      <c r="T37" s="34">
        <v>0.98583299999999996</v>
      </c>
      <c r="U37" s="34">
        <v>1.00871</v>
      </c>
      <c r="V37" s="34">
        <v>0.99599099999999996</v>
      </c>
      <c r="W37" s="34">
        <v>1.074859</v>
      </c>
      <c r="X37" s="34">
        <v>0.97801700000000003</v>
      </c>
      <c r="Y37" s="34">
        <v>0.98938340000000002</v>
      </c>
      <c r="Z37" s="34">
        <v>0.98678120000000002</v>
      </c>
      <c r="AA37" s="34">
        <v>0.97254529999999995</v>
      </c>
      <c r="AB37" s="34">
        <v>1.0522408000000001</v>
      </c>
    </row>
    <row r="38" spans="1:28" x14ac:dyDescent="0.25">
      <c r="A38" s="34">
        <v>0.40997699999999998</v>
      </c>
      <c r="B38" s="34">
        <v>1.009584</v>
      </c>
      <c r="C38" s="34">
        <v>0.89330200000000004</v>
      </c>
      <c r="D38" s="34">
        <v>1.1366810000000001</v>
      </c>
      <c r="E38" s="34">
        <v>1.061593</v>
      </c>
      <c r="F38" s="34">
        <v>1.1003719999999999</v>
      </c>
      <c r="G38" s="34">
        <v>0.87678599999999995</v>
      </c>
      <c r="H38" s="34">
        <v>1.0678259999999999</v>
      </c>
      <c r="I38" s="34">
        <v>1.1275660000000001</v>
      </c>
      <c r="J38" s="34">
        <v>1.646522</v>
      </c>
      <c r="K38" s="34">
        <v>0.96821400000000002</v>
      </c>
      <c r="L38" s="34">
        <v>1.1409879999999999</v>
      </c>
      <c r="M38" s="34"/>
      <c r="N38" s="34"/>
      <c r="O38" s="34">
        <v>1.150965</v>
      </c>
      <c r="P38" s="34">
        <v>0.96104400000000001</v>
      </c>
      <c r="Q38" s="34">
        <v>1.0201100000000001</v>
      </c>
      <c r="R38" s="34">
        <v>0.98787999999999998</v>
      </c>
      <c r="S38" s="34">
        <v>1.0004329999999999</v>
      </c>
      <c r="T38" s="34">
        <v>0.96302200000000004</v>
      </c>
      <c r="U38" s="34">
        <v>0.98616899999999996</v>
      </c>
      <c r="V38" s="34">
        <v>0.99402400000000002</v>
      </c>
      <c r="W38" s="34">
        <v>0.98414900000000005</v>
      </c>
      <c r="X38" s="34">
        <v>0.96941900000000003</v>
      </c>
      <c r="Y38" s="34">
        <v>1.0081727</v>
      </c>
      <c r="Z38" s="34">
        <v>0.98481280000000004</v>
      </c>
      <c r="AA38" s="34">
        <v>1.003573</v>
      </c>
      <c r="AB38" s="34">
        <v>0.99693659999999995</v>
      </c>
    </row>
    <row r="39" spans="1:28" x14ac:dyDescent="0.25">
      <c r="A39" s="34">
        <v>0.41903099999999999</v>
      </c>
      <c r="B39" s="34">
        <v>0.97468399999999999</v>
      </c>
      <c r="C39" s="34">
        <v>0.89456999999999998</v>
      </c>
      <c r="D39" s="34">
        <v>1.0870150000000001</v>
      </c>
      <c r="E39" s="34">
        <v>1.0313209999999999</v>
      </c>
      <c r="F39" s="34">
        <v>1.099926</v>
      </c>
      <c r="G39" s="34">
        <v>0.89157399999999998</v>
      </c>
      <c r="H39" s="34">
        <v>1.068319</v>
      </c>
      <c r="I39" s="34">
        <v>1.1198159999999999</v>
      </c>
      <c r="J39" s="34">
        <v>1.643303</v>
      </c>
      <c r="K39" s="34">
        <v>0.98421999999999998</v>
      </c>
      <c r="L39" s="34">
        <v>1.150871</v>
      </c>
      <c r="M39" s="34"/>
      <c r="N39" s="34"/>
      <c r="O39" s="34">
        <v>1.142326</v>
      </c>
      <c r="P39" s="34">
        <v>0.964086</v>
      </c>
      <c r="Q39" s="34">
        <v>1.013755</v>
      </c>
      <c r="R39" s="34">
        <v>1.0223370000000001</v>
      </c>
      <c r="S39" s="34">
        <v>0.97992299999999999</v>
      </c>
      <c r="T39" s="34">
        <v>0.968476</v>
      </c>
      <c r="U39" s="34">
        <v>0.99455800000000005</v>
      </c>
      <c r="V39" s="34">
        <v>1.0054149999999999</v>
      </c>
      <c r="W39" s="34">
        <v>0.937662</v>
      </c>
      <c r="X39" s="34">
        <v>0.99041199999999996</v>
      </c>
      <c r="Y39" s="34">
        <v>0.9942415</v>
      </c>
      <c r="Z39" s="34">
        <v>0.99025799999999997</v>
      </c>
      <c r="AA39" s="34">
        <v>0.97862839999999995</v>
      </c>
      <c r="AB39" s="34">
        <v>1.0081608</v>
      </c>
    </row>
    <row r="40" spans="1:28" x14ac:dyDescent="0.25">
      <c r="A40" s="34">
        <v>0.54625500000000005</v>
      </c>
      <c r="B40" s="34">
        <v>1.019018</v>
      </c>
      <c r="C40" s="34">
        <v>0.94717099999999999</v>
      </c>
      <c r="D40" s="34">
        <v>1.1169579999999999</v>
      </c>
      <c r="E40" s="34">
        <v>1.0129699999999999</v>
      </c>
      <c r="F40" s="34">
        <v>1.127205</v>
      </c>
      <c r="G40" s="34">
        <v>0.90600499999999995</v>
      </c>
      <c r="H40" s="34">
        <v>1.0419179999999999</v>
      </c>
      <c r="I40" s="34">
        <v>1.0853330000000001</v>
      </c>
      <c r="J40" s="34">
        <v>1.658593</v>
      </c>
      <c r="K40" s="34">
        <v>0.97603600000000001</v>
      </c>
      <c r="L40" s="34">
        <v>1.153257</v>
      </c>
      <c r="M40" s="34"/>
      <c r="N40" s="34"/>
      <c r="O40" s="34">
        <v>1.0919179999999999</v>
      </c>
      <c r="P40" s="34">
        <v>0.96142399999999995</v>
      </c>
      <c r="Q40" s="34">
        <v>1.0378000000000001</v>
      </c>
      <c r="R40" s="34">
        <v>0.97346500000000002</v>
      </c>
      <c r="S40" s="34">
        <v>1.008159</v>
      </c>
      <c r="T40" s="34">
        <v>0.98330600000000001</v>
      </c>
      <c r="U40" s="34">
        <v>0.96572999999999998</v>
      </c>
      <c r="V40" s="34">
        <v>0.99215399999999998</v>
      </c>
      <c r="W40" s="34">
        <v>1.0964640000000001</v>
      </c>
      <c r="X40" s="34">
        <v>0.97914800000000002</v>
      </c>
      <c r="Y40" s="34">
        <v>0.99826099999999995</v>
      </c>
      <c r="Z40" s="34">
        <v>0.98880290000000004</v>
      </c>
      <c r="AA40" s="34">
        <v>0.97016519999999995</v>
      </c>
      <c r="AB40" s="34">
        <v>1.0057119999999999</v>
      </c>
    </row>
    <row r="41" spans="1:28" x14ac:dyDescent="0.25">
      <c r="A41" s="34">
        <v>0.79173099999999996</v>
      </c>
      <c r="B41" s="34">
        <v>0.99787899999999996</v>
      </c>
      <c r="C41" s="34">
        <v>0.94516500000000003</v>
      </c>
      <c r="D41" s="34">
        <v>1.06393</v>
      </c>
      <c r="E41" s="34">
        <v>1.0172570000000001</v>
      </c>
      <c r="F41" s="34">
        <v>1.059075</v>
      </c>
      <c r="G41" s="34">
        <v>0.95426699999999998</v>
      </c>
      <c r="H41" s="34">
        <v>1.0356399999999999</v>
      </c>
      <c r="I41" s="34">
        <v>1.0837619999999999</v>
      </c>
      <c r="J41" s="34">
        <v>1.635912</v>
      </c>
      <c r="K41" s="34">
        <v>1.01864</v>
      </c>
      <c r="L41" s="34">
        <v>1.15252</v>
      </c>
      <c r="M41" s="34"/>
      <c r="N41" s="34"/>
      <c r="O41" s="34">
        <v>1.0348740000000001</v>
      </c>
      <c r="P41" s="34">
        <v>0.97441800000000001</v>
      </c>
      <c r="Q41" s="34">
        <v>1.0460860000000001</v>
      </c>
      <c r="R41" s="34">
        <v>0.97723099999999996</v>
      </c>
      <c r="S41" s="34">
        <v>0.99561100000000002</v>
      </c>
      <c r="T41" s="34">
        <v>0.960704</v>
      </c>
      <c r="U41" s="34">
        <v>0.98686200000000002</v>
      </c>
      <c r="V41" s="34">
        <v>0.99563999999999997</v>
      </c>
      <c r="W41" s="34">
        <v>0.94458600000000004</v>
      </c>
      <c r="X41" s="34">
        <v>0.96709500000000004</v>
      </c>
      <c r="Y41" s="34">
        <v>1.0103902</v>
      </c>
      <c r="Z41" s="34">
        <v>0.99465789999999998</v>
      </c>
      <c r="AA41" s="34">
        <v>0.9681305</v>
      </c>
      <c r="AB41" s="34">
        <v>1.0295662999999999</v>
      </c>
    </row>
    <row r="42" spans="1:28" x14ac:dyDescent="0.25">
      <c r="A42" s="34">
        <v>0.862232</v>
      </c>
      <c r="B42" s="34">
        <v>1.0051540000000001</v>
      </c>
      <c r="C42" s="34">
        <v>0.92843299999999995</v>
      </c>
      <c r="D42" s="34">
        <v>1.034343</v>
      </c>
      <c r="E42" s="34">
        <v>1.017728</v>
      </c>
      <c r="F42" s="34">
        <v>1.0975699999999999</v>
      </c>
      <c r="G42" s="34">
        <v>0.92347299999999999</v>
      </c>
      <c r="H42" s="34">
        <v>1.0166770000000001</v>
      </c>
      <c r="I42" s="34">
        <v>1.129356</v>
      </c>
      <c r="J42" s="34">
        <v>1.5665480000000001</v>
      </c>
      <c r="K42" s="34">
        <v>1.0167200000000001</v>
      </c>
      <c r="L42" s="34">
        <v>1.107883</v>
      </c>
      <c r="M42" s="34"/>
      <c r="N42" s="34"/>
      <c r="O42" s="34">
        <v>0.97911000000000004</v>
      </c>
      <c r="P42" s="34">
        <v>0.96415899999999999</v>
      </c>
      <c r="Q42" s="34">
        <v>1.0337369999999999</v>
      </c>
      <c r="R42" s="34">
        <v>0.97040300000000002</v>
      </c>
      <c r="S42" s="34">
        <v>0.99184499999999998</v>
      </c>
      <c r="T42" s="34">
        <v>0.96409</v>
      </c>
      <c r="U42" s="34">
        <v>0.98101000000000005</v>
      </c>
      <c r="V42" s="34">
        <v>0.99777499999999997</v>
      </c>
      <c r="W42" s="34">
        <v>0.97483500000000001</v>
      </c>
      <c r="X42" s="34">
        <v>0.98844699999999996</v>
      </c>
      <c r="Y42" s="34">
        <v>0.99669700000000006</v>
      </c>
      <c r="Z42" s="34">
        <v>0.99481350000000002</v>
      </c>
      <c r="AA42" s="34">
        <v>0.98837779999999997</v>
      </c>
      <c r="AB42" s="34">
        <v>1.0040024000000001</v>
      </c>
    </row>
    <row r="43" spans="1:28" x14ac:dyDescent="0.25">
      <c r="A43" s="34">
        <v>0.87563400000000002</v>
      </c>
      <c r="B43" s="34">
        <v>0.99211000000000005</v>
      </c>
      <c r="C43" s="34">
        <v>0.96861600000000003</v>
      </c>
      <c r="D43" s="34">
        <v>1.0426150000000001</v>
      </c>
      <c r="E43" s="34">
        <v>1.0209889999999999</v>
      </c>
      <c r="F43" s="34">
        <v>0.98843099999999995</v>
      </c>
      <c r="G43" s="34">
        <v>0.96946699999999997</v>
      </c>
      <c r="H43" s="34">
        <v>1.0414019999999999</v>
      </c>
      <c r="I43" s="34">
        <v>1.116015</v>
      </c>
      <c r="J43" s="34">
        <v>1.595985</v>
      </c>
      <c r="K43" s="34">
        <v>0.97258999999999995</v>
      </c>
      <c r="L43" s="34">
        <v>1.083529</v>
      </c>
      <c r="M43" s="34"/>
      <c r="N43" s="34"/>
      <c r="O43" s="34">
        <v>0.93725199999999997</v>
      </c>
      <c r="P43" s="34">
        <v>0.98392900000000005</v>
      </c>
      <c r="Q43" s="34">
        <v>0.99393200000000004</v>
      </c>
      <c r="R43" s="34">
        <v>0.95841100000000001</v>
      </c>
      <c r="S43" s="34">
        <v>0.96333000000000002</v>
      </c>
      <c r="T43" s="34">
        <v>1.0222180000000001</v>
      </c>
      <c r="U43" s="34">
        <v>1.0011410000000001</v>
      </c>
      <c r="V43" s="34">
        <v>0.99424800000000002</v>
      </c>
      <c r="W43" s="34">
        <v>1.0049859999999999</v>
      </c>
      <c r="X43" s="34">
        <v>1.005126</v>
      </c>
      <c r="Y43" s="34">
        <v>1.0183142000000001</v>
      </c>
      <c r="Z43" s="34">
        <v>1.0123263</v>
      </c>
      <c r="AA43" s="34">
        <v>0.98492749999999996</v>
      </c>
      <c r="AB43" s="34">
        <v>0.99171339999999997</v>
      </c>
    </row>
    <row r="44" spans="1:28" x14ac:dyDescent="0.25">
      <c r="A44" s="34">
        <v>0.89041800000000004</v>
      </c>
      <c r="B44" s="34">
        <v>1.0128189999999999</v>
      </c>
      <c r="C44" s="34">
        <v>0.94011199999999995</v>
      </c>
      <c r="D44" s="34">
        <v>1.029053</v>
      </c>
      <c r="E44" s="34">
        <v>0.99108200000000002</v>
      </c>
      <c r="F44" s="34">
        <v>0.97327799999999998</v>
      </c>
      <c r="G44" s="34">
        <v>0.97446299999999997</v>
      </c>
      <c r="H44" s="34">
        <v>1.0336449999999999</v>
      </c>
      <c r="I44" s="34">
        <v>1.095631</v>
      </c>
      <c r="J44" s="34">
        <v>1.5540590000000001</v>
      </c>
      <c r="K44" s="34">
        <v>0.96999000000000002</v>
      </c>
      <c r="L44" s="34">
        <v>1.0501549999999999</v>
      </c>
      <c r="M44" s="34"/>
      <c r="N44" s="34"/>
      <c r="O44" s="34">
        <v>0.95830099999999996</v>
      </c>
      <c r="P44" s="34">
        <v>0.99946500000000005</v>
      </c>
      <c r="Q44" s="34">
        <v>1.008348</v>
      </c>
      <c r="R44" s="34">
        <v>0.98750599999999999</v>
      </c>
      <c r="S44" s="34">
        <v>1.0409729999999999</v>
      </c>
      <c r="T44" s="34">
        <v>0.96201499999999995</v>
      </c>
      <c r="U44" s="34">
        <v>0.98102599999999995</v>
      </c>
      <c r="V44" s="34">
        <v>0.98719500000000004</v>
      </c>
      <c r="W44" s="34">
        <v>1.013801</v>
      </c>
      <c r="X44" s="34">
        <v>1.00363</v>
      </c>
      <c r="Y44" s="34">
        <v>1.0044746</v>
      </c>
      <c r="Z44" s="34">
        <v>0.99450850000000002</v>
      </c>
      <c r="AA44" s="34">
        <v>1.0066298</v>
      </c>
      <c r="AB44" s="34">
        <v>0.99990970000000001</v>
      </c>
    </row>
    <row r="45" spans="1:28" x14ac:dyDescent="0.25">
      <c r="A45" s="34">
        <v>0.93496100000000004</v>
      </c>
      <c r="B45" s="34">
        <v>0.97492599999999996</v>
      </c>
      <c r="C45" s="34">
        <v>0.99436599999999997</v>
      </c>
      <c r="D45" s="34">
        <v>1.030851</v>
      </c>
      <c r="E45" s="34">
        <v>1.0006139999999999</v>
      </c>
      <c r="F45" s="34">
        <v>0.95879000000000003</v>
      </c>
      <c r="G45" s="34">
        <v>1.0017160000000001</v>
      </c>
      <c r="H45" s="34">
        <v>1.0051730000000001</v>
      </c>
      <c r="I45" s="34">
        <v>1.114884</v>
      </c>
      <c r="J45" s="34">
        <v>1.4973639999999999</v>
      </c>
      <c r="K45" s="34">
        <v>0.98131500000000005</v>
      </c>
      <c r="L45" s="34">
        <v>1.048403</v>
      </c>
      <c r="M45" s="34"/>
      <c r="N45" s="34"/>
      <c r="O45" s="34">
        <v>0.92157299999999998</v>
      </c>
      <c r="P45" s="34">
        <v>0.99095699999999998</v>
      </c>
      <c r="Q45" s="34">
        <v>1.010869</v>
      </c>
      <c r="R45" s="34">
        <v>0.96295500000000001</v>
      </c>
      <c r="S45" s="34">
        <v>0.98758800000000002</v>
      </c>
      <c r="T45" s="34">
        <v>0.959874</v>
      </c>
      <c r="U45" s="34">
        <v>1.017649</v>
      </c>
      <c r="V45" s="34">
        <v>0.99998500000000001</v>
      </c>
      <c r="W45" s="34">
        <v>1.0382309999999999</v>
      </c>
      <c r="X45" s="34">
        <v>0.998027</v>
      </c>
      <c r="Y45" s="34">
        <v>1.0058187000000001</v>
      </c>
      <c r="Z45" s="34">
        <v>1.0145184</v>
      </c>
      <c r="AA45" s="34">
        <v>1.0017119000000001</v>
      </c>
      <c r="AB45" s="34">
        <v>0.98934</v>
      </c>
    </row>
    <row r="46" spans="1:28" x14ac:dyDescent="0.25">
      <c r="A46" s="34">
        <v>0.96319399999999999</v>
      </c>
      <c r="B46" s="34">
        <v>1.015485</v>
      </c>
      <c r="C46" s="34">
        <v>0.95020199999999999</v>
      </c>
      <c r="D46" s="34">
        <v>1.0304329999999999</v>
      </c>
      <c r="E46" s="34">
        <v>0.97831599999999996</v>
      </c>
      <c r="F46" s="34">
        <v>0.93740599999999996</v>
      </c>
      <c r="G46" s="34">
        <v>1.0242420000000001</v>
      </c>
      <c r="H46" s="34">
        <v>1.013862</v>
      </c>
      <c r="I46" s="34">
        <v>1.139108</v>
      </c>
      <c r="J46" s="34">
        <v>1.5315669999999999</v>
      </c>
      <c r="K46" s="34">
        <v>1.0316719999999999</v>
      </c>
      <c r="L46" s="34">
        <v>1.023185</v>
      </c>
      <c r="M46" s="34"/>
      <c r="N46" s="34"/>
      <c r="O46" s="34">
        <v>0.90358000000000005</v>
      </c>
      <c r="P46" s="34">
        <v>0.99343899999999996</v>
      </c>
      <c r="Q46" s="34">
        <v>0.96834100000000001</v>
      </c>
      <c r="R46" s="34">
        <v>0.98499400000000004</v>
      </c>
      <c r="S46" s="34">
        <v>1.0019210000000001</v>
      </c>
      <c r="T46" s="34">
        <v>0.97493200000000002</v>
      </c>
      <c r="U46" s="34">
        <v>0.99675000000000002</v>
      </c>
      <c r="V46" s="34">
        <v>1.0053829999999999</v>
      </c>
      <c r="W46" s="34">
        <v>1.014284</v>
      </c>
      <c r="X46" s="34">
        <v>1.017801</v>
      </c>
      <c r="Y46" s="34">
        <v>1.0006482000000001</v>
      </c>
      <c r="Z46" s="34">
        <v>0.99947439999999999</v>
      </c>
      <c r="AA46" s="34">
        <v>1.0182846000000001</v>
      </c>
      <c r="AB46" s="34">
        <v>0.9744505</v>
      </c>
    </row>
    <row r="47" spans="1:28" x14ac:dyDescent="0.25">
      <c r="A47" s="34">
        <v>1.011172</v>
      </c>
      <c r="B47" s="34">
        <v>0.987541</v>
      </c>
      <c r="C47" s="34">
        <v>0.97104400000000002</v>
      </c>
      <c r="D47" s="34">
        <v>0.98463299999999998</v>
      </c>
      <c r="E47" s="34">
        <v>0.987904</v>
      </c>
      <c r="F47" s="34">
        <v>0.92710599999999999</v>
      </c>
      <c r="G47" s="34">
        <v>0.98191799999999996</v>
      </c>
      <c r="H47" s="34">
        <v>1.004176</v>
      </c>
      <c r="I47" s="34">
        <v>1.085942</v>
      </c>
      <c r="J47" s="34">
        <v>1.497892</v>
      </c>
      <c r="K47" s="34">
        <v>1.0141979999999999</v>
      </c>
      <c r="L47" s="34">
        <v>1.005296</v>
      </c>
      <c r="M47" s="34"/>
      <c r="N47" s="34"/>
      <c r="O47" s="34">
        <v>0.91586299999999998</v>
      </c>
      <c r="P47" s="34">
        <v>1.00129</v>
      </c>
      <c r="Q47" s="34">
        <v>0.976715</v>
      </c>
      <c r="R47" s="34">
        <v>0.99427399999999999</v>
      </c>
      <c r="S47" s="34">
        <v>1.003749</v>
      </c>
      <c r="T47" s="34">
        <v>0.99424299999999999</v>
      </c>
      <c r="U47" s="34">
        <v>0.99111400000000005</v>
      </c>
      <c r="V47" s="34">
        <v>0.99937600000000004</v>
      </c>
      <c r="W47" s="34">
        <v>0.964897</v>
      </c>
      <c r="X47" s="34">
        <v>1.0039480000000001</v>
      </c>
      <c r="Y47" s="34">
        <v>1.0027907</v>
      </c>
      <c r="Z47" s="34">
        <v>1.0117430999999999</v>
      </c>
      <c r="AA47" s="34">
        <v>1.0100576999999999</v>
      </c>
      <c r="AB47" s="34">
        <v>0.96583350000000001</v>
      </c>
    </row>
    <row r="48" spans="1:28" x14ac:dyDescent="0.25">
      <c r="A48" s="34">
        <v>1.0181089999999999</v>
      </c>
      <c r="B48" s="34">
        <v>0.81130800000000003</v>
      </c>
      <c r="C48" s="34">
        <v>0.961982</v>
      </c>
      <c r="D48" s="34">
        <v>0.96153900000000003</v>
      </c>
      <c r="E48" s="34">
        <v>0.98694499999999996</v>
      </c>
      <c r="F48" s="34">
        <v>0.88522699999999999</v>
      </c>
      <c r="G48" s="34">
        <v>0.96362999999999999</v>
      </c>
      <c r="H48" s="34">
        <v>1.004704</v>
      </c>
      <c r="I48" s="34">
        <v>1.082838</v>
      </c>
      <c r="J48" s="34">
        <v>1.5315650000000001</v>
      </c>
      <c r="K48" s="34">
        <v>0.97398899999999999</v>
      </c>
      <c r="L48" s="34">
        <v>0.97880999999999996</v>
      </c>
      <c r="M48" s="34"/>
      <c r="N48" s="34"/>
      <c r="O48" s="34">
        <v>0.88792700000000002</v>
      </c>
      <c r="P48" s="34">
        <v>1.016761</v>
      </c>
      <c r="Q48" s="34">
        <v>0.98179000000000005</v>
      </c>
      <c r="R48" s="34">
        <v>1.0233270000000001</v>
      </c>
      <c r="S48" s="34">
        <v>0.99102199999999996</v>
      </c>
      <c r="T48" s="34">
        <v>1.0136400000000001</v>
      </c>
      <c r="U48" s="34">
        <v>0.98774899999999999</v>
      </c>
      <c r="V48" s="34">
        <v>1.0195369999999999</v>
      </c>
      <c r="W48" s="34">
        <v>0.97597500000000004</v>
      </c>
      <c r="X48" s="34">
        <v>1.0052700000000001</v>
      </c>
      <c r="Y48" s="34">
        <v>0.99011349999999998</v>
      </c>
      <c r="Z48" s="34">
        <v>1.0042347</v>
      </c>
      <c r="AA48" s="34">
        <v>1.0215227</v>
      </c>
      <c r="AB48" s="34">
        <v>0.97294099999999994</v>
      </c>
    </row>
    <row r="49" spans="1:28" x14ac:dyDescent="0.25">
      <c r="A49" s="34">
        <v>0.962121</v>
      </c>
      <c r="B49" s="34">
        <v>1.0379560000000001</v>
      </c>
      <c r="C49" s="34">
        <v>1.005922</v>
      </c>
      <c r="D49" s="34">
        <v>0.95395799999999997</v>
      </c>
      <c r="E49" s="34">
        <v>1.0029600000000001</v>
      </c>
      <c r="F49" s="34">
        <v>0.82929799999999998</v>
      </c>
      <c r="G49" s="34">
        <v>1.0355559999999999</v>
      </c>
      <c r="H49" s="34">
        <v>0.98831800000000003</v>
      </c>
      <c r="I49" s="34">
        <v>1.0942769999999999</v>
      </c>
      <c r="J49" s="34">
        <v>1.520867</v>
      </c>
      <c r="K49" s="34">
        <v>1.018397</v>
      </c>
      <c r="L49" s="34">
        <v>0.94475699999999996</v>
      </c>
      <c r="M49" s="34"/>
      <c r="N49" s="34"/>
      <c r="O49" s="34">
        <v>0.862039</v>
      </c>
      <c r="P49" s="34">
        <v>1.022688</v>
      </c>
      <c r="Q49" s="34">
        <v>1.021029</v>
      </c>
      <c r="R49" s="34">
        <v>1.0190090000000001</v>
      </c>
      <c r="S49" s="34">
        <v>1.0065770000000001</v>
      </c>
      <c r="T49" s="34">
        <v>0.99594400000000005</v>
      </c>
      <c r="U49" s="34">
        <v>1.0122660000000001</v>
      </c>
      <c r="V49" s="34">
        <v>1.018108</v>
      </c>
      <c r="W49" s="34">
        <v>0.99421499999999996</v>
      </c>
      <c r="X49" s="34">
        <v>1.0136970000000001</v>
      </c>
      <c r="Y49" s="34">
        <v>1.0056034</v>
      </c>
      <c r="Z49" s="34">
        <v>1.0082873000000001</v>
      </c>
      <c r="AA49" s="34">
        <v>1.0177379</v>
      </c>
      <c r="AB49" s="34">
        <v>0.99720779999999998</v>
      </c>
    </row>
    <row r="50" spans="1:28" x14ac:dyDescent="0.25">
      <c r="A50" s="34">
        <v>0.96570900000000004</v>
      </c>
      <c r="B50" s="34">
        <v>1.050576</v>
      </c>
      <c r="C50" s="34">
        <v>1.0304120000000001</v>
      </c>
      <c r="D50" s="34">
        <v>0.93830999999999998</v>
      </c>
      <c r="E50" s="34">
        <v>1.006073</v>
      </c>
      <c r="F50" s="34">
        <v>0.88390999999999997</v>
      </c>
      <c r="G50" s="34">
        <v>1.011144</v>
      </c>
      <c r="H50" s="34">
        <v>0.98849200000000004</v>
      </c>
      <c r="I50" s="34">
        <v>1.0815170000000001</v>
      </c>
      <c r="J50" s="34">
        <v>1.5715790000000001</v>
      </c>
      <c r="K50" s="34">
        <v>1.007029</v>
      </c>
      <c r="L50" s="34">
        <v>0.95318599999999998</v>
      </c>
      <c r="M50" s="34"/>
      <c r="N50" s="34"/>
      <c r="O50" s="34">
        <v>0.89543099999999998</v>
      </c>
      <c r="P50" s="34">
        <v>1.0295460000000001</v>
      </c>
      <c r="Q50" s="34">
        <v>1.0023759999999999</v>
      </c>
      <c r="R50" s="34">
        <v>1.034702</v>
      </c>
      <c r="S50" s="34">
        <v>0.98514400000000002</v>
      </c>
      <c r="T50" s="34">
        <v>1.033936</v>
      </c>
      <c r="U50" s="34">
        <v>1.0386280000000001</v>
      </c>
      <c r="V50" s="34">
        <v>1.0185679999999999</v>
      </c>
      <c r="W50" s="34">
        <v>0.89271599999999995</v>
      </c>
      <c r="X50" s="34">
        <v>1.035857</v>
      </c>
      <c r="Y50" s="34">
        <v>0.99874149999999995</v>
      </c>
      <c r="Z50" s="34">
        <v>1.0084683999999999</v>
      </c>
      <c r="AA50" s="34">
        <v>1.0204726</v>
      </c>
      <c r="AB50" s="34">
        <v>0.99953460000000005</v>
      </c>
    </row>
    <row r="51" spans="1:28" x14ac:dyDescent="0.25">
      <c r="A51" s="34">
        <v>0.92518500000000004</v>
      </c>
      <c r="B51" s="34">
        <v>1.0324599999999999</v>
      </c>
      <c r="C51" s="34">
        <v>1.0650839999999999</v>
      </c>
      <c r="D51" s="34">
        <v>0.95983799999999997</v>
      </c>
      <c r="E51" s="34">
        <v>0.98612599999999995</v>
      </c>
      <c r="F51" s="34">
        <v>0.93696500000000005</v>
      </c>
      <c r="G51" s="34">
        <v>1.0615779999999999</v>
      </c>
      <c r="H51" s="34">
        <v>0.96090399999999998</v>
      </c>
      <c r="I51" s="34">
        <v>1.0602769999999999</v>
      </c>
      <c r="J51" s="34">
        <v>1.5573939999999999</v>
      </c>
      <c r="K51" s="34">
        <v>0.98202500000000004</v>
      </c>
      <c r="L51" s="34">
        <v>0.90842800000000001</v>
      </c>
      <c r="M51" s="34"/>
      <c r="N51" s="34"/>
      <c r="O51" s="34">
        <v>0.89683800000000002</v>
      </c>
      <c r="P51" s="34">
        <v>1.024605</v>
      </c>
      <c r="Q51" s="34">
        <v>1.0135730000000001</v>
      </c>
      <c r="R51" s="34">
        <v>0.999533</v>
      </c>
      <c r="S51" s="34">
        <v>0.99323399999999995</v>
      </c>
      <c r="T51" s="34">
        <v>1.010108</v>
      </c>
      <c r="U51" s="34">
        <v>1.078565</v>
      </c>
      <c r="V51" s="34">
        <v>0.999058</v>
      </c>
      <c r="W51" s="34">
        <v>1.007366</v>
      </c>
      <c r="X51" s="34">
        <v>1.0302089999999999</v>
      </c>
      <c r="Y51" s="34">
        <v>0.98844279999999995</v>
      </c>
      <c r="Z51" s="34">
        <v>1.0140581</v>
      </c>
      <c r="AA51" s="34">
        <v>1.0312899</v>
      </c>
      <c r="AB51" s="34">
        <v>0.98403309999999999</v>
      </c>
    </row>
    <row r="52" spans="1:28" x14ac:dyDescent="0.25">
      <c r="A52" s="34">
        <v>0.98227799999999998</v>
      </c>
      <c r="B52" s="34">
        <v>1.0318860000000001</v>
      </c>
      <c r="C52" s="34">
        <v>1.0693809999999999</v>
      </c>
      <c r="D52" s="34">
        <v>0.94348200000000004</v>
      </c>
      <c r="E52" s="34">
        <v>1.0039800000000001</v>
      </c>
      <c r="F52" s="34">
        <v>0.99902999999999997</v>
      </c>
      <c r="G52" s="34">
        <v>1.0379780000000001</v>
      </c>
      <c r="H52" s="34">
        <v>0.994533</v>
      </c>
      <c r="I52" s="34">
        <v>1.1057520000000001</v>
      </c>
      <c r="J52" s="34">
        <v>1.537947</v>
      </c>
      <c r="K52" s="34">
        <v>0.99453000000000003</v>
      </c>
      <c r="L52" s="34">
        <v>0.88272600000000001</v>
      </c>
      <c r="M52" s="34"/>
      <c r="N52" s="34"/>
      <c r="O52" s="34">
        <v>0.87315699999999996</v>
      </c>
      <c r="P52" s="34">
        <v>1.045855</v>
      </c>
      <c r="Q52" s="34">
        <v>1.065957</v>
      </c>
      <c r="R52" s="34">
        <v>1.0080579999999999</v>
      </c>
      <c r="S52" s="34">
        <v>1.0194350000000001</v>
      </c>
      <c r="T52" s="34">
        <v>1.003207</v>
      </c>
      <c r="U52" s="34">
        <v>1.0503340000000001</v>
      </c>
      <c r="V52" s="34">
        <v>1.0085200000000001</v>
      </c>
      <c r="W52" s="34">
        <v>1.0222519999999999</v>
      </c>
      <c r="X52" s="34">
        <v>1.03793</v>
      </c>
      <c r="Y52" s="34">
        <v>0.99378889999999998</v>
      </c>
      <c r="Z52" s="34">
        <v>1.0193137999999999</v>
      </c>
      <c r="AA52" s="34">
        <v>1.0118104999999999</v>
      </c>
      <c r="AB52" s="34">
        <v>0.9800681</v>
      </c>
    </row>
    <row r="53" spans="1:28" x14ac:dyDescent="0.25">
      <c r="A53" s="34">
        <v>0.98915699999999995</v>
      </c>
      <c r="B53" s="34">
        <v>1.042583</v>
      </c>
      <c r="C53" s="34">
        <v>1.104063</v>
      </c>
      <c r="D53" s="34">
        <v>0.94594100000000003</v>
      </c>
      <c r="E53" s="34">
        <v>0.986846</v>
      </c>
      <c r="F53" s="34">
        <v>1.057418</v>
      </c>
      <c r="G53" s="34">
        <v>1.071693</v>
      </c>
      <c r="H53" s="34">
        <v>0.95305499999999999</v>
      </c>
      <c r="I53" s="34">
        <v>1.065418</v>
      </c>
      <c r="J53" s="34">
        <v>1.519029</v>
      </c>
      <c r="K53" s="34">
        <v>1.0219259999999999</v>
      </c>
      <c r="L53" s="34">
        <v>0.87102299999999999</v>
      </c>
      <c r="M53" s="34"/>
      <c r="N53" s="34"/>
      <c r="O53" s="34">
        <v>0.86979600000000001</v>
      </c>
      <c r="P53" s="34">
        <v>1.0498000000000001</v>
      </c>
      <c r="Q53" s="34">
        <v>1.0806290000000001</v>
      </c>
      <c r="R53" s="34">
        <v>1.0113700000000001</v>
      </c>
      <c r="S53" s="34">
        <v>0.99152300000000004</v>
      </c>
      <c r="T53" s="34">
        <v>1.096171</v>
      </c>
      <c r="U53" s="34">
        <v>1.033318</v>
      </c>
      <c r="V53" s="34">
        <v>0.99691600000000002</v>
      </c>
      <c r="W53" s="34">
        <v>1.017388</v>
      </c>
      <c r="X53" s="34">
        <v>1.013368</v>
      </c>
      <c r="Y53" s="34">
        <v>0.97778310000000002</v>
      </c>
      <c r="Z53" s="34">
        <v>1.0136248000000001</v>
      </c>
      <c r="AA53" s="34">
        <v>1.0650189999999999</v>
      </c>
      <c r="AB53" s="34">
        <v>0.96382820000000002</v>
      </c>
    </row>
    <row r="54" spans="1:28" x14ac:dyDescent="0.25">
      <c r="A54" s="34">
        <v>0.98397800000000002</v>
      </c>
      <c r="B54" s="34">
        <v>1.0120389999999999</v>
      </c>
      <c r="C54" s="34">
        <v>1.1095200000000001</v>
      </c>
      <c r="D54" s="34">
        <v>0.92654899999999996</v>
      </c>
      <c r="E54" s="34">
        <v>0.97856600000000005</v>
      </c>
      <c r="F54" s="34">
        <v>1.0901099999999999</v>
      </c>
      <c r="G54" s="34">
        <v>1.091321</v>
      </c>
      <c r="H54" s="34">
        <v>0.91735299999999997</v>
      </c>
      <c r="I54" s="34">
        <v>1.0607420000000001</v>
      </c>
      <c r="J54" s="34">
        <v>1.5320579999999999</v>
      </c>
      <c r="K54" s="34">
        <v>1.0348329999999999</v>
      </c>
      <c r="L54" s="34">
        <v>0.85023499999999996</v>
      </c>
      <c r="M54" s="34"/>
      <c r="N54" s="34"/>
      <c r="O54" s="34">
        <v>0.84883900000000001</v>
      </c>
      <c r="P54" s="34">
        <v>1.0515939999999999</v>
      </c>
      <c r="Q54" s="34">
        <v>1.0834900000000001</v>
      </c>
      <c r="R54" s="34">
        <v>1.0158579999999999</v>
      </c>
      <c r="S54" s="34">
        <v>0.99763199999999996</v>
      </c>
      <c r="T54" s="34">
        <v>0.97777599999999998</v>
      </c>
      <c r="U54" s="34">
        <v>1.1078859999999999</v>
      </c>
      <c r="V54" s="34">
        <v>1.0077480000000001</v>
      </c>
      <c r="W54" s="34">
        <v>1.039123</v>
      </c>
      <c r="X54" s="34">
        <v>1.0542309999999999</v>
      </c>
      <c r="Y54" s="34">
        <v>0.99347249999999998</v>
      </c>
      <c r="Z54" s="34">
        <v>1.0138083</v>
      </c>
      <c r="AA54" s="34">
        <v>1.0795964</v>
      </c>
      <c r="AB54" s="34">
        <v>0.94839450000000003</v>
      </c>
    </row>
    <row r="55" spans="1:28" x14ac:dyDescent="0.25">
      <c r="A55" s="34">
        <v>1.030939</v>
      </c>
      <c r="B55" s="34">
        <v>0.99183200000000005</v>
      </c>
      <c r="C55" s="34">
        <v>1.113955</v>
      </c>
      <c r="D55" s="34">
        <v>0.95055199999999995</v>
      </c>
      <c r="E55" s="34">
        <v>0.99032299999999995</v>
      </c>
      <c r="F55" s="34">
        <v>1.149254</v>
      </c>
      <c r="G55" s="34">
        <v>1.099979</v>
      </c>
      <c r="H55" s="34">
        <v>0.93182500000000001</v>
      </c>
      <c r="I55" s="34">
        <v>1.097807</v>
      </c>
      <c r="J55" s="34">
        <v>1.4825360000000001</v>
      </c>
      <c r="K55" s="34">
        <v>1.0018899999999999</v>
      </c>
      <c r="L55" s="34">
        <v>0.83573600000000003</v>
      </c>
      <c r="M55" s="34"/>
      <c r="N55" s="34"/>
      <c r="O55" s="34">
        <v>0.85225499999999998</v>
      </c>
      <c r="P55" s="34">
        <v>1.1000859999999999</v>
      </c>
      <c r="Q55" s="34">
        <v>1.129365</v>
      </c>
      <c r="R55" s="34">
        <v>1.014967</v>
      </c>
      <c r="S55" s="34">
        <v>1.011781</v>
      </c>
      <c r="T55" s="34">
        <v>0.97695600000000005</v>
      </c>
      <c r="U55" s="34">
        <v>1.2168049999999999</v>
      </c>
      <c r="V55" s="34">
        <v>1.002542</v>
      </c>
      <c r="W55" s="34">
        <v>0.91798299999999999</v>
      </c>
      <c r="X55" s="34">
        <v>1.0701160000000001</v>
      </c>
      <c r="Y55" s="34">
        <v>1.0040832</v>
      </c>
      <c r="Z55" s="34">
        <v>1.0226561000000001</v>
      </c>
      <c r="AA55" s="34">
        <v>1.1056029000000001</v>
      </c>
      <c r="AB55" s="34">
        <v>0.92148419999999998</v>
      </c>
    </row>
    <row r="56" spans="1:28" x14ac:dyDescent="0.25">
      <c r="A56" s="34">
        <v>1.1108560000000001</v>
      </c>
      <c r="B56" s="34">
        <v>0.99054200000000003</v>
      </c>
      <c r="C56" s="34">
        <v>1.102719</v>
      </c>
      <c r="D56" s="34">
        <v>0.949411</v>
      </c>
      <c r="E56" s="34">
        <v>1.0091159999999999</v>
      </c>
      <c r="F56" s="34">
        <v>1.1616029999999999</v>
      </c>
      <c r="G56" s="34">
        <v>1.11765</v>
      </c>
      <c r="H56" s="34">
        <v>0.92934700000000003</v>
      </c>
      <c r="I56" s="34">
        <v>1.076247</v>
      </c>
      <c r="J56" s="34">
        <v>1.422542</v>
      </c>
      <c r="K56" s="34">
        <v>1.0137609999999999</v>
      </c>
      <c r="L56" s="34">
        <v>0.85366299999999995</v>
      </c>
      <c r="M56" s="34"/>
      <c r="N56" s="34"/>
      <c r="O56" s="34">
        <v>0.99439100000000002</v>
      </c>
      <c r="P56" s="34">
        <v>1.120492</v>
      </c>
      <c r="Q56" s="34">
        <v>1.1440889999999999</v>
      </c>
      <c r="R56" s="34">
        <v>1.0672170000000001</v>
      </c>
      <c r="S56" s="34">
        <v>1.1008039999999999</v>
      </c>
      <c r="T56" s="34">
        <v>0.97122399999999998</v>
      </c>
      <c r="U56" s="34">
        <v>1.343286</v>
      </c>
      <c r="V56" s="34">
        <v>1.040651</v>
      </c>
      <c r="W56" s="34">
        <v>1.1698729999999999</v>
      </c>
      <c r="X56" s="34">
        <v>1.104096</v>
      </c>
      <c r="Y56" s="34">
        <v>1.0261435000000001</v>
      </c>
      <c r="Z56" s="34">
        <v>1.0354109</v>
      </c>
      <c r="AA56" s="34">
        <v>1.1424421</v>
      </c>
      <c r="AB56" s="34">
        <v>0.6417292</v>
      </c>
    </row>
    <row r="57" spans="1:28" x14ac:dyDescent="0.25">
      <c r="A57" s="34">
        <v>1.2199869999999999</v>
      </c>
      <c r="B57" s="34">
        <v>1.0485690000000001</v>
      </c>
      <c r="C57" s="34">
        <v>1.111559</v>
      </c>
      <c r="D57" s="34">
        <v>0.94595300000000004</v>
      </c>
      <c r="E57" s="34">
        <v>1.0066170000000001</v>
      </c>
      <c r="F57" s="34">
        <v>1.194625</v>
      </c>
      <c r="G57" s="34">
        <v>1.1555580000000001</v>
      </c>
      <c r="H57" s="34">
        <v>0.94880900000000001</v>
      </c>
      <c r="I57" s="34">
        <v>1.106994</v>
      </c>
      <c r="J57" s="34">
        <v>1.405743</v>
      </c>
      <c r="K57" s="34">
        <v>1.1668130000000001</v>
      </c>
      <c r="L57" s="34">
        <v>0.83066200000000001</v>
      </c>
      <c r="M57" s="34"/>
      <c r="N57" s="34"/>
      <c r="O57" s="34">
        <v>1.1703460000000001</v>
      </c>
      <c r="P57" s="34">
        <v>1.156671</v>
      </c>
      <c r="Q57" s="34">
        <v>1.152984</v>
      </c>
      <c r="R57" s="34">
        <v>1.1770240000000001</v>
      </c>
      <c r="S57" s="34">
        <v>1.1353949999999999</v>
      </c>
      <c r="T57" s="34">
        <v>0.94242700000000001</v>
      </c>
      <c r="U57" s="34">
        <v>1.377046</v>
      </c>
      <c r="V57" s="34">
        <v>1.102244</v>
      </c>
      <c r="W57" s="34">
        <v>1.2718689999999999</v>
      </c>
      <c r="X57" s="34">
        <v>1.1066499999999999</v>
      </c>
      <c r="Y57" s="34">
        <v>1.0431283</v>
      </c>
      <c r="Z57" s="34">
        <v>1.0326556</v>
      </c>
      <c r="AA57" s="34">
        <v>1.1881200000000001</v>
      </c>
      <c r="AB57" s="34">
        <v>0.60559149999999995</v>
      </c>
    </row>
    <row r="58" spans="1:28" x14ac:dyDescent="0.25">
      <c r="A58" s="34">
        <v>1.27407</v>
      </c>
      <c r="B58" s="34">
        <v>1.066988</v>
      </c>
      <c r="C58" s="34">
        <v>1.32803</v>
      </c>
      <c r="D58" s="34">
        <v>1.0468740000000001</v>
      </c>
      <c r="E58" s="34">
        <v>1.065302</v>
      </c>
      <c r="F58" s="34">
        <v>1.3327439999999999</v>
      </c>
      <c r="G58" s="34">
        <v>1.1512709999999999</v>
      </c>
      <c r="H58" s="34">
        <v>0.93999900000000003</v>
      </c>
      <c r="I58" s="34">
        <v>1.0518510000000001</v>
      </c>
      <c r="J58" s="34">
        <v>1.3862829999999999</v>
      </c>
      <c r="K58" s="34">
        <v>1.4813019999999999</v>
      </c>
      <c r="L58" s="34">
        <v>0.81033900000000003</v>
      </c>
      <c r="M58" s="34"/>
      <c r="N58" s="34"/>
      <c r="O58" s="34">
        <v>1.354795</v>
      </c>
      <c r="P58" s="34">
        <v>1.2142740000000001</v>
      </c>
      <c r="Q58" s="34">
        <v>1.1604190000000001</v>
      </c>
      <c r="R58" s="34">
        <v>1.295239</v>
      </c>
      <c r="S58" s="34">
        <v>1.254677</v>
      </c>
      <c r="T58" s="34">
        <v>1.019749</v>
      </c>
      <c r="U58" s="34">
        <v>1.444876</v>
      </c>
      <c r="V58" s="34">
        <v>1.159465</v>
      </c>
      <c r="W58" s="34">
        <v>1.4429689999999999</v>
      </c>
      <c r="X58" s="34">
        <v>1.1053980000000001</v>
      </c>
      <c r="Y58" s="34">
        <v>1.0799645</v>
      </c>
      <c r="Z58" s="34">
        <v>1.0545697000000001</v>
      </c>
      <c r="AA58" s="34">
        <v>1.3119240999999999</v>
      </c>
      <c r="AB58" s="34">
        <v>0.59352329999999998</v>
      </c>
    </row>
    <row r="59" spans="1:28" x14ac:dyDescent="0.25">
      <c r="A59" s="34">
        <v>1.3148249999999999</v>
      </c>
      <c r="B59" s="34">
        <v>1.08524</v>
      </c>
      <c r="C59" s="34">
        <v>1.5076700000000001</v>
      </c>
      <c r="D59" s="34">
        <v>1.1955389999999999</v>
      </c>
      <c r="E59" s="34">
        <v>1.094546</v>
      </c>
      <c r="F59" s="34">
        <v>1.5016050000000001</v>
      </c>
      <c r="G59" s="34">
        <v>1.228043</v>
      </c>
      <c r="H59" s="34">
        <v>0.97636500000000004</v>
      </c>
      <c r="I59" s="34">
        <v>1.1062419999999999</v>
      </c>
      <c r="J59" s="34">
        <v>1.393751</v>
      </c>
      <c r="K59" s="34">
        <v>1.880301</v>
      </c>
      <c r="L59" s="34">
        <v>0.81897500000000001</v>
      </c>
      <c r="M59" s="34"/>
      <c r="N59" s="34"/>
      <c r="O59" s="34">
        <v>1.497252</v>
      </c>
      <c r="P59" s="34">
        <v>1.239598</v>
      </c>
      <c r="Q59" s="34">
        <v>1.181195</v>
      </c>
      <c r="R59" s="34">
        <v>1.425586</v>
      </c>
      <c r="S59" s="34">
        <v>1.347674</v>
      </c>
      <c r="T59" s="34">
        <v>1.014907</v>
      </c>
      <c r="U59" s="34">
        <v>1.4173960000000001</v>
      </c>
      <c r="V59" s="34">
        <v>1.1506719999999999</v>
      </c>
      <c r="W59" s="34">
        <v>1.1826509999999999</v>
      </c>
      <c r="X59" s="34">
        <v>1.073</v>
      </c>
      <c r="Y59" s="34">
        <v>1.0960596</v>
      </c>
      <c r="Z59" s="34">
        <v>1.0742138000000001</v>
      </c>
      <c r="AA59" s="34">
        <v>1.4025136</v>
      </c>
      <c r="AB59" s="34">
        <v>0.65599870000000005</v>
      </c>
    </row>
    <row r="60" spans="1:28" x14ac:dyDescent="0.25">
      <c r="A60" s="34">
        <v>1.3309409999999999</v>
      </c>
      <c r="B60" s="34">
        <v>1.0875570000000001</v>
      </c>
      <c r="C60" s="34">
        <v>1.747941</v>
      </c>
      <c r="D60" s="34">
        <v>1.3730309999999999</v>
      </c>
      <c r="E60" s="34">
        <v>1.1534409999999999</v>
      </c>
      <c r="F60" s="34">
        <v>1.7520500000000001</v>
      </c>
      <c r="G60" s="34">
        <v>1.2071829999999999</v>
      </c>
      <c r="H60" s="34">
        <v>1.012786</v>
      </c>
      <c r="I60" s="34">
        <v>1.0918270000000001</v>
      </c>
      <c r="J60" s="34">
        <v>1.3372310000000001</v>
      </c>
      <c r="K60" s="34">
        <v>2.206655</v>
      </c>
      <c r="L60" s="34">
        <v>0.79094399999999998</v>
      </c>
      <c r="M60" s="34"/>
      <c r="N60" s="34"/>
      <c r="O60" s="34">
        <v>1.5781050000000001</v>
      </c>
      <c r="P60" s="34">
        <v>1.2685470000000001</v>
      </c>
      <c r="Q60" s="34">
        <v>1.2014339999999999</v>
      </c>
      <c r="R60" s="34">
        <v>1.5037</v>
      </c>
      <c r="S60" s="34">
        <v>1.3547819999999999</v>
      </c>
      <c r="T60" s="34">
        <v>1.094039</v>
      </c>
      <c r="U60" s="34">
        <v>1.408123</v>
      </c>
      <c r="V60" s="34">
        <v>1.2325200000000001</v>
      </c>
      <c r="W60" s="34">
        <v>0.59124299999999996</v>
      </c>
      <c r="X60" s="34">
        <v>1.0962719999999999</v>
      </c>
      <c r="Y60" s="34">
        <v>1.1355788</v>
      </c>
      <c r="Z60" s="34">
        <v>1.0780368</v>
      </c>
      <c r="AA60" s="34">
        <v>1.4811825999999999</v>
      </c>
      <c r="AB60" s="34">
        <v>0.70744549999999995</v>
      </c>
    </row>
    <row r="61" spans="1:28" x14ac:dyDescent="0.25">
      <c r="A61" s="34">
        <v>1.3651390000000001</v>
      </c>
      <c r="B61" s="34">
        <v>1.04721</v>
      </c>
      <c r="C61" s="34">
        <v>1.911103</v>
      </c>
      <c r="D61" s="34">
        <v>1.530111</v>
      </c>
      <c r="E61" s="34">
        <v>1.172566</v>
      </c>
      <c r="F61" s="34">
        <v>1.9738929999999999</v>
      </c>
      <c r="G61" s="34">
        <v>1.2864329999999999</v>
      </c>
      <c r="H61" s="34">
        <v>1.0958829999999999</v>
      </c>
      <c r="I61" s="34">
        <v>1.0380689999999999</v>
      </c>
      <c r="J61" s="34">
        <v>1.278829</v>
      </c>
      <c r="K61" s="34">
        <v>2.40951</v>
      </c>
      <c r="L61" s="34">
        <v>0.82623599999999997</v>
      </c>
      <c r="M61" s="34"/>
      <c r="N61" s="34"/>
      <c r="O61" s="34">
        <v>1.5803149999999999</v>
      </c>
      <c r="P61" s="34">
        <v>1.2522679999999999</v>
      </c>
      <c r="Q61" s="34">
        <v>1.1882969999999999</v>
      </c>
      <c r="R61" s="34">
        <v>1.5241420000000001</v>
      </c>
      <c r="S61" s="34">
        <v>1.391653</v>
      </c>
      <c r="T61" s="34">
        <v>1.059075</v>
      </c>
      <c r="U61" s="34">
        <v>1.4100980000000001</v>
      </c>
      <c r="V61" s="34">
        <v>1.2692589999999999</v>
      </c>
      <c r="W61" s="34">
        <v>0.79303000000000001</v>
      </c>
      <c r="X61" s="34">
        <v>1.125769</v>
      </c>
      <c r="Y61" s="34">
        <v>1.1139091999999999</v>
      </c>
      <c r="Z61" s="34">
        <v>1.1084396000000001</v>
      </c>
      <c r="AA61" s="34">
        <v>1.5135221999999999</v>
      </c>
      <c r="AB61" s="34">
        <v>0.71992789999999995</v>
      </c>
    </row>
    <row r="62" spans="1:28" x14ac:dyDescent="0.25">
      <c r="A62" s="34">
        <v>1.382557</v>
      </c>
      <c r="B62" s="34">
        <v>1.1533329999999999</v>
      </c>
      <c r="C62" s="34">
        <v>1.9979359999999999</v>
      </c>
      <c r="D62" s="34">
        <v>1.7122310000000001</v>
      </c>
      <c r="E62" s="34">
        <v>1.176741</v>
      </c>
      <c r="F62" s="34">
        <v>1.9824569999999999</v>
      </c>
      <c r="G62" s="34">
        <v>1.3746620000000001</v>
      </c>
      <c r="H62" s="34">
        <v>1.122023</v>
      </c>
      <c r="I62" s="34">
        <v>1.046349</v>
      </c>
      <c r="J62" s="34">
        <v>1.2568760000000001</v>
      </c>
      <c r="K62" s="34">
        <v>2.625165</v>
      </c>
      <c r="L62" s="34">
        <v>0.83177400000000001</v>
      </c>
      <c r="M62" s="34"/>
      <c r="N62" s="34"/>
      <c r="O62" s="34">
        <v>1.5622910000000001</v>
      </c>
      <c r="P62" s="34">
        <v>1.246732</v>
      </c>
      <c r="Q62" s="34">
        <v>1.1981850000000001</v>
      </c>
      <c r="R62" s="34">
        <v>1.5681510000000001</v>
      </c>
      <c r="S62" s="34">
        <v>1.3703149999999999</v>
      </c>
      <c r="T62" s="34">
        <v>1.0476049999999999</v>
      </c>
      <c r="U62" s="34">
        <v>1.366026</v>
      </c>
      <c r="V62" s="34">
        <v>1.311383</v>
      </c>
      <c r="W62" s="34">
        <v>1.0715779999999999</v>
      </c>
      <c r="X62" s="34">
        <v>1.1381129999999999</v>
      </c>
      <c r="Y62" s="34">
        <v>1.1574238999999999</v>
      </c>
      <c r="Z62" s="34">
        <v>1.1115387000000001</v>
      </c>
      <c r="AA62" s="34">
        <v>1.6026918000000001</v>
      </c>
      <c r="AB62" s="34">
        <v>0.74101410000000001</v>
      </c>
    </row>
    <row r="63" spans="1:28" x14ac:dyDescent="0.25">
      <c r="A63" s="34">
        <v>1.3538760000000001</v>
      </c>
      <c r="B63" s="34">
        <v>1.2658609999999999</v>
      </c>
      <c r="C63" s="34">
        <v>2.0288529999999998</v>
      </c>
      <c r="D63" s="34">
        <v>1.796702</v>
      </c>
      <c r="E63" s="34">
        <v>1.1900360000000001</v>
      </c>
      <c r="F63" s="34">
        <v>1.6928049999999999</v>
      </c>
      <c r="G63" s="34">
        <v>1.432272</v>
      </c>
      <c r="H63" s="34">
        <v>1.1435599999999999</v>
      </c>
      <c r="I63" s="34">
        <v>0.99692599999999998</v>
      </c>
      <c r="J63" s="34">
        <v>1.3103089999999999</v>
      </c>
      <c r="K63" s="34">
        <v>2.7879710000000002</v>
      </c>
      <c r="L63" s="34">
        <v>0.81022000000000005</v>
      </c>
      <c r="M63" s="34"/>
      <c r="N63" s="34"/>
      <c r="O63" s="34">
        <v>1.6312040000000001</v>
      </c>
      <c r="P63" s="34">
        <v>1.2839320000000001</v>
      </c>
      <c r="Q63" s="34">
        <v>1.166169</v>
      </c>
      <c r="R63" s="34">
        <v>1.5488690000000001</v>
      </c>
      <c r="S63" s="34">
        <v>1.378865</v>
      </c>
      <c r="T63" s="34">
        <v>1.014988</v>
      </c>
      <c r="U63" s="34">
        <v>1.3451789999999999</v>
      </c>
      <c r="V63" s="34">
        <v>1.3139050000000001</v>
      </c>
      <c r="W63" s="34">
        <v>1.568516</v>
      </c>
      <c r="X63" s="34">
        <v>1.1487510000000001</v>
      </c>
      <c r="Y63" s="34">
        <v>1.1439294</v>
      </c>
      <c r="Z63" s="34">
        <v>1.1247837000000001</v>
      </c>
      <c r="AA63" s="34">
        <v>1.6058417</v>
      </c>
      <c r="AB63" s="34">
        <v>0.80318160000000005</v>
      </c>
    </row>
    <row r="64" spans="1:28" x14ac:dyDescent="0.25">
      <c r="A64" s="34">
        <v>1.383302</v>
      </c>
      <c r="B64" s="34">
        <v>1.386274</v>
      </c>
      <c r="C64" s="34">
        <v>2.1076030000000001</v>
      </c>
      <c r="D64" s="34">
        <v>1.9244300000000001</v>
      </c>
      <c r="E64" s="34">
        <v>1.21461</v>
      </c>
      <c r="F64" s="34">
        <v>2.0105309999999998</v>
      </c>
      <c r="G64" s="34">
        <v>1.425646</v>
      </c>
      <c r="H64" s="34">
        <v>1.128784</v>
      </c>
      <c r="I64" s="34">
        <v>1.0250159999999999</v>
      </c>
      <c r="J64" s="34">
        <v>1.257234</v>
      </c>
      <c r="K64" s="34">
        <v>2.8511850000000001</v>
      </c>
      <c r="L64" s="34">
        <v>0.83006100000000005</v>
      </c>
      <c r="M64" s="34"/>
      <c r="N64" s="34"/>
      <c r="O64" s="34">
        <v>1.51004</v>
      </c>
      <c r="P64" s="34">
        <v>1.27406</v>
      </c>
      <c r="Q64" s="34">
        <v>1.2098770000000001</v>
      </c>
      <c r="R64" s="34">
        <v>1.5580909999999999</v>
      </c>
      <c r="S64" s="34">
        <v>1.4237880000000001</v>
      </c>
      <c r="T64" s="34">
        <v>1.0360339999999999</v>
      </c>
      <c r="U64" s="34">
        <v>1.3386800000000001</v>
      </c>
      <c r="V64" s="34">
        <v>1.311215</v>
      </c>
      <c r="W64" s="34">
        <v>1.5530949999999999</v>
      </c>
      <c r="X64" s="34">
        <v>1.184016</v>
      </c>
      <c r="Y64" s="34">
        <v>1.1439665999999999</v>
      </c>
      <c r="Z64" s="34">
        <v>1.1312059999999999</v>
      </c>
      <c r="AA64" s="34">
        <v>1.6376248</v>
      </c>
      <c r="AB64" s="34">
        <v>0.89380590000000004</v>
      </c>
    </row>
    <row r="65" spans="1:28" x14ac:dyDescent="0.25">
      <c r="A65" s="34">
        <v>1.3673390000000001</v>
      </c>
      <c r="B65" s="34">
        <v>1.503047</v>
      </c>
      <c r="C65" s="34">
        <v>2.160139</v>
      </c>
      <c r="D65" s="34">
        <v>2.039758</v>
      </c>
      <c r="E65" s="34">
        <v>1.2050970000000001</v>
      </c>
      <c r="F65" s="34">
        <v>2.333072</v>
      </c>
      <c r="G65" s="34">
        <v>1.446334</v>
      </c>
      <c r="H65" s="34">
        <v>1.1122080000000001</v>
      </c>
      <c r="I65" s="34">
        <v>1.0278959999999999</v>
      </c>
      <c r="J65" s="34">
        <v>1.2902560000000001</v>
      </c>
      <c r="K65" s="34">
        <v>2.8948079999999998</v>
      </c>
      <c r="L65" s="34">
        <v>0.86846500000000004</v>
      </c>
      <c r="M65" s="34"/>
      <c r="N65" s="34"/>
      <c r="O65" s="34">
        <v>1.4768220000000001</v>
      </c>
      <c r="P65" s="34">
        <v>1.2252400000000001</v>
      </c>
      <c r="Q65" s="34">
        <v>1.2282379999999999</v>
      </c>
      <c r="R65" s="34">
        <v>1.5794299999999999</v>
      </c>
      <c r="S65" s="34">
        <v>1.420871</v>
      </c>
      <c r="T65" s="34">
        <v>1.064703</v>
      </c>
      <c r="U65" s="34">
        <v>1.370509</v>
      </c>
      <c r="V65" s="34">
        <v>1.291804</v>
      </c>
      <c r="W65" s="34">
        <v>1.502402</v>
      </c>
      <c r="X65" s="34">
        <v>1.182742</v>
      </c>
      <c r="Y65" s="34">
        <v>1.1580543999999999</v>
      </c>
      <c r="Z65" s="34">
        <v>1.1444802000000001</v>
      </c>
      <c r="AA65" s="34">
        <v>1.7007019999999999</v>
      </c>
      <c r="AB65" s="34">
        <v>0.98614599999999997</v>
      </c>
    </row>
    <row r="66" spans="1:28" x14ac:dyDescent="0.25">
      <c r="A66" s="34">
        <v>1.360233</v>
      </c>
      <c r="B66" s="34">
        <v>1.586524</v>
      </c>
      <c r="C66" s="34">
        <v>2.1714989999999998</v>
      </c>
      <c r="D66" s="34">
        <v>2.064727</v>
      </c>
      <c r="E66" s="34">
        <v>1.2103729999999999</v>
      </c>
      <c r="F66" s="34">
        <v>2.2763309999999999</v>
      </c>
      <c r="G66" s="34">
        <v>1.5082709999999999</v>
      </c>
      <c r="H66" s="34">
        <v>1.162596</v>
      </c>
      <c r="I66" s="34">
        <v>1.037245</v>
      </c>
      <c r="J66" s="34">
        <v>1.259865</v>
      </c>
      <c r="K66" s="34">
        <v>2.8907219999999998</v>
      </c>
      <c r="L66" s="34">
        <v>0.86138499999999996</v>
      </c>
      <c r="M66" s="34"/>
      <c r="N66" s="34"/>
      <c r="O66" s="34">
        <v>1.65907</v>
      </c>
      <c r="P66" s="34">
        <v>1.2459119999999999</v>
      </c>
      <c r="Q66" s="34">
        <v>1.2007399999999999</v>
      </c>
      <c r="R66" s="34">
        <v>1.5675319999999999</v>
      </c>
      <c r="S66" s="34">
        <v>1.417235</v>
      </c>
      <c r="T66" s="34">
        <v>1.05226</v>
      </c>
      <c r="U66" s="34">
        <v>1.352433</v>
      </c>
      <c r="V66" s="34">
        <v>1.3259829999999999</v>
      </c>
      <c r="W66" s="34">
        <v>1.4114519999999999</v>
      </c>
      <c r="X66" s="34">
        <v>1.1995229999999999</v>
      </c>
      <c r="Y66" s="34">
        <v>1.1798397</v>
      </c>
      <c r="Z66" s="34">
        <v>1.1438599</v>
      </c>
      <c r="AA66" s="34">
        <v>1.6716066000000001</v>
      </c>
      <c r="AB66" s="34">
        <v>1.0526958</v>
      </c>
    </row>
    <row r="67" spans="1:28" x14ac:dyDescent="0.25">
      <c r="A67" s="34">
        <v>1.2865249999999999</v>
      </c>
      <c r="B67" s="34">
        <v>1.642749</v>
      </c>
      <c r="C67" s="34">
        <v>2.2627130000000002</v>
      </c>
      <c r="D67" s="34">
        <v>2.1112280000000001</v>
      </c>
      <c r="E67" s="34">
        <v>1.2297499999999999</v>
      </c>
      <c r="F67" s="34">
        <v>2.0201310000000001</v>
      </c>
      <c r="G67" s="34">
        <v>1.4755069999999999</v>
      </c>
      <c r="H67" s="34">
        <v>1.188286</v>
      </c>
      <c r="I67" s="34">
        <v>1.042521</v>
      </c>
      <c r="J67" s="34">
        <v>1.2624500000000001</v>
      </c>
      <c r="K67" s="34">
        <v>2.8822869999999998</v>
      </c>
      <c r="L67" s="34">
        <v>0.85680500000000004</v>
      </c>
      <c r="M67" s="34"/>
      <c r="N67" s="34"/>
      <c r="O67" s="34">
        <v>1.7243569999999999</v>
      </c>
      <c r="P67" s="34">
        <v>1.2391129999999999</v>
      </c>
      <c r="Q67" s="34">
        <v>1.182364</v>
      </c>
      <c r="R67" s="34">
        <v>1.571167</v>
      </c>
      <c r="S67" s="34">
        <v>1.436725</v>
      </c>
      <c r="T67" s="34">
        <v>1.0874760000000001</v>
      </c>
      <c r="U67" s="34">
        <v>1.33443</v>
      </c>
      <c r="V67" s="34">
        <v>1.330794</v>
      </c>
      <c r="W67" s="34">
        <v>1.260265</v>
      </c>
      <c r="X67" s="34">
        <v>1.189791</v>
      </c>
      <c r="Y67" s="34">
        <v>1.1749353</v>
      </c>
      <c r="Z67" s="34">
        <v>1.1410267000000001</v>
      </c>
      <c r="AA67" s="34">
        <v>1.7038553000000001</v>
      </c>
      <c r="AB67" s="34">
        <v>1.1138918</v>
      </c>
    </row>
    <row r="68" spans="1:28" x14ac:dyDescent="0.25">
      <c r="A68" s="34">
        <v>1.113243</v>
      </c>
      <c r="B68" s="34">
        <v>1.691012</v>
      </c>
      <c r="C68" s="34">
        <v>2.2055180000000001</v>
      </c>
      <c r="D68" s="34">
        <v>2.167999</v>
      </c>
      <c r="E68" s="34">
        <v>1.225314</v>
      </c>
      <c r="F68" s="34">
        <v>2.2246549999999998</v>
      </c>
      <c r="G68" s="34">
        <v>1.479473</v>
      </c>
      <c r="H68" s="34">
        <v>1.1844159999999999</v>
      </c>
      <c r="I68" s="34">
        <v>1.021366</v>
      </c>
      <c r="J68" s="34">
        <v>1.269252</v>
      </c>
      <c r="K68" s="34">
        <v>2.9044720000000002</v>
      </c>
      <c r="L68" s="34">
        <v>0.87494099999999997</v>
      </c>
      <c r="M68" s="34"/>
      <c r="N68" s="34"/>
      <c r="O68" s="34">
        <v>1.714205</v>
      </c>
      <c r="P68" s="34">
        <v>1.2193639999999999</v>
      </c>
      <c r="Q68" s="34">
        <v>1.213346</v>
      </c>
      <c r="R68" s="34">
        <v>1.557687</v>
      </c>
      <c r="S68" s="34">
        <v>1.420936</v>
      </c>
      <c r="T68" s="34">
        <v>1.1023320000000001</v>
      </c>
      <c r="U68" s="34">
        <v>1.322686</v>
      </c>
      <c r="V68" s="34">
        <v>1.327393</v>
      </c>
      <c r="W68" s="34">
        <v>1.273933</v>
      </c>
      <c r="X68" s="34">
        <v>1.1973389999999999</v>
      </c>
      <c r="Y68" s="34">
        <v>1.1794252000000001</v>
      </c>
      <c r="Z68" s="34">
        <v>1.1536313</v>
      </c>
      <c r="AA68" s="34">
        <v>1.7059679999999999</v>
      </c>
      <c r="AB68" s="34">
        <v>1.1469009999999999</v>
      </c>
    </row>
    <row r="69" spans="1:28" x14ac:dyDescent="0.25">
      <c r="A69" s="34">
        <v>1.0180279999999999</v>
      </c>
      <c r="B69" s="34">
        <v>1.7732030000000001</v>
      </c>
      <c r="C69" s="34">
        <v>2.1572969999999998</v>
      </c>
      <c r="D69" s="34">
        <v>2.146614</v>
      </c>
      <c r="E69" s="34">
        <v>1.228561</v>
      </c>
      <c r="F69" s="34">
        <v>2.2976830000000001</v>
      </c>
      <c r="G69" s="34">
        <v>1.5834330000000001</v>
      </c>
      <c r="H69" s="34">
        <v>1.2011879999999999</v>
      </c>
      <c r="I69" s="34">
        <v>0.98958000000000002</v>
      </c>
      <c r="J69" s="34">
        <v>1.2845230000000001</v>
      </c>
      <c r="K69" s="34">
        <v>2.8813680000000002</v>
      </c>
      <c r="L69" s="34">
        <v>0.96551699999999996</v>
      </c>
      <c r="M69" s="34"/>
      <c r="N69" s="34"/>
      <c r="O69" s="34">
        <v>1.7499100000000001</v>
      </c>
      <c r="P69" s="34">
        <v>1.233279</v>
      </c>
      <c r="Q69" s="34">
        <v>1.204469</v>
      </c>
      <c r="R69" s="34">
        <v>1.608625</v>
      </c>
      <c r="S69" s="34">
        <v>1.47251</v>
      </c>
      <c r="T69" s="34">
        <v>1.0559879999999999</v>
      </c>
      <c r="U69" s="34">
        <v>1.3470299999999999</v>
      </c>
      <c r="V69" s="34">
        <v>1.2815620000000001</v>
      </c>
      <c r="W69" s="34">
        <v>1.6847000000000001</v>
      </c>
      <c r="X69" s="34">
        <v>1.1669229999999999</v>
      </c>
      <c r="Y69" s="34">
        <v>1.1773334</v>
      </c>
      <c r="Z69" s="34">
        <v>1.1561702</v>
      </c>
      <c r="AA69" s="34">
        <v>1.7331079</v>
      </c>
      <c r="AB69" s="34">
        <v>1.1950669</v>
      </c>
    </row>
    <row r="70" spans="1:28" x14ac:dyDescent="0.25">
      <c r="A70" s="34">
        <v>1.026429</v>
      </c>
      <c r="B70" s="34">
        <v>1.7852730000000001</v>
      </c>
      <c r="C70" s="34">
        <v>2.1851790000000002</v>
      </c>
      <c r="D70" s="34">
        <v>2.199449</v>
      </c>
      <c r="E70" s="34">
        <v>1.228348</v>
      </c>
      <c r="F70" s="34">
        <v>2.2803200000000001</v>
      </c>
      <c r="G70" s="34">
        <v>1.574608</v>
      </c>
      <c r="H70" s="34">
        <v>1.1789160000000001</v>
      </c>
      <c r="I70" s="34">
        <v>1.0133859999999999</v>
      </c>
      <c r="J70" s="34">
        <v>1.289328</v>
      </c>
      <c r="K70" s="34">
        <v>2.803134</v>
      </c>
      <c r="L70" s="34">
        <v>1.052513</v>
      </c>
      <c r="M70" s="34"/>
      <c r="N70" s="34"/>
      <c r="O70" s="34">
        <v>1.424391</v>
      </c>
      <c r="P70" s="34">
        <v>1.268672</v>
      </c>
      <c r="Q70" s="34">
        <v>1.1978960000000001</v>
      </c>
      <c r="R70" s="34">
        <v>1.6616869999999999</v>
      </c>
      <c r="S70" s="34">
        <v>1.4326209999999999</v>
      </c>
      <c r="T70" s="34">
        <v>1.0610219999999999</v>
      </c>
      <c r="U70" s="34">
        <v>1.362536</v>
      </c>
      <c r="V70" s="34">
        <v>1.304192</v>
      </c>
      <c r="W70" s="34">
        <v>1.5161690000000001</v>
      </c>
      <c r="X70" s="34">
        <v>1.167381</v>
      </c>
      <c r="Y70" s="34">
        <v>1.1647000999999999</v>
      </c>
      <c r="Z70" s="34">
        <v>1.1499387000000001</v>
      </c>
      <c r="AA70" s="34">
        <v>1.7648834</v>
      </c>
      <c r="AB70" s="34">
        <v>1.2621103</v>
      </c>
    </row>
    <row r="71" spans="1:28" x14ac:dyDescent="0.25">
      <c r="A71" s="34">
        <v>1.0982590000000001</v>
      </c>
      <c r="B71" s="34">
        <v>1.8269919999999999</v>
      </c>
      <c r="C71" s="34">
        <v>2.1592380000000002</v>
      </c>
      <c r="D71" s="34">
        <v>2.2248790000000001</v>
      </c>
      <c r="E71" s="34">
        <v>1.220205</v>
      </c>
      <c r="F71" s="34">
        <v>2.2605689999999998</v>
      </c>
      <c r="G71" s="34">
        <v>1.6013170000000001</v>
      </c>
      <c r="H71" s="34">
        <v>1.1875100000000001</v>
      </c>
      <c r="I71" s="34">
        <v>0.97396400000000005</v>
      </c>
      <c r="J71" s="34">
        <v>1.2832479999999999</v>
      </c>
      <c r="K71" s="34">
        <v>2.9102260000000002</v>
      </c>
      <c r="L71" s="34">
        <v>1.088975</v>
      </c>
      <c r="M71" s="34"/>
      <c r="N71" s="34"/>
      <c r="O71" s="34">
        <v>1.3829929999999999</v>
      </c>
      <c r="P71" s="34">
        <v>1.2337149999999999</v>
      </c>
      <c r="Q71" s="34">
        <v>1.1749000000000001</v>
      </c>
      <c r="R71" s="34">
        <v>1.6408389999999999</v>
      </c>
      <c r="S71" s="34">
        <v>1.450793</v>
      </c>
      <c r="T71" s="34">
        <v>0.99426000000000003</v>
      </c>
      <c r="U71" s="34">
        <v>1.3927639999999999</v>
      </c>
      <c r="V71" s="34">
        <v>1.288751</v>
      </c>
      <c r="W71" s="34">
        <v>1.5548059999999999</v>
      </c>
      <c r="X71" s="34">
        <v>1.1699010000000001</v>
      </c>
      <c r="Y71" s="34">
        <v>1.1825565</v>
      </c>
      <c r="Z71" s="34">
        <v>1.1528441</v>
      </c>
      <c r="AA71" s="34">
        <v>1.7606413999999999</v>
      </c>
      <c r="AB71" s="34">
        <v>1.2724724999999999</v>
      </c>
    </row>
    <row r="72" spans="1:28" x14ac:dyDescent="0.25">
      <c r="A72" s="34">
        <v>1.2355419999999999</v>
      </c>
      <c r="B72" s="34">
        <v>1.865413</v>
      </c>
      <c r="C72" s="34">
        <v>2.1004309999999999</v>
      </c>
      <c r="D72" s="34">
        <v>2.2894839999999999</v>
      </c>
      <c r="E72" s="34">
        <v>1.218494</v>
      </c>
      <c r="F72" s="34">
        <v>2.2649400000000002</v>
      </c>
      <c r="G72" s="34">
        <v>1.60998</v>
      </c>
      <c r="H72" s="34">
        <v>1.1476189999999999</v>
      </c>
      <c r="I72" s="34">
        <v>0.99808699999999995</v>
      </c>
      <c r="J72" s="34">
        <v>1.217638</v>
      </c>
      <c r="K72" s="34">
        <v>2.918291</v>
      </c>
      <c r="L72" s="34">
        <v>1.091655</v>
      </c>
      <c r="M72" s="34"/>
      <c r="N72" s="34"/>
      <c r="O72" s="34">
        <v>1.58406</v>
      </c>
      <c r="P72" s="34">
        <v>1.2463230000000001</v>
      </c>
      <c r="Q72" s="34">
        <v>1.227916</v>
      </c>
      <c r="R72" s="34">
        <v>1.6858010000000001</v>
      </c>
      <c r="S72" s="34">
        <v>1.4648600000000001</v>
      </c>
      <c r="T72" s="34">
        <v>0.98229500000000003</v>
      </c>
      <c r="U72" s="34">
        <v>1.3791709999999999</v>
      </c>
      <c r="V72" s="34">
        <v>1.311042</v>
      </c>
      <c r="W72" s="34">
        <v>1.5887629999999999</v>
      </c>
      <c r="X72" s="34">
        <v>1.174415</v>
      </c>
      <c r="Y72" s="34">
        <v>1.1653342</v>
      </c>
      <c r="Z72" s="34">
        <v>1.1433275000000001</v>
      </c>
      <c r="AA72" s="34">
        <v>1.7550699999999999</v>
      </c>
      <c r="AB72" s="34">
        <v>1.2769199</v>
      </c>
    </row>
    <row r="73" spans="1:28" x14ac:dyDescent="0.25">
      <c r="A73" s="34">
        <v>1.253711</v>
      </c>
      <c r="B73" s="34">
        <v>1.820716</v>
      </c>
      <c r="C73" s="34">
        <v>2.0676389999999998</v>
      </c>
      <c r="D73" s="34">
        <v>2.208507</v>
      </c>
      <c r="E73" s="34">
        <v>1.2287589999999999</v>
      </c>
      <c r="F73" s="34">
        <v>2.1254339999999998</v>
      </c>
      <c r="G73" s="34">
        <v>1.625882</v>
      </c>
      <c r="H73" s="34">
        <v>1.1791769999999999</v>
      </c>
      <c r="I73" s="34">
        <v>1.0356920000000001</v>
      </c>
      <c r="J73" s="34">
        <v>1.2572950000000001</v>
      </c>
      <c r="K73" s="34">
        <v>2.9830809999999999</v>
      </c>
      <c r="L73" s="34">
        <v>1.201335</v>
      </c>
      <c r="M73" s="34"/>
      <c r="N73" s="34"/>
      <c r="O73" s="34">
        <v>1.7972520000000001</v>
      </c>
      <c r="P73" s="34">
        <v>1.224864</v>
      </c>
      <c r="Q73" s="34">
        <v>1.2035610000000001</v>
      </c>
      <c r="R73" s="34">
        <v>1.5947199999999999</v>
      </c>
      <c r="S73" s="34">
        <v>1.4651000000000001</v>
      </c>
      <c r="T73" s="34">
        <v>1.0972280000000001</v>
      </c>
      <c r="U73" s="34">
        <v>1.3035639999999999</v>
      </c>
      <c r="V73" s="34">
        <v>1.32233</v>
      </c>
      <c r="W73" s="34">
        <v>1.556522</v>
      </c>
      <c r="X73" s="34">
        <v>1.19018</v>
      </c>
      <c r="Y73" s="34">
        <v>1.1871966</v>
      </c>
      <c r="Z73" s="34">
        <v>1.1440174000000001</v>
      </c>
      <c r="AA73" s="34">
        <v>1.7357244000000001</v>
      </c>
      <c r="AB73" s="34">
        <v>1.2876567999999999</v>
      </c>
    </row>
    <row r="74" spans="1:28" x14ac:dyDescent="0.25">
      <c r="A74" s="34">
        <v>1.2862899999999999</v>
      </c>
      <c r="B74" s="34">
        <v>1.842317</v>
      </c>
      <c r="C74" s="34">
        <v>2.1997450000000001</v>
      </c>
      <c r="D74" s="34">
        <v>2.172723</v>
      </c>
      <c r="E74" s="34">
        <v>1.236076</v>
      </c>
      <c r="F74" s="34">
        <v>1.909824</v>
      </c>
      <c r="G74" s="34">
        <v>1.589431</v>
      </c>
      <c r="H74" s="34">
        <v>1.1496150000000001</v>
      </c>
      <c r="I74" s="34">
        <v>0.98814800000000003</v>
      </c>
      <c r="J74" s="34">
        <v>1.2380409999999999</v>
      </c>
      <c r="K74" s="34">
        <v>3.0167489999999999</v>
      </c>
      <c r="L74" s="34">
        <v>1.259296</v>
      </c>
      <c r="M74" s="34"/>
      <c r="N74" s="34"/>
      <c r="O74" s="34">
        <v>1.7418</v>
      </c>
      <c r="P74" s="34">
        <v>1.2507900000000001</v>
      </c>
      <c r="Q74" s="34">
        <v>1.183487</v>
      </c>
      <c r="R74" s="34">
        <v>1.624871</v>
      </c>
      <c r="S74" s="34">
        <v>1.446971</v>
      </c>
      <c r="T74" s="34">
        <v>1.037504</v>
      </c>
      <c r="U74" s="34">
        <v>1.3617300000000001</v>
      </c>
      <c r="V74" s="34">
        <v>1.3301620000000001</v>
      </c>
      <c r="W74" s="34">
        <v>1.3187629999999999</v>
      </c>
      <c r="X74" s="34">
        <v>1.180847</v>
      </c>
      <c r="Y74" s="34">
        <v>1.182882</v>
      </c>
      <c r="Z74" s="34">
        <v>1.1643501999999999</v>
      </c>
      <c r="AA74" s="34">
        <v>1.8421019999999999</v>
      </c>
      <c r="AB74" s="34">
        <v>1.3159064</v>
      </c>
    </row>
    <row r="75" spans="1:28" x14ac:dyDescent="0.25">
      <c r="A75" s="34">
        <v>1.282497</v>
      </c>
      <c r="B75" s="34">
        <v>1.863686</v>
      </c>
      <c r="C75" s="34">
        <v>2.2204100000000002</v>
      </c>
      <c r="D75" s="34">
        <v>2.1370469999999999</v>
      </c>
      <c r="E75" s="34">
        <v>1.242658</v>
      </c>
      <c r="F75" s="34">
        <v>1.9389000000000001</v>
      </c>
      <c r="G75" s="34">
        <v>1.612771</v>
      </c>
      <c r="H75" s="34">
        <v>1.1762239999999999</v>
      </c>
      <c r="I75" s="34">
        <v>0.98010299999999995</v>
      </c>
      <c r="J75" s="34">
        <v>1.2339560000000001</v>
      </c>
      <c r="K75" s="34">
        <v>2.8967230000000002</v>
      </c>
      <c r="L75" s="34">
        <v>1.297336</v>
      </c>
      <c r="M75" s="34"/>
      <c r="N75" s="34"/>
      <c r="O75" s="34">
        <v>1.724396</v>
      </c>
      <c r="P75" s="34">
        <v>1.2509209999999999</v>
      </c>
      <c r="Q75" s="34">
        <v>1.2053860000000001</v>
      </c>
      <c r="R75" s="34">
        <v>1.6405130000000001</v>
      </c>
      <c r="S75" s="34">
        <v>1.4950479999999999</v>
      </c>
      <c r="T75" s="34">
        <v>0.98177999999999999</v>
      </c>
      <c r="U75" s="34">
        <v>1.0824450000000001</v>
      </c>
      <c r="V75" s="34">
        <v>1.310216</v>
      </c>
      <c r="W75" s="34">
        <v>1.181659</v>
      </c>
      <c r="X75" s="34">
        <v>1.161375</v>
      </c>
      <c r="Y75" s="34">
        <v>1.1815195999999999</v>
      </c>
      <c r="Z75" s="34">
        <v>1.1655605</v>
      </c>
      <c r="AA75" s="34">
        <v>1.8177179999999999</v>
      </c>
      <c r="AB75" s="34">
        <v>1.3084722</v>
      </c>
    </row>
    <row r="76" spans="1:28" x14ac:dyDescent="0.25">
      <c r="A76" s="34">
        <v>1.2909999999999999</v>
      </c>
      <c r="B76" s="34">
        <v>1.8843589999999999</v>
      </c>
      <c r="C76" s="34">
        <v>2.1613030000000002</v>
      </c>
      <c r="D76" s="34">
        <v>2.1452580000000001</v>
      </c>
      <c r="E76" s="34">
        <v>1.216907</v>
      </c>
      <c r="F76" s="34">
        <v>1.825718</v>
      </c>
      <c r="G76" s="34">
        <v>1.6141799999999999</v>
      </c>
      <c r="H76" s="34">
        <v>1.1575310000000001</v>
      </c>
      <c r="I76" s="34">
        <v>0.96763600000000005</v>
      </c>
      <c r="J76" s="34">
        <v>1.220753</v>
      </c>
      <c r="K76" s="34">
        <v>2.8605450000000001</v>
      </c>
      <c r="L76" s="34">
        <v>1.3629500000000001</v>
      </c>
      <c r="M76" s="34"/>
      <c r="N76" s="34"/>
      <c r="O76" s="34">
        <v>1.6660299999999999</v>
      </c>
      <c r="P76" s="34">
        <v>1.226245</v>
      </c>
      <c r="Q76" s="34">
        <v>1.201997</v>
      </c>
      <c r="R76" s="34">
        <v>1.6563030000000001</v>
      </c>
      <c r="S76" s="34">
        <v>1.457236</v>
      </c>
      <c r="T76" s="34">
        <v>0.99409999999999998</v>
      </c>
      <c r="U76" s="34">
        <v>0.70445500000000005</v>
      </c>
      <c r="V76" s="34">
        <v>1.3377079999999999</v>
      </c>
      <c r="W76" s="34">
        <v>1.452823</v>
      </c>
      <c r="X76" s="34">
        <v>1.1596569999999999</v>
      </c>
      <c r="Y76" s="34">
        <v>1.1601466</v>
      </c>
      <c r="Z76" s="34">
        <v>1.1512054</v>
      </c>
      <c r="AA76" s="34">
        <v>1.7719260999999999</v>
      </c>
      <c r="AB76" s="34">
        <v>1.2906048000000001</v>
      </c>
    </row>
    <row r="77" spans="1:28" x14ac:dyDescent="0.25">
      <c r="A77" s="34">
        <v>1.351016</v>
      </c>
      <c r="B77" s="34">
        <v>1.925305</v>
      </c>
      <c r="C77" s="34">
        <v>2.1861549999999998</v>
      </c>
      <c r="D77" s="34">
        <v>2.2623340000000001</v>
      </c>
      <c r="E77" s="34">
        <v>1.2200500000000001</v>
      </c>
      <c r="F77" s="34">
        <v>1.7721420000000001</v>
      </c>
      <c r="G77" s="34">
        <v>1.572621</v>
      </c>
      <c r="H77" s="34">
        <v>1.152102</v>
      </c>
      <c r="I77" s="34">
        <v>0.98546699999999998</v>
      </c>
      <c r="J77" s="34">
        <v>1.2086220000000001</v>
      </c>
      <c r="K77" s="34">
        <v>3.0156710000000002</v>
      </c>
      <c r="L77" s="34">
        <v>1.413916</v>
      </c>
      <c r="M77" s="34"/>
      <c r="N77" s="34"/>
      <c r="O77" s="34">
        <v>1.730566</v>
      </c>
      <c r="P77" s="34">
        <v>1.2664489999999999</v>
      </c>
      <c r="Q77" s="34">
        <v>1.1971620000000001</v>
      </c>
      <c r="R77" s="34">
        <v>1.6456770000000001</v>
      </c>
      <c r="S77" s="34">
        <v>1.472505</v>
      </c>
      <c r="T77" s="34">
        <v>0.96523999999999999</v>
      </c>
      <c r="U77" s="34">
        <v>0.76774600000000004</v>
      </c>
      <c r="V77" s="34">
        <v>1.319107</v>
      </c>
      <c r="W77" s="34">
        <v>1.642163</v>
      </c>
      <c r="X77" s="34">
        <v>1.1279220000000001</v>
      </c>
      <c r="Y77" s="34">
        <v>1.1791186</v>
      </c>
      <c r="Z77" s="34">
        <v>1.155516</v>
      </c>
      <c r="AA77" s="34">
        <v>1.7941246</v>
      </c>
      <c r="AB77" s="34">
        <v>1.317329</v>
      </c>
    </row>
    <row r="78" spans="1:28" x14ac:dyDescent="0.25">
      <c r="A78" s="34">
        <v>1.38825</v>
      </c>
      <c r="B78" s="34">
        <v>1.87113</v>
      </c>
      <c r="C78" s="34">
        <v>2.1226180000000001</v>
      </c>
      <c r="D78" s="34">
        <v>2.3105739999999999</v>
      </c>
      <c r="E78" s="34">
        <v>1.1971769999999999</v>
      </c>
      <c r="F78" s="34">
        <v>1.7492730000000001</v>
      </c>
      <c r="G78" s="34">
        <v>1.563315</v>
      </c>
      <c r="H78" s="34">
        <v>1.128226</v>
      </c>
      <c r="I78" s="34">
        <v>0.98151699999999997</v>
      </c>
      <c r="J78" s="34">
        <v>1.206901</v>
      </c>
      <c r="K78" s="34">
        <v>3.0454020000000002</v>
      </c>
      <c r="L78" s="34">
        <v>1.4901949999999999</v>
      </c>
      <c r="M78" s="34"/>
      <c r="N78" s="34"/>
      <c r="O78" s="34">
        <v>1.7351350000000001</v>
      </c>
      <c r="P78" s="34">
        <v>1.24718</v>
      </c>
      <c r="Q78" s="34">
        <v>1.1961269999999999</v>
      </c>
      <c r="R78" s="34">
        <v>1.6397139999999999</v>
      </c>
      <c r="S78" s="34">
        <v>1.4166669999999999</v>
      </c>
      <c r="T78" s="34">
        <v>0.93609100000000001</v>
      </c>
      <c r="U78" s="34">
        <v>0.85363900000000004</v>
      </c>
      <c r="V78" s="34">
        <v>1.305882</v>
      </c>
      <c r="W78" s="34">
        <v>1.315814</v>
      </c>
      <c r="X78" s="34">
        <v>1.147065</v>
      </c>
      <c r="Y78" s="34">
        <v>1.1646947999999999</v>
      </c>
      <c r="Z78" s="34">
        <v>1.1498979</v>
      </c>
      <c r="AA78" s="34">
        <v>1.7998501</v>
      </c>
      <c r="AB78" s="34">
        <v>1.2835524</v>
      </c>
    </row>
    <row r="79" spans="1:28" x14ac:dyDescent="0.25">
      <c r="A79" s="34">
        <v>1.4267879999999999</v>
      </c>
      <c r="B79" s="34">
        <v>1.9123570000000001</v>
      </c>
      <c r="C79" s="34">
        <v>2.162201</v>
      </c>
      <c r="D79" s="34">
        <v>2.195843</v>
      </c>
      <c r="E79" s="34">
        <v>1.2059789999999999</v>
      </c>
      <c r="F79" s="34">
        <v>1.6980630000000001</v>
      </c>
      <c r="G79" s="34">
        <v>1.5522860000000001</v>
      </c>
      <c r="H79" s="34">
        <v>1.115362</v>
      </c>
      <c r="I79" s="34">
        <v>0.97525200000000001</v>
      </c>
      <c r="J79" s="34">
        <v>1.1538759999999999</v>
      </c>
      <c r="K79" s="34">
        <v>3.0060929999999999</v>
      </c>
      <c r="L79" s="34">
        <v>1.5158389999999999</v>
      </c>
      <c r="M79" s="34"/>
      <c r="N79" s="34"/>
      <c r="O79" s="34">
        <v>1.71913</v>
      </c>
      <c r="P79" s="34">
        <v>1.260931</v>
      </c>
      <c r="Q79" s="34">
        <v>1.191003</v>
      </c>
      <c r="R79" s="34">
        <v>1.636118</v>
      </c>
      <c r="S79" s="34">
        <v>1.4894419999999999</v>
      </c>
      <c r="T79" s="34">
        <v>0.98289700000000002</v>
      </c>
      <c r="U79" s="34">
        <v>1.075391</v>
      </c>
      <c r="V79" s="34">
        <v>1.3129139999999999</v>
      </c>
      <c r="W79" s="34">
        <v>1.5453269999999999</v>
      </c>
      <c r="X79" s="34">
        <v>1.1390979999999999</v>
      </c>
      <c r="Y79" s="34">
        <v>1.1651898000000001</v>
      </c>
      <c r="Z79" s="34">
        <v>1.1575466000000001</v>
      </c>
      <c r="AA79" s="34">
        <v>1.7995023999999999</v>
      </c>
      <c r="AB79" s="34">
        <v>1.3357698</v>
      </c>
    </row>
    <row r="80" spans="1:28" x14ac:dyDescent="0.25">
      <c r="A80" s="34">
        <v>1.4032629999999999</v>
      </c>
      <c r="B80" s="34">
        <v>1.9123399999999999</v>
      </c>
      <c r="C80" s="34">
        <v>2.170223</v>
      </c>
      <c r="D80" s="34">
        <v>2.177352</v>
      </c>
      <c r="E80" s="34">
        <v>1.1890700000000001</v>
      </c>
      <c r="F80" s="34">
        <v>1.694539</v>
      </c>
      <c r="G80" s="34">
        <v>1.545247</v>
      </c>
      <c r="H80" s="34">
        <v>1.098973</v>
      </c>
      <c r="I80" s="34">
        <v>0.973889</v>
      </c>
      <c r="J80" s="34">
        <v>1.1526179999999999</v>
      </c>
      <c r="K80" s="34">
        <v>3.0615250000000001</v>
      </c>
      <c r="L80" s="34">
        <v>1.5492010000000001</v>
      </c>
      <c r="M80" s="34"/>
      <c r="N80" s="34"/>
      <c r="O80" s="34">
        <v>1.714256</v>
      </c>
      <c r="P80" s="34">
        <v>1.2439720000000001</v>
      </c>
      <c r="Q80" s="34">
        <v>1.1714199999999999</v>
      </c>
      <c r="R80" s="34">
        <v>1.6446609999999999</v>
      </c>
      <c r="S80" s="34">
        <v>1.4836259999999999</v>
      </c>
      <c r="T80" s="34">
        <v>0.88533499999999998</v>
      </c>
      <c r="U80" s="34">
        <v>1.3982680000000001</v>
      </c>
      <c r="V80" s="34">
        <v>1.317358</v>
      </c>
      <c r="W80" s="34">
        <v>1.5800799999999999</v>
      </c>
      <c r="X80" s="34">
        <v>1.1170469999999999</v>
      </c>
      <c r="Y80" s="34">
        <v>1.1834349</v>
      </c>
      <c r="Z80" s="34">
        <v>1.1505570000000001</v>
      </c>
      <c r="AA80" s="34">
        <v>1.8701612999999999</v>
      </c>
      <c r="AB80" s="34">
        <v>1.3755503</v>
      </c>
    </row>
    <row r="81" spans="1:28" x14ac:dyDescent="0.25">
      <c r="A81" s="34">
        <v>1.3406940000000001</v>
      </c>
      <c r="B81" s="34">
        <v>1.943478</v>
      </c>
      <c r="C81" s="34">
        <v>2.0819700000000001</v>
      </c>
      <c r="D81" s="34">
        <v>2.174671</v>
      </c>
      <c r="E81" s="34">
        <v>1.204307</v>
      </c>
      <c r="F81" s="34">
        <v>1.6832750000000001</v>
      </c>
      <c r="G81" s="34">
        <v>1.529334</v>
      </c>
      <c r="H81" s="34">
        <v>1.12435</v>
      </c>
      <c r="I81" s="34">
        <v>1.0040389999999999</v>
      </c>
      <c r="J81" s="34">
        <v>1.157227</v>
      </c>
      <c r="K81" s="34">
        <v>3.0409869999999999</v>
      </c>
      <c r="L81" s="34">
        <v>1.538375</v>
      </c>
      <c r="M81" s="34"/>
      <c r="N81" s="34"/>
      <c r="O81" s="34">
        <v>1.735274</v>
      </c>
      <c r="P81" s="34">
        <v>1.205878</v>
      </c>
      <c r="Q81" s="34">
        <v>1.211522</v>
      </c>
      <c r="R81" s="34">
        <v>1.6628559999999999</v>
      </c>
      <c r="S81" s="34">
        <v>1.4718370000000001</v>
      </c>
      <c r="T81" s="34">
        <v>0.91381800000000002</v>
      </c>
      <c r="U81" s="34">
        <v>1.5046090000000001</v>
      </c>
      <c r="V81" s="34">
        <v>1.3046469999999999</v>
      </c>
      <c r="W81" s="34">
        <v>1.581923</v>
      </c>
      <c r="X81" s="34">
        <v>1.1075680000000001</v>
      </c>
      <c r="Y81" s="34">
        <v>1.1667628000000001</v>
      </c>
      <c r="Z81" s="34">
        <v>1.1502614</v>
      </c>
      <c r="AA81" s="34">
        <v>1.8506933000000001</v>
      </c>
      <c r="AB81" s="34">
        <v>1.3413257000000001</v>
      </c>
    </row>
    <row r="82" spans="1:28" x14ac:dyDescent="0.25">
      <c r="A82" s="34">
        <v>1.359504</v>
      </c>
      <c r="B82" s="34">
        <v>1.917081</v>
      </c>
      <c r="C82" s="34">
        <v>2.1200640000000002</v>
      </c>
      <c r="D82" s="34">
        <v>2.1374659999999999</v>
      </c>
      <c r="E82" s="34">
        <v>1.1893800000000001</v>
      </c>
      <c r="F82" s="34">
        <v>2.1050770000000001</v>
      </c>
      <c r="G82" s="34">
        <v>1.514392</v>
      </c>
      <c r="H82" s="34">
        <v>1.0721400000000001</v>
      </c>
      <c r="I82" s="34">
        <v>1.0187619999999999</v>
      </c>
      <c r="J82" s="34">
        <v>1.119364</v>
      </c>
      <c r="K82" s="34">
        <v>3.0017839999999998</v>
      </c>
      <c r="L82" s="34">
        <v>1.576365</v>
      </c>
      <c r="M82" s="34"/>
      <c r="N82" s="34"/>
      <c r="O82" s="34">
        <v>1.5914170000000001</v>
      </c>
      <c r="P82" s="34">
        <v>1.2423</v>
      </c>
      <c r="Q82" s="34">
        <v>1.1976960000000001</v>
      </c>
      <c r="R82" s="34">
        <v>1.6167389999999999</v>
      </c>
      <c r="S82" s="34">
        <v>1.4457800000000001</v>
      </c>
      <c r="T82" s="34">
        <v>0.888401</v>
      </c>
      <c r="U82" s="34">
        <v>1.458407</v>
      </c>
      <c r="V82" s="34">
        <v>1.319059</v>
      </c>
      <c r="W82" s="34">
        <v>1.6098779999999999</v>
      </c>
      <c r="X82" s="34">
        <v>1.1104039999999999</v>
      </c>
      <c r="Y82" s="34">
        <v>1.1726405</v>
      </c>
      <c r="Z82" s="34">
        <v>1.1525259000000001</v>
      </c>
      <c r="AA82" s="34">
        <v>1.8966666000000001</v>
      </c>
      <c r="AB82" s="34">
        <v>1.3775071000000001</v>
      </c>
    </row>
    <row r="83" spans="1:28" x14ac:dyDescent="0.25">
      <c r="A83" s="34">
        <v>1.33527</v>
      </c>
      <c r="B83" s="34">
        <v>1.921287</v>
      </c>
      <c r="C83" s="34">
        <v>2.0832540000000002</v>
      </c>
      <c r="D83" s="34">
        <v>2.1498309999999998</v>
      </c>
      <c r="E83" s="34">
        <v>1.176013</v>
      </c>
      <c r="F83" s="34">
        <v>2.3311860000000002</v>
      </c>
      <c r="G83" s="34">
        <v>1.5727960000000001</v>
      </c>
      <c r="H83" s="34">
        <v>1.1261140000000001</v>
      </c>
      <c r="I83" s="34">
        <v>1.024834</v>
      </c>
      <c r="J83" s="34">
        <v>1.101397</v>
      </c>
      <c r="K83" s="34">
        <v>3.007193</v>
      </c>
      <c r="L83" s="34">
        <v>1.608808</v>
      </c>
      <c r="M83" s="34"/>
      <c r="N83" s="34"/>
      <c r="O83" s="34">
        <v>1.6220600000000001</v>
      </c>
      <c r="P83" s="34">
        <v>1.261919</v>
      </c>
      <c r="Q83" s="34">
        <v>1.195481</v>
      </c>
      <c r="R83" s="34">
        <v>1.621658</v>
      </c>
      <c r="S83" s="34">
        <v>1.4659530000000001</v>
      </c>
      <c r="T83" s="34">
        <v>0.79611900000000002</v>
      </c>
      <c r="U83" s="34">
        <v>1.5084360000000001</v>
      </c>
      <c r="V83" s="34">
        <v>1.3027610000000001</v>
      </c>
      <c r="W83" s="34">
        <v>1.444585</v>
      </c>
      <c r="X83" s="34">
        <v>1.1266510000000001</v>
      </c>
      <c r="Y83" s="34">
        <v>1.163138</v>
      </c>
      <c r="Z83" s="34">
        <v>1.1533434</v>
      </c>
      <c r="AA83" s="34">
        <v>1.8563027999999999</v>
      </c>
      <c r="AB83" s="34">
        <v>1.3480548000000001</v>
      </c>
    </row>
    <row r="84" spans="1:28" x14ac:dyDescent="0.25">
      <c r="A84" s="34">
        <v>1.316039</v>
      </c>
      <c r="B84" s="34">
        <v>1.9241349999999999</v>
      </c>
      <c r="C84" s="34">
        <v>2.1233759999999999</v>
      </c>
      <c r="D84" s="34">
        <v>2.1124999999999998</v>
      </c>
      <c r="E84" s="34">
        <v>1.161135</v>
      </c>
      <c r="F84" s="34">
        <v>2.1753770000000001</v>
      </c>
      <c r="G84" s="34">
        <v>1.5153589999999999</v>
      </c>
      <c r="H84" s="34">
        <v>1.111424</v>
      </c>
      <c r="I84" s="34">
        <v>1.0407960000000001</v>
      </c>
      <c r="J84" s="34">
        <v>1.1259189999999999</v>
      </c>
      <c r="K84" s="34">
        <v>2.9779580000000001</v>
      </c>
      <c r="L84" s="34">
        <v>1.5975429999999999</v>
      </c>
      <c r="M84" s="34"/>
      <c r="N84" s="34"/>
      <c r="O84" s="34">
        <v>1.7062520000000001</v>
      </c>
      <c r="P84" s="34">
        <v>1.291113</v>
      </c>
      <c r="Q84" s="34">
        <v>1.1814370000000001</v>
      </c>
      <c r="R84" s="34">
        <v>1.6095470000000001</v>
      </c>
      <c r="S84" s="34">
        <v>1.4107130000000001</v>
      </c>
      <c r="T84" s="34">
        <v>0.83494299999999999</v>
      </c>
      <c r="U84" s="34">
        <v>1.549315</v>
      </c>
      <c r="V84" s="34">
        <v>1.2901359999999999</v>
      </c>
      <c r="W84" s="34">
        <v>1.328956</v>
      </c>
      <c r="X84" s="34">
        <v>1.1242529999999999</v>
      </c>
      <c r="Y84" s="34">
        <v>1.1513005000000001</v>
      </c>
      <c r="Z84" s="34">
        <v>1.1584102999999999</v>
      </c>
      <c r="AA84" s="34">
        <v>1.8517395999999999</v>
      </c>
      <c r="AB84" s="34">
        <v>1.3689819000000001</v>
      </c>
    </row>
    <row r="85" spans="1:28" x14ac:dyDescent="0.25">
      <c r="A85" s="34">
        <v>1.306681</v>
      </c>
      <c r="B85" s="34">
        <v>1.92859</v>
      </c>
      <c r="C85" s="34">
        <v>2.0251809999999999</v>
      </c>
      <c r="D85" s="34">
        <v>2.135723</v>
      </c>
      <c r="E85" s="34">
        <v>1.152555</v>
      </c>
      <c r="F85" s="34">
        <v>2.105416</v>
      </c>
      <c r="G85" s="34">
        <v>1.4867349999999999</v>
      </c>
      <c r="H85" s="34">
        <v>1.0916760000000001</v>
      </c>
      <c r="I85" s="34">
        <v>1.048848</v>
      </c>
      <c r="J85" s="34">
        <v>1.1253409999999999</v>
      </c>
      <c r="K85" s="34">
        <v>2.9357530000000001</v>
      </c>
      <c r="L85" s="34">
        <v>1.6173360000000001</v>
      </c>
      <c r="M85" s="34"/>
      <c r="N85" s="34"/>
      <c r="O85" s="34">
        <v>1.7043699999999999</v>
      </c>
      <c r="P85" s="34">
        <v>1.2686770000000001</v>
      </c>
      <c r="Q85" s="34">
        <v>1.1881079999999999</v>
      </c>
      <c r="R85" s="34">
        <v>1.6073900000000001</v>
      </c>
      <c r="S85" s="34">
        <v>1.4264140000000001</v>
      </c>
      <c r="T85" s="34">
        <v>0.85554399999999997</v>
      </c>
      <c r="U85" s="34">
        <v>1.510006</v>
      </c>
      <c r="V85" s="34">
        <v>1.273007</v>
      </c>
      <c r="W85" s="34">
        <v>1.5131049999999999</v>
      </c>
      <c r="X85" s="34">
        <v>1.0826629999999999</v>
      </c>
      <c r="Y85" s="34">
        <v>1.1392814</v>
      </c>
      <c r="Z85" s="34">
        <v>1.1612382000000001</v>
      </c>
      <c r="AA85" s="34">
        <v>1.824222</v>
      </c>
      <c r="AB85" s="34">
        <v>1.3367313999999999</v>
      </c>
    </row>
    <row r="86" spans="1:28" x14ac:dyDescent="0.25">
      <c r="A86" s="34">
        <v>1.2940860000000001</v>
      </c>
      <c r="B86" s="34">
        <v>1.8880669999999999</v>
      </c>
      <c r="C86" s="34">
        <v>2.0387780000000002</v>
      </c>
      <c r="D86" s="34">
        <v>2.085496</v>
      </c>
      <c r="E86" s="34">
        <v>1.1667449999999999</v>
      </c>
      <c r="F86" s="34">
        <v>2.227541</v>
      </c>
      <c r="G86" s="34">
        <v>1.4803029999999999</v>
      </c>
      <c r="H86" s="34">
        <v>1.1368560000000001</v>
      </c>
      <c r="I86" s="34">
        <v>1.0653049999999999</v>
      </c>
      <c r="J86" s="34">
        <v>1.0916999999999999</v>
      </c>
      <c r="K86" s="34">
        <v>2.9877479999999998</v>
      </c>
      <c r="L86" s="34">
        <v>1.577342</v>
      </c>
      <c r="M86" s="34"/>
      <c r="N86" s="34"/>
      <c r="O86" s="34">
        <v>1.6772769999999999</v>
      </c>
      <c r="P86" s="34">
        <v>1.2581830000000001</v>
      </c>
      <c r="Q86" s="34">
        <v>1.1732419999999999</v>
      </c>
      <c r="R86" s="34">
        <v>1.598401</v>
      </c>
      <c r="S86" s="34">
        <v>1.4787790000000001</v>
      </c>
      <c r="T86" s="34">
        <v>0.833588</v>
      </c>
      <c r="U86" s="34">
        <v>1.5116780000000001</v>
      </c>
      <c r="V86" s="34">
        <v>1.270337</v>
      </c>
      <c r="W86" s="34">
        <v>1.594568</v>
      </c>
      <c r="X86" s="34">
        <v>1.105707</v>
      </c>
      <c r="Y86" s="34">
        <v>1.1482749999999999</v>
      </c>
      <c r="Z86" s="34">
        <v>1.1671301999999999</v>
      </c>
      <c r="AA86" s="34">
        <v>1.8700559999999999</v>
      </c>
      <c r="AB86" s="34">
        <v>1.3238105</v>
      </c>
    </row>
    <row r="87" spans="1:28" x14ac:dyDescent="0.25">
      <c r="A87" s="34">
        <v>1.2544979999999999</v>
      </c>
      <c r="B87" s="34">
        <v>1.8721179999999999</v>
      </c>
      <c r="C87" s="34">
        <v>2.0283959999999999</v>
      </c>
      <c r="D87" s="34">
        <v>2.1293859999999998</v>
      </c>
      <c r="E87" s="34">
        <v>1.12768</v>
      </c>
      <c r="F87" s="34">
        <v>2.2260430000000002</v>
      </c>
      <c r="G87" s="34">
        <v>1.4628369999999999</v>
      </c>
      <c r="H87" s="34">
        <v>1.083683</v>
      </c>
      <c r="I87" s="34">
        <v>1.0904119999999999</v>
      </c>
      <c r="J87" s="34">
        <v>1.128531</v>
      </c>
      <c r="K87" s="34">
        <v>2.9365019999999999</v>
      </c>
      <c r="L87" s="34">
        <v>1.569134</v>
      </c>
      <c r="M87" s="34"/>
      <c r="N87" s="34"/>
      <c r="O87" s="34">
        <v>1.6855039999999999</v>
      </c>
      <c r="P87" s="34">
        <v>1.2575670000000001</v>
      </c>
      <c r="Q87" s="34">
        <v>1.147362</v>
      </c>
      <c r="R87" s="34">
        <v>1.6198140000000001</v>
      </c>
      <c r="S87" s="34">
        <v>1.451595</v>
      </c>
      <c r="T87" s="34">
        <v>0.841113</v>
      </c>
      <c r="U87" s="34">
        <v>1.5561929999999999</v>
      </c>
      <c r="V87" s="34">
        <v>1.2717419999999999</v>
      </c>
      <c r="W87" s="34">
        <v>1.2963359999999999</v>
      </c>
      <c r="X87" s="34">
        <v>1.104865</v>
      </c>
      <c r="Y87" s="34">
        <v>1.1379300999999999</v>
      </c>
      <c r="Z87" s="34">
        <v>1.1196577000000001</v>
      </c>
      <c r="AA87" s="34">
        <v>1.8406848</v>
      </c>
      <c r="AB87" s="34">
        <v>1.3320989999999999</v>
      </c>
    </row>
    <row r="88" spans="1:28" x14ac:dyDescent="0.25">
      <c r="A88" s="34">
        <v>1.201063</v>
      </c>
      <c r="B88" s="34">
        <v>1.8783399999999999</v>
      </c>
      <c r="C88" s="34">
        <v>1.9839979999999999</v>
      </c>
      <c r="D88" s="34">
        <v>2.1801560000000002</v>
      </c>
      <c r="E88" s="34">
        <v>1.1153219999999999</v>
      </c>
      <c r="F88" s="34">
        <v>2.2172269999999998</v>
      </c>
      <c r="G88" s="34">
        <v>1.414199</v>
      </c>
      <c r="H88" s="34">
        <v>1.077062</v>
      </c>
      <c r="I88" s="34">
        <v>1.1723129999999999</v>
      </c>
      <c r="J88" s="34">
        <v>1.085593</v>
      </c>
      <c r="K88" s="34">
        <v>2.919851</v>
      </c>
      <c r="L88" s="34">
        <v>1.554378</v>
      </c>
      <c r="M88" s="34"/>
      <c r="N88" s="34"/>
      <c r="O88" s="34">
        <v>1.7002409999999999</v>
      </c>
      <c r="P88" s="34">
        <v>1.2342470000000001</v>
      </c>
      <c r="Q88" s="34">
        <v>1.1679649999999999</v>
      </c>
      <c r="R88" s="34">
        <v>1.574171</v>
      </c>
      <c r="S88" s="34">
        <v>1.4618850000000001</v>
      </c>
      <c r="T88" s="34">
        <v>0.82128599999999996</v>
      </c>
      <c r="U88" s="34">
        <v>1.504392</v>
      </c>
      <c r="V88" s="34">
        <v>1.2531950000000001</v>
      </c>
      <c r="W88" s="34">
        <v>1.5243390000000001</v>
      </c>
      <c r="X88" s="34">
        <v>1.076004</v>
      </c>
      <c r="Y88" s="34">
        <v>1.1236253</v>
      </c>
      <c r="Z88" s="34">
        <v>1.1416636</v>
      </c>
      <c r="AA88" s="34">
        <v>1.8153845</v>
      </c>
      <c r="AB88" s="34">
        <v>1.3320156999999999</v>
      </c>
    </row>
    <row r="89" spans="1:28" x14ac:dyDescent="0.25">
      <c r="A89" s="34">
        <v>1.2166330000000001</v>
      </c>
      <c r="B89" s="34">
        <v>1.88771</v>
      </c>
      <c r="C89" s="34">
        <v>1.9121980000000001</v>
      </c>
      <c r="D89" s="34">
        <v>2.1277400000000002</v>
      </c>
      <c r="E89" s="34">
        <v>1.1304320000000001</v>
      </c>
      <c r="F89" s="34">
        <v>2.1560389999999998</v>
      </c>
      <c r="G89" s="34">
        <v>1.2423040000000001</v>
      </c>
      <c r="H89" s="34">
        <v>1.1020589999999999</v>
      </c>
      <c r="I89" s="34">
        <v>1.2279169999999999</v>
      </c>
      <c r="J89" s="34">
        <v>1.07067</v>
      </c>
      <c r="K89" s="34">
        <v>2.9251149999999999</v>
      </c>
      <c r="L89" s="34">
        <v>1.506081</v>
      </c>
      <c r="M89" s="34"/>
      <c r="N89" s="34"/>
      <c r="O89" s="34">
        <v>1.6345080000000001</v>
      </c>
      <c r="P89" s="34">
        <v>1.2979350000000001</v>
      </c>
      <c r="Q89" s="34">
        <v>1.1557679999999999</v>
      </c>
      <c r="R89" s="34">
        <v>1.5875649999999999</v>
      </c>
      <c r="S89" s="34">
        <v>1.424458</v>
      </c>
      <c r="T89" s="34">
        <v>0.84512100000000001</v>
      </c>
      <c r="U89" s="34">
        <v>1.514958</v>
      </c>
      <c r="V89" s="34">
        <v>1.226637</v>
      </c>
      <c r="W89" s="34">
        <v>1.565142</v>
      </c>
      <c r="X89" s="34">
        <v>1.0887070000000001</v>
      </c>
      <c r="Y89" s="34">
        <v>1.1171892999999999</v>
      </c>
      <c r="Z89" s="34">
        <v>1.1302430999999999</v>
      </c>
      <c r="AA89" s="34">
        <v>1.8548515999999999</v>
      </c>
      <c r="AB89" s="34">
        <v>1.3094412</v>
      </c>
    </row>
    <row r="90" spans="1:28" x14ac:dyDescent="0.25">
      <c r="A90" s="34">
        <v>1.2355989999999999</v>
      </c>
      <c r="B90" s="34">
        <v>1.884574</v>
      </c>
      <c r="C90" s="34">
        <v>1.9315310000000001</v>
      </c>
      <c r="D90" s="34">
        <v>2.113937</v>
      </c>
      <c r="E90" s="34">
        <v>1.0809599999999999</v>
      </c>
      <c r="F90" s="34">
        <v>2.1548639999999999</v>
      </c>
      <c r="G90" s="34">
        <v>1.1241460000000001</v>
      </c>
      <c r="H90" s="34">
        <v>1.0931949999999999</v>
      </c>
      <c r="I90" s="34">
        <v>1.2932900000000001</v>
      </c>
      <c r="J90" s="34">
        <v>1.0584720000000001</v>
      </c>
      <c r="K90" s="34">
        <v>2.9030900000000002</v>
      </c>
      <c r="L90" s="34">
        <v>1.5323519999999999</v>
      </c>
      <c r="M90" s="34"/>
      <c r="N90" s="34"/>
      <c r="O90" s="34">
        <v>1.6551640000000001</v>
      </c>
      <c r="P90" s="34">
        <v>1.245018</v>
      </c>
      <c r="Q90" s="34">
        <v>1.1811860000000001</v>
      </c>
      <c r="R90" s="34">
        <v>1.5634680000000001</v>
      </c>
      <c r="S90" s="34">
        <v>1.4649890000000001</v>
      </c>
      <c r="T90" s="34">
        <v>0.85974099999999998</v>
      </c>
      <c r="U90" s="34">
        <v>1.520516</v>
      </c>
      <c r="V90" s="34">
        <v>1.22292</v>
      </c>
      <c r="W90" s="34">
        <v>1.5680339999999999</v>
      </c>
      <c r="X90" s="34">
        <v>1.086187</v>
      </c>
      <c r="Y90" s="34">
        <v>1.1108103</v>
      </c>
      <c r="Z90" s="34">
        <v>1.1255621</v>
      </c>
      <c r="AA90" s="34">
        <v>1.8325083</v>
      </c>
      <c r="AB90" s="34">
        <v>1.2734436</v>
      </c>
    </row>
    <row r="91" spans="1:28" x14ac:dyDescent="0.25">
      <c r="A91" s="34">
        <v>1.202294</v>
      </c>
      <c r="B91" s="34">
        <v>1.916361</v>
      </c>
      <c r="C91" s="34">
        <v>1.9190830000000001</v>
      </c>
      <c r="D91" s="34">
        <v>2.0719859999999999</v>
      </c>
      <c r="E91" s="34">
        <v>1.081221</v>
      </c>
      <c r="F91" s="34">
        <v>2.1351870000000002</v>
      </c>
      <c r="G91" s="34">
        <v>1.224693</v>
      </c>
      <c r="H91" s="34">
        <v>1.0897380000000001</v>
      </c>
      <c r="I91" s="34">
        <v>1.311979</v>
      </c>
      <c r="J91" s="34">
        <v>1.071496</v>
      </c>
      <c r="K91" s="34">
        <v>2.8892910000000001</v>
      </c>
      <c r="L91" s="34">
        <v>1.563871</v>
      </c>
      <c r="M91" s="34"/>
      <c r="N91" s="34"/>
      <c r="O91" s="34">
        <v>1.608412</v>
      </c>
      <c r="P91" s="34">
        <v>1.2530570000000001</v>
      </c>
      <c r="Q91" s="34">
        <v>1.168048</v>
      </c>
      <c r="R91" s="34">
        <v>1.5643320000000001</v>
      </c>
      <c r="S91" s="34">
        <v>1.4552400000000001</v>
      </c>
      <c r="T91" s="34">
        <v>0.86573599999999995</v>
      </c>
      <c r="U91" s="34">
        <v>1.511547</v>
      </c>
      <c r="V91" s="34">
        <v>1.2499530000000001</v>
      </c>
      <c r="W91" s="34">
        <v>1.5588740000000001</v>
      </c>
      <c r="X91" s="34">
        <v>1.085585</v>
      </c>
      <c r="Y91" s="34">
        <v>1.1005311</v>
      </c>
      <c r="Z91" s="34">
        <v>1.1064665</v>
      </c>
      <c r="AA91" s="34">
        <v>1.8413166999999999</v>
      </c>
      <c r="AB91" s="34">
        <v>1.2784960000000001</v>
      </c>
    </row>
    <row r="92" spans="1:28" x14ac:dyDescent="0.25">
      <c r="A92" s="34">
        <v>1.1907319999999999</v>
      </c>
      <c r="B92" s="34">
        <v>1.9020630000000001</v>
      </c>
      <c r="C92" s="34">
        <v>1.845059</v>
      </c>
      <c r="D92" s="34">
        <v>2.0050599999999998</v>
      </c>
      <c r="E92" s="34">
        <v>1.06934</v>
      </c>
      <c r="F92" s="34">
        <v>2.062173</v>
      </c>
      <c r="G92" s="34">
        <v>1.4801340000000001</v>
      </c>
      <c r="H92" s="34">
        <v>1.0305390000000001</v>
      </c>
      <c r="I92" s="34">
        <v>1.3055749999999999</v>
      </c>
      <c r="J92" s="34">
        <v>1.095229</v>
      </c>
      <c r="K92" s="34">
        <v>2.7646540000000002</v>
      </c>
      <c r="L92" s="34">
        <v>1.5096750000000001</v>
      </c>
      <c r="M92" s="34"/>
      <c r="N92" s="34"/>
      <c r="O92" s="34">
        <v>1.5768310000000001</v>
      </c>
      <c r="P92" s="34">
        <v>1.246176</v>
      </c>
      <c r="Q92" s="34">
        <v>1.1414850000000001</v>
      </c>
      <c r="R92" s="34">
        <v>1.5268250000000001</v>
      </c>
      <c r="S92" s="34">
        <v>1.469347</v>
      </c>
      <c r="T92" s="34">
        <v>0.80472399999999999</v>
      </c>
      <c r="U92" s="34">
        <v>1.5076480000000001</v>
      </c>
      <c r="V92" s="34">
        <v>1.2619590000000001</v>
      </c>
      <c r="W92" s="34">
        <v>1.545288</v>
      </c>
      <c r="X92" s="34">
        <v>1.0397799999999999</v>
      </c>
      <c r="Y92" s="34">
        <v>1.1098739</v>
      </c>
      <c r="Z92" s="34">
        <v>1.1130141</v>
      </c>
      <c r="AA92" s="34">
        <v>1.8766795999999999</v>
      </c>
      <c r="AB92" s="34">
        <v>1.2621528</v>
      </c>
    </row>
    <row r="93" spans="1:28" x14ac:dyDescent="0.25">
      <c r="A93" s="34">
        <v>1.142458</v>
      </c>
      <c r="B93" s="34">
        <v>1.860412</v>
      </c>
      <c r="C93" s="34">
        <v>1.779318</v>
      </c>
      <c r="D93" s="34">
        <v>2.0214059999999998</v>
      </c>
      <c r="E93" s="34">
        <v>1.053148</v>
      </c>
      <c r="F93" s="34">
        <v>2.0385740000000001</v>
      </c>
      <c r="G93" s="34">
        <v>1.48434</v>
      </c>
      <c r="H93" s="34">
        <v>1.0677680000000001</v>
      </c>
      <c r="I93" s="34">
        <v>1.359809</v>
      </c>
      <c r="J93" s="34">
        <v>1.046427</v>
      </c>
      <c r="K93" s="34">
        <v>2.807366</v>
      </c>
      <c r="L93" s="34">
        <v>1.4503219999999999</v>
      </c>
      <c r="M93" s="34"/>
      <c r="N93" s="34"/>
      <c r="O93" s="34">
        <v>1.5604549999999999</v>
      </c>
      <c r="P93" s="34">
        <v>1.2338229999999999</v>
      </c>
      <c r="Q93" s="34">
        <v>1.1097459999999999</v>
      </c>
      <c r="R93" s="34">
        <v>1.518208</v>
      </c>
      <c r="S93" s="34">
        <v>1.451077</v>
      </c>
      <c r="T93" s="34">
        <v>0.861286</v>
      </c>
      <c r="U93" s="34">
        <v>1.516033</v>
      </c>
      <c r="V93" s="34">
        <v>1.2339389999999999</v>
      </c>
      <c r="W93" s="34">
        <v>1.5197879999999999</v>
      </c>
      <c r="X93" s="34">
        <v>1.0717970000000001</v>
      </c>
      <c r="Y93" s="34">
        <v>1.08802</v>
      </c>
      <c r="Z93" s="34">
        <v>1.1195989</v>
      </c>
      <c r="AA93" s="34">
        <v>1.8625746000000001</v>
      </c>
      <c r="AB93" s="34">
        <v>1.1830277</v>
      </c>
    </row>
    <row r="94" spans="1:28" x14ac:dyDescent="0.25">
      <c r="A94" s="34">
        <v>1.1412439999999999</v>
      </c>
      <c r="B94" s="34">
        <v>1.8505290000000001</v>
      </c>
      <c r="C94" s="34">
        <v>1.767849</v>
      </c>
      <c r="D94" s="34">
        <v>2.0248979999999999</v>
      </c>
      <c r="E94" s="34">
        <v>1.0523370000000001</v>
      </c>
      <c r="F94" s="34">
        <v>2.0050750000000002</v>
      </c>
      <c r="G94" s="34">
        <v>1.6956899999999999</v>
      </c>
      <c r="H94" s="34">
        <v>1.0127250000000001</v>
      </c>
      <c r="I94" s="34">
        <v>1.3679330000000001</v>
      </c>
      <c r="J94" s="34">
        <v>1.029739</v>
      </c>
      <c r="K94" s="34">
        <v>2.8379370000000002</v>
      </c>
      <c r="L94" s="34">
        <v>1.417171</v>
      </c>
      <c r="M94" s="34"/>
      <c r="N94" s="34"/>
      <c r="O94" s="34">
        <v>1.524438</v>
      </c>
      <c r="P94" s="34">
        <v>1.2162740000000001</v>
      </c>
      <c r="Q94" s="34">
        <v>1.1188579999999999</v>
      </c>
      <c r="R94" s="34">
        <v>1.509873</v>
      </c>
      <c r="S94" s="34">
        <v>1.4124429999999999</v>
      </c>
      <c r="T94" s="34">
        <v>0.88024999999999998</v>
      </c>
      <c r="U94" s="34">
        <v>1.5065839999999999</v>
      </c>
      <c r="V94" s="34">
        <v>1.227981</v>
      </c>
      <c r="W94" s="34">
        <v>1.474952</v>
      </c>
      <c r="X94" s="34">
        <v>1.038095</v>
      </c>
      <c r="Y94" s="34">
        <v>1.0854623999999999</v>
      </c>
      <c r="Z94" s="34">
        <v>1.1036189000000001</v>
      </c>
      <c r="AA94" s="34">
        <v>1.8022954</v>
      </c>
      <c r="AB94" s="34">
        <v>1.1650689000000001</v>
      </c>
    </row>
    <row r="95" spans="1:28" x14ac:dyDescent="0.25">
      <c r="A95" s="34">
        <v>1.1617090000000001</v>
      </c>
      <c r="B95" s="34">
        <v>1.8775250000000001</v>
      </c>
      <c r="C95" s="34">
        <v>1.796092</v>
      </c>
      <c r="D95" s="34">
        <v>2.029344</v>
      </c>
      <c r="E95" s="34">
        <v>1.041793</v>
      </c>
      <c r="F95" s="34">
        <v>1.9572309999999999</v>
      </c>
      <c r="G95" s="34">
        <v>1.6344620000000001</v>
      </c>
      <c r="H95" s="34">
        <v>0.98416300000000001</v>
      </c>
      <c r="I95" s="34">
        <v>1.338198</v>
      </c>
      <c r="J95" s="34">
        <v>1.094708</v>
      </c>
      <c r="K95" s="34">
        <v>2.78965</v>
      </c>
      <c r="L95" s="34">
        <v>1.358363</v>
      </c>
      <c r="M95" s="34"/>
      <c r="N95" s="34"/>
      <c r="O95" s="34">
        <v>1.4476329999999999</v>
      </c>
      <c r="P95" s="34">
        <v>1.242448</v>
      </c>
      <c r="Q95" s="34">
        <v>1.1173230000000001</v>
      </c>
      <c r="R95" s="34">
        <v>1.4998039999999999</v>
      </c>
      <c r="S95" s="34">
        <v>1.428542</v>
      </c>
      <c r="T95" s="34">
        <v>0.84767300000000001</v>
      </c>
      <c r="U95" s="34">
        <v>1.515566</v>
      </c>
      <c r="V95" s="34">
        <v>1.261549</v>
      </c>
      <c r="W95" s="34">
        <v>1.442869</v>
      </c>
      <c r="X95" s="34">
        <v>1.0556099999999999</v>
      </c>
      <c r="Y95" s="34">
        <v>1.0850981</v>
      </c>
      <c r="Z95" s="34">
        <v>1.1045098</v>
      </c>
      <c r="AA95" s="34">
        <v>1.8719102999999999</v>
      </c>
      <c r="AB95" s="34">
        <v>1.1423411000000001</v>
      </c>
    </row>
    <row r="96" spans="1:28" x14ac:dyDescent="0.25">
      <c r="A96" s="34">
        <v>1.1665779999999999</v>
      </c>
      <c r="B96" s="34">
        <v>1.819059</v>
      </c>
      <c r="C96" s="34">
        <v>1.718623</v>
      </c>
      <c r="D96" s="34">
        <v>1.984402</v>
      </c>
      <c r="E96" s="34">
        <v>1.0443089999999999</v>
      </c>
      <c r="F96" s="34">
        <v>1.994634</v>
      </c>
      <c r="G96" s="34">
        <v>1.6285259999999999</v>
      </c>
      <c r="H96" s="34">
        <v>0.98651500000000003</v>
      </c>
      <c r="I96" s="34">
        <v>1.3588340000000001</v>
      </c>
      <c r="J96" s="34">
        <v>1.1246069999999999</v>
      </c>
      <c r="K96" s="34">
        <v>2.749787</v>
      </c>
      <c r="L96" s="34">
        <v>1.3947620000000001</v>
      </c>
      <c r="M96" s="34"/>
      <c r="N96" s="34"/>
      <c r="O96" s="34">
        <v>1.44076</v>
      </c>
      <c r="P96" s="34">
        <v>1.211695</v>
      </c>
      <c r="Q96" s="34">
        <v>1.1156539999999999</v>
      </c>
      <c r="R96" s="34">
        <v>1.4969669999999999</v>
      </c>
      <c r="S96" s="34">
        <v>1.418849</v>
      </c>
      <c r="T96" s="34">
        <v>0.84829500000000002</v>
      </c>
      <c r="U96" s="34">
        <v>1.4844280000000001</v>
      </c>
      <c r="V96" s="34">
        <v>1.2445649999999999</v>
      </c>
      <c r="W96" s="34">
        <v>1.3321460000000001</v>
      </c>
      <c r="X96" s="34">
        <v>1.0378240000000001</v>
      </c>
      <c r="Y96" s="34">
        <v>1.0835562000000001</v>
      </c>
      <c r="Z96" s="34">
        <v>1.1079667</v>
      </c>
      <c r="AA96" s="34">
        <v>1.8364328999999999</v>
      </c>
      <c r="AB96" s="34">
        <v>1.1313985</v>
      </c>
    </row>
    <row r="97" spans="1:28" x14ac:dyDescent="0.25">
      <c r="A97" s="34">
        <v>1.1643159999999999</v>
      </c>
      <c r="B97" s="34">
        <v>1.761655</v>
      </c>
      <c r="C97" s="34">
        <v>1.70404</v>
      </c>
      <c r="D97" s="34">
        <v>1.9642790000000001</v>
      </c>
      <c r="E97" s="34">
        <v>1.0268539999999999</v>
      </c>
      <c r="F97" s="34">
        <v>1.9220980000000001</v>
      </c>
      <c r="G97" s="34">
        <v>1.7532730000000001</v>
      </c>
      <c r="H97" s="34">
        <v>0.97738100000000006</v>
      </c>
      <c r="I97" s="34">
        <v>1.385068</v>
      </c>
      <c r="J97" s="34">
        <v>1.06755</v>
      </c>
      <c r="K97" s="34">
        <v>2.7744309999999999</v>
      </c>
      <c r="L97" s="34">
        <v>1.332746</v>
      </c>
      <c r="M97" s="34"/>
      <c r="N97" s="34"/>
      <c r="O97" s="34">
        <v>1.3932880000000001</v>
      </c>
      <c r="P97" s="34">
        <v>1.1788810000000001</v>
      </c>
      <c r="Q97" s="34">
        <v>1.1444049999999999</v>
      </c>
      <c r="R97" s="34">
        <v>1.481474</v>
      </c>
      <c r="S97" s="34">
        <v>1.4358219999999999</v>
      </c>
      <c r="T97" s="34">
        <v>0.869147</v>
      </c>
      <c r="U97" s="34">
        <v>1.538492</v>
      </c>
      <c r="V97" s="34">
        <v>1.24682</v>
      </c>
      <c r="W97" s="34">
        <v>1.571286</v>
      </c>
      <c r="X97" s="34">
        <v>1.0358609999999999</v>
      </c>
      <c r="Y97" s="34">
        <v>1.0792322999999999</v>
      </c>
      <c r="Z97" s="34">
        <v>1.1004859</v>
      </c>
      <c r="AA97" s="34">
        <v>1.8728625999999999</v>
      </c>
      <c r="AB97" s="34">
        <v>1.1819895</v>
      </c>
    </row>
    <row r="98" spans="1:28" x14ac:dyDescent="0.25">
      <c r="A98" s="34">
        <v>1.158318</v>
      </c>
      <c r="B98" s="34">
        <v>1.7551030000000001</v>
      </c>
      <c r="C98" s="34">
        <v>1.646749</v>
      </c>
      <c r="D98" s="34">
        <v>1.9394800000000001</v>
      </c>
      <c r="E98" s="34">
        <v>1.013136</v>
      </c>
      <c r="F98" s="34">
        <v>1.7452300000000001</v>
      </c>
      <c r="G98" s="34">
        <v>1.709047</v>
      </c>
      <c r="H98" s="34">
        <v>0.91876100000000005</v>
      </c>
      <c r="I98" s="34">
        <v>1.312252</v>
      </c>
      <c r="J98" s="34">
        <v>1.11225</v>
      </c>
      <c r="K98" s="34">
        <v>2.6824059999999998</v>
      </c>
      <c r="L98" s="34">
        <v>1.2850250000000001</v>
      </c>
      <c r="M98" s="34"/>
      <c r="N98" s="34"/>
      <c r="O98" s="34">
        <v>1.3390960000000001</v>
      </c>
      <c r="P98" s="34">
        <v>1.217395</v>
      </c>
      <c r="Q98" s="34">
        <v>1.116112</v>
      </c>
      <c r="R98" s="34">
        <v>1.4848410000000001</v>
      </c>
      <c r="S98" s="34">
        <v>1.373076</v>
      </c>
      <c r="T98" s="34">
        <v>0.872201</v>
      </c>
      <c r="U98" s="34">
        <v>1.494875</v>
      </c>
      <c r="V98" s="34">
        <v>1.221006</v>
      </c>
      <c r="W98" s="34">
        <v>1.260934</v>
      </c>
      <c r="X98" s="34">
        <v>1.0428919999999999</v>
      </c>
      <c r="Y98" s="34">
        <v>1.0790827000000001</v>
      </c>
      <c r="Z98" s="34">
        <v>1.0942054000000001</v>
      </c>
      <c r="AA98" s="34">
        <v>1.8574797999999999</v>
      </c>
      <c r="AB98" s="34">
        <v>1.1555576000000001</v>
      </c>
    </row>
    <row r="99" spans="1:28" x14ac:dyDescent="0.25">
      <c r="A99" s="34">
        <v>1.135505</v>
      </c>
      <c r="B99" s="34">
        <v>1.7173769999999999</v>
      </c>
      <c r="C99" s="34">
        <v>1.6112409999999999</v>
      </c>
      <c r="D99" s="34">
        <v>1.975838</v>
      </c>
      <c r="E99" s="34">
        <v>1.0065109999999999</v>
      </c>
      <c r="F99" s="34">
        <v>1.6211519999999999</v>
      </c>
      <c r="G99" s="34">
        <v>1.691117</v>
      </c>
      <c r="H99" s="34">
        <v>0.92640400000000001</v>
      </c>
      <c r="I99" s="34">
        <v>1.3820509999999999</v>
      </c>
      <c r="J99" s="34">
        <v>1.1157649999999999</v>
      </c>
      <c r="K99" s="34">
        <v>2.685047</v>
      </c>
      <c r="L99" s="34">
        <v>1.269185</v>
      </c>
      <c r="M99" s="34"/>
      <c r="N99" s="34"/>
      <c r="O99" s="34">
        <v>1.32602</v>
      </c>
      <c r="P99" s="34">
        <v>1.1618470000000001</v>
      </c>
      <c r="Q99" s="34">
        <v>1.108778</v>
      </c>
      <c r="R99" s="34">
        <v>1.4870730000000001</v>
      </c>
      <c r="S99" s="34">
        <v>1.3533200000000001</v>
      </c>
      <c r="T99" s="34">
        <v>0.85121400000000003</v>
      </c>
      <c r="U99" s="34">
        <v>1.4693430000000001</v>
      </c>
      <c r="V99" s="34">
        <v>1.2474540000000001</v>
      </c>
      <c r="W99" s="34">
        <v>1.4115839999999999</v>
      </c>
      <c r="X99" s="34">
        <v>1.019301</v>
      </c>
      <c r="Y99" s="34">
        <v>1.0793393</v>
      </c>
      <c r="Z99" s="34">
        <v>1.0803501</v>
      </c>
      <c r="AA99" s="34">
        <v>1.8429172</v>
      </c>
      <c r="AB99" s="34">
        <v>1.1664067</v>
      </c>
    </row>
    <row r="100" spans="1:28" x14ac:dyDescent="0.25">
      <c r="A100" s="34">
        <v>1.111659</v>
      </c>
      <c r="B100" s="34">
        <v>1.709781</v>
      </c>
      <c r="C100" s="34">
        <v>1.6227</v>
      </c>
      <c r="D100" s="34">
        <v>1.905815</v>
      </c>
      <c r="E100" s="34">
        <v>0.987981</v>
      </c>
      <c r="F100" s="34">
        <v>1.6221939999999999</v>
      </c>
      <c r="G100" s="34">
        <v>1.6129800000000001</v>
      </c>
      <c r="H100" s="34">
        <v>0.93489</v>
      </c>
      <c r="I100" s="34">
        <v>1.3085359999999999</v>
      </c>
      <c r="J100" s="34">
        <v>1.1451210000000001</v>
      </c>
      <c r="K100" s="34">
        <v>2.7130610000000002</v>
      </c>
      <c r="L100" s="34">
        <v>1.2916920000000001</v>
      </c>
      <c r="M100" s="34"/>
      <c r="N100" s="34"/>
      <c r="O100" s="34">
        <v>1.33202</v>
      </c>
      <c r="P100" s="34">
        <v>1.1589940000000001</v>
      </c>
      <c r="Q100" s="34">
        <v>1.0940540000000001</v>
      </c>
      <c r="R100" s="34">
        <v>1.457875</v>
      </c>
      <c r="S100" s="34">
        <v>1.3680220000000001</v>
      </c>
      <c r="T100" s="34">
        <v>0.80494200000000005</v>
      </c>
      <c r="U100" s="34">
        <v>1.462332</v>
      </c>
      <c r="V100" s="34">
        <v>1.230237</v>
      </c>
      <c r="W100" s="34">
        <v>1.432096</v>
      </c>
      <c r="X100" s="34">
        <v>1.020248</v>
      </c>
      <c r="Y100" s="34">
        <v>1.0740651000000001</v>
      </c>
      <c r="Z100" s="34">
        <v>1.0927804000000001</v>
      </c>
      <c r="AA100" s="34">
        <v>1.8038061999999999</v>
      </c>
      <c r="AB100" s="34">
        <v>1.1672309999999999</v>
      </c>
    </row>
    <row r="101" spans="1:28" x14ac:dyDescent="0.25">
      <c r="A101" s="34">
        <v>1.0920000000000001</v>
      </c>
      <c r="B101" s="34">
        <v>1.726426</v>
      </c>
      <c r="C101" s="34">
        <v>1.5408550000000001</v>
      </c>
      <c r="D101" s="34">
        <v>1.900396</v>
      </c>
      <c r="E101" s="34">
        <v>1.0016160000000001</v>
      </c>
      <c r="F101" s="34">
        <v>1.5326439999999999</v>
      </c>
      <c r="G101" s="34">
        <v>1.607167</v>
      </c>
      <c r="H101" s="34">
        <v>0.91756599999999999</v>
      </c>
      <c r="I101" s="34">
        <v>1.2836989999999999</v>
      </c>
      <c r="J101" s="34">
        <v>1.1379250000000001</v>
      </c>
      <c r="K101" s="34">
        <v>2.667443</v>
      </c>
      <c r="L101" s="34">
        <v>0.69635499999999995</v>
      </c>
      <c r="M101" s="34"/>
      <c r="N101" s="34"/>
      <c r="O101" s="34">
        <v>1.268761</v>
      </c>
      <c r="P101" s="34">
        <v>1.1536120000000001</v>
      </c>
      <c r="Q101" s="34">
        <v>1.07762</v>
      </c>
      <c r="R101" s="34">
        <v>1.464269</v>
      </c>
      <c r="S101" s="34">
        <v>1.3684350000000001</v>
      </c>
      <c r="T101" s="34">
        <v>0.85623499999999997</v>
      </c>
      <c r="U101" s="34">
        <v>1.4966699999999999</v>
      </c>
      <c r="V101" s="34">
        <v>1.230075</v>
      </c>
      <c r="W101" s="34">
        <v>1.4491289999999999</v>
      </c>
      <c r="X101" s="34">
        <v>1.014913</v>
      </c>
      <c r="Y101" s="34">
        <v>1.0584378999999999</v>
      </c>
      <c r="Z101" s="34">
        <v>1.0872937</v>
      </c>
      <c r="AA101" s="34">
        <v>1.8441316999999999</v>
      </c>
      <c r="AB101" s="34">
        <v>1.1722918</v>
      </c>
    </row>
    <row r="102" spans="1:28" x14ac:dyDescent="0.25">
      <c r="A102" s="34">
        <v>1.0606199999999999</v>
      </c>
      <c r="B102" s="34">
        <v>1.659481</v>
      </c>
      <c r="C102" s="34">
        <v>1.4910779999999999</v>
      </c>
      <c r="D102" s="34">
        <v>1.8828659999999999</v>
      </c>
      <c r="E102" s="34">
        <v>1.0098199999999999</v>
      </c>
      <c r="F102" s="34">
        <v>1.502513</v>
      </c>
      <c r="G102" s="34">
        <v>1.4372290000000001</v>
      </c>
      <c r="H102" s="34">
        <v>0.89499399999999996</v>
      </c>
      <c r="I102" s="34">
        <v>1.309795</v>
      </c>
      <c r="J102" s="34">
        <v>1.1131169999999999</v>
      </c>
      <c r="K102" s="34">
        <v>2.6618330000000001</v>
      </c>
      <c r="L102" s="34">
        <v>0.62745700000000004</v>
      </c>
      <c r="M102" s="34"/>
      <c r="N102" s="34"/>
      <c r="O102" s="34">
        <v>1.2367049999999999</v>
      </c>
      <c r="P102" s="34">
        <v>1.1441319999999999</v>
      </c>
      <c r="Q102" s="34">
        <v>1.0571950000000001</v>
      </c>
      <c r="R102" s="34">
        <v>1.4462699999999999</v>
      </c>
      <c r="S102" s="34">
        <v>1.3683780000000001</v>
      </c>
      <c r="T102" s="34">
        <v>0.86248199999999997</v>
      </c>
      <c r="U102" s="34">
        <v>1.4807319999999999</v>
      </c>
      <c r="V102" s="34">
        <v>1.2382390000000001</v>
      </c>
      <c r="W102" s="34">
        <v>1.430696</v>
      </c>
      <c r="X102" s="34">
        <v>1.057086</v>
      </c>
      <c r="Y102" s="34">
        <v>1.0652629</v>
      </c>
      <c r="Z102" s="34">
        <v>1.0775159000000001</v>
      </c>
      <c r="AA102" s="34">
        <v>1.8142438000000001</v>
      </c>
      <c r="AB102" s="34">
        <v>1.1674914999999999</v>
      </c>
    </row>
    <row r="103" spans="1:28" x14ac:dyDescent="0.25">
      <c r="A103" s="34">
        <v>1.032022</v>
      </c>
      <c r="B103" s="34">
        <v>1.6991879999999999</v>
      </c>
      <c r="C103" s="34">
        <v>1.475136</v>
      </c>
      <c r="D103" s="34">
        <v>1.8772359999999999</v>
      </c>
      <c r="E103" s="34">
        <v>1.0091220000000001</v>
      </c>
      <c r="F103" s="34">
        <v>1.5447930000000001</v>
      </c>
      <c r="G103" s="34">
        <v>1.3698410000000001</v>
      </c>
      <c r="H103" s="34">
        <v>0.89327999999999996</v>
      </c>
      <c r="I103" s="34">
        <v>1.2817050000000001</v>
      </c>
      <c r="J103" s="34">
        <v>1.09361</v>
      </c>
      <c r="K103" s="34">
        <v>2.6156760000000001</v>
      </c>
      <c r="L103" s="34">
        <v>0.76867600000000003</v>
      </c>
      <c r="M103" s="34"/>
      <c r="N103" s="34"/>
      <c r="O103" s="34">
        <v>1.227706</v>
      </c>
      <c r="P103" s="34">
        <v>1.152309</v>
      </c>
      <c r="Q103" s="34">
        <v>1.081415</v>
      </c>
      <c r="R103" s="34">
        <v>1.417905</v>
      </c>
      <c r="S103" s="34">
        <v>1.3559859999999999</v>
      </c>
      <c r="T103" s="34">
        <v>0.78338600000000003</v>
      </c>
      <c r="U103" s="34">
        <v>1.4697469999999999</v>
      </c>
      <c r="V103" s="34">
        <v>1.2319549999999999</v>
      </c>
      <c r="W103" s="34">
        <v>1.4417789999999999</v>
      </c>
      <c r="X103" s="34">
        <v>1.0193399999999999</v>
      </c>
      <c r="Y103" s="34">
        <v>1.0761201</v>
      </c>
      <c r="Z103" s="34">
        <v>1.0765222999999999</v>
      </c>
      <c r="AA103" s="34">
        <v>1.7823944</v>
      </c>
      <c r="AB103" s="34">
        <v>1.1470043000000001</v>
      </c>
    </row>
    <row r="104" spans="1:28" x14ac:dyDescent="0.25">
      <c r="A104" s="34">
        <v>0.99538800000000005</v>
      </c>
      <c r="B104" s="34">
        <v>1.648714</v>
      </c>
      <c r="C104" s="34">
        <v>1.4465380000000001</v>
      </c>
      <c r="D104" s="34">
        <v>1.85128</v>
      </c>
      <c r="E104" s="34">
        <v>0.98015099999999999</v>
      </c>
      <c r="F104" s="34">
        <v>1.6745779999999999</v>
      </c>
      <c r="G104" s="34">
        <v>1.396682</v>
      </c>
      <c r="H104" s="34">
        <v>0.90259500000000004</v>
      </c>
      <c r="I104" s="34">
        <v>1.2509600000000001</v>
      </c>
      <c r="J104" s="34">
        <v>1.1512439999999999</v>
      </c>
      <c r="K104" s="34">
        <v>2.553159</v>
      </c>
      <c r="L104" s="34">
        <v>0.74782599999999999</v>
      </c>
      <c r="M104" s="34"/>
      <c r="N104" s="34"/>
      <c r="O104" s="34">
        <v>1.228343</v>
      </c>
      <c r="P104" s="34">
        <v>1.1516390000000001</v>
      </c>
      <c r="Q104" s="34">
        <v>1.0715349999999999</v>
      </c>
      <c r="R104" s="34">
        <v>1.4136690000000001</v>
      </c>
      <c r="S104" s="34">
        <v>1.3429409999999999</v>
      </c>
      <c r="T104" s="34">
        <v>0.83083600000000002</v>
      </c>
      <c r="U104" s="34">
        <v>1.4438409999999999</v>
      </c>
      <c r="V104" s="34">
        <v>1.2195860000000001</v>
      </c>
      <c r="W104" s="34">
        <v>1.4108620000000001</v>
      </c>
      <c r="X104" s="34">
        <v>0.99924000000000002</v>
      </c>
      <c r="Y104" s="34">
        <v>1.0360853000000001</v>
      </c>
      <c r="Z104" s="34">
        <v>1.0790223000000001</v>
      </c>
      <c r="AA104" s="34">
        <v>1.8096927</v>
      </c>
      <c r="AB104" s="34">
        <v>1.1201912999999999</v>
      </c>
    </row>
    <row r="105" spans="1:28" x14ac:dyDescent="0.25">
      <c r="A105" s="34">
        <v>1.01624</v>
      </c>
      <c r="B105" s="34">
        <v>1.637202</v>
      </c>
      <c r="C105" s="34">
        <v>1.443225</v>
      </c>
      <c r="D105" s="34">
        <v>1.8053969999999999</v>
      </c>
      <c r="E105" s="34">
        <v>0.97092000000000001</v>
      </c>
      <c r="F105" s="34">
        <v>1.7606980000000001</v>
      </c>
      <c r="G105" s="34">
        <v>1.483363</v>
      </c>
      <c r="H105" s="34">
        <v>0.86898500000000001</v>
      </c>
      <c r="I105" s="34">
        <v>1.2464109999999999</v>
      </c>
      <c r="J105" s="34">
        <v>1.1249849999999999</v>
      </c>
      <c r="K105" s="34">
        <v>2.5520890000000001</v>
      </c>
      <c r="L105" s="34">
        <v>0.71733400000000003</v>
      </c>
      <c r="M105" s="34"/>
      <c r="N105" s="34"/>
      <c r="O105" s="34">
        <v>1.183373</v>
      </c>
      <c r="P105" s="34">
        <v>1.1515839999999999</v>
      </c>
      <c r="Q105" s="34">
        <v>1.0385740000000001</v>
      </c>
      <c r="R105" s="34">
        <v>1.407224</v>
      </c>
      <c r="S105" s="34">
        <v>1.3305880000000001</v>
      </c>
      <c r="T105" s="34">
        <v>0.79010800000000003</v>
      </c>
      <c r="U105" s="34">
        <v>1.4431179999999999</v>
      </c>
      <c r="V105" s="34">
        <v>1.216248</v>
      </c>
      <c r="W105" s="34">
        <v>1.372757</v>
      </c>
      <c r="X105" s="34">
        <v>1.0067330000000001</v>
      </c>
      <c r="Y105" s="34">
        <v>1.0521419000000001</v>
      </c>
      <c r="Z105" s="34">
        <v>1.0881867999999999</v>
      </c>
      <c r="AA105" s="34">
        <v>1.8027223999999999</v>
      </c>
      <c r="AB105" s="34">
        <v>1.1580161</v>
      </c>
    </row>
    <row r="106" spans="1:28" x14ac:dyDescent="0.25">
      <c r="A106" s="34">
        <v>0.97114400000000001</v>
      </c>
      <c r="B106" s="34">
        <v>1.595601</v>
      </c>
      <c r="C106" s="34">
        <v>1.4247669999999999</v>
      </c>
      <c r="D106" s="34">
        <v>1.8576889999999999</v>
      </c>
      <c r="E106" s="34">
        <v>0.97874899999999998</v>
      </c>
      <c r="F106" s="34">
        <v>1.852463</v>
      </c>
      <c r="G106" s="34">
        <v>1.5105230000000001</v>
      </c>
      <c r="H106" s="34">
        <v>0.85220700000000005</v>
      </c>
      <c r="I106" s="34">
        <v>1.259949</v>
      </c>
      <c r="J106" s="34">
        <v>1.0440100000000001</v>
      </c>
      <c r="K106" s="34">
        <v>2.4839329999999999</v>
      </c>
      <c r="L106" s="34">
        <v>0.66513100000000003</v>
      </c>
      <c r="M106" s="34"/>
      <c r="N106" s="34"/>
      <c r="O106" s="34">
        <v>1.199527</v>
      </c>
      <c r="P106" s="34">
        <v>1.1324540000000001</v>
      </c>
      <c r="Q106" s="34">
        <v>1.0397179999999999</v>
      </c>
      <c r="R106" s="34">
        <v>1.375885</v>
      </c>
      <c r="S106" s="34">
        <v>1.3689640000000001</v>
      </c>
      <c r="T106" s="34">
        <v>0.766594</v>
      </c>
      <c r="U106" s="34">
        <v>1.4180520000000001</v>
      </c>
      <c r="V106" s="34">
        <v>1.2303010000000001</v>
      </c>
      <c r="W106" s="34">
        <v>1.365429</v>
      </c>
      <c r="X106" s="34">
        <v>0.98348400000000002</v>
      </c>
      <c r="Y106" s="34">
        <v>1.0439314</v>
      </c>
      <c r="Z106" s="34">
        <v>1.1270902</v>
      </c>
      <c r="AA106" s="34">
        <v>1.7870339</v>
      </c>
      <c r="AB106" s="34">
        <v>1.1638276000000001</v>
      </c>
    </row>
    <row r="107" spans="1:28" x14ac:dyDescent="0.25">
      <c r="A107" s="34">
        <v>0.95462400000000003</v>
      </c>
      <c r="B107" s="34">
        <v>1.6098079999999999</v>
      </c>
      <c r="C107" s="34">
        <v>1.414633</v>
      </c>
      <c r="D107" s="34">
        <v>1.8263039999999999</v>
      </c>
      <c r="E107" s="34">
        <v>0.98265599999999997</v>
      </c>
      <c r="F107" s="34">
        <v>1.7869409999999999</v>
      </c>
      <c r="G107" s="34">
        <v>1.4997259999999999</v>
      </c>
      <c r="H107" s="34">
        <v>0.85448800000000003</v>
      </c>
      <c r="I107" s="34">
        <v>1.194102</v>
      </c>
      <c r="J107" s="34"/>
      <c r="K107" s="34">
        <v>2.4638650000000002</v>
      </c>
      <c r="L107" s="34">
        <v>0.890405</v>
      </c>
      <c r="M107" s="34"/>
      <c r="N107" s="34"/>
      <c r="O107" s="34">
        <v>1.1382190000000001</v>
      </c>
      <c r="P107" s="34">
        <v>1.1181490000000001</v>
      </c>
      <c r="Q107" s="34">
        <v>1.0567580000000001</v>
      </c>
      <c r="R107" s="34">
        <v>1.3703799999999999</v>
      </c>
      <c r="S107" s="34">
        <v>1.3567039999999999</v>
      </c>
      <c r="T107" s="34">
        <v>0.76086500000000001</v>
      </c>
      <c r="U107" s="34">
        <v>1.3998360000000001</v>
      </c>
      <c r="V107" s="34">
        <v>1.216513</v>
      </c>
      <c r="W107" s="34">
        <v>1.2512760000000001</v>
      </c>
      <c r="X107" s="34">
        <v>0.99882300000000002</v>
      </c>
      <c r="Y107" s="34">
        <v>1.0337708000000001</v>
      </c>
      <c r="Z107" s="34">
        <v>1.0808583</v>
      </c>
      <c r="AA107" s="34">
        <v>1.7870744000000001</v>
      </c>
      <c r="AB107" s="34">
        <v>1.1415941999999999</v>
      </c>
    </row>
    <row r="108" spans="1:28" x14ac:dyDescent="0.25">
      <c r="A108" s="34">
        <v>0.99827500000000002</v>
      </c>
      <c r="B108" s="34">
        <v>1.596983</v>
      </c>
      <c r="C108" s="34">
        <v>1.3877079999999999</v>
      </c>
      <c r="D108" s="34">
        <v>1.7229190000000001</v>
      </c>
      <c r="E108" s="34">
        <v>0.969777</v>
      </c>
      <c r="F108" s="34">
        <v>1.7465580000000001</v>
      </c>
      <c r="G108" s="34">
        <v>1.517563</v>
      </c>
      <c r="H108" s="34">
        <v>0.86591700000000005</v>
      </c>
      <c r="I108" s="34">
        <v>1.1778500000000001</v>
      </c>
      <c r="J108" s="34"/>
      <c r="K108" s="34">
        <v>2.4195220000000002</v>
      </c>
      <c r="L108" s="34">
        <v>1.0892269999999999</v>
      </c>
      <c r="M108" s="34"/>
      <c r="N108" s="34"/>
      <c r="O108" s="34">
        <v>1.152655</v>
      </c>
      <c r="P108" s="34">
        <v>1.1221449999999999</v>
      </c>
      <c r="Q108" s="34">
        <v>1.045526</v>
      </c>
      <c r="R108" s="34">
        <v>1.3771199999999999</v>
      </c>
      <c r="S108" s="34">
        <v>1.3364469999999999</v>
      </c>
      <c r="T108" s="34">
        <v>0.75650300000000004</v>
      </c>
      <c r="U108" s="34">
        <v>1.4006529999999999</v>
      </c>
      <c r="V108" s="34">
        <v>1.2427049999999999</v>
      </c>
      <c r="W108" s="34">
        <v>1.2363489999999999</v>
      </c>
      <c r="X108" s="34">
        <v>0.99264699999999995</v>
      </c>
      <c r="Y108" s="34">
        <v>1.0425721999999999</v>
      </c>
      <c r="Z108" s="34">
        <v>1.0794036</v>
      </c>
      <c r="AA108" s="34">
        <v>1.7761954</v>
      </c>
      <c r="AB108" s="34">
        <v>1.1859626999999999</v>
      </c>
    </row>
    <row r="109" spans="1:28" x14ac:dyDescent="0.25">
      <c r="A109" s="34">
        <v>0.99960800000000005</v>
      </c>
      <c r="B109" s="34">
        <v>1.562729</v>
      </c>
      <c r="C109" s="34">
        <v>1.362123</v>
      </c>
      <c r="D109" s="34">
        <v>1.769895</v>
      </c>
      <c r="E109" s="34">
        <v>0.94800700000000004</v>
      </c>
      <c r="F109" s="34">
        <v>1.7181409999999999</v>
      </c>
      <c r="G109" s="34">
        <v>1.5669869999999999</v>
      </c>
      <c r="H109" s="34">
        <v>0.81016900000000003</v>
      </c>
      <c r="I109" s="34">
        <v>1.1992160000000001</v>
      </c>
      <c r="J109" s="34"/>
      <c r="K109" s="34">
        <v>2.406145</v>
      </c>
      <c r="L109" s="34">
        <v>1.1652279999999999</v>
      </c>
      <c r="M109" s="34"/>
      <c r="N109" s="34"/>
      <c r="O109" s="34">
        <v>1.087073</v>
      </c>
      <c r="P109" s="34">
        <v>1.1255059999999999</v>
      </c>
      <c r="Q109" s="34">
        <v>1.017077</v>
      </c>
      <c r="R109" s="34">
        <v>1.3590199999999999</v>
      </c>
      <c r="S109" s="34">
        <v>1.3072140000000001</v>
      </c>
      <c r="T109" s="34">
        <v>0.75385999999999997</v>
      </c>
      <c r="U109" s="34">
        <v>1.3919840000000001</v>
      </c>
      <c r="V109" s="34">
        <v>1.2385679999999999</v>
      </c>
      <c r="W109" s="34">
        <v>1.21048</v>
      </c>
      <c r="X109" s="34">
        <v>0.959507</v>
      </c>
      <c r="Y109" s="34">
        <v>1.0273703999999999</v>
      </c>
      <c r="Z109" s="34">
        <v>1.0831900999999999</v>
      </c>
      <c r="AA109" s="34">
        <v>1.8106613</v>
      </c>
      <c r="AB109" s="34">
        <v>1.1515028</v>
      </c>
    </row>
    <row r="110" spans="1:28" x14ac:dyDescent="0.25">
      <c r="A110" s="34">
        <v>0.99176200000000003</v>
      </c>
      <c r="B110" s="34">
        <v>1.532203</v>
      </c>
      <c r="C110" s="34">
        <v>1.311936</v>
      </c>
      <c r="D110" s="34">
        <v>1.739868</v>
      </c>
      <c r="E110" s="34">
        <v>0.94268200000000002</v>
      </c>
      <c r="F110" s="34">
        <v>1.6563239999999999</v>
      </c>
      <c r="G110" s="34">
        <v>1.459757</v>
      </c>
      <c r="H110" s="34">
        <v>0.80137400000000003</v>
      </c>
      <c r="I110" s="34">
        <v>1.10622</v>
      </c>
      <c r="J110" s="34"/>
      <c r="K110" s="34">
        <v>2.424061</v>
      </c>
      <c r="L110" s="34">
        <v>1.1343220000000001</v>
      </c>
      <c r="M110" s="34"/>
      <c r="N110" s="34"/>
      <c r="O110" s="34">
        <v>1.0695889999999999</v>
      </c>
      <c r="P110" s="34">
        <v>1.099477</v>
      </c>
      <c r="Q110" s="34">
        <v>1.0736300000000001</v>
      </c>
      <c r="R110" s="34">
        <v>1.323062</v>
      </c>
      <c r="S110" s="34">
        <v>1.32877</v>
      </c>
      <c r="T110" s="34">
        <v>0.74219500000000005</v>
      </c>
      <c r="U110" s="34">
        <v>1.396296</v>
      </c>
      <c r="V110" s="34">
        <v>1.2291650000000001</v>
      </c>
      <c r="W110" s="34">
        <v>1.0695969999999999</v>
      </c>
      <c r="X110" s="34">
        <v>0.98304100000000005</v>
      </c>
      <c r="Y110" s="34">
        <v>1.0389101000000001</v>
      </c>
      <c r="Z110" s="34">
        <v>1.0640335000000001</v>
      </c>
      <c r="AA110" s="34">
        <v>1.7767010999999999</v>
      </c>
      <c r="AB110" s="34">
        <v>1.1730088000000001</v>
      </c>
    </row>
    <row r="111" spans="1:28" x14ac:dyDescent="0.25">
      <c r="A111" s="34">
        <v>0.98913700000000004</v>
      </c>
      <c r="B111" s="34">
        <v>1.5404629999999999</v>
      </c>
      <c r="C111" s="34">
        <v>1.357793</v>
      </c>
      <c r="D111" s="34">
        <v>1.737306</v>
      </c>
      <c r="E111" s="34">
        <v>0.93828400000000001</v>
      </c>
      <c r="F111" s="34">
        <v>1.6456759999999999</v>
      </c>
      <c r="G111" s="34">
        <v>1.529585</v>
      </c>
      <c r="H111" s="34">
        <v>0.81071700000000002</v>
      </c>
      <c r="I111" s="34">
        <v>1.1104810000000001</v>
      </c>
      <c r="J111" s="34"/>
      <c r="K111" s="34">
        <v>2.4271029999999998</v>
      </c>
      <c r="L111" s="34">
        <v>1.1571340000000001</v>
      </c>
      <c r="M111" s="34"/>
      <c r="N111" s="34"/>
      <c r="O111" s="34">
        <v>1.074028</v>
      </c>
      <c r="P111" s="34">
        <v>1.0964989999999999</v>
      </c>
      <c r="Q111" s="34">
        <v>1.075197</v>
      </c>
      <c r="R111" s="34">
        <v>1.318875</v>
      </c>
      <c r="S111" s="34">
        <v>1.327256</v>
      </c>
      <c r="T111" s="34">
        <v>0.75960700000000003</v>
      </c>
      <c r="U111" s="34">
        <v>1.3942859999999999</v>
      </c>
      <c r="V111" s="34">
        <v>1.2299310000000001</v>
      </c>
      <c r="W111" s="34">
        <v>1.4194850000000001</v>
      </c>
      <c r="X111" s="34">
        <v>0.976186</v>
      </c>
      <c r="Y111" s="34">
        <v>1.0198366000000001</v>
      </c>
      <c r="Z111" s="34">
        <v>1.0730877000000001</v>
      </c>
      <c r="AA111" s="34">
        <v>1.7646174999999999</v>
      </c>
      <c r="AB111" s="34">
        <v>1.1156721000000001</v>
      </c>
    </row>
    <row r="112" spans="1:28" x14ac:dyDescent="0.25">
      <c r="A112" s="34">
        <v>0.97495699999999996</v>
      </c>
      <c r="B112" s="34">
        <v>1.5362849999999999</v>
      </c>
      <c r="C112" s="34">
        <v>1.253547</v>
      </c>
      <c r="D112" s="34">
        <v>1.6967779999999999</v>
      </c>
      <c r="E112" s="34">
        <v>0.95346200000000003</v>
      </c>
      <c r="F112" s="34">
        <v>1.569885</v>
      </c>
      <c r="G112" s="34">
        <v>1.537747</v>
      </c>
      <c r="H112" s="34">
        <v>0.77094799999999997</v>
      </c>
      <c r="I112" s="34">
        <v>1.0253890000000001</v>
      </c>
      <c r="J112" s="34"/>
      <c r="K112" s="34">
        <v>2.35778</v>
      </c>
      <c r="L112" s="34">
        <v>1.1302099999999999</v>
      </c>
      <c r="M112" s="34"/>
      <c r="N112" s="34"/>
      <c r="O112" s="34">
        <v>1.059606</v>
      </c>
      <c r="P112" s="34">
        <v>1.096155</v>
      </c>
      <c r="Q112" s="34">
        <v>1.087426</v>
      </c>
      <c r="R112" s="34">
        <v>1.3242449999999999</v>
      </c>
      <c r="S112" s="34">
        <v>1.313825</v>
      </c>
      <c r="T112" s="34">
        <v>0.728935</v>
      </c>
      <c r="U112" s="34">
        <v>1.3844939999999999</v>
      </c>
      <c r="V112" s="34">
        <v>1.236019</v>
      </c>
      <c r="W112" s="34">
        <v>1.3131539999999999</v>
      </c>
      <c r="X112" s="34">
        <v>0.98083200000000004</v>
      </c>
      <c r="Y112" s="34">
        <v>1.0304665</v>
      </c>
      <c r="Z112" s="34">
        <v>1.0758019999999999</v>
      </c>
      <c r="AA112" s="34">
        <v>1.7050683</v>
      </c>
      <c r="AB112" s="34">
        <v>1.1534939</v>
      </c>
    </row>
    <row r="113" spans="1:28" x14ac:dyDescent="0.25">
      <c r="A113" s="34">
        <v>0.96203300000000003</v>
      </c>
      <c r="B113" s="34">
        <v>1.510497</v>
      </c>
      <c r="C113" s="34">
        <v>1.2340059999999999</v>
      </c>
      <c r="D113" s="34">
        <v>1.649991</v>
      </c>
      <c r="E113" s="34">
        <v>0.96733100000000005</v>
      </c>
      <c r="F113" s="34">
        <v>1.5625070000000001</v>
      </c>
      <c r="G113" s="34">
        <v>1.5168379999999999</v>
      </c>
      <c r="H113" s="34">
        <v>0.77656000000000003</v>
      </c>
      <c r="I113" s="34">
        <v>1.012839</v>
      </c>
      <c r="J113" s="34"/>
      <c r="K113" s="34">
        <v>2.3465259999999999</v>
      </c>
      <c r="L113" s="34">
        <v>1.1092960000000001</v>
      </c>
      <c r="M113" s="34"/>
      <c r="N113" s="34"/>
      <c r="O113" s="34">
        <v>1.0170779999999999</v>
      </c>
      <c r="P113" s="34">
        <v>1.089059</v>
      </c>
      <c r="Q113" s="34">
        <v>1.108949</v>
      </c>
      <c r="R113" s="34">
        <v>1.301223</v>
      </c>
      <c r="S113" s="34">
        <v>1.2790440000000001</v>
      </c>
      <c r="T113" s="34">
        <v>0.71767199999999998</v>
      </c>
      <c r="U113" s="34">
        <v>1.3858299999999999</v>
      </c>
      <c r="V113" s="34">
        <v>1.20041</v>
      </c>
      <c r="W113" s="34">
        <v>1.3692340000000001</v>
      </c>
      <c r="X113" s="34">
        <v>0.99137500000000001</v>
      </c>
      <c r="Y113" s="34">
        <v>1.0096753000000001</v>
      </c>
      <c r="Z113" s="34">
        <v>1.0761635000000001</v>
      </c>
      <c r="AA113" s="34">
        <v>1.7354664</v>
      </c>
      <c r="AB113" s="34">
        <v>1.1545084000000001</v>
      </c>
    </row>
    <row r="114" spans="1:28" x14ac:dyDescent="0.25">
      <c r="A114" s="34">
        <v>0.96994800000000003</v>
      </c>
      <c r="B114" s="34">
        <v>1.4875499999999999</v>
      </c>
      <c r="C114" s="34">
        <v>1.1895549999999999</v>
      </c>
      <c r="D114" s="34">
        <v>1.6143479999999999</v>
      </c>
      <c r="E114" s="34">
        <v>0.97128300000000001</v>
      </c>
      <c r="F114" s="34">
        <v>1.5084310000000001</v>
      </c>
      <c r="G114" s="34">
        <v>1.4610939999999999</v>
      </c>
      <c r="H114" s="34">
        <v>0.78397300000000003</v>
      </c>
      <c r="I114" s="34">
        <v>1.008351</v>
      </c>
      <c r="J114" s="34"/>
      <c r="K114" s="34">
        <v>2.293034</v>
      </c>
      <c r="L114" s="34">
        <v>1.095124</v>
      </c>
      <c r="M114" s="34"/>
      <c r="N114" s="34"/>
      <c r="O114" s="34">
        <v>1.0111140000000001</v>
      </c>
      <c r="P114" s="34">
        <v>1.100938</v>
      </c>
      <c r="Q114" s="34">
        <v>1.138126</v>
      </c>
      <c r="R114" s="34">
        <v>1.3139069999999999</v>
      </c>
      <c r="S114" s="34">
        <v>1.294233</v>
      </c>
      <c r="T114" s="34">
        <v>0.71551200000000004</v>
      </c>
      <c r="U114" s="34">
        <v>1.386134</v>
      </c>
      <c r="V114" s="34">
        <v>1.2239150000000001</v>
      </c>
      <c r="W114" s="34">
        <v>1.361103</v>
      </c>
      <c r="X114" s="34">
        <v>1.0203120000000001</v>
      </c>
      <c r="Y114" s="34">
        <v>1.0219688</v>
      </c>
      <c r="Z114" s="34">
        <v>1.0614946999999999</v>
      </c>
      <c r="AA114" s="34">
        <v>1.7461393000000001</v>
      </c>
      <c r="AB114" s="34">
        <v>1.1024223</v>
      </c>
    </row>
    <row r="115" spans="1:28" x14ac:dyDescent="0.25">
      <c r="A115" s="34">
        <v>0.98287500000000005</v>
      </c>
      <c r="B115" s="34">
        <v>1.5023949999999999</v>
      </c>
      <c r="C115" s="34">
        <v>1.1786220000000001</v>
      </c>
      <c r="D115" s="34">
        <v>1.5551870000000001</v>
      </c>
      <c r="E115" s="34">
        <v>0.93417799999999995</v>
      </c>
      <c r="F115" s="34">
        <v>1.4017679999999999</v>
      </c>
      <c r="G115" s="34">
        <v>1.464134</v>
      </c>
      <c r="H115" s="34">
        <v>0.78546199999999999</v>
      </c>
      <c r="I115" s="34">
        <v>1.0457970000000001</v>
      </c>
      <c r="J115" s="34"/>
      <c r="K115" s="34">
        <v>2.3215330000000001</v>
      </c>
      <c r="L115" s="34">
        <v>1.0720639999999999</v>
      </c>
      <c r="M115" s="34"/>
      <c r="N115" s="34"/>
      <c r="O115" s="34">
        <v>0.96955899999999995</v>
      </c>
      <c r="P115" s="34">
        <v>1.1021799999999999</v>
      </c>
      <c r="Q115" s="34">
        <v>1.120933</v>
      </c>
      <c r="R115" s="34">
        <v>1.3300959999999999</v>
      </c>
      <c r="S115" s="34">
        <v>1.25129</v>
      </c>
      <c r="T115" s="34">
        <v>0.68509100000000001</v>
      </c>
      <c r="U115" s="34">
        <v>1.3770420000000001</v>
      </c>
      <c r="V115" s="34">
        <v>1.266996</v>
      </c>
      <c r="W115" s="34">
        <v>1.2765340000000001</v>
      </c>
      <c r="X115" s="34">
        <v>1.0104230000000001</v>
      </c>
      <c r="Y115" s="34">
        <v>1.0232114000000001</v>
      </c>
      <c r="Z115" s="34">
        <v>1.0756047</v>
      </c>
      <c r="AA115" s="34">
        <v>1.7435107000000001</v>
      </c>
      <c r="AB115" s="34">
        <v>1.1279714000000001</v>
      </c>
    </row>
    <row r="116" spans="1:28" x14ac:dyDescent="0.25">
      <c r="A116" s="34">
        <v>0.95526900000000003</v>
      </c>
      <c r="B116" s="34">
        <v>1.4635339999999999</v>
      </c>
      <c r="C116" s="34">
        <v>1.214132</v>
      </c>
      <c r="D116" s="34">
        <v>1.5618289999999999</v>
      </c>
      <c r="E116" s="34">
        <v>0.93793700000000002</v>
      </c>
      <c r="F116" s="34">
        <v>1.383135</v>
      </c>
      <c r="G116" s="34">
        <v>1.455754</v>
      </c>
      <c r="H116" s="34">
        <v>0.74700299999999997</v>
      </c>
      <c r="I116" s="34">
        <v>1.0303370000000001</v>
      </c>
      <c r="J116" s="34"/>
      <c r="K116" s="34">
        <v>2.2914780000000001</v>
      </c>
      <c r="L116" s="34">
        <v>1.0845340000000001</v>
      </c>
      <c r="M116" s="34"/>
      <c r="N116" s="34"/>
      <c r="O116" s="34">
        <v>0.97725399999999996</v>
      </c>
      <c r="P116" s="34">
        <v>1.1111169999999999</v>
      </c>
      <c r="Q116" s="34">
        <v>1.077647</v>
      </c>
      <c r="R116" s="34">
        <v>1.318724</v>
      </c>
      <c r="S116" s="34">
        <v>1.247611</v>
      </c>
      <c r="T116" s="34">
        <v>0.69882599999999995</v>
      </c>
      <c r="U116" s="34">
        <v>1.4187730000000001</v>
      </c>
      <c r="V116" s="34">
        <v>1.24342</v>
      </c>
      <c r="W116" s="34">
        <v>1.2440329999999999</v>
      </c>
      <c r="X116" s="34">
        <v>0.97999000000000003</v>
      </c>
      <c r="Y116" s="34">
        <v>1.0258418</v>
      </c>
      <c r="Z116" s="34">
        <v>1.0680282999999999</v>
      </c>
      <c r="AA116" s="34">
        <v>1.7296201</v>
      </c>
      <c r="AB116" s="34">
        <v>1.1081608999999999</v>
      </c>
    </row>
    <row r="117" spans="1:28" x14ac:dyDescent="0.25">
      <c r="A117" s="34">
        <v>0.93539799999999995</v>
      </c>
      <c r="B117" s="34">
        <v>1.4375359999999999</v>
      </c>
      <c r="C117" s="34">
        <v>1.1404449999999999</v>
      </c>
      <c r="D117" s="34">
        <v>1.5403279999999999</v>
      </c>
      <c r="E117" s="34">
        <v>0.92809600000000003</v>
      </c>
      <c r="F117" s="34">
        <v>1.3542179999999999</v>
      </c>
      <c r="G117" s="34">
        <v>1.421001</v>
      </c>
      <c r="H117" s="34">
        <v>0.72347799999999995</v>
      </c>
      <c r="I117" s="34">
        <v>1.0313650000000001</v>
      </c>
      <c r="J117" s="34"/>
      <c r="K117" s="34">
        <v>2.233711</v>
      </c>
      <c r="L117" s="34">
        <v>1.0270250000000001</v>
      </c>
      <c r="M117" s="34"/>
      <c r="N117" s="34"/>
      <c r="O117" s="34">
        <v>0.94589199999999996</v>
      </c>
      <c r="P117" s="34">
        <v>1.0971930000000001</v>
      </c>
      <c r="Q117" s="34">
        <v>1.105585</v>
      </c>
      <c r="R117" s="34">
        <v>1.316627</v>
      </c>
      <c r="S117" s="34">
        <v>1.271088</v>
      </c>
      <c r="T117" s="34">
        <v>0.691967</v>
      </c>
      <c r="U117" s="34">
        <v>1.377119</v>
      </c>
      <c r="V117" s="34">
        <v>1.237744</v>
      </c>
      <c r="W117" s="34">
        <v>1.1441600000000001</v>
      </c>
      <c r="X117" s="34">
        <v>0.99662799999999996</v>
      </c>
      <c r="Y117" s="34">
        <v>1.0160079</v>
      </c>
      <c r="Z117" s="34">
        <v>1.0638365000000001</v>
      </c>
      <c r="AA117" s="34">
        <v>1.6791607</v>
      </c>
      <c r="AB117" s="34">
        <v>1.1231951</v>
      </c>
    </row>
    <row r="118" spans="1:28" x14ac:dyDescent="0.25">
      <c r="A118" s="34">
        <v>0.88468000000000002</v>
      </c>
      <c r="B118" s="34">
        <v>1.4015789999999999</v>
      </c>
      <c r="C118" s="34">
        <v>1.1756819999999999</v>
      </c>
      <c r="D118" s="34">
        <v>1.4441759999999999</v>
      </c>
      <c r="E118" s="34">
        <v>0.94383099999999998</v>
      </c>
      <c r="F118" s="34">
        <v>1.34979</v>
      </c>
      <c r="G118" s="34">
        <v>1.378206</v>
      </c>
      <c r="H118" s="34">
        <v>0.72513499999999997</v>
      </c>
      <c r="I118" s="34">
        <v>1.030119</v>
      </c>
      <c r="J118" s="34"/>
      <c r="K118" s="34">
        <v>2.237387</v>
      </c>
      <c r="L118" s="34">
        <v>1.045909</v>
      </c>
      <c r="M118" s="34"/>
      <c r="N118" s="34"/>
      <c r="O118" s="34">
        <v>0.93705300000000002</v>
      </c>
      <c r="P118" s="34">
        <v>1.11748</v>
      </c>
      <c r="Q118" s="34">
        <v>1.088875</v>
      </c>
      <c r="R118" s="34">
        <v>1.291533</v>
      </c>
      <c r="S118" s="34">
        <v>1.2465850000000001</v>
      </c>
      <c r="T118" s="34">
        <v>0.719557</v>
      </c>
      <c r="U118" s="34">
        <v>1.386854</v>
      </c>
      <c r="V118" s="34">
        <v>1.2397130000000001</v>
      </c>
      <c r="W118" s="34">
        <v>0.96201899999999996</v>
      </c>
      <c r="X118" s="34">
        <v>0.99229699999999998</v>
      </c>
      <c r="Y118" s="34">
        <v>1.0202971999999999</v>
      </c>
      <c r="Z118" s="34">
        <v>1.0600631</v>
      </c>
      <c r="AA118" s="34">
        <v>1.6857378000000001</v>
      </c>
      <c r="AB118" s="34">
        <v>1.0993423</v>
      </c>
    </row>
    <row r="119" spans="1:28" x14ac:dyDescent="0.25">
      <c r="A119" s="34">
        <v>0.86583100000000002</v>
      </c>
      <c r="B119" s="34">
        <v>1.3972610000000001</v>
      </c>
      <c r="C119" s="34">
        <v>1.100867</v>
      </c>
      <c r="D119" s="34">
        <v>1.481638</v>
      </c>
      <c r="E119" s="34">
        <v>0.934396</v>
      </c>
      <c r="F119" s="34">
        <v>1.3649249999999999</v>
      </c>
      <c r="G119" s="34">
        <v>1.3328500000000001</v>
      </c>
      <c r="H119" s="34">
        <v>0.72262099999999996</v>
      </c>
      <c r="I119" s="34">
        <v>1.056419</v>
      </c>
      <c r="J119" s="34"/>
      <c r="K119" s="34">
        <v>2.1887829999999999</v>
      </c>
      <c r="L119" s="34">
        <v>1.018942</v>
      </c>
      <c r="M119" s="34"/>
      <c r="N119" s="34"/>
      <c r="O119" s="34">
        <v>0.92324300000000004</v>
      </c>
      <c r="P119" s="34">
        <v>1.093728</v>
      </c>
      <c r="Q119" s="34">
        <v>1.087561</v>
      </c>
      <c r="R119" s="34">
        <v>1.2901309999999999</v>
      </c>
      <c r="S119" s="34">
        <v>1.2456700000000001</v>
      </c>
      <c r="T119" s="34">
        <v>0.69283899999999998</v>
      </c>
      <c r="U119" s="34">
        <v>1.38314</v>
      </c>
      <c r="V119" s="34">
        <v>1.2322709999999999</v>
      </c>
      <c r="W119" s="34">
        <v>1.102751</v>
      </c>
      <c r="X119" s="34">
        <v>1.016465</v>
      </c>
      <c r="Y119" s="34">
        <v>1.0241396</v>
      </c>
      <c r="Z119" s="34">
        <v>1.0695463999999999</v>
      </c>
      <c r="AA119" s="34">
        <v>1.6765105</v>
      </c>
      <c r="AB119" s="34">
        <v>1.1479665999999999</v>
      </c>
    </row>
    <row r="120" spans="1:28" x14ac:dyDescent="0.25">
      <c r="A120" s="34">
        <v>0.84757000000000005</v>
      </c>
      <c r="B120" s="34">
        <v>1.3954029999999999</v>
      </c>
      <c r="C120" s="34">
        <v>1.1381939999999999</v>
      </c>
      <c r="D120" s="34">
        <v>1.4429179999999999</v>
      </c>
      <c r="E120" s="34">
        <v>0.93179699999999999</v>
      </c>
      <c r="F120" s="34">
        <v>1.3417730000000001</v>
      </c>
      <c r="G120" s="34">
        <v>1.334522</v>
      </c>
      <c r="H120" s="34">
        <v>0.68190399999999995</v>
      </c>
      <c r="I120" s="34">
        <v>1.0498270000000001</v>
      </c>
      <c r="J120" s="34"/>
      <c r="K120" s="34">
        <v>2.1377549999999998</v>
      </c>
      <c r="L120" s="34">
        <v>1.0004059999999999</v>
      </c>
      <c r="M120" s="34"/>
      <c r="N120" s="34"/>
      <c r="O120" s="34">
        <v>0.94635599999999998</v>
      </c>
      <c r="P120" s="34">
        <v>1.0669</v>
      </c>
      <c r="Q120" s="34">
        <v>1.077129</v>
      </c>
      <c r="R120" s="34">
        <v>1.281299</v>
      </c>
      <c r="S120" s="34">
        <v>1.219902</v>
      </c>
      <c r="T120" s="34">
        <v>0.71679700000000002</v>
      </c>
      <c r="U120" s="34">
        <v>1.3718760000000001</v>
      </c>
      <c r="V120" s="34">
        <v>1.25265</v>
      </c>
      <c r="W120" s="34">
        <v>1.291493</v>
      </c>
      <c r="X120" s="34">
        <v>1.0006649999999999</v>
      </c>
      <c r="Y120" s="34">
        <v>1.0296251999999999</v>
      </c>
      <c r="Z120" s="34">
        <v>1.0667872</v>
      </c>
      <c r="AA120" s="34">
        <v>1.6775685</v>
      </c>
      <c r="AB120" s="34">
        <v>1.1121074</v>
      </c>
    </row>
    <row r="121" spans="1:28" x14ac:dyDescent="0.25">
      <c r="A121" s="34">
        <v>0.84354600000000002</v>
      </c>
      <c r="B121" s="34">
        <v>1.343178</v>
      </c>
      <c r="C121" s="34">
        <v>1.120444</v>
      </c>
      <c r="D121" s="34">
        <v>1.3270150000000001</v>
      </c>
      <c r="E121" s="34">
        <v>0.91961000000000004</v>
      </c>
      <c r="F121" s="34">
        <v>1.355154</v>
      </c>
      <c r="G121" s="34">
        <v>1.3193760000000001</v>
      </c>
      <c r="H121" s="34">
        <v>0.67510800000000004</v>
      </c>
      <c r="I121" s="34">
        <v>1.073502</v>
      </c>
      <c r="J121" s="34"/>
      <c r="K121" s="34">
        <v>2.1850329999999998</v>
      </c>
      <c r="L121" s="34">
        <v>0.95556799999999997</v>
      </c>
      <c r="M121" s="34"/>
      <c r="N121" s="34"/>
      <c r="O121" s="34">
        <v>0.89139800000000002</v>
      </c>
      <c r="P121" s="34">
        <v>1.049075</v>
      </c>
      <c r="Q121" s="34">
        <v>1.0517240000000001</v>
      </c>
      <c r="R121" s="34">
        <v>1.268572</v>
      </c>
      <c r="S121" s="34">
        <v>1.224823</v>
      </c>
      <c r="T121" s="34">
        <v>0.72728899999999996</v>
      </c>
      <c r="U121" s="34">
        <v>1.384433</v>
      </c>
      <c r="V121" s="34">
        <v>1.2202850000000001</v>
      </c>
      <c r="W121" s="34">
        <v>1.200132</v>
      </c>
      <c r="X121" s="34">
        <v>1.0023219999999999</v>
      </c>
      <c r="Y121" s="34">
        <v>1.0173532999999999</v>
      </c>
      <c r="Z121" s="34">
        <v>1.0685572000000001</v>
      </c>
      <c r="AA121" s="34">
        <v>1.6423361999999999</v>
      </c>
      <c r="AB121" s="34">
        <v>1.0978135</v>
      </c>
    </row>
    <row r="122" spans="1:28" x14ac:dyDescent="0.25">
      <c r="A122" s="34">
        <v>0.82950800000000002</v>
      </c>
      <c r="B122" s="34">
        <v>1.3412919999999999</v>
      </c>
      <c r="C122" s="34">
        <v>1.101351</v>
      </c>
      <c r="D122" s="34">
        <v>1.307504</v>
      </c>
      <c r="E122" s="34">
        <v>0.93758799999999998</v>
      </c>
      <c r="F122" s="34">
        <v>1.380317</v>
      </c>
      <c r="G122" s="34">
        <v>1.334622</v>
      </c>
      <c r="H122" s="34">
        <v>0.68391000000000002</v>
      </c>
      <c r="I122" s="34">
        <v>1.071008</v>
      </c>
      <c r="J122" s="34"/>
      <c r="K122" s="34">
        <v>2.134112</v>
      </c>
      <c r="L122" s="34">
        <v>0.94011199999999995</v>
      </c>
      <c r="M122" s="34"/>
      <c r="N122" s="34"/>
      <c r="O122" s="34">
        <v>0.882212</v>
      </c>
      <c r="P122" s="34">
        <v>1.1454580000000001</v>
      </c>
      <c r="Q122" s="34">
        <v>1.078125</v>
      </c>
      <c r="R122" s="34">
        <v>1.262904</v>
      </c>
      <c r="S122" s="34">
        <v>1.200555</v>
      </c>
      <c r="T122" s="34">
        <v>0.73023000000000005</v>
      </c>
      <c r="U122" s="34">
        <v>1.397076</v>
      </c>
      <c r="V122" s="34">
        <v>1.2398899999999999</v>
      </c>
      <c r="W122" s="34">
        <v>1.163834</v>
      </c>
      <c r="X122" s="34">
        <v>1.003371</v>
      </c>
      <c r="Y122" s="34">
        <v>1.0089735</v>
      </c>
      <c r="Z122" s="34">
        <v>1.0684146999999999</v>
      </c>
      <c r="AA122" s="34">
        <v>1.6823931999999999</v>
      </c>
      <c r="AB122" s="34">
        <v>1.1095493999999999</v>
      </c>
    </row>
    <row r="123" spans="1:28" x14ac:dyDescent="0.25">
      <c r="A123" s="34">
        <v>0.80395499999999998</v>
      </c>
      <c r="B123" s="34">
        <v>1.3467899999999999</v>
      </c>
      <c r="C123" s="34">
        <v>1.10405</v>
      </c>
      <c r="D123" s="34">
        <v>1.237241</v>
      </c>
      <c r="E123" s="34">
        <v>0.92229000000000005</v>
      </c>
      <c r="F123" s="34">
        <v>1.3009930000000001</v>
      </c>
      <c r="G123" s="34">
        <v>1.2947979999999999</v>
      </c>
      <c r="H123" s="34">
        <v>0.67136799999999996</v>
      </c>
      <c r="I123" s="34">
        <v>1.0906130000000001</v>
      </c>
      <c r="J123" s="34"/>
      <c r="K123" s="34">
        <v>2.1573929999999999</v>
      </c>
      <c r="L123" s="34">
        <v>0.92531399999999997</v>
      </c>
      <c r="M123" s="34"/>
      <c r="N123" s="34"/>
      <c r="O123" s="34">
        <v>0.83077599999999996</v>
      </c>
      <c r="P123" s="34">
        <v>1.1413469999999999</v>
      </c>
      <c r="Q123" s="34">
        <v>1.0037970000000001</v>
      </c>
      <c r="R123" s="34">
        <v>1.254092</v>
      </c>
      <c r="S123" s="34">
        <v>1.168296</v>
      </c>
      <c r="T123" s="34">
        <v>0.70831299999999997</v>
      </c>
      <c r="U123" s="34">
        <v>1.38453</v>
      </c>
      <c r="V123" s="34">
        <v>1.229114</v>
      </c>
      <c r="W123" s="34">
        <v>1.1354340000000001</v>
      </c>
      <c r="X123" s="34">
        <v>1.011163</v>
      </c>
      <c r="Y123" s="34">
        <v>1.0030254000000001</v>
      </c>
      <c r="Z123" s="34">
        <v>1.0720917000000001</v>
      </c>
      <c r="AA123" s="34">
        <v>1.6640851000000001</v>
      </c>
      <c r="AB123" s="34">
        <v>1.1239498000000001</v>
      </c>
    </row>
    <row r="124" spans="1:28" x14ac:dyDescent="0.25">
      <c r="A124" s="34">
        <v>0.78521799999999997</v>
      </c>
      <c r="B124" s="34">
        <v>1.33416</v>
      </c>
      <c r="C124" s="34">
        <v>1.0678430000000001</v>
      </c>
      <c r="D124" s="34">
        <v>1.158183</v>
      </c>
      <c r="E124" s="34">
        <v>0.92952100000000004</v>
      </c>
      <c r="F124" s="34">
        <v>1.2834300000000001</v>
      </c>
      <c r="G124" s="34">
        <v>1.3323849999999999</v>
      </c>
      <c r="H124" s="34">
        <v>0.66404200000000002</v>
      </c>
      <c r="I124" s="34">
        <v>1.1237699999999999</v>
      </c>
      <c r="J124" s="34"/>
      <c r="K124" s="34">
        <v>2.0842130000000001</v>
      </c>
      <c r="L124" s="34">
        <v>0.91719399999999995</v>
      </c>
      <c r="M124" s="34"/>
      <c r="N124" s="34"/>
      <c r="O124" s="34">
        <v>0.87161999999999995</v>
      </c>
      <c r="P124" s="34">
        <v>1.1153189999999999</v>
      </c>
      <c r="Q124" s="34">
        <v>0.927616</v>
      </c>
      <c r="R124" s="34">
        <v>1.245074</v>
      </c>
      <c r="S124" s="34">
        <v>1.139135</v>
      </c>
      <c r="T124" s="34">
        <v>0.74132699999999996</v>
      </c>
      <c r="U124" s="34">
        <v>1.3808549999999999</v>
      </c>
      <c r="V124" s="34">
        <v>1.2167859999999999</v>
      </c>
      <c r="W124" s="34">
        <v>1.1347</v>
      </c>
      <c r="X124" s="34">
        <v>1.0125090000000001</v>
      </c>
      <c r="Y124" s="34">
        <v>1.0147866999999999</v>
      </c>
      <c r="Z124" s="34">
        <v>1.0670280999999999</v>
      </c>
      <c r="AA124" s="34">
        <v>1.6152263</v>
      </c>
      <c r="AB124" s="34">
        <v>1.1333622999999999</v>
      </c>
    </row>
    <row r="125" spans="1:28" x14ac:dyDescent="0.25">
      <c r="A125" s="34">
        <v>0.810473</v>
      </c>
      <c r="B125" s="34">
        <v>1.313863</v>
      </c>
      <c r="C125" s="34">
        <v>1.090811</v>
      </c>
      <c r="D125" s="34">
        <v>1.129167</v>
      </c>
      <c r="E125" s="34">
        <v>0.93263600000000002</v>
      </c>
      <c r="F125" s="34">
        <v>1.23905</v>
      </c>
      <c r="G125" s="34">
        <v>1.2829809999999999</v>
      </c>
      <c r="H125" s="34">
        <v>0.65753099999999998</v>
      </c>
      <c r="I125" s="34">
        <v>1.0939369999999999</v>
      </c>
      <c r="J125" s="34"/>
      <c r="K125" s="34">
        <v>2.0989070000000001</v>
      </c>
      <c r="L125" s="34">
        <v>0.92583499999999996</v>
      </c>
      <c r="M125" s="34"/>
      <c r="N125" s="34"/>
      <c r="O125" s="34">
        <v>0.85877300000000001</v>
      </c>
      <c r="P125" s="34">
        <v>1.105923</v>
      </c>
      <c r="Q125" s="34">
        <v>0.91489299999999996</v>
      </c>
      <c r="R125" s="34">
        <v>1.2496640000000001</v>
      </c>
      <c r="S125" s="34">
        <v>1.1505730000000001</v>
      </c>
      <c r="T125" s="34">
        <v>0.74993600000000005</v>
      </c>
      <c r="U125" s="34">
        <v>1.3723959999999999</v>
      </c>
      <c r="V125" s="34">
        <v>1.2430319999999999</v>
      </c>
      <c r="W125" s="34">
        <v>1.0899700000000001</v>
      </c>
      <c r="X125" s="34">
        <v>0.99004000000000003</v>
      </c>
      <c r="Y125" s="34">
        <v>1.0002081</v>
      </c>
      <c r="Z125" s="34">
        <v>1.0535752</v>
      </c>
      <c r="AA125" s="34">
        <v>1.6362247000000001</v>
      </c>
      <c r="AB125" s="34">
        <v>1.1674770000000001</v>
      </c>
    </row>
    <row r="126" spans="1:28" x14ac:dyDescent="0.25">
      <c r="A126" s="34">
        <v>0.85433000000000003</v>
      </c>
      <c r="B126" s="34">
        <v>1.286942</v>
      </c>
      <c r="C126" s="34">
        <v>1.07084</v>
      </c>
      <c r="D126" s="34">
        <v>1.074667</v>
      </c>
      <c r="E126" s="34">
        <v>0.91628600000000004</v>
      </c>
      <c r="F126" s="34">
        <v>1.2457780000000001</v>
      </c>
      <c r="G126" s="34">
        <v>1.230559</v>
      </c>
      <c r="H126" s="34">
        <v>0.63849900000000004</v>
      </c>
      <c r="I126" s="34">
        <v>1.096509</v>
      </c>
      <c r="J126" s="34"/>
      <c r="K126" s="34">
        <v>2.065407</v>
      </c>
      <c r="L126" s="34">
        <v>0.90705599999999997</v>
      </c>
      <c r="M126" s="34"/>
      <c r="N126" s="34"/>
      <c r="O126" s="34">
        <v>0.84182999999999997</v>
      </c>
      <c r="P126" s="34">
        <v>1.1203160000000001</v>
      </c>
      <c r="Q126" s="34">
        <v>0.88232200000000005</v>
      </c>
      <c r="R126" s="34">
        <v>1.2516160000000001</v>
      </c>
      <c r="S126" s="34">
        <v>1.1581570000000001</v>
      </c>
      <c r="T126" s="34">
        <v>0.75219400000000003</v>
      </c>
      <c r="U126" s="34">
        <v>1.4003129999999999</v>
      </c>
      <c r="V126" s="34">
        <v>1.210682</v>
      </c>
      <c r="W126" s="34">
        <v>1.0472379999999999</v>
      </c>
      <c r="X126" s="34">
        <v>1.0031330000000001</v>
      </c>
      <c r="Y126" s="34">
        <v>1.0133354999999999</v>
      </c>
      <c r="Z126" s="34">
        <v>1.0798658000000001</v>
      </c>
      <c r="AA126" s="34">
        <v>1.647961</v>
      </c>
      <c r="AB126" s="34">
        <v>1.1293511000000001</v>
      </c>
    </row>
    <row r="127" spans="1:28" x14ac:dyDescent="0.25">
      <c r="A127" s="34">
        <v>0.84657300000000002</v>
      </c>
      <c r="B127" s="34">
        <v>1.2426999999999999</v>
      </c>
      <c r="C127" s="34">
        <v>1.063523</v>
      </c>
      <c r="D127" s="34">
        <v>1.090497</v>
      </c>
      <c r="E127" s="34">
        <v>0.91884900000000003</v>
      </c>
      <c r="F127" s="34">
        <v>1.256785</v>
      </c>
      <c r="G127" s="34">
        <v>1.217066</v>
      </c>
      <c r="H127" s="34">
        <v>0.65526200000000001</v>
      </c>
      <c r="I127" s="34">
        <v>1.0904430000000001</v>
      </c>
      <c r="J127" s="34"/>
      <c r="K127" s="34">
        <v>2.0347409999999999</v>
      </c>
      <c r="L127" s="34">
        <v>0.92371800000000004</v>
      </c>
      <c r="M127" s="34"/>
      <c r="N127" s="34"/>
      <c r="O127" s="34">
        <v>0.85387999999999997</v>
      </c>
      <c r="P127" s="34">
        <v>1.1165339999999999</v>
      </c>
      <c r="Q127" s="34">
        <v>0.86222200000000004</v>
      </c>
      <c r="R127" s="34">
        <v>1.245252</v>
      </c>
      <c r="S127" s="34">
        <v>1.1572020000000001</v>
      </c>
      <c r="T127" s="34">
        <v>0.72350199999999998</v>
      </c>
      <c r="U127" s="34">
        <v>1.3973139999999999</v>
      </c>
      <c r="V127" s="34">
        <v>1.225792</v>
      </c>
      <c r="W127" s="34">
        <v>0.95278200000000002</v>
      </c>
      <c r="X127" s="34">
        <v>1.0190950000000001</v>
      </c>
      <c r="Y127" s="34">
        <v>0.99416819999999995</v>
      </c>
      <c r="Z127" s="34">
        <v>1.0722529999999999</v>
      </c>
      <c r="AA127" s="34">
        <v>1.6083510000000001</v>
      </c>
      <c r="AB127" s="34">
        <v>1.1219975</v>
      </c>
    </row>
    <row r="128" spans="1:28" x14ac:dyDescent="0.25">
      <c r="A128" s="34">
        <v>0.80596299999999998</v>
      </c>
      <c r="B128" s="34">
        <v>1.2497579999999999</v>
      </c>
      <c r="C128" s="34">
        <v>1.012861</v>
      </c>
      <c r="D128" s="34">
        <v>1.0179050000000001</v>
      </c>
      <c r="E128" s="34">
        <v>0.90469699999999997</v>
      </c>
      <c r="F128" s="34">
        <v>1.240313</v>
      </c>
      <c r="G128" s="34">
        <v>1.1979519999999999</v>
      </c>
      <c r="H128" s="34">
        <v>0.67301900000000003</v>
      </c>
      <c r="I128" s="34">
        <v>1.1036900000000001</v>
      </c>
      <c r="J128" s="34"/>
      <c r="K128" s="34">
        <v>2.0202740000000001</v>
      </c>
      <c r="L128" s="34">
        <v>0.89715800000000001</v>
      </c>
      <c r="M128" s="34"/>
      <c r="N128" s="34"/>
      <c r="O128" s="34">
        <v>0.83714900000000003</v>
      </c>
      <c r="P128" s="34">
        <v>1.138331</v>
      </c>
      <c r="Q128" s="34">
        <v>0.873637</v>
      </c>
      <c r="R128" s="34">
        <v>1.221509</v>
      </c>
      <c r="S128" s="34">
        <v>1.150719</v>
      </c>
      <c r="T128" s="34">
        <v>0.71664399999999995</v>
      </c>
      <c r="U128" s="34">
        <v>1.374106</v>
      </c>
      <c r="V128" s="34">
        <v>1.2263550000000001</v>
      </c>
      <c r="W128" s="34">
        <v>0.875301</v>
      </c>
      <c r="X128" s="34">
        <v>0.98272499999999996</v>
      </c>
      <c r="Y128" s="34">
        <v>1.0042559</v>
      </c>
      <c r="Z128" s="34">
        <v>1.0644861000000001</v>
      </c>
      <c r="AA128" s="34">
        <v>1.5902949</v>
      </c>
      <c r="AB128" s="34">
        <v>1.1295701</v>
      </c>
    </row>
    <row r="129" spans="1:28" x14ac:dyDescent="0.25">
      <c r="A129" s="34">
        <v>0.779169</v>
      </c>
      <c r="B129" s="34">
        <v>1.226278</v>
      </c>
      <c r="C129" s="34">
        <v>0.98281499999999999</v>
      </c>
      <c r="D129" s="34">
        <v>1.0378970000000001</v>
      </c>
      <c r="E129" s="34">
        <v>0.91545799999999999</v>
      </c>
      <c r="F129" s="34">
        <v>1.2090860000000001</v>
      </c>
      <c r="G129" s="34">
        <v>1.182679</v>
      </c>
      <c r="H129" s="34">
        <v>0.646895</v>
      </c>
      <c r="I129" s="34">
        <v>1.1187320000000001</v>
      </c>
      <c r="J129" s="34"/>
      <c r="K129" s="34">
        <v>2.033509</v>
      </c>
      <c r="L129" s="34">
        <v>0.88496200000000003</v>
      </c>
      <c r="M129" s="34"/>
      <c r="N129" s="34"/>
      <c r="O129" s="34">
        <v>0.840333</v>
      </c>
      <c r="P129" s="34">
        <v>1.1277170000000001</v>
      </c>
      <c r="Q129" s="34">
        <v>0.85357700000000003</v>
      </c>
      <c r="R129" s="34">
        <v>1.1945159999999999</v>
      </c>
      <c r="S129" s="34">
        <v>1.1602079999999999</v>
      </c>
      <c r="T129" s="34">
        <v>0.71072299999999999</v>
      </c>
      <c r="U129" s="34">
        <v>1.3367599999999999</v>
      </c>
      <c r="V129" s="34">
        <v>1.22542</v>
      </c>
      <c r="W129" s="34">
        <v>1.173292</v>
      </c>
      <c r="X129" s="34">
        <v>0.99115399999999998</v>
      </c>
      <c r="Y129" s="34">
        <v>0.99580409999999997</v>
      </c>
      <c r="Z129" s="34">
        <v>1.0832052999999999</v>
      </c>
      <c r="AA129" s="34">
        <v>1.5761784999999999</v>
      </c>
      <c r="AB129" s="34">
        <v>1.1194362</v>
      </c>
    </row>
    <row r="130" spans="1:28" x14ac:dyDescent="0.25">
      <c r="A130" s="34">
        <v>0.77934599999999998</v>
      </c>
      <c r="B130" s="34">
        <v>1.224067</v>
      </c>
      <c r="C130" s="34">
        <v>0.99948300000000001</v>
      </c>
      <c r="D130" s="34">
        <v>0.98134999999999994</v>
      </c>
      <c r="E130" s="34">
        <v>0.92407600000000001</v>
      </c>
      <c r="F130" s="34">
        <v>1.188655</v>
      </c>
      <c r="G130" s="34">
        <v>1.167</v>
      </c>
      <c r="H130" s="34">
        <v>0.59373900000000002</v>
      </c>
      <c r="I130" s="34">
        <v>1.039069</v>
      </c>
      <c r="J130" s="34"/>
      <c r="K130" s="34">
        <v>1.9825550000000001</v>
      </c>
      <c r="L130" s="34">
        <v>0.86182899999999996</v>
      </c>
      <c r="M130" s="34"/>
      <c r="N130" s="34"/>
      <c r="O130" s="34">
        <v>0.87453899999999996</v>
      </c>
      <c r="P130" s="34">
        <v>1.16547</v>
      </c>
      <c r="Q130" s="34">
        <v>0.83147499999999996</v>
      </c>
      <c r="R130" s="34">
        <v>1.1994309999999999</v>
      </c>
      <c r="S130" s="34">
        <v>1.125194</v>
      </c>
      <c r="T130" s="34">
        <v>0.77493900000000004</v>
      </c>
      <c r="U130" s="34">
        <v>1.361326</v>
      </c>
      <c r="V130" s="34">
        <v>1.2297659999999999</v>
      </c>
      <c r="W130" s="34">
        <v>1.2012119999999999</v>
      </c>
      <c r="X130" s="34">
        <v>0.98972300000000002</v>
      </c>
      <c r="Y130" s="34">
        <v>1.0055780999999999</v>
      </c>
      <c r="Z130" s="34">
        <v>1.0703963000000001</v>
      </c>
      <c r="AA130" s="34">
        <v>1.5583898</v>
      </c>
      <c r="AB130" s="34">
        <v>1.1099585999999999</v>
      </c>
    </row>
    <row r="131" spans="1:28" x14ac:dyDescent="0.25">
      <c r="A131" s="34">
        <v>0.79304399999999997</v>
      </c>
      <c r="B131" s="34">
        <v>1.2182249999999999</v>
      </c>
      <c r="C131" s="34">
        <v>0.93440999999999996</v>
      </c>
      <c r="D131" s="34">
        <v>0.88647100000000001</v>
      </c>
      <c r="E131" s="34">
        <v>0.91237100000000004</v>
      </c>
      <c r="F131" s="34">
        <v>1.1101859999999999</v>
      </c>
      <c r="G131" s="34">
        <v>1.1749959999999999</v>
      </c>
      <c r="H131" s="34">
        <v>0.59291400000000005</v>
      </c>
      <c r="I131" s="34">
        <v>1.0773520000000001</v>
      </c>
      <c r="J131" s="34"/>
      <c r="K131" s="34">
        <v>1.941721</v>
      </c>
      <c r="L131" s="34">
        <v>0.83407900000000001</v>
      </c>
      <c r="M131" s="34"/>
      <c r="N131" s="34"/>
      <c r="O131" s="34">
        <v>0.88003799999999999</v>
      </c>
      <c r="P131" s="34">
        <v>1.1455489999999999</v>
      </c>
      <c r="Q131" s="34">
        <v>0.85567300000000002</v>
      </c>
      <c r="R131" s="34">
        <v>1.2070920000000001</v>
      </c>
      <c r="S131" s="34">
        <v>1.100724</v>
      </c>
      <c r="T131" s="34">
        <v>0.74561699999999997</v>
      </c>
      <c r="U131" s="34">
        <v>1.4387209999999999</v>
      </c>
      <c r="V131" s="34">
        <v>1.2378260000000001</v>
      </c>
      <c r="W131" s="34">
        <v>1.1464540000000001</v>
      </c>
      <c r="X131" s="34">
        <v>0.98175000000000001</v>
      </c>
      <c r="Y131" s="34">
        <v>1.0037478</v>
      </c>
      <c r="Z131" s="34">
        <v>1.077402</v>
      </c>
      <c r="AA131" s="34">
        <v>1.5573920000000001</v>
      </c>
      <c r="AB131" s="34">
        <v>1.1317965999999999</v>
      </c>
    </row>
    <row r="132" spans="1:28" x14ac:dyDescent="0.25">
      <c r="A132" s="34">
        <v>0.80055500000000002</v>
      </c>
      <c r="B132" s="34">
        <v>1.198563</v>
      </c>
      <c r="C132" s="34">
        <v>0.951546</v>
      </c>
      <c r="D132" s="34">
        <v>0.895181</v>
      </c>
      <c r="E132" s="34">
        <v>0.896177</v>
      </c>
      <c r="F132" s="34">
        <v>1.1269720000000001</v>
      </c>
      <c r="G132" s="34">
        <v>1.061212</v>
      </c>
      <c r="H132" s="34">
        <v>0.58533500000000005</v>
      </c>
      <c r="I132" s="34">
        <v>1.069652</v>
      </c>
      <c r="J132" s="34"/>
      <c r="K132" s="34">
        <v>1.941492</v>
      </c>
      <c r="L132" s="34">
        <v>0.81706699999999999</v>
      </c>
      <c r="M132" s="34"/>
      <c r="N132" s="34"/>
      <c r="O132" s="34">
        <v>0.82259099999999996</v>
      </c>
      <c r="P132" s="34">
        <v>1.099593</v>
      </c>
      <c r="Q132" s="34">
        <v>0.85293099999999999</v>
      </c>
      <c r="R132" s="34">
        <v>1.2035819999999999</v>
      </c>
      <c r="S132" s="34">
        <v>1.1013999999999999</v>
      </c>
      <c r="T132" s="34">
        <v>0.78755699999999995</v>
      </c>
      <c r="U132" s="34">
        <v>1.4357150000000001</v>
      </c>
      <c r="V132" s="34">
        <v>1.2340139999999999</v>
      </c>
      <c r="W132" s="34">
        <v>1.0016080000000001</v>
      </c>
      <c r="X132" s="34">
        <v>0.99478599999999995</v>
      </c>
      <c r="Y132" s="34">
        <v>1.0141483</v>
      </c>
      <c r="Z132" s="34">
        <v>1.0829427</v>
      </c>
      <c r="AA132" s="34">
        <v>1.5527677</v>
      </c>
      <c r="AB132" s="34">
        <v>1.1188823000000001</v>
      </c>
    </row>
    <row r="133" spans="1:28" x14ac:dyDescent="0.25">
      <c r="A133" s="34">
        <v>0.80680799999999997</v>
      </c>
      <c r="B133" s="34">
        <v>1.194625</v>
      </c>
      <c r="C133" s="34">
        <v>0.94059400000000004</v>
      </c>
      <c r="D133" s="34">
        <v>0.90522100000000005</v>
      </c>
      <c r="E133" s="34">
        <v>0.89771299999999998</v>
      </c>
      <c r="F133" s="34">
        <v>1.0779609999999999</v>
      </c>
      <c r="G133" s="34">
        <v>1.061785</v>
      </c>
      <c r="H133" s="34">
        <v>0.56550999999999996</v>
      </c>
      <c r="I133" s="34">
        <v>1.0529869999999999</v>
      </c>
      <c r="J133" s="34"/>
      <c r="K133" s="34">
        <v>1.9805820000000001</v>
      </c>
      <c r="L133" s="34">
        <v>0.86124500000000004</v>
      </c>
      <c r="M133" s="34"/>
      <c r="N133" s="34"/>
      <c r="O133" s="34">
        <v>0.84087500000000004</v>
      </c>
      <c r="P133" s="34">
        <v>1.1019890000000001</v>
      </c>
      <c r="Q133" s="34">
        <v>0.84691899999999998</v>
      </c>
      <c r="R133" s="34">
        <v>1.161038</v>
      </c>
      <c r="S133" s="34">
        <v>1.104609</v>
      </c>
      <c r="T133" s="34">
        <v>0.81914799999999999</v>
      </c>
      <c r="U133" s="34">
        <v>1.4543550000000001</v>
      </c>
      <c r="V133" s="34">
        <v>1.245978</v>
      </c>
      <c r="W133" s="34">
        <v>1.0439020000000001</v>
      </c>
      <c r="X133" s="34">
        <v>0.98249799999999998</v>
      </c>
      <c r="Y133" s="34">
        <v>0.98939929999999998</v>
      </c>
      <c r="Z133" s="34">
        <v>1.0887716999999999</v>
      </c>
      <c r="AA133" s="34">
        <v>1.5107549</v>
      </c>
      <c r="AB133" s="34">
        <v>1.1072603999999999</v>
      </c>
    </row>
    <row r="134" spans="1:28" x14ac:dyDescent="0.25">
      <c r="A134" s="34">
        <v>0.78562600000000005</v>
      </c>
      <c r="B134" s="34">
        <v>1.2450950000000001</v>
      </c>
      <c r="C134" s="34">
        <v>0.96596199999999999</v>
      </c>
      <c r="D134" s="34">
        <v>0.90061199999999997</v>
      </c>
      <c r="E134" s="34">
        <v>0.90682600000000002</v>
      </c>
      <c r="F134" s="34">
        <v>1.083531</v>
      </c>
      <c r="G134" s="34">
        <v>1.0204470000000001</v>
      </c>
      <c r="H134" s="34">
        <v>0.57704599999999995</v>
      </c>
      <c r="I134" s="34">
        <v>1.036888</v>
      </c>
      <c r="J134" s="34"/>
      <c r="K134" s="34">
        <v>1.9379299999999999</v>
      </c>
      <c r="L134" s="34">
        <v>0.84104100000000004</v>
      </c>
      <c r="M134" s="34"/>
      <c r="N134" s="34"/>
      <c r="O134" s="34">
        <v>0.85615600000000003</v>
      </c>
      <c r="P134" s="34">
        <v>1.103904</v>
      </c>
      <c r="Q134" s="34">
        <v>0.845696</v>
      </c>
      <c r="R134" s="34">
        <v>1.1689430000000001</v>
      </c>
      <c r="S134" s="34">
        <v>1.071834</v>
      </c>
      <c r="T134" s="34">
        <v>0.78212099999999996</v>
      </c>
      <c r="U134" s="34">
        <v>1.4746539999999999</v>
      </c>
      <c r="V134" s="34">
        <v>1.2444649999999999</v>
      </c>
      <c r="W134" s="34">
        <v>1.0389600000000001</v>
      </c>
      <c r="X134" s="34">
        <v>0.95577199999999995</v>
      </c>
      <c r="Y134" s="34">
        <v>0.99672839999999996</v>
      </c>
      <c r="Z134" s="34">
        <v>1.0672208000000001</v>
      </c>
      <c r="AA134" s="34">
        <v>1.5126449</v>
      </c>
      <c r="AB134" s="34">
        <v>1.0965505</v>
      </c>
    </row>
    <row r="135" spans="1:28" x14ac:dyDescent="0.25">
      <c r="A135" s="34">
        <v>0.76924000000000003</v>
      </c>
      <c r="B135" s="34">
        <v>1.2189289999999999</v>
      </c>
      <c r="C135" s="34">
        <v>0.91464299999999998</v>
      </c>
      <c r="D135" s="34">
        <v>0.94379800000000003</v>
      </c>
      <c r="E135" s="34">
        <v>0.90739099999999995</v>
      </c>
      <c r="F135" s="34">
        <v>1.047013</v>
      </c>
      <c r="G135" s="34">
        <v>0.90032800000000002</v>
      </c>
      <c r="H135" s="34">
        <v>0.55939499999999998</v>
      </c>
      <c r="I135" s="34">
        <v>0.99972499999999997</v>
      </c>
      <c r="J135" s="34"/>
      <c r="K135" s="34">
        <v>1.915754</v>
      </c>
      <c r="L135" s="34">
        <v>0.81868399999999997</v>
      </c>
      <c r="M135" s="34"/>
      <c r="N135" s="34"/>
      <c r="O135" s="34">
        <v>0.84691099999999997</v>
      </c>
      <c r="P135" s="34">
        <v>1.1016969999999999</v>
      </c>
      <c r="Q135" s="34">
        <v>0.83725700000000003</v>
      </c>
      <c r="R135" s="34">
        <v>1.160793</v>
      </c>
      <c r="S135" s="34">
        <v>1.0967290000000001</v>
      </c>
      <c r="T135" s="34">
        <v>0.78988700000000001</v>
      </c>
      <c r="U135" s="34">
        <v>1.472237</v>
      </c>
      <c r="V135" s="34">
        <v>1.243886</v>
      </c>
      <c r="W135" s="34">
        <v>1.027585</v>
      </c>
      <c r="X135" s="34">
        <v>0.98614599999999997</v>
      </c>
      <c r="Y135" s="34">
        <v>0.99717029999999995</v>
      </c>
      <c r="Z135" s="34">
        <v>1.0691649000000001</v>
      </c>
      <c r="AA135" s="34">
        <v>1.4781369</v>
      </c>
      <c r="AB135" s="34">
        <v>1.1267191000000001</v>
      </c>
    </row>
    <row r="136" spans="1:28" x14ac:dyDescent="0.25">
      <c r="A136" s="34">
        <v>0.76751400000000003</v>
      </c>
      <c r="B136" s="34">
        <v>1.2043950000000001</v>
      </c>
      <c r="C136" s="34">
        <v>0.89610900000000004</v>
      </c>
      <c r="D136" s="34">
        <v>0.91043600000000002</v>
      </c>
      <c r="E136" s="34">
        <v>0.93722799999999995</v>
      </c>
      <c r="F136" s="34">
        <v>1.0529710000000001</v>
      </c>
      <c r="G136" s="34">
        <v>0.82595399999999997</v>
      </c>
      <c r="H136" s="34">
        <v>0.55836699999999995</v>
      </c>
      <c r="I136" s="34">
        <v>0.97643500000000005</v>
      </c>
      <c r="J136" s="34"/>
      <c r="K136" s="34">
        <v>1.9136340000000001</v>
      </c>
      <c r="L136" s="34">
        <v>0.80462800000000001</v>
      </c>
      <c r="M136" s="34"/>
      <c r="N136" s="34"/>
      <c r="O136" s="34">
        <v>0.87460800000000005</v>
      </c>
      <c r="P136" s="34">
        <v>1.0889850000000001</v>
      </c>
      <c r="Q136" s="34">
        <v>0.83643100000000004</v>
      </c>
      <c r="R136" s="34">
        <v>1.1656409999999999</v>
      </c>
      <c r="S136" s="34">
        <v>1.060603</v>
      </c>
      <c r="T136" s="34">
        <v>0.81121299999999996</v>
      </c>
      <c r="U136" s="34">
        <v>1.477122</v>
      </c>
      <c r="V136" s="34">
        <v>1.2585900000000001</v>
      </c>
      <c r="W136" s="34">
        <v>0.93824700000000005</v>
      </c>
      <c r="X136" s="34">
        <v>0.95867999999999998</v>
      </c>
      <c r="Y136" s="34">
        <v>1.0021100999999999</v>
      </c>
      <c r="Z136" s="34">
        <v>1.0691309</v>
      </c>
      <c r="AA136" s="34">
        <v>1.5012586000000001</v>
      </c>
      <c r="AB136" s="34">
        <v>1.1199174999999999</v>
      </c>
    </row>
    <row r="137" spans="1:28" x14ac:dyDescent="0.25">
      <c r="A137" s="34">
        <v>0.79575799999999997</v>
      </c>
      <c r="B137" s="34">
        <v>1.2189350000000001</v>
      </c>
      <c r="C137" s="34">
        <v>0.90878499999999995</v>
      </c>
      <c r="D137" s="34">
        <v>0.98137200000000002</v>
      </c>
      <c r="E137" s="34">
        <v>0.90429300000000001</v>
      </c>
      <c r="F137" s="34">
        <v>1.0432159999999999</v>
      </c>
      <c r="G137" s="34">
        <v>0.93706900000000004</v>
      </c>
      <c r="H137" s="34">
        <v>0.553284</v>
      </c>
      <c r="I137" s="34">
        <v>0.99180100000000004</v>
      </c>
      <c r="J137" s="34"/>
      <c r="K137" s="34">
        <v>1.9486969999999999</v>
      </c>
      <c r="L137" s="34">
        <v>0.80541600000000002</v>
      </c>
      <c r="M137" s="34"/>
      <c r="N137" s="34"/>
      <c r="O137" s="34">
        <v>0.86476299999999995</v>
      </c>
      <c r="P137" s="34">
        <v>1.095707</v>
      </c>
      <c r="Q137" s="34">
        <v>0.83572599999999997</v>
      </c>
      <c r="R137" s="34">
        <v>1.1758109999999999</v>
      </c>
      <c r="S137" s="34">
        <v>1.0472889999999999</v>
      </c>
      <c r="T137" s="34">
        <v>0.80511600000000005</v>
      </c>
      <c r="U137" s="34">
        <v>1.4790989999999999</v>
      </c>
      <c r="V137" s="34">
        <v>1.2583899999999999</v>
      </c>
      <c r="W137" s="34">
        <v>0.90696100000000002</v>
      </c>
      <c r="X137" s="34">
        <v>0.97573699999999997</v>
      </c>
      <c r="Y137" s="34">
        <v>1.0158050000000001</v>
      </c>
      <c r="Z137" s="34">
        <v>1.0636885</v>
      </c>
      <c r="AA137" s="34">
        <v>1.4904333999999999</v>
      </c>
      <c r="AB137" s="34">
        <v>1.1082533999999999</v>
      </c>
    </row>
    <row r="138" spans="1:28" x14ac:dyDescent="0.25">
      <c r="A138" s="34">
        <v>0.76722699999999999</v>
      </c>
      <c r="B138" s="34">
        <v>1.187478</v>
      </c>
      <c r="C138" s="34">
        <v>0.86360599999999998</v>
      </c>
      <c r="D138" s="34">
        <v>0.93591000000000002</v>
      </c>
      <c r="E138" s="34">
        <v>0.88686299999999996</v>
      </c>
      <c r="F138" s="34">
        <v>1.0838570000000001</v>
      </c>
      <c r="G138" s="34">
        <v>1.0050520000000001</v>
      </c>
      <c r="H138" s="34">
        <v>0.53945600000000005</v>
      </c>
      <c r="I138" s="34">
        <v>0.99694000000000005</v>
      </c>
      <c r="J138" s="34"/>
      <c r="K138" s="34">
        <v>1.3453139999999999</v>
      </c>
      <c r="L138" s="34">
        <v>0.78112899999999996</v>
      </c>
      <c r="M138" s="34"/>
      <c r="N138" s="34"/>
      <c r="O138" s="34">
        <v>0.88162700000000005</v>
      </c>
      <c r="P138" s="34">
        <v>1.1216029999999999</v>
      </c>
      <c r="Q138" s="34">
        <v>0.84182599999999996</v>
      </c>
      <c r="R138" s="34">
        <v>1.1541399999999999</v>
      </c>
      <c r="S138" s="34">
        <v>1.058182</v>
      </c>
      <c r="T138" s="34">
        <v>0.76770400000000005</v>
      </c>
      <c r="U138" s="34">
        <v>1.457414</v>
      </c>
      <c r="V138" s="34">
        <v>1.260713</v>
      </c>
      <c r="W138" s="34">
        <v>0.75644800000000001</v>
      </c>
      <c r="X138" s="34">
        <v>0.949299</v>
      </c>
      <c r="Y138" s="34">
        <v>0.99192499999999995</v>
      </c>
      <c r="Z138" s="34">
        <v>1.0683771</v>
      </c>
      <c r="AA138" s="34">
        <v>1.4488684000000001</v>
      </c>
      <c r="AB138" s="34">
        <v>1.101467</v>
      </c>
    </row>
    <row r="139" spans="1:28" x14ac:dyDescent="0.25">
      <c r="A139" s="34">
        <v>0.74780400000000002</v>
      </c>
      <c r="B139" s="34">
        <v>1.1633849999999999</v>
      </c>
      <c r="C139" s="34">
        <v>0.86190699999999998</v>
      </c>
      <c r="D139" s="34">
        <v>0.93101900000000004</v>
      </c>
      <c r="E139" s="34">
        <v>0.90667500000000001</v>
      </c>
      <c r="F139" s="34">
        <v>1.120422</v>
      </c>
      <c r="G139" s="34">
        <v>1.1065719999999999</v>
      </c>
      <c r="H139" s="34">
        <v>0.52670099999999997</v>
      </c>
      <c r="I139" s="34">
        <v>0.96469300000000002</v>
      </c>
      <c r="J139" s="34"/>
      <c r="K139" s="34">
        <v>1.5451239999999999</v>
      </c>
      <c r="L139" s="34">
        <v>0.88706399999999996</v>
      </c>
      <c r="M139" s="34"/>
      <c r="N139" s="34"/>
      <c r="O139" s="34">
        <v>0.88883900000000005</v>
      </c>
      <c r="P139" s="34">
        <v>1.0792870000000001</v>
      </c>
      <c r="Q139" s="34">
        <v>0.84131299999999998</v>
      </c>
      <c r="R139" s="34">
        <v>1.154612</v>
      </c>
      <c r="S139" s="34">
        <v>1.055601</v>
      </c>
      <c r="T139" s="34">
        <v>0.71829500000000002</v>
      </c>
      <c r="U139" s="34">
        <v>1.476294</v>
      </c>
      <c r="V139" s="34">
        <v>1.2658469999999999</v>
      </c>
      <c r="W139" s="34">
        <v>0.81137700000000001</v>
      </c>
      <c r="X139" s="34">
        <v>0.95900300000000005</v>
      </c>
      <c r="Y139" s="34">
        <v>1.0018448</v>
      </c>
      <c r="Z139" s="34">
        <v>1.0628462999999999</v>
      </c>
      <c r="AA139" s="34">
        <v>1.4827600000000001</v>
      </c>
      <c r="AB139" s="34">
        <v>1.1172171</v>
      </c>
    </row>
    <row r="140" spans="1:28" x14ac:dyDescent="0.25">
      <c r="A140" s="34">
        <v>0.71853599999999995</v>
      </c>
      <c r="B140" s="34">
        <v>1.138555</v>
      </c>
      <c r="C140" s="34">
        <v>0.86527699999999996</v>
      </c>
      <c r="D140" s="34">
        <v>0.85333800000000004</v>
      </c>
      <c r="E140" s="34">
        <v>0.88641099999999995</v>
      </c>
      <c r="F140" s="34">
        <v>1.1316310000000001</v>
      </c>
      <c r="G140" s="34">
        <v>1.1685620000000001</v>
      </c>
      <c r="H140" s="34">
        <v>0.50398299999999996</v>
      </c>
      <c r="I140" s="34">
        <v>0.94919699999999996</v>
      </c>
      <c r="J140" s="34"/>
      <c r="K140" s="34">
        <v>1.818514</v>
      </c>
      <c r="L140" s="34">
        <v>1.1588890000000001</v>
      </c>
      <c r="M140" s="34"/>
      <c r="N140" s="34"/>
      <c r="O140" s="34">
        <v>0.903389</v>
      </c>
      <c r="P140" s="34">
        <v>1.0808549999999999</v>
      </c>
      <c r="Q140" s="34">
        <v>0.82333500000000004</v>
      </c>
      <c r="R140" s="34">
        <v>1.128036</v>
      </c>
      <c r="S140" s="34">
        <v>1.070236</v>
      </c>
      <c r="T140" s="34">
        <v>0.76392700000000002</v>
      </c>
      <c r="U140" s="34">
        <v>1.4613389999999999</v>
      </c>
      <c r="V140" s="34">
        <v>1.2706500000000001</v>
      </c>
      <c r="W140" s="34">
        <v>1.1111230000000001</v>
      </c>
      <c r="X140" s="34">
        <v>0.94472</v>
      </c>
      <c r="Y140" s="34">
        <v>1.0059682999999999</v>
      </c>
      <c r="Z140" s="34">
        <v>1.0627610999999999</v>
      </c>
      <c r="AA140" s="34">
        <v>1.4685804</v>
      </c>
      <c r="AB140" s="34">
        <v>1.1020951999999999</v>
      </c>
    </row>
    <row r="141" spans="1:28" x14ac:dyDescent="0.25">
      <c r="A141" s="34">
        <v>0.70540400000000003</v>
      </c>
      <c r="B141" s="34">
        <v>1.1680109999999999</v>
      </c>
      <c r="C141" s="34">
        <v>0.856352</v>
      </c>
      <c r="D141" s="34">
        <v>0.84587000000000001</v>
      </c>
      <c r="E141" s="34">
        <v>0.90093199999999996</v>
      </c>
      <c r="F141" s="34">
        <v>1.1088370000000001</v>
      </c>
      <c r="G141" s="34">
        <v>1.141764</v>
      </c>
      <c r="H141" s="34">
        <v>0.51065400000000005</v>
      </c>
      <c r="I141" s="34">
        <v>0.94432400000000005</v>
      </c>
      <c r="J141" s="34"/>
      <c r="K141" s="34">
        <v>1.8564160000000001</v>
      </c>
      <c r="L141" s="34">
        <v>1.258904</v>
      </c>
      <c r="M141" s="34"/>
      <c r="N141" s="34"/>
      <c r="O141" s="34">
        <v>0.91802499999999998</v>
      </c>
      <c r="P141" s="34">
        <v>1.103666</v>
      </c>
      <c r="Q141" s="34">
        <v>0.82688200000000001</v>
      </c>
      <c r="R141" s="34">
        <v>1.120967</v>
      </c>
      <c r="S141" s="34">
        <v>1.070937</v>
      </c>
      <c r="T141" s="34">
        <v>0.77481699999999998</v>
      </c>
      <c r="U141" s="34">
        <v>1.457425</v>
      </c>
      <c r="V141" s="34">
        <v>1.272294</v>
      </c>
      <c r="W141" s="34">
        <v>1.077458</v>
      </c>
      <c r="X141" s="34">
        <v>0.982128</v>
      </c>
      <c r="Y141" s="34">
        <v>1.0068161</v>
      </c>
      <c r="Z141" s="34">
        <v>1.0667541</v>
      </c>
      <c r="AA141" s="34">
        <v>1.4786813000000001</v>
      </c>
      <c r="AB141" s="34">
        <v>1.0723986999999999</v>
      </c>
    </row>
    <row r="142" spans="1:28" x14ac:dyDescent="0.25">
      <c r="A142" s="34">
        <v>0.70737399999999995</v>
      </c>
      <c r="B142" s="34">
        <v>1.1588229999999999</v>
      </c>
      <c r="C142" s="34">
        <v>0.85959700000000006</v>
      </c>
      <c r="D142" s="34">
        <v>0.81304600000000005</v>
      </c>
      <c r="E142" s="34">
        <v>0.88976900000000003</v>
      </c>
      <c r="F142" s="34">
        <v>1.131866</v>
      </c>
      <c r="G142" s="34">
        <v>1.1909130000000001</v>
      </c>
      <c r="H142" s="34">
        <v>0.48757200000000001</v>
      </c>
      <c r="I142" s="34">
        <v>0.95067199999999996</v>
      </c>
      <c r="J142" s="34"/>
      <c r="K142" s="34">
        <v>1.862665</v>
      </c>
      <c r="L142" s="34">
        <v>1.292028</v>
      </c>
      <c r="M142" s="34"/>
      <c r="N142" s="34"/>
      <c r="O142" s="34">
        <v>0.89317800000000003</v>
      </c>
      <c r="P142" s="34">
        <v>1.1078429999999999</v>
      </c>
      <c r="Q142" s="34">
        <v>0.82070799999999999</v>
      </c>
      <c r="R142" s="34">
        <v>1.1198840000000001</v>
      </c>
      <c r="S142" s="34">
        <v>1.0691170000000001</v>
      </c>
      <c r="T142" s="34">
        <v>0.77965200000000001</v>
      </c>
      <c r="U142" s="34">
        <v>1.4197740000000001</v>
      </c>
      <c r="V142" s="34">
        <v>1.267638</v>
      </c>
      <c r="W142" s="34">
        <v>0.96701199999999998</v>
      </c>
      <c r="X142" s="34">
        <v>0.96686799999999995</v>
      </c>
      <c r="Y142" s="34">
        <v>1.0007855999999999</v>
      </c>
      <c r="Z142" s="34">
        <v>1.0703069999999999</v>
      </c>
      <c r="AA142" s="34">
        <v>1.4869433999999999</v>
      </c>
      <c r="AB142" s="34">
        <v>1.1010275</v>
      </c>
    </row>
    <row r="143" spans="1:28" x14ac:dyDescent="0.25">
      <c r="A143" s="34">
        <v>0.70329600000000003</v>
      </c>
      <c r="B143" s="34">
        <v>1.140541</v>
      </c>
      <c r="C143" s="34">
        <v>0.87093500000000001</v>
      </c>
      <c r="D143" s="34">
        <v>0.79980899999999999</v>
      </c>
      <c r="E143" s="34">
        <v>0.88632200000000005</v>
      </c>
      <c r="F143" s="34">
        <v>1.1201449999999999</v>
      </c>
      <c r="G143" s="34">
        <v>1.1464810000000001</v>
      </c>
      <c r="H143" s="34">
        <v>0.47810900000000001</v>
      </c>
      <c r="I143" s="34">
        <v>0.94764099999999996</v>
      </c>
      <c r="J143" s="34"/>
      <c r="K143" s="34">
        <v>1.82646</v>
      </c>
      <c r="L143" s="34">
        <v>1.282591</v>
      </c>
      <c r="M143" s="34"/>
      <c r="N143" s="34"/>
      <c r="O143" s="34">
        <v>0.84193099999999998</v>
      </c>
      <c r="P143" s="34">
        <v>1.072864</v>
      </c>
      <c r="Q143" s="34">
        <v>0.843028</v>
      </c>
      <c r="R143" s="34">
        <v>1.155084</v>
      </c>
      <c r="S143" s="34">
        <v>1.0540119999999999</v>
      </c>
      <c r="T143" s="34">
        <v>0.82762500000000006</v>
      </c>
      <c r="U143" s="34">
        <v>1.4337690000000001</v>
      </c>
      <c r="V143" s="34">
        <v>1.272465</v>
      </c>
      <c r="W143" s="34">
        <v>0.95957000000000003</v>
      </c>
      <c r="X143" s="34">
        <v>0.98278699999999997</v>
      </c>
      <c r="Y143" s="34">
        <v>0.98704069999999999</v>
      </c>
      <c r="Z143" s="34">
        <v>1.0763832</v>
      </c>
      <c r="AA143" s="34">
        <v>1.4454977</v>
      </c>
      <c r="AB143" s="34">
        <v>1.1181293999999999</v>
      </c>
    </row>
    <row r="144" spans="1:28" x14ac:dyDescent="0.25">
      <c r="A144" s="34">
        <v>0.61259699999999995</v>
      </c>
      <c r="B144" s="34">
        <v>1.144004</v>
      </c>
      <c r="C144" s="34">
        <v>0.83696700000000002</v>
      </c>
      <c r="D144" s="34">
        <v>0.72575999999999996</v>
      </c>
      <c r="E144" s="34">
        <v>0.91218699999999997</v>
      </c>
      <c r="F144" s="34">
        <v>1.161656</v>
      </c>
      <c r="G144" s="34">
        <v>1.141421</v>
      </c>
      <c r="H144" s="34">
        <v>0.466893</v>
      </c>
      <c r="I144" s="34">
        <v>0.95758299999999996</v>
      </c>
      <c r="J144" s="34"/>
      <c r="K144" s="34">
        <v>1.857753</v>
      </c>
      <c r="L144" s="34">
        <v>1.2397830000000001</v>
      </c>
      <c r="M144" s="34"/>
      <c r="N144" s="34"/>
      <c r="O144" s="34">
        <v>0.83354099999999998</v>
      </c>
      <c r="P144" s="34">
        <v>1.082908</v>
      </c>
      <c r="Q144" s="34">
        <v>0.84642600000000001</v>
      </c>
      <c r="R144" s="34">
        <v>1.188018</v>
      </c>
      <c r="S144" s="34">
        <v>1.0467610000000001</v>
      </c>
      <c r="T144" s="34">
        <v>0.80138799999999999</v>
      </c>
      <c r="U144" s="34">
        <v>1.4397960000000001</v>
      </c>
      <c r="V144" s="34">
        <v>1.2735069999999999</v>
      </c>
      <c r="W144" s="34">
        <v>0.903451</v>
      </c>
      <c r="X144" s="34">
        <v>0.98025099999999998</v>
      </c>
      <c r="Y144" s="34">
        <v>0.98767050000000001</v>
      </c>
      <c r="Z144" s="34">
        <v>1.0899321</v>
      </c>
      <c r="AA144" s="34">
        <v>1.5007893000000001</v>
      </c>
      <c r="AB144" s="34">
        <v>1.1026354</v>
      </c>
    </row>
    <row r="145" spans="1:28" x14ac:dyDescent="0.25">
      <c r="A145" s="34">
        <v>0.57603300000000002</v>
      </c>
      <c r="B145" s="34">
        <v>1.100252</v>
      </c>
      <c r="C145" s="34">
        <v>0.81112600000000001</v>
      </c>
      <c r="D145" s="34">
        <v>0.75702999999999998</v>
      </c>
      <c r="E145" s="34">
        <v>0.91845500000000002</v>
      </c>
      <c r="F145" s="34">
        <v>1.167376</v>
      </c>
      <c r="G145" s="34">
        <v>1.155446</v>
      </c>
      <c r="H145" s="34">
        <v>0.42116199999999998</v>
      </c>
      <c r="I145" s="34">
        <v>0.93726200000000004</v>
      </c>
      <c r="J145" s="34"/>
      <c r="K145" s="34">
        <v>1.8083309999999999</v>
      </c>
      <c r="L145" s="34">
        <v>1.2272620000000001</v>
      </c>
      <c r="M145" s="34"/>
      <c r="N145" s="34"/>
      <c r="O145" s="34">
        <v>0.81063700000000005</v>
      </c>
      <c r="P145" s="34">
        <v>1.0826690000000001</v>
      </c>
      <c r="Q145" s="34">
        <v>0.84690799999999999</v>
      </c>
      <c r="R145" s="34">
        <v>1.2181679999999999</v>
      </c>
      <c r="S145" s="34">
        <v>1.0178940000000001</v>
      </c>
      <c r="T145" s="34">
        <v>0.76156400000000002</v>
      </c>
      <c r="U145" s="34">
        <v>1.4365300000000001</v>
      </c>
      <c r="V145" s="34">
        <v>1.2792110000000001</v>
      </c>
      <c r="W145" s="34">
        <v>0.82321</v>
      </c>
      <c r="X145" s="34">
        <v>0.97353599999999996</v>
      </c>
      <c r="Y145" s="34">
        <v>0.99806539999999999</v>
      </c>
      <c r="Z145" s="34">
        <v>1.0766412999999999</v>
      </c>
      <c r="AA145" s="34">
        <v>1.4821998000000001</v>
      </c>
      <c r="AB145" s="34">
        <v>1.0922069999999999</v>
      </c>
    </row>
    <row r="146" spans="1:28" x14ac:dyDescent="0.25">
      <c r="A146" s="34">
        <v>0.63702800000000004</v>
      </c>
      <c r="B146" s="34">
        <v>1.081189</v>
      </c>
      <c r="C146" s="34">
        <v>0.83622600000000002</v>
      </c>
      <c r="D146" s="34">
        <v>0.76767799999999997</v>
      </c>
      <c r="E146" s="34">
        <v>0.90786100000000003</v>
      </c>
      <c r="F146" s="34">
        <v>1.1268320000000001</v>
      </c>
      <c r="G146" s="34">
        <v>1.3464910000000001</v>
      </c>
      <c r="H146" s="34">
        <v>0.422406</v>
      </c>
      <c r="I146" s="34">
        <v>0.91814200000000001</v>
      </c>
      <c r="J146" s="34"/>
      <c r="K146" s="34">
        <v>1.8265039999999999</v>
      </c>
      <c r="L146" s="34">
        <v>1.201379</v>
      </c>
      <c r="M146" s="34"/>
      <c r="N146" s="34"/>
      <c r="O146" s="34">
        <v>0.82909900000000003</v>
      </c>
      <c r="P146" s="34">
        <v>1.080133</v>
      </c>
      <c r="Q146" s="34">
        <v>0.84080699999999997</v>
      </c>
      <c r="R146" s="34">
        <v>1.177465</v>
      </c>
      <c r="S146" s="34">
        <v>1.045644</v>
      </c>
      <c r="T146" s="34">
        <v>0.78224199999999999</v>
      </c>
      <c r="U146" s="34">
        <v>1.4402429999999999</v>
      </c>
      <c r="V146" s="34">
        <v>1.276464</v>
      </c>
      <c r="W146" s="34">
        <v>0.76176600000000005</v>
      </c>
      <c r="X146" s="34">
        <v>0.97319199999999995</v>
      </c>
      <c r="Y146" s="34">
        <v>0.98032140000000001</v>
      </c>
      <c r="Z146" s="34">
        <v>1.0832329000000001</v>
      </c>
      <c r="AA146" s="34">
        <v>1.4363706999999999</v>
      </c>
      <c r="AB146" s="34">
        <v>1.0958079000000001</v>
      </c>
    </row>
    <row r="147" spans="1:28" x14ac:dyDescent="0.25">
      <c r="A147" s="34">
        <v>0.68068600000000001</v>
      </c>
      <c r="B147" s="34">
        <v>1.0501750000000001</v>
      </c>
      <c r="C147" s="34">
        <v>0.791292</v>
      </c>
      <c r="D147" s="34">
        <v>0.79134599999999999</v>
      </c>
      <c r="E147" s="34">
        <v>0.90530699999999997</v>
      </c>
      <c r="F147" s="34">
        <v>1.1624639999999999</v>
      </c>
      <c r="G147" s="34">
        <v>1.424804</v>
      </c>
      <c r="H147" s="34">
        <v>0.40831099999999998</v>
      </c>
      <c r="I147" s="34">
        <v>0.88778800000000002</v>
      </c>
      <c r="J147" s="34"/>
      <c r="K147" s="34">
        <v>1.8062530000000001</v>
      </c>
      <c r="L147" s="34">
        <v>1.205457</v>
      </c>
      <c r="M147" s="34"/>
      <c r="N147" s="34"/>
      <c r="O147" s="34">
        <v>0.804732</v>
      </c>
      <c r="P147" s="34">
        <v>1.087486</v>
      </c>
      <c r="Q147" s="34"/>
      <c r="R147" s="34">
        <v>1.1835549999999999</v>
      </c>
      <c r="S147" s="34">
        <v>1.018934</v>
      </c>
      <c r="T147" s="34">
        <v>0.80462699999999998</v>
      </c>
      <c r="U147" s="34">
        <v>1.419978</v>
      </c>
      <c r="V147" s="34">
        <v>1.2880860000000001</v>
      </c>
      <c r="W147" s="34">
        <v>0.61957099999999998</v>
      </c>
      <c r="X147" s="34">
        <v>0.95226299999999997</v>
      </c>
      <c r="Y147" s="34">
        <v>0.99323280000000003</v>
      </c>
      <c r="Z147" s="34">
        <v>1.0754136000000001</v>
      </c>
      <c r="AA147" s="34">
        <v>1.4636977</v>
      </c>
      <c r="AB147" s="34">
        <v>1.1093200000000001</v>
      </c>
    </row>
    <row r="148" spans="1:28" x14ac:dyDescent="0.25">
      <c r="A148" s="34">
        <v>0.72535700000000003</v>
      </c>
      <c r="B148" s="34">
        <v>1.080943</v>
      </c>
      <c r="C148" s="34">
        <v>0.78947199999999995</v>
      </c>
      <c r="D148" s="34">
        <v>0.82187900000000003</v>
      </c>
      <c r="E148" s="34">
        <v>0.90016200000000002</v>
      </c>
      <c r="F148" s="34">
        <v>1.189311</v>
      </c>
      <c r="G148" s="34">
        <v>1.3669260000000001</v>
      </c>
      <c r="H148" s="34">
        <v>0.398451</v>
      </c>
      <c r="I148" s="34">
        <v>0.91778599999999999</v>
      </c>
      <c r="J148" s="34"/>
      <c r="K148" s="34">
        <v>1.771468</v>
      </c>
      <c r="L148" s="34">
        <v>1.1655</v>
      </c>
      <c r="M148" s="34"/>
      <c r="N148" s="34"/>
      <c r="O148" s="34">
        <v>0.80358099999999999</v>
      </c>
      <c r="P148" s="34">
        <v>1.0714170000000001</v>
      </c>
      <c r="Q148" s="34"/>
      <c r="R148" s="34">
        <v>1.1846859999999999</v>
      </c>
      <c r="S148" s="34">
        <v>0.99073100000000003</v>
      </c>
      <c r="T148" s="34">
        <v>0.81869599999999998</v>
      </c>
      <c r="U148" s="34">
        <v>1.3779030000000001</v>
      </c>
      <c r="V148" s="34">
        <v>1.2556179999999999</v>
      </c>
      <c r="W148" s="34">
        <v>0.78510999999999997</v>
      </c>
      <c r="X148" s="34">
        <v>0.97653900000000005</v>
      </c>
      <c r="Y148" s="34">
        <v>1.0086641999999999</v>
      </c>
      <c r="Z148" s="34">
        <v>1.0770502</v>
      </c>
      <c r="AA148" s="34">
        <v>1.4190946</v>
      </c>
      <c r="AB148" s="34">
        <v>1.0759249</v>
      </c>
    </row>
    <row r="149" spans="1:28" x14ac:dyDescent="0.25">
      <c r="A149" s="34">
        <v>0.70838699999999999</v>
      </c>
      <c r="B149" s="34">
        <v>1.0883769999999999</v>
      </c>
      <c r="C149" s="34">
        <v>0.77652399999999999</v>
      </c>
      <c r="D149" s="34">
        <v>0.83913700000000002</v>
      </c>
      <c r="E149" s="34">
        <v>0.89637699999999998</v>
      </c>
      <c r="F149" s="34">
        <v>1.217452</v>
      </c>
      <c r="G149" s="34">
        <v>1.3123610000000001</v>
      </c>
      <c r="H149" s="34">
        <v>0.40963899999999998</v>
      </c>
      <c r="I149" s="34">
        <v>0.88157700000000006</v>
      </c>
      <c r="J149" s="34"/>
      <c r="K149" s="34">
        <v>1.7479800000000001</v>
      </c>
      <c r="L149" s="34">
        <v>1.169832</v>
      </c>
      <c r="M149" s="34"/>
      <c r="N149" s="34"/>
      <c r="O149" s="34">
        <v>0.77231700000000003</v>
      </c>
      <c r="P149" s="34">
        <v>1.102776</v>
      </c>
      <c r="Q149" s="34"/>
      <c r="R149" s="34">
        <v>1.192323</v>
      </c>
      <c r="S149" s="34">
        <v>0.99479600000000001</v>
      </c>
      <c r="T149" s="34">
        <v>0.80449400000000004</v>
      </c>
      <c r="U149" s="34">
        <v>1.4391050000000001</v>
      </c>
      <c r="V149" s="34">
        <v>1.2643279999999999</v>
      </c>
      <c r="W149" s="34">
        <v>1.066411</v>
      </c>
      <c r="X149" s="34">
        <v>0.99793799999999999</v>
      </c>
      <c r="Y149" s="34">
        <v>0.9974944</v>
      </c>
      <c r="Z149" s="34">
        <v>1.0981920000000001</v>
      </c>
      <c r="AA149" s="34">
        <v>1.4541647</v>
      </c>
      <c r="AB149" s="34">
        <v>1.0810797000000001</v>
      </c>
    </row>
    <row r="150" spans="1:28" x14ac:dyDescent="0.25">
      <c r="A150" s="34">
        <v>0.70116900000000004</v>
      </c>
      <c r="B150" s="34">
        <v>1.0886960000000001</v>
      </c>
      <c r="C150" s="34">
        <v>0.77344400000000002</v>
      </c>
      <c r="D150" s="34">
        <v>0.85873999999999995</v>
      </c>
      <c r="E150" s="34">
        <v>0.889185</v>
      </c>
      <c r="F150" s="34">
        <v>1.1934450000000001</v>
      </c>
      <c r="G150" s="34">
        <v>1.322587</v>
      </c>
      <c r="H150" s="34">
        <v>0.39882200000000001</v>
      </c>
      <c r="I150" s="34">
        <v>0.91941899999999999</v>
      </c>
      <c r="J150" s="34"/>
      <c r="K150" s="34">
        <v>1.695697</v>
      </c>
      <c r="L150" s="34">
        <v>1.1266229999999999</v>
      </c>
      <c r="M150" s="34"/>
      <c r="N150" s="34"/>
      <c r="O150" s="34">
        <v>0.80009399999999997</v>
      </c>
      <c r="P150" s="34">
        <v>1.0765439999999999</v>
      </c>
      <c r="Q150" s="34"/>
      <c r="R150" s="34">
        <v>1.1833739999999999</v>
      </c>
      <c r="S150" s="34">
        <v>0.99086799999999997</v>
      </c>
      <c r="T150" s="34">
        <v>0.76764299999999996</v>
      </c>
      <c r="U150" s="34">
        <v>1.41211</v>
      </c>
      <c r="V150" s="34">
        <v>1.2734350000000001</v>
      </c>
      <c r="W150" s="34">
        <v>1.016683</v>
      </c>
      <c r="X150" s="34">
        <v>0.99388699999999996</v>
      </c>
      <c r="Y150" s="34">
        <v>0.99785970000000002</v>
      </c>
      <c r="Z150" s="34">
        <v>1.0829996</v>
      </c>
      <c r="AA150" s="34">
        <v>1.4176561999999999</v>
      </c>
      <c r="AB150" s="34">
        <v>1.0715526</v>
      </c>
    </row>
    <row r="151" spans="1:28" x14ac:dyDescent="0.25">
      <c r="A151" s="34">
        <v>0.73552799999999996</v>
      </c>
      <c r="B151" s="34">
        <v>1.1136839999999999</v>
      </c>
      <c r="C151" s="34">
        <v>0.77498199999999995</v>
      </c>
      <c r="D151" s="34">
        <v>0.87491399999999997</v>
      </c>
      <c r="E151" s="34">
        <v>0.90946899999999997</v>
      </c>
      <c r="F151" s="34">
        <v>1.205298</v>
      </c>
      <c r="G151" s="34">
        <v>1.1903969999999999</v>
      </c>
      <c r="H151" s="34">
        <v>0.39312799999999998</v>
      </c>
      <c r="I151" s="34">
        <v>0.893424</v>
      </c>
      <c r="J151" s="34"/>
      <c r="K151" s="34">
        <v>1.7472570000000001</v>
      </c>
      <c r="L151" s="34">
        <v>1.138193</v>
      </c>
      <c r="M151" s="34"/>
      <c r="N151" s="34"/>
      <c r="O151" s="34">
        <v>0.76248800000000005</v>
      </c>
      <c r="P151" s="34">
        <v>1.1462669999999999</v>
      </c>
      <c r="Q151" s="34"/>
      <c r="R151" s="34">
        <v>1.1827510000000001</v>
      </c>
      <c r="S151" s="34">
        <v>0.95610899999999999</v>
      </c>
      <c r="T151" s="34">
        <v>0.77849900000000005</v>
      </c>
      <c r="U151" s="34">
        <v>1.388287</v>
      </c>
      <c r="V151" s="34">
        <v>1.2844930000000001</v>
      </c>
      <c r="W151" s="34">
        <v>0.94984900000000005</v>
      </c>
      <c r="X151" s="34">
        <v>0.98883500000000002</v>
      </c>
      <c r="Y151" s="34">
        <v>0.99704119999999996</v>
      </c>
      <c r="Z151" s="34">
        <v>1.0952857</v>
      </c>
      <c r="AA151" s="34">
        <v>1.3966521000000001</v>
      </c>
      <c r="AB151" s="34">
        <v>1.0693956</v>
      </c>
    </row>
    <row r="152" spans="1:28" x14ac:dyDescent="0.25">
      <c r="A152" s="34">
        <v>0.72858100000000003</v>
      </c>
      <c r="B152" s="34">
        <v>1.1045860000000001</v>
      </c>
      <c r="C152" s="34">
        <v>0.75165099999999996</v>
      </c>
      <c r="D152" s="34">
        <v>0.84848999999999997</v>
      </c>
      <c r="E152" s="34">
        <v>0.90245600000000004</v>
      </c>
      <c r="F152" s="34">
        <v>1.1265829999999999</v>
      </c>
      <c r="G152" s="34">
        <v>1.187009</v>
      </c>
      <c r="H152" s="34">
        <v>0.376137</v>
      </c>
      <c r="I152" s="34">
        <v>0.86679600000000001</v>
      </c>
      <c r="J152" s="34"/>
      <c r="K152" s="34">
        <v>1.7045079999999999</v>
      </c>
      <c r="L152" s="34">
        <v>1.1116509999999999</v>
      </c>
      <c r="M152" s="34"/>
      <c r="N152" s="34"/>
      <c r="O152" s="34">
        <v>0.76717599999999997</v>
      </c>
      <c r="P152" s="34">
        <v>1.092994</v>
      </c>
      <c r="Q152" s="34"/>
      <c r="R152" s="34">
        <v>1.201068</v>
      </c>
      <c r="S152" s="34">
        <v>0.96052899999999997</v>
      </c>
      <c r="T152" s="34">
        <v>0.76752500000000001</v>
      </c>
      <c r="U152" s="34">
        <v>1.385624</v>
      </c>
      <c r="V152" s="34">
        <v>1.2649649999999999</v>
      </c>
      <c r="W152" s="34">
        <v>1.0214620000000001</v>
      </c>
      <c r="X152" s="34">
        <v>0.97113700000000003</v>
      </c>
      <c r="Y152" s="34">
        <v>0.98753389999999996</v>
      </c>
      <c r="Z152" s="34">
        <v>1.0837688999999999</v>
      </c>
      <c r="AA152" s="34">
        <v>1.3720991</v>
      </c>
      <c r="AB152" s="34">
        <v>1.0585720999999999</v>
      </c>
    </row>
    <row r="153" spans="1:28" x14ac:dyDescent="0.25">
      <c r="A153" s="34">
        <v>0.73034600000000005</v>
      </c>
      <c r="B153" s="34">
        <v>1.0763039999999999</v>
      </c>
      <c r="C153" s="34">
        <v>0.80203899999999995</v>
      </c>
      <c r="D153" s="34">
        <v>0.88115900000000003</v>
      </c>
      <c r="E153" s="34">
        <v>0.90801900000000002</v>
      </c>
      <c r="F153" s="34">
        <v>1.072703</v>
      </c>
      <c r="G153" s="34">
        <v>1.193222</v>
      </c>
      <c r="H153" s="34">
        <v>0.36555500000000002</v>
      </c>
      <c r="I153" s="34">
        <v>0.83878699999999995</v>
      </c>
      <c r="J153" s="34"/>
      <c r="K153" s="34">
        <v>1.7187539999999999</v>
      </c>
      <c r="L153" s="34">
        <v>1.1221380000000001</v>
      </c>
      <c r="M153" s="34"/>
      <c r="N153" s="34"/>
      <c r="O153" s="34">
        <v>0.77440299999999995</v>
      </c>
      <c r="P153" s="34">
        <v>1.105564</v>
      </c>
      <c r="Q153" s="34"/>
      <c r="R153" s="34">
        <v>1.211681</v>
      </c>
      <c r="S153" s="34">
        <v>0.95960699999999999</v>
      </c>
      <c r="T153" s="34">
        <v>0.77250300000000005</v>
      </c>
      <c r="U153" s="34">
        <v>1.3714599999999999</v>
      </c>
      <c r="V153" s="34">
        <v>1.283315</v>
      </c>
      <c r="W153" s="34">
        <v>1.0058769999999999</v>
      </c>
      <c r="X153" s="34">
        <v>0.97274899999999997</v>
      </c>
      <c r="Y153" s="34">
        <v>0.99747600000000003</v>
      </c>
      <c r="Z153" s="34">
        <v>1.0760803000000001</v>
      </c>
      <c r="AA153" s="34">
        <v>1.3842574000000001</v>
      </c>
      <c r="AB153" s="34">
        <v>1.0850658</v>
      </c>
    </row>
    <row r="154" spans="1:28" x14ac:dyDescent="0.25">
      <c r="A154" s="34">
        <v>0.60182800000000003</v>
      </c>
      <c r="B154" s="34">
        <v>1.049491</v>
      </c>
      <c r="C154" s="34">
        <v>0.77643399999999996</v>
      </c>
      <c r="D154" s="34">
        <v>0.88033399999999995</v>
      </c>
      <c r="E154" s="34">
        <v>0.90216300000000005</v>
      </c>
      <c r="F154" s="34">
        <v>1.0447569999999999</v>
      </c>
      <c r="G154" s="34">
        <v>1.198035</v>
      </c>
      <c r="H154" s="34">
        <v>0.37999899999999998</v>
      </c>
      <c r="I154" s="34">
        <v>0.85187199999999996</v>
      </c>
      <c r="J154" s="34"/>
      <c r="K154" s="34">
        <v>1.6857679999999999</v>
      </c>
      <c r="L154" s="34">
        <v>1.147443</v>
      </c>
      <c r="M154" s="34"/>
      <c r="N154" s="34"/>
      <c r="O154" s="34">
        <v>0.80762400000000001</v>
      </c>
      <c r="P154" s="34">
        <v>1.0816170000000001</v>
      </c>
      <c r="Q154" s="34"/>
      <c r="R154" s="34">
        <v>1.1553450000000001</v>
      </c>
      <c r="S154" s="34">
        <v>0.94874899999999995</v>
      </c>
      <c r="T154" s="34">
        <v>0.81400799999999995</v>
      </c>
      <c r="U154" s="34">
        <v>1.3632299999999999</v>
      </c>
      <c r="V154" s="34">
        <v>1.2900339999999999</v>
      </c>
      <c r="W154" s="34">
        <v>0.98322299999999996</v>
      </c>
      <c r="X154" s="34">
        <v>0.98226500000000005</v>
      </c>
      <c r="Y154" s="34">
        <v>0.97170319999999999</v>
      </c>
      <c r="Z154" s="34"/>
      <c r="AA154" s="34">
        <v>1.3890994999999999</v>
      </c>
      <c r="AB154" s="34">
        <v>1.0553855000000001</v>
      </c>
    </row>
    <row r="158" spans="1:28" x14ac:dyDescent="0.25">
      <c r="A158" t="s">
        <v>3</v>
      </c>
    </row>
    <row r="159" spans="1:28" x14ac:dyDescent="0.25">
      <c r="A159" s="35" t="s">
        <v>23</v>
      </c>
      <c r="B159" s="35" t="s">
        <v>48</v>
      </c>
    </row>
    <row r="160" spans="1:28" x14ac:dyDescent="0.25">
      <c r="A160" s="34">
        <v>1.42679</v>
      </c>
      <c r="B160" s="34">
        <v>1.79725</v>
      </c>
    </row>
    <row r="161" spans="1:2" x14ac:dyDescent="0.25">
      <c r="A161" s="34">
        <v>1.7264299999999999</v>
      </c>
      <c r="B161" s="34">
        <v>1.29793</v>
      </c>
    </row>
    <row r="162" spans="1:2" x14ac:dyDescent="0.25">
      <c r="A162" s="34">
        <v>2.2627100000000002</v>
      </c>
      <c r="B162" s="34">
        <v>1.22824</v>
      </c>
    </row>
    <row r="163" spans="1:2" x14ac:dyDescent="0.25">
      <c r="A163" s="34">
        <v>2.3105699999999998</v>
      </c>
      <c r="B163" s="34">
        <v>1.6858</v>
      </c>
    </row>
    <row r="164" spans="1:2" x14ac:dyDescent="0.25">
      <c r="A164" s="34">
        <v>1.2426600000000001</v>
      </c>
      <c r="B164" s="34">
        <v>1.49505</v>
      </c>
    </row>
    <row r="165" spans="1:2" x14ac:dyDescent="0.25">
      <c r="A165" s="34">
        <v>2.3330700000000002</v>
      </c>
      <c r="B165" s="34">
        <v>1.2224600000000001</v>
      </c>
    </row>
    <row r="166" spans="1:2" x14ac:dyDescent="0.25">
      <c r="A166" s="34">
        <v>1.7532700000000001</v>
      </c>
      <c r="B166" s="34">
        <v>1.55619</v>
      </c>
    </row>
    <row r="167" spans="1:2" x14ac:dyDescent="0.25">
      <c r="A167" s="34">
        <v>1.2940799999999999</v>
      </c>
      <c r="B167" s="34">
        <v>1.33771</v>
      </c>
    </row>
    <row r="168" spans="1:2" x14ac:dyDescent="0.25">
      <c r="A168" s="34">
        <v>1.38507</v>
      </c>
      <c r="B168" s="34">
        <v>1.6847000000000001</v>
      </c>
    </row>
    <row r="169" spans="1:2" x14ac:dyDescent="0.25">
      <c r="A169" s="34">
        <v>1.68642</v>
      </c>
      <c r="B169" s="34">
        <v>1.1995199999999999</v>
      </c>
    </row>
    <row r="170" spans="1:2" x14ac:dyDescent="0.25">
      <c r="A170" s="34">
        <v>3.0615199999999998</v>
      </c>
      <c r="B170" s="34">
        <v>1.1872</v>
      </c>
    </row>
    <row r="171" spans="1:2" x14ac:dyDescent="0.25">
      <c r="A171" s="34">
        <v>1.61734</v>
      </c>
      <c r="B171" s="34">
        <v>1.16713</v>
      </c>
    </row>
    <row r="172" spans="1:2" x14ac:dyDescent="0.25">
      <c r="A172" s="34"/>
      <c r="B172" s="34">
        <v>1.8966700000000001</v>
      </c>
    </row>
    <row r="173" spans="1:2" x14ac:dyDescent="0.25">
      <c r="A173" s="34"/>
      <c r="B173" s="34">
        <v>1.37751</v>
      </c>
    </row>
  </sheetData>
  <mergeCells count="2">
    <mergeCell ref="A4:N4"/>
    <mergeCell ref="O4:AB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J1" sqref="J1"/>
    </sheetView>
  </sheetViews>
  <sheetFormatPr defaultRowHeight="15" x14ac:dyDescent="0.25"/>
  <cols>
    <col min="10" max="10" width="21.5703125" customWidth="1"/>
    <col min="11" max="11" width="26.140625" customWidth="1"/>
    <col min="12" max="12" width="31" customWidth="1"/>
    <col min="13" max="13" width="23.140625" customWidth="1"/>
  </cols>
  <sheetData>
    <row r="1" spans="1:27" x14ac:dyDescent="0.25">
      <c r="A1" t="s">
        <v>113</v>
      </c>
      <c r="J1" s="33" t="s">
        <v>63</v>
      </c>
    </row>
    <row r="3" spans="1:27" x14ac:dyDescent="0.25">
      <c r="A3" t="s">
        <v>13</v>
      </c>
      <c r="H3" t="s">
        <v>18</v>
      </c>
      <c r="N3" s="35" t="s">
        <v>19</v>
      </c>
      <c r="U3" t="s">
        <v>3</v>
      </c>
      <c r="V3" s="35" t="s">
        <v>56</v>
      </c>
      <c r="W3" s="35" t="s">
        <v>52</v>
      </c>
      <c r="X3" s="35" t="s">
        <v>51</v>
      </c>
    </row>
    <row r="4" spans="1:27" x14ac:dyDescent="0.25">
      <c r="A4" s="35"/>
      <c r="B4" s="35" t="s">
        <v>86</v>
      </c>
      <c r="C4" s="35" t="s">
        <v>87</v>
      </c>
      <c r="D4" s="35" t="s">
        <v>88</v>
      </c>
      <c r="E4" s="35" t="s">
        <v>114</v>
      </c>
      <c r="F4" s="35" t="s">
        <v>115</v>
      </c>
      <c r="H4" s="35"/>
      <c r="I4" s="3" t="s">
        <v>125</v>
      </c>
      <c r="J4" s="40" t="s">
        <v>126</v>
      </c>
      <c r="K4" s="34" t="s">
        <v>127</v>
      </c>
      <c r="L4" s="34" t="s">
        <v>130</v>
      </c>
      <c r="O4" s="35" t="s">
        <v>51</v>
      </c>
      <c r="P4" s="35" t="s">
        <v>52</v>
      </c>
      <c r="Q4" s="35" t="s">
        <v>55</v>
      </c>
      <c r="R4" s="35" t="s">
        <v>116</v>
      </c>
      <c r="U4" s="3" t="s">
        <v>23</v>
      </c>
      <c r="V4" s="34">
        <v>35</v>
      </c>
      <c r="W4" s="34">
        <v>47</v>
      </c>
      <c r="X4" s="34">
        <v>124</v>
      </c>
      <c r="Z4" s="34"/>
    </row>
    <row r="5" spans="1:27" x14ac:dyDescent="0.25">
      <c r="A5" s="3" t="s">
        <v>47</v>
      </c>
      <c r="B5" s="34">
        <v>30</v>
      </c>
      <c r="C5" s="34">
        <v>10</v>
      </c>
      <c r="D5" s="34">
        <v>60</v>
      </c>
      <c r="E5" s="34">
        <v>0</v>
      </c>
      <c r="F5" s="34">
        <v>0</v>
      </c>
      <c r="H5" s="3"/>
      <c r="I5" s="3" t="s">
        <v>51</v>
      </c>
      <c r="J5" s="34">
        <v>55</v>
      </c>
      <c r="K5" s="34">
        <v>61</v>
      </c>
      <c r="L5" s="34">
        <v>55</v>
      </c>
      <c r="N5" s="3" t="s">
        <v>23</v>
      </c>
      <c r="O5" s="34">
        <v>34</v>
      </c>
      <c r="P5" s="34">
        <v>15</v>
      </c>
      <c r="Q5" s="34">
        <v>2</v>
      </c>
      <c r="R5" s="34">
        <v>44</v>
      </c>
      <c r="U5" s="3" t="s">
        <v>48</v>
      </c>
      <c r="V5" s="34">
        <v>59</v>
      </c>
      <c r="W5" s="34">
        <v>37</v>
      </c>
      <c r="X5" s="34">
        <v>89</v>
      </c>
      <c r="Z5" s="34"/>
    </row>
    <row r="6" spans="1:27" x14ac:dyDescent="0.25">
      <c r="A6" s="3" t="s">
        <v>48</v>
      </c>
      <c r="B6" s="34">
        <v>15</v>
      </c>
      <c r="C6" s="34">
        <v>10</v>
      </c>
      <c r="D6" s="34">
        <v>73</v>
      </c>
      <c r="E6" s="34">
        <v>0</v>
      </c>
      <c r="F6" s="34">
        <v>0</v>
      </c>
      <c r="I6" s="3" t="s">
        <v>129</v>
      </c>
      <c r="J6" s="34">
        <v>15</v>
      </c>
      <c r="K6" s="34">
        <v>2</v>
      </c>
      <c r="L6" s="34">
        <v>9</v>
      </c>
      <c r="N6" s="3" t="s">
        <v>48</v>
      </c>
      <c r="O6" s="34">
        <v>31</v>
      </c>
      <c r="P6" s="34">
        <v>6</v>
      </c>
      <c r="Q6" s="34">
        <v>6</v>
      </c>
      <c r="R6" s="34">
        <v>48</v>
      </c>
      <c r="U6" s="3" t="s">
        <v>58</v>
      </c>
      <c r="V6" s="34">
        <v>239</v>
      </c>
      <c r="W6" s="34">
        <v>37</v>
      </c>
      <c r="X6" s="34">
        <v>12</v>
      </c>
      <c r="Z6" s="34"/>
    </row>
    <row r="7" spans="1:27" x14ac:dyDescent="0.25">
      <c r="A7" s="3" t="s">
        <v>49</v>
      </c>
      <c r="B7" s="34">
        <v>35</v>
      </c>
      <c r="C7" s="34">
        <v>11</v>
      </c>
      <c r="D7" s="34">
        <v>53</v>
      </c>
      <c r="E7" s="34">
        <v>0</v>
      </c>
      <c r="F7" s="34">
        <v>0</v>
      </c>
      <c r="I7" s="3" t="s">
        <v>128</v>
      </c>
      <c r="J7" s="34">
        <v>70</v>
      </c>
      <c r="K7" s="34">
        <v>63</v>
      </c>
      <c r="L7" s="34">
        <v>64</v>
      </c>
      <c r="U7" s="3" t="s">
        <v>59</v>
      </c>
      <c r="V7" s="34">
        <v>82</v>
      </c>
      <c r="W7" s="34">
        <v>14</v>
      </c>
      <c r="X7" s="34">
        <v>5</v>
      </c>
      <c r="Z7" s="34"/>
    </row>
    <row r="8" spans="1:27" x14ac:dyDescent="0.25">
      <c r="A8" s="3" t="s">
        <v>50</v>
      </c>
      <c r="B8" s="34">
        <v>20</v>
      </c>
      <c r="C8" s="34">
        <v>11</v>
      </c>
      <c r="D8" s="34">
        <v>68</v>
      </c>
      <c r="E8" s="34">
        <v>0</v>
      </c>
      <c r="F8" s="34">
        <v>0</v>
      </c>
      <c r="P8" s="33"/>
      <c r="Q8" s="33"/>
      <c r="R8" s="33"/>
      <c r="V8" s="33"/>
    </row>
    <row r="9" spans="1:27" x14ac:dyDescent="0.25">
      <c r="O9" s="33"/>
      <c r="P9" s="33"/>
      <c r="Q9" s="33"/>
      <c r="R9" s="33"/>
      <c r="V9" s="33"/>
      <c r="W9" s="33"/>
      <c r="X9" s="33"/>
    </row>
    <row r="10" spans="1:27" x14ac:dyDescent="0.25">
      <c r="O10" s="33"/>
      <c r="P10" s="33"/>
      <c r="Q10" s="33"/>
      <c r="V10" s="33"/>
      <c r="W10" s="33"/>
      <c r="X10" s="33"/>
    </row>
    <row r="11" spans="1:27" x14ac:dyDescent="0.25">
      <c r="A11" s="3" t="s">
        <v>20</v>
      </c>
      <c r="V11" s="33"/>
      <c r="W11" s="33"/>
      <c r="X11" s="33"/>
    </row>
    <row r="12" spans="1:27" x14ac:dyDescent="0.25">
      <c r="B12" t="s">
        <v>117</v>
      </c>
      <c r="G12" t="s">
        <v>118</v>
      </c>
      <c r="L12" t="s">
        <v>119</v>
      </c>
      <c r="P12" t="s">
        <v>120</v>
      </c>
      <c r="U12" t="s">
        <v>121</v>
      </c>
      <c r="Y12" t="s">
        <v>122</v>
      </c>
    </row>
    <row r="13" spans="1:27" x14ac:dyDescent="0.25">
      <c r="B13" s="36"/>
      <c r="C13" s="36" t="s">
        <v>60</v>
      </c>
      <c r="D13" s="36" t="s">
        <v>29</v>
      </c>
      <c r="E13" s="39"/>
      <c r="F13" s="39"/>
      <c r="G13" s="39"/>
      <c r="H13" s="36" t="s">
        <v>60</v>
      </c>
      <c r="I13" s="36" t="s">
        <v>29</v>
      </c>
      <c r="J13" s="39"/>
      <c r="K13" s="39"/>
      <c r="L13" s="36"/>
      <c r="M13" s="36" t="s">
        <v>60</v>
      </c>
      <c r="N13" s="36" t="s">
        <v>29</v>
      </c>
      <c r="O13" s="39"/>
      <c r="P13" s="36"/>
      <c r="Q13" s="36" t="s">
        <v>60</v>
      </c>
      <c r="R13" s="36" t="s">
        <v>29</v>
      </c>
      <c r="S13" s="39"/>
      <c r="T13" s="39"/>
      <c r="U13" s="36"/>
      <c r="V13" s="36" t="s">
        <v>60</v>
      </c>
      <c r="W13" s="36" t="s">
        <v>29</v>
      </c>
      <c r="X13" s="39"/>
      <c r="Y13" s="36"/>
      <c r="Z13" s="36" t="s">
        <v>60</v>
      </c>
      <c r="AA13" s="36" t="s">
        <v>29</v>
      </c>
    </row>
    <row r="14" spans="1:27" x14ac:dyDescent="0.25">
      <c r="B14" s="38">
        <v>9</v>
      </c>
      <c r="C14" s="34">
        <v>0</v>
      </c>
      <c r="D14" s="34">
        <v>0</v>
      </c>
      <c r="G14" s="38">
        <v>3</v>
      </c>
      <c r="H14" s="34">
        <v>1</v>
      </c>
      <c r="I14" s="34">
        <v>0</v>
      </c>
      <c r="L14" s="38">
        <v>3</v>
      </c>
      <c r="M14" s="34">
        <v>0</v>
      </c>
      <c r="N14" s="34">
        <v>0</v>
      </c>
      <c r="P14" s="38">
        <v>3</v>
      </c>
      <c r="Q14" s="34">
        <v>0</v>
      </c>
      <c r="R14" s="34">
        <v>1</v>
      </c>
      <c r="U14" s="38">
        <v>3</v>
      </c>
      <c r="V14" s="34">
        <v>0</v>
      </c>
      <c r="W14" s="34">
        <v>1</v>
      </c>
      <c r="Y14" s="38">
        <v>3</v>
      </c>
      <c r="Z14" s="34">
        <v>0</v>
      </c>
      <c r="AA14" s="34">
        <v>1</v>
      </c>
    </row>
    <row r="15" spans="1:27" x14ac:dyDescent="0.25">
      <c r="B15" s="38">
        <v>10</v>
      </c>
      <c r="C15" s="34">
        <v>0</v>
      </c>
      <c r="D15" s="34">
        <v>0</v>
      </c>
      <c r="G15" s="38">
        <v>4</v>
      </c>
      <c r="H15" s="34">
        <v>3</v>
      </c>
      <c r="I15" s="34">
        <v>0</v>
      </c>
      <c r="L15" s="38">
        <v>4</v>
      </c>
      <c r="M15" s="34">
        <v>2</v>
      </c>
      <c r="N15" s="34">
        <v>0</v>
      </c>
      <c r="P15" s="38">
        <v>4</v>
      </c>
      <c r="Q15" s="34">
        <v>7</v>
      </c>
      <c r="R15" s="34">
        <v>6</v>
      </c>
      <c r="U15" s="38">
        <v>4</v>
      </c>
      <c r="V15" s="34">
        <v>1</v>
      </c>
      <c r="W15" s="34">
        <v>1</v>
      </c>
      <c r="Y15" s="38">
        <v>4</v>
      </c>
      <c r="Z15" s="34">
        <v>0</v>
      </c>
      <c r="AA15" s="34">
        <v>1</v>
      </c>
    </row>
    <row r="16" spans="1:27" x14ac:dyDescent="0.25">
      <c r="B16" s="38">
        <v>11</v>
      </c>
      <c r="C16" s="34">
        <v>2</v>
      </c>
      <c r="D16" s="34">
        <v>5</v>
      </c>
      <c r="G16" s="38">
        <v>5</v>
      </c>
      <c r="H16" s="34">
        <v>1</v>
      </c>
      <c r="I16" s="34">
        <v>1</v>
      </c>
      <c r="L16" s="38">
        <v>5</v>
      </c>
      <c r="M16" s="34">
        <v>3</v>
      </c>
      <c r="N16" s="34">
        <v>4</v>
      </c>
      <c r="P16" s="38">
        <v>5</v>
      </c>
      <c r="Q16" s="34">
        <v>7</v>
      </c>
      <c r="R16" s="34">
        <v>6</v>
      </c>
      <c r="U16" s="38">
        <v>5</v>
      </c>
      <c r="V16" s="34">
        <v>1</v>
      </c>
      <c r="W16" s="34">
        <v>0</v>
      </c>
      <c r="Y16" s="38">
        <v>5</v>
      </c>
      <c r="Z16" s="34">
        <v>0</v>
      </c>
      <c r="AA16" s="34">
        <v>0</v>
      </c>
    </row>
    <row r="17" spans="2:27" x14ac:dyDescent="0.25">
      <c r="B17" s="38">
        <v>12</v>
      </c>
      <c r="C17" s="34">
        <v>3</v>
      </c>
      <c r="D17" s="34">
        <v>4</v>
      </c>
      <c r="G17" s="38">
        <v>6</v>
      </c>
      <c r="H17" s="34">
        <v>3</v>
      </c>
      <c r="I17" s="34">
        <v>2</v>
      </c>
      <c r="L17" s="38">
        <v>6</v>
      </c>
      <c r="M17" s="34">
        <v>4</v>
      </c>
      <c r="N17" s="34">
        <v>3</v>
      </c>
      <c r="P17" s="38">
        <v>6</v>
      </c>
      <c r="Q17" s="34">
        <v>2</v>
      </c>
      <c r="R17" s="34">
        <v>5</v>
      </c>
      <c r="U17" s="38">
        <v>6</v>
      </c>
      <c r="V17" s="34">
        <v>0</v>
      </c>
      <c r="W17" s="34">
        <v>2</v>
      </c>
      <c r="Y17" s="38">
        <v>6</v>
      </c>
      <c r="Z17" s="34">
        <v>0</v>
      </c>
      <c r="AA17" s="34">
        <v>2</v>
      </c>
    </row>
    <row r="18" spans="2:27" x14ac:dyDescent="0.25">
      <c r="B18" s="38">
        <v>13</v>
      </c>
      <c r="C18" s="34">
        <v>17</v>
      </c>
      <c r="D18" s="34">
        <v>3</v>
      </c>
      <c r="G18" s="38">
        <v>7</v>
      </c>
      <c r="H18" s="34">
        <v>2</v>
      </c>
      <c r="I18" s="34">
        <v>7</v>
      </c>
      <c r="L18" s="38">
        <v>7</v>
      </c>
      <c r="M18" s="34">
        <v>1</v>
      </c>
      <c r="N18" s="34">
        <v>1</v>
      </c>
      <c r="P18" s="38">
        <v>7</v>
      </c>
      <c r="Q18" s="34">
        <v>2</v>
      </c>
      <c r="R18" s="34">
        <v>4</v>
      </c>
      <c r="U18" s="38">
        <v>7</v>
      </c>
      <c r="V18" s="34">
        <v>0</v>
      </c>
      <c r="W18" s="34">
        <v>1</v>
      </c>
      <c r="Y18" s="38">
        <v>7</v>
      </c>
      <c r="Z18" s="34">
        <v>0</v>
      </c>
      <c r="AA18" s="34">
        <v>1</v>
      </c>
    </row>
    <row r="19" spans="2:27" x14ac:dyDescent="0.25">
      <c r="B19" s="38">
        <v>14</v>
      </c>
      <c r="C19" s="34">
        <v>25</v>
      </c>
      <c r="D19" s="34">
        <v>9</v>
      </c>
      <c r="G19" s="38">
        <v>8</v>
      </c>
      <c r="H19" s="34">
        <v>7</v>
      </c>
      <c r="I19" s="34">
        <v>4</v>
      </c>
      <c r="L19" s="38">
        <v>8</v>
      </c>
      <c r="M19" s="34">
        <v>7</v>
      </c>
      <c r="N19" s="34">
        <v>1</v>
      </c>
      <c r="P19" s="38">
        <v>8</v>
      </c>
      <c r="Q19" s="34">
        <v>0</v>
      </c>
      <c r="R19" s="34">
        <v>5</v>
      </c>
      <c r="U19" s="38">
        <v>8</v>
      </c>
      <c r="V19" s="34">
        <v>0</v>
      </c>
      <c r="W19" s="34">
        <v>0</v>
      </c>
      <c r="Y19" s="38">
        <v>8</v>
      </c>
      <c r="Z19" s="34">
        <v>0</v>
      </c>
      <c r="AA19" s="34">
        <v>0</v>
      </c>
    </row>
    <row r="20" spans="2:27" x14ac:dyDescent="0.25">
      <c r="B20" s="38">
        <v>15</v>
      </c>
      <c r="C20" s="34">
        <v>19</v>
      </c>
      <c r="D20" s="34">
        <v>12</v>
      </c>
      <c r="G20" s="38">
        <v>9</v>
      </c>
      <c r="H20" s="34">
        <v>13</v>
      </c>
      <c r="I20" s="34">
        <v>12</v>
      </c>
      <c r="L20" s="38">
        <v>9</v>
      </c>
      <c r="M20" s="34">
        <v>3</v>
      </c>
      <c r="N20" s="34">
        <v>2</v>
      </c>
      <c r="P20" s="38">
        <v>9</v>
      </c>
      <c r="Q20" s="34">
        <v>2</v>
      </c>
      <c r="R20" s="34">
        <v>5</v>
      </c>
      <c r="U20" s="38">
        <v>9</v>
      </c>
      <c r="V20" s="34">
        <v>0</v>
      </c>
      <c r="W20" s="34">
        <v>2</v>
      </c>
      <c r="Y20" s="38">
        <v>9</v>
      </c>
      <c r="Z20" s="34">
        <v>0</v>
      </c>
      <c r="AA20" s="34">
        <v>2</v>
      </c>
    </row>
    <row r="21" spans="2:27" x14ac:dyDescent="0.25">
      <c r="B21" s="38">
        <v>16</v>
      </c>
      <c r="C21" s="34">
        <v>15</v>
      </c>
      <c r="D21" s="34">
        <v>22</v>
      </c>
      <c r="G21" s="38">
        <v>10</v>
      </c>
      <c r="H21" s="34">
        <v>27</v>
      </c>
      <c r="I21" s="34">
        <v>13</v>
      </c>
      <c r="L21" s="38">
        <v>10</v>
      </c>
      <c r="M21" s="34">
        <v>1</v>
      </c>
      <c r="N21" s="34">
        <v>6</v>
      </c>
      <c r="P21" s="38">
        <v>10</v>
      </c>
      <c r="Q21" s="34">
        <v>1</v>
      </c>
      <c r="R21" s="34">
        <v>0</v>
      </c>
      <c r="U21" s="38">
        <v>10</v>
      </c>
      <c r="V21" s="34">
        <v>0</v>
      </c>
      <c r="W21" s="34">
        <v>0</v>
      </c>
      <c r="Y21" s="38">
        <v>10</v>
      </c>
      <c r="Z21" s="34">
        <v>0</v>
      </c>
      <c r="AA21" s="34">
        <v>0</v>
      </c>
    </row>
    <row r="22" spans="2:27" x14ac:dyDescent="0.25">
      <c r="B22" s="38">
        <v>17</v>
      </c>
      <c r="C22" s="34">
        <v>11</v>
      </c>
      <c r="D22" s="34">
        <v>27</v>
      </c>
      <c r="G22" s="38">
        <v>11</v>
      </c>
      <c r="H22" s="34">
        <v>13</v>
      </c>
      <c r="I22" s="34">
        <v>30</v>
      </c>
      <c r="L22" s="38">
        <v>11</v>
      </c>
      <c r="M22" s="34">
        <v>5</v>
      </c>
      <c r="N22" s="34">
        <v>6</v>
      </c>
      <c r="P22" s="38">
        <v>11</v>
      </c>
      <c r="Q22" s="34">
        <v>1</v>
      </c>
      <c r="R22" s="34">
        <v>2</v>
      </c>
      <c r="U22" s="38">
        <v>11</v>
      </c>
      <c r="V22" s="34">
        <v>0</v>
      </c>
      <c r="W22" s="34">
        <v>1</v>
      </c>
      <c r="Y22" s="38">
        <v>11</v>
      </c>
      <c r="Z22" s="34">
        <v>0</v>
      </c>
      <c r="AA22" s="34">
        <v>1</v>
      </c>
    </row>
    <row r="23" spans="2:27" x14ac:dyDescent="0.25">
      <c r="B23" s="38">
        <v>18</v>
      </c>
      <c r="C23" s="34">
        <v>6</v>
      </c>
      <c r="D23" s="34">
        <v>13</v>
      </c>
      <c r="G23" s="38">
        <v>12</v>
      </c>
      <c r="H23" s="34">
        <v>9</v>
      </c>
      <c r="I23" s="34">
        <v>10</v>
      </c>
      <c r="L23" s="38">
        <v>12</v>
      </c>
      <c r="M23" s="34">
        <v>4</v>
      </c>
      <c r="N23" s="34">
        <v>1</v>
      </c>
      <c r="P23" s="38">
        <v>12</v>
      </c>
      <c r="Q23" s="34">
        <v>0</v>
      </c>
      <c r="R23" s="34">
        <v>1</v>
      </c>
      <c r="U23" s="38">
        <v>12</v>
      </c>
      <c r="V23" s="34">
        <v>1</v>
      </c>
      <c r="W23" s="34">
        <v>0</v>
      </c>
      <c r="Y23" s="38">
        <v>12</v>
      </c>
      <c r="Z23" s="34">
        <v>0</v>
      </c>
      <c r="AA23" s="34">
        <v>0</v>
      </c>
    </row>
    <row r="24" spans="2:27" x14ac:dyDescent="0.25">
      <c r="B24" s="38">
        <v>19</v>
      </c>
      <c r="C24" s="34">
        <v>0</v>
      </c>
      <c r="D24" s="34">
        <v>1</v>
      </c>
      <c r="G24" s="38">
        <v>13</v>
      </c>
      <c r="H24" s="34">
        <v>6</v>
      </c>
      <c r="I24" s="34">
        <v>6</v>
      </c>
      <c r="L24" s="38">
        <v>13</v>
      </c>
      <c r="M24" s="34">
        <v>1</v>
      </c>
      <c r="N24" s="34">
        <v>5</v>
      </c>
      <c r="P24" s="38">
        <v>13</v>
      </c>
      <c r="Q24" s="34">
        <v>0</v>
      </c>
      <c r="R24" s="34">
        <v>0</v>
      </c>
      <c r="U24" s="38">
        <v>13</v>
      </c>
      <c r="V24" s="34">
        <v>0</v>
      </c>
      <c r="W24" s="34">
        <v>0</v>
      </c>
      <c r="Y24" s="38">
        <v>13</v>
      </c>
      <c r="Z24" s="34">
        <v>0</v>
      </c>
      <c r="AA24" s="34">
        <v>0</v>
      </c>
    </row>
    <row r="25" spans="2:27" x14ac:dyDescent="0.25">
      <c r="B25" s="38">
        <v>20</v>
      </c>
      <c r="C25" s="34">
        <v>0</v>
      </c>
      <c r="D25" s="34">
        <v>0</v>
      </c>
      <c r="G25" s="38">
        <v>14</v>
      </c>
      <c r="H25" s="34">
        <v>1</v>
      </c>
      <c r="I25" s="34">
        <v>0</v>
      </c>
      <c r="L25" s="38">
        <v>14</v>
      </c>
      <c r="M25" s="34">
        <v>0</v>
      </c>
      <c r="N25" s="34">
        <v>1</v>
      </c>
      <c r="P25" s="38">
        <v>14</v>
      </c>
      <c r="Q25" s="34">
        <v>0</v>
      </c>
      <c r="R25" s="34">
        <v>0</v>
      </c>
      <c r="U25" s="38">
        <v>14</v>
      </c>
      <c r="V25" s="34">
        <v>3</v>
      </c>
      <c r="W25" s="34">
        <v>0</v>
      </c>
      <c r="Y25" s="38">
        <v>14</v>
      </c>
      <c r="Z25" s="34">
        <v>0</v>
      </c>
      <c r="AA25" s="34">
        <v>0</v>
      </c>
    </row>
    <row r="26" spans="2:27" x14ac:dyDescent="0.25">
      <c r="B26" s="38">
        <v>21</v>
      </c>
      <c r="C26" s="34">
        <v>0</v>
      </c>
      <c r="D26" s="34">
        <v>0</v>
      </c>
      <c r="G26" s="38">
        <v>15</v>
      </c>
      <c r="H26" s="34">
        <v>1</v>
      </c>
      <c r="I26" s="34">
        <v>0</v>
      </c>
      <c r="L26" s="38">
        <v>15</v>
      </c>
      <c r="M26" s="34">
        <v>0</v>
      </c>
      <c r="N26" s="34">
        <v>0</v>
      </c>
      <c r="P26" s="38">
        <v>15</v>
      </c>
      <c r="Q26" s="34">
        <v>0</v>
      </c>
      <c r="R26" s="34">
        <v>0</v>
      </c>
      <c r="U26" s="38">
        <v>15</v>
      </c>
      <c r="V26" s="34">
        <v>1</v>
      </c>
      <c r="W26" s="34">
        <v>2</v>
      </c>
      <c r="Y26" s="38">
        <v>15</v>
      </c>
      <c r="Z26" s="34">
        <v>0</v>
      </c>
      <c r="AA26" s="34">
        <v>2</v>
      </c>
    </row>
    <row r="27" spans="2:27" x14ac:dyDescent="0.25">
      <c r="B27" s="38">
        <v>22</v>
      </c>
      <c r="C27" s="34">
        <v>0</v>
      </c>
      <c r="D27" s="34">
        <v>0</v>
      </c>
      <c r="G27" s="38">
        <v>16</v>
      </c>
      <c r="H27" s="34">
        <v>0</v>
      </c>
      <c r="I27" s="34">
        <v>0</v>
      </c>
      <c r="L27" s="38">
        <v>16</v>
      </c>
      <c r="M27" s="34">
        <v>0</v>
      </c>
      <c r="N27" s="34">
        <v>0</v>
      </c>
      <c r="P27" s="38">
        <v>16</v>
      </c>
      <c r="Q27" s="34">
        <v>0</v>
      </c>
      <c r="R27" s="34">
        <v>0</v>
      </c>
      <c r="U27" s="38">
        <v>16</v>
      </c>
      <c r="V27" s="34">
        <v>1</v>
      </c>
      <c r="W27" s="34">
        <v>0</v>
      </c>
      <c r="Y27" s="38">
        <v>16</v>
      </c>
      <c r="Z27" s="34">
        <v>0</v>
      </c>
      <c r="AA27" s="34">
        <v>0</v>
      </c>
    </row>
    <row r="28" spans="2:27" x14ac:dyDescent="0.25">
      <c r="B28" s="38">
        <v>23</v>
      </c>
      <c r="C28" s="34">
        <v>0</v>
      </c>
      <c r="D28" s="34">
        <v>0</v>
      </c>
      <c r="G28" s="38">
        <v>17</v>
      </c>
      <c r="H28" s="34">
        <v>0</v>
      </c>
      <c r="I28" s="34">
        <v>0</v>
      </c>
      <c r="L28" s="38">
        <v>17</v>
      </c>
      <c r="M28" s="34">
        <v>0</v>
      </c>
      <c r="N28" s="34">
        <v>0</v>
      </c>
      <c r="P28" s="38">
        <v>17</v>
      </c>
      <c r="Q28" s="34">
        <v>0</v>
      </c>
      <c r="R28" s="34">
        <v>0</v>
      </c>
      <c r="U28" s="38">
        <v>17</v>
      </c>
      <c r="V28" s="34">
        <v>0</v>
      </c>
      <c r="W28" s="34">
        <v>0</v>
      </c>
      <c r="Y28" s="38">
        <v>17</v>
      </c>
      <c r="Z28" s="34">
        <v>0</v>
      </c>
      <c r="AA28" s="34">
        <v>0</v>
      </c>
    </row>
    <row r="29" spans="2:27" x14ac:dyDescent="0.25">
      <c r="B29" s="38">
        <v>24</v>
      </c>
      <c r="C29" s="34">
        <v>0</v>
      </c>
      <c r="D29" s="34">
        <v>0</v>
      </c>
      <c r="G29" s="38">
        <v>18</v>
      </c>
      <c r="H29" s="34">
        <v>0</v>
      </c>
      <c r="I29" s="34">
        <v>0</v>
      </c>
      <c r="L29" s="38">
        <v>18</v>
      </c>
      <c r="M29" s="34">
        <v>0</v>
      </c>
      <c r="N29" s="34">
        <v>0</v>
      </c>
      <c r="P29" s="38">
        <v>18</v>
      </c>
      <c r="Q29" s="34">
        <v>0</v>
      </c>
      <c r="R29" s="34">
        <v>0</v>
      </c>
      <c r="U29" s="38">
        <v>18</v>
      </c>
      <c r="V29" s="34">
        <v>1</v>
      </c>
      <c r="W29" s="34">
        <v>0</v>
      </c>
      <c r="Y29" s="38">
        <v>18</v>
      </c>
      <c r="Z29" s="34">
        <v>0</v>
      </c>
      <c r="AA29" s="3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D1" sqref="D1"/>
    </sheetView>
  </sheetViews>
  <sheetFormatPr defaultRowHeight="15" x14ac:dyDescent="0.25"/>
  <sheetData>
    <row r="1" spans="1:10" x14ac:dyDescent="0.25">
      <c r="A1" t="s">
        <v>0</v>
      </c>
      <c r="D1" s="33" t="s">
        <v>10</v>
      </c>
    </row>
    <row r="3" spans="1:10" x14ac:dyDescent="0.25">
      <c r="B3" t="s">
        <v>13</v>
      </c>
      <c r="G3" t="s">
        <v>18</v>
      </c>
    </row>
    <row r="4" spans="1:10" x14ac:dyDescent="0.25">
      <c r="B4" t="s">
        <v>14</v>
      </c>
      <c r="C4" t="s">
        <v>15</v>
      </c>
      <c r="D4" t="s">
        <v>16</v>
      </c>
      <c r="E4" t="s">
        <v>17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0" x14ac:dyDescent="0.25">
      <c r="B5" s="5">
        <v>21.75</v>
      </c>
      <c r="C5" s="6">
        <v>46</v>
      </c>
      <c r="D5" s="7">
        <v>77.75</v>
      </c>
      <c r="E5" s="8">
        <v>67.75</v>
      </c>
      <c r="G5" s="8">
        <v>25.75</v>
      </c>
      <c r="H5" s="8">
        <v>65.5</v>
      </c>
      <c r="I5" s="8">
        <v>68</v>
      </c>
      <c r="J5" s="8">
        <v>67</v>
      </c>
    </row>
    <row r="6" spans="1:10" x14ac:dyDescent="0.25">
      <c r="B6" s="5">
        <v>24.25</v>
      </c>
      <c r="C6" s="6">
        <v>46.75</v>
      </c>
      <c r="D6" s="7">
        <v>81.8</v>
      </c>
      <c r="E6" s="8">
        <v>77.166669999999996</v>
      </c>
      <c r="G6" s="8">
        <v>26.4</v>
      </c>
      <c r="H6" s="8">
        <v>37</v>
      </c>
      <c r="I6" s="8">
        <v>58.333329999999997</v>
      </c>
      <c r="J6" s="8">
        <v>95.333330000000004</v>
      </c>
    </row>
    <row r="7" spans="1:10" x14ac:dyDescent="0.25">
      <c r="B7" s="5">
        <v>26.75</v>
      </c>
      <c r="C7" s="6">
        <v>48.75</v>
      </c>
      <c r="D7" s="7">
        <v>79.666669999999996</v>
      </c>
      <c r="E7" s="8">
        <v>71.333330000000004</v>
      </c>
      <c r="G7" s="8">
        <v>22</v>
      </c>
      <c r="H7" s="8">
        <v>52</v>
      </c>
      <c r="I7" s="8">
        <v>75</v>
      </c>
      <c r="J7" s="8">
        <v>69.333330000000004</v>
      </c>
    </row>
    <row r="8" spans="1:10" x14ac:dyDescent="0.25">
      <c r="B8" s="5">
        <v>26.75</v>
      </c>
      <c r="C8" s="6">
        <v>54.333329999999997</v>
      </c>
      <c r="D8" s="7">
        <v>95.333330000000004</v>
      </c>
      <c r="E8" s="8">
        <v>72.666669999999996</v>
      </c>
      <c r="G8" s="8">
        <v>17.75</v>
      </c>
      <c r="H8" s="8">
        <v>35</v>
      </c>
      <c r="I8" s="8">
        <v>93</v>
      </c>
      <c r="J8" s="8">
        <v>91.75</v>
      </c>
    </row>
    <row r="9" spans="1:10" x14ac:dyDescent="0.25">
      <c r="B9" s="4"/>
      <c r="C9" s="6">
        <v>46.666670000000003</v>
      </c>
      <c r="D9" s="7">
        <v>93.5</v>
      </c>
      <c r="E9" s="8">
        <v>53.75</v>
      </c>
      <c r="G9" s="8">
        <v>17.2</v>
      </c>
      <c r="H9" s="8">
        <v>35.5</v>
      </c>
      <c r="I9" s="8">
        <v>84.166669999999996</v>
      </c>
      <c r="J9" s="8">
        <v>62.75</v>
      </c>
    </row>
    <row r="10" spans="1:10" x14ac:dyDescent="0.25">
      <c r="B10" s="4"/>
      <c r="C10" s="6">
        <v>55.166670000000003</v>
      </c>
      <c r="D10" s="7">
        <v>84.666669999999996</v>
      </c>
      <c r="E10" s="8">
        <v>69.8</v>
      </c>
      <c r="G10" s="8">
        <v>16.25</v>
      </c>
      <c r="H10" s="8">
        <v>31</v>
      </c>
      <c r="I10" s="8">
        <v>74</v>
      </c>
      <c r="J10" s="8">
        <v>72.666669999999996</v>
      </c>
    </row>
    <row r="11" spans="1:10" x14ac:dyDescent="0.25">
      <c r="B11" s="4"/>
      <c r="C11" s="6">
        <v>56.25</v>
      </c>
      <c r="D11" s="7">
        <v>98</v>
      </c>
      <c r="E11" s="8">
        <v>62.5</v>
      </c>
      <c r="G11" s="8">
        <v>17.75</v>
      </c>
      <c r="H11" s="8">
        <v>42.5</v>
      </c>
      <c r="I11" s="8">
        <v>78</v>
      </c>
      <c r="J11" s="8">
        <v>75</v>
      </c>
    </row>
    <row r="12" spans="1:10" x14ac:dyDescent="0.25">
      <c r="B12" s="4"/>
      <c r="C12" s="6">
        <v>54.75</v>
      </c>
      <c r="D12" s="7">
        <v>76.75</v>
      </c>
      <c r="E12" s="8">
        <v>57.75</v>
      </c>
      <c r="G12" s="8">
        <v>22.5</v>
      </c>
      <c r="H12" s="8">
        <v>37.75</v>
      </c>
      <c r="I12" s="8">
        <v>104.25</v>
      </c>
      <c r="J12" s="8"/>
    </row>
    <row r="13" spans="1:10" x14ac:dyDescent="0.25">
      <c r="B13" s="4"/>
      <c r="C13" s="6">
        <v>47.333329999999997</v>
      </c>
      <c r="D13" s="7">
        <v>86.75</v>
      </c>
      <c r="E13" s="8">
        <v>73.666669999999996</v>
      </c>
      <c r="G13" s="8">
        <v>20.75</v>
      </c>
      <c r="H13" s="8">
        <v>39</v>
      </c>
      <c r="I13" s="8">
        <v>92.25</v>
      </c>
      <c r="J13" s="8"/>
    </row>
    <row r="14" spans="1:10" x14ac:dyDescent="0.25">
      <c r="B14" s="4"/>
      <c r="D14" s="7">
        <v>90.25</v>
      </c>
      <c r="G14" s="8">
        <v>24.83333</v>
      </c>
      <c r="H14" s="8">
        <v>49.5</v>
      </c>
      <c r="I14" s="8">
        <v>103.5</v>
      </c>
      <c r="J14" s="8"/>
    </row>
    <row r="15" spans="1:10" x14ac:dyDescent="0.25">
      <c r="B15" s="4"/>
      <c r="H15" s="8">
        <v>37</v>
      </c>
      <c r="I15" s="8">
        <v>66.75</v>
      </c>
      <c r="J15" s="8"/>
    </row>
    <row r="16" spans="1:10" x14ac:dyDescent="0.25">
      <c r="B16" s="4"/>
      <c r="G16" s="8"/>
      <c r="H16" s="8"/>
      <c r="J16" s="8"/>
    </row>
    <row r="17" spans="2:10" x14ac:dyDescent="0.25">
      <c r="B17" s="4"/>
    </row>
    <row r="18" spans="2:10" x14ac:dyDescent="0.25">
      <c r="B18" s="4" t="s">
        <v>19</v>
      </c>
      <c r="G18" t="s">
        <v>3</v>
      </c>
    </row>
    <row r="19" spans="2:10" x14ac:dyDescent="0.25">
      <c r="B19" s="2" t="s">
        <v>14</v>
      </c>
      <c r="C19" s="2" t="s">
        <v>15</v>
      </c>
      <c r="D19" s="2" t="s">
        <v>16</v>
      </c>
      <c r="E19" s="2" t="s">
        <v>17</v>
      </c>
      <c r="G19" s="2" t="s">
        <v>14</v>
      </c>
      <c r="H19" s="2" t="s">
        <v>15</v>
      </c>
      <c r="I19" s="2" t="s">
        <v>16</v>
      </c>
      <c r="J19" s="2" t="s">
        <v>17</v>
      </c>
    </row>
    <row r="20" spans="2:10" x14ac:dyDescent="0.25">
      <c r="B20" s="8">
        <v>81.75</v>
      </c>
      <c r="C20" s="8">
        <v>270.5</v>
      </c>
      <c r="D20" s="8">
        <v>258.25</v>
      </c>
      <c r="E20" s="8">
        <v>274</v>
      </c>
      <c r="G20" s="8">
        <v>79.5</v>
      </c>
      <c r="H20" s="8">
        <v>115.5</v>
      </c>
      <c r="I20" s="8">
        <v>159</v>
      </c>
      <c r="J20" s="8">
        <v>129.66669999999999</v>
      </c>
    </row>
    <row r="21" spans="2:10" x14ac:dyDescent="0.25">
      <c r="B21" s="8">
        <v>106.6</v>
      </c>
      <c r="C21" s="8">
        <v>195.25</v>
      </c>
      <c r="D21" s="8">
        <v>242.66669999999999</v>
      </c>
      <c r="E21" s="8">
        <v>386.66669999999999</v>
      </c>
      <c r="G21" s="8">
        <v>55.6</v>
      </c>
      <c r="H21" s="8">
        <v>62.75</v>
      </c>
      <c r="I21" s="8">
        <v>107</v>
      </c>
      <c r="J21" s="8">
        <v>166</v>
      </c>
    </row>
    <row r="22" spans="2:10" x14ac:dyDescent="0.25">
      <c r="B22" s="8">
        <v>85.75</v>
      </c>
      <c r="C22" s="8">
        <v>233.75</v>
      </c>
      <c r="D22" s="8">
        <v>323.5</v>
      </c>
      <c r="E22" s="8">
        <v>408.66669999999999</v>
      </c>
      <c r="G22" s="8">
        <v>53.25</v>
      </c>
      <c r="H22" s="8">
        <v>89</v>
      </c>
      <c r="I22" s="8">
        <v>126.5</v>
      </c>
      <c r="J22" s="8">
        <v>108.33329999999999</v>
      </c>
    </row>
    <row r="23" spans="2:10" x14ac:dyDescent="0.25">
      <c r="B23" s="8">
        <v>47</v>
      </c>
      <c r="C23" s="8">
        <v>173.5</v>
      </c>
      <c r="D23" s="8">
        <v>330.5</v>
      </c>
      <c r="E23" s="8">
        <v>438.5</v>
      </c>
      <c r="G23" s="8">
        <v>61.5</v>
      </c>
      <c r="H23" s="8">
        <v>64.75</v>
      </c>
      <c r="I23" s="8">
        <v>139</v>
      </c>
      <c r="J23" s="8">
        <v>128</v>
      </c>
    </row>
    <row r="24" spans="2:10" x14ac:dyDescent="0.25">
      <c r="B24" s="8">
        <v>76.2</v>
      </c>
      <c r="C24" s="8">
        <v>170.25</v>
      </c>
      <c r="D24" s="8">
        <v>332</v>
      </c>
      <c r="E24" s="8">
        <v>385</v>
      </c>
      <c r="G24" s="8">
        <v>56.6</v>
      </c>
      <c r="H24" s="8">
        <v>62.25</v>
      </c>
      <c r="I24" s="8">
        <v>132.83330000000001</v>
      </c>
      <c r="J24" s="8">
        <v>96.5</v>
      </c>
    </row>
    <row r="25" spans="2:10" x14ac:dyDescent="0.25">
      <c r="B25" s="8">
        <v>48.5</v>
      </c>
      <c r="C25" s="8">
        <v>149</v>
      </c>
      <c r="D25" s="8">
        <v>327.25</v>
      </c>
      <c r="E25" s="8">
        <v>318.33330000000001</v>
      </c>
      <c r="G25" s="8">
        <v>44.25</v>
      </c>
      <c r="H25" s="8">
        <v>46</v>
      </c>
      <c r="I25" s="8">
        <v>118.75</v>
      </c>
      <c r="J25" s="8">
        <v>124</v>
      </c>
    </row>
    <row r="26" spans="2:10" x14ac:dyDescent="0.25">
      <c r="B26" s="8">
        <v>57</v>
      </c>
      <c r="C26" s="8">
        <v>201.5</v>
      </c>
      <c r="D26" s="8">
        <v>238.5</v>
      </c>
      <c r="E26" s="8">
        <v>465</v>
      </c>
      <c r="G26" s="8">
        <v>50.25</v>
      </c>
      <c r="H26" s="8">
        <v>69</v>
      </c>
      <c r="I26" s="8">
        <v>102.25</v>
      </c>
      <c r="J26" s="8">
        <v>109.75</v>
      </c>
    </row>
    <row r="27" spans="2:10" x14ac:dyDescent="0.25">
      <c r="B27" s="8">
        <v>76</v>
      </c>
      <c r="C27" s="8">
        <v>202.25</v>
      </c>
      <c r="D27" s="8">
        <v>416.25</v>
      </c>
      <c r="E27" s="8"/>
      <c r="G27" s="8">
        <v>56</v>
      </c>
      <c r="H27" s="8">
        <v>55.25</v>
      </c>
      <c r="I27" s="8">
        <v>174.75</v>
      </c>
      <c r="J27" s="8"/>
    </row>
    <row r="28" spans="2:10" x14ac:dyDescent="0.25">
      <c r="B28" s="8">
        <v>73.5</v>
      </c>
      <c r="C28" s="8">
        <v>179.75</v>
      </c>
      <c r="D28" s="8">
        <v>387.25</v>
      </c>
      <c r="E28" s="8"/>
      <c r="G28" s="8">
        <v>52.5</v>
      </c>
      <c r="H28" s="8">
        <v>70</v>
      </c>
      <c r="I28" s="8">
        <v>135.25</v>
      </c>
      <c r="J28" s="8"/>
    </row>
    <row r="29" spans="2:10" x14ac:dyDescent="0.25">
      <c r="B29" s="8">
        <v>117</v>
      </c>
      <c r="C29" s="8">
        <v>191.75</v>
      </c>
      <c r="D29" s="8">
        <v>342.5</v>
      </c>
      <c r="E29" s="8"/>
      <c r="G29" s="8">
        <v>48</v>
      </c>
      <c r="H29" s="8">
        <v>96.75</v>
      </c>
      <c r="I29" s="8">
        <v>180.5</v>
      </c>
      <c r="J29" s="8"/>
    </row>
    <row r="30" spans="2:10" x14ac:dyDescent="0.25">
      <c r="C30" s="8">
        <v>126.75</v>
      </c>
      <c r="D30" s="8">
        <v>346.25</v>
      </c>
      <c r="E30" s="8"/>
      <c r="H30" s="8">
        <v>82.5</v>
      </c>
      <c r="I30" s="8">
        <v>113.5</v>
      </c>
      <c r="J30" s="8"/>
    </row>
    <row r="31" spans="2:10" x14ac:dyDescent="0.25">
      <c r="B31" s="8"/>
      <c r="C31" s="8"/>
      <c r="E31" s="8"/>
      <c r="G31" s="8"/>
      <c r="H31" s="8"/>
      <c r="J31" s="8"/>
    </row>
    <row r="33" spans="2:10" x14ac:dyDescent="0.25">
      <c r="B33" t="s">
        <v>20</v>
      </c>
      <c r="G33" t="s">
        <v>6</v>
      </c>
    </row>
    <row r="34" spans="2:10" x14ac:dyDescent="0.25">
      <c r="B34" s="2" t="s">
        <v>14</v>
      </c>
      <c r="C34" s="2" t="s">
        <v>15</v>
      </c>
      <c r="D34" s="2" t="s">
        <v>16</v>
      </c>
      <c r="E34" s="2" t="s">
        <v>17</v>
      </c>
      <c r="G34" s="2" t="s">
        <v>14</v>
      </c>
      <c r="H34" s="2" t="s">
        <v>15</v>
      </c>
      <c r="I34" s="2" t="s">
        <v>16</v>
      </c>
      <c r="J34" s="2" t="s">
        <v>17</v>
      </c>
    </row>
    <row r="35" spans="2:10" x14ac:dyDescent="0.25">
      <c r="B35" s="8">
        <v>31.498470000000001</v>
      </c>
      <c r="C35" s="8">
        <v>24.21442</v>
      </c>
      <c r="D35" s="8">
        <v>26.33107</v>
      </c>
      <c r="E35" s="8">
        <v>24.452549999999999</v>
      </c>
      <c r="G35" s="8">
        <v>32.389940000000003</v>
      </c>
      <c r="H35" s="8">
        <v>56.709960000000002</v>
      </c>
      <c r="I35" s="8">
        <v>42.767299999999999</v>
      </c>
      <c r="J35" s="8">
        <v>51.670949999999998</v>
      </c>
    </row>
    <row r="36" spans="2:10" x14ac:dyDescent="0.25">
      <c r="B36" s="8">
        <v>24.76548</v>
      </c>
      <c r="C36" s="8">
        <v>18.950060000000001</v>
      </c>
      <c r="D36" s="8">
        <v>24.038460000000001</v>
      </c>
      <c r="E36" s="8">
        <v>24.655169999999998</v>
      </c>
      <c r="G36" s="8">
        <v>47.482010000000002</v>
      </c>
      <c r="H36" s="8">
        <v>58.96414</v>
      </c>
      <c r="I36" s="8">
        <v>54.517130000000002</v>
      </c>
      <c r="J36" s="8">
        <v>57.429720000000003</v>
      </c>
    </row>
    <row r="37" spans="2:10" x14ac:dyDescent="0.25">
      <c r="B37" s="8">
        <v>25.65598</v>
      </c>
      <c r="C37" s="8">
        <v>22.245989999999999</v>
      </c>
      <c r="D37" s="8">
        <v>23.18393</v>
      </c>
      <c r="E37" s="8">
        <v>16.96574</v>
      </c>
      <c r="G37" s="8">
        <v>41.314549999999997</v>
      </c>
      <c r="H37" s="8">
        <v>58.426969999999997</v>
      </c>
      <c r="I37" s="8">
        <v>59.288539999999998</v>
      </c>
      <c r="J37" s="8">
        <v>64</v>
      </c>
    </row>
    <row r="38" spans="2:10" x14ac:dyDescent="0.25">
      <c r="B38" s="8">
        <v>37.76596</v>
      </c>
      <c r="C38" s="8">
        <v>20.172910000000002</v>
      </c>
      <c r="D38" s="8">
        <v>28.13918</v>
      </c>
      <c r="E38" s="8">
        <v>20.9236</v>
      </c>
      <c r="G38" s="8">
        <v>28.861789999999999</v>
      </c>
      <c r="H38" s="8">
        <v>54.054049999999997</v>
      </c>
      <c r="I38" s="8">
        <v>66.906469999999999</v>
      </c>
      <c r="J38" s="8">
        <v>71.679689999999994</v>
      </c>
    </row>
    <row r="39" spans="2:10" x14ac:dyDescent="0.25">
      <c r="B39" s="8">
        <v>22.572179999999999</v>
      </c>
      <c r="C39" s="8">
        <v>20.851690000000001</v>
      </c>
      <c r="D39" s="8">
        <v>25.351410000000001</v>
      </c>
      <c r="E39" s="8">
        <v>16.2987</v>
      </c>
      <c r="G39" s="8">
        <v>30.38869</v>
      </c>
      <c r="H39" s="8">
        <v>57.028109999999998</v>
      </c>
      <c r="I39" s="8">
        <v>63.362609999999997</v>
      </c>
      <c r="J39" s="8">
        <v>65.025909999999996</v>
      </c>
    </row>
    <row r="40" spans="2:10" x14ac:dyDescent="0.25">
      <c r="B40" s="8">
        <v>33.50515</v>
      </c>
      <c r="C40" s="8">
        <v>20.80537</v>
      </c>
      <c r="D40" s="8">
        <v>22.612680000000001</v>
      </c>
      <c r="E40" s="8">
        <v>22.82723</v>
      </c>
      <c r="G40" s="8">
        <v>36.72316</v>
      </c>
      <c r="H40" s="8">
        <v>67.391300000000001</v>
      </c>
      <c r="I40" s="8">
        <v>62.31579</v>
      </c>
      <c r="J40" s="8">
        <v>58.602150000000002</v>
      </c>
    </row>
    <row r="41" spans="2:10" x14ac:dyDescent="0.25">
      <c r="B41" s="8">
        <v>31.140350000000002</v>
      </c>
      <c r="C41" s="8">
        <v>21.091809999999999</v>
      </c>
      <c r="D41" s="8">
        <v>32.7044</v>
      </c>
      <c r="E41" s="8">
        <v>16.12903</v>
      </c>
      <c r="G41" s="8">
        <v>35.32338</v>
      </c>
      <c r="H41" s="8">
        <v>61.594200000000001</v>
      </c>
      <c r="I41" s="8">
        <v>76.283619999999999</v>
      </c>
      <c r="J41" s="8">
        <v>68.337130000000002</v>
      </c>
    </row>
    <row r="42" spans="2:10" x14ac:dyDescent="0.25">
      <c r="B42" s="8">
        <v>29.605260000000001</v>
      </c>
      <c r="C42" s="8">
        <v>18.665019999999998</v>
      </c>
      <c r="D42" s="8">
        <v>25.04505</v>
      </c>
      <c r="E42" s="8"/>
      <c r="G42" s="8">
        <v>40.178570000000001</v>
      </c>
      <c r="H42" s="8">
        <v>68.325789999999998</v>
      </c>
      <c r="I42" s="8">
        <v>59.656649999999999</v>
      </c>
      <c r="J42" s="8"/>
    </row>
    <row r="43" spans="2:10" x14ac:dyDescent="0.25">
      <c r="B43" s="8">
        <v>28.231290000000001</v>
      </c>
      <c r="C43" s="8">
        <v>21.6968</v>
      </c>
      <c r="D43" s="8">
        <v>23.821819999999999</v>
      </c>
      <c r="E43" s="8"/>
      <c r="G43" s="8">
        <v>39.523809999999997</v>
      </c>
      <c r="H43" s="8">
        <v>55.714289999999998</v>
      </c>
      <c r="I43" s="8">
        <v>68.20702</v>
      </c>
      <c r="J43" s="8"/>
    </row>
    <row r="44" spans="2:10" x14ac:dyDescent="0.25">
      <c r="B44" s="8">
        <v>21.225069999999999</v>
      </c>
      <c r="C44" s="8">
        <v>25.814859999999999</v>
      </c>
      <c r="D44" s="8">
        <v>30.218979999999998</v>
      </c>
      <c r="E44" s="8"/>
      <c r="G44" s="8">
        <v>51.736109999999996</v>
      </c>
      <c r="H44" s="8">
        <v>51.162790000000001</v>
      </c>
      <c r="I44" s="8">
        <v>57.340719999999997</v>
      </c>
      <c r="J44" s="8"/>
    </row>
    <row r="45" spans="2:10" x14ac:dyDescent="0.25">
      <c r="C45" s="8">
        <v>29.191320000000001</v>
      </c>
      <c r="D45" s="8">
        <v>19.277979999999999</v>
      </c>
      <c r="E45" s="8"/>
      <c r="H45" s="8">
        <v>44.848480000000002</v>
      </c>
      <c r="I45" s="8">
        <v>58.810569999999998</v>
      </c>
      <c r="J45" s="8"/>
    </row>
    <row r="46" spans="2:10" x14ac:dyDescent="0.25">
      <c r="B46" s="8"/>
      <c r="C46" s="8"/>
      <c r="E46" s="8"/>
      <c r="G46" s="8"/>
      <c r="H46" s="8"/>
      <c r="J46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D1" sqref="D1"/>
    </sheetView>
  </sheetViews>
  <sheetFormatPr defaultRowHeight="15" x14ac:dyDescent="0.25"/>
  <sheetData>
    <row r="1" spans="1:12" x14ac:dyDescent="0.25">
      <c r="A1" t="s">
        <v>21</v>
      </c>
      <c r="D1" s="33" t="s">
        <v>10</v>
      </c>
    </row>
    <row r="3" spans="1:12" x14ac:dyDescent="0.25">
      <c r="B3" t="s">
        <v>18</v>
      </c>
    </row>
    <row r="4" spans="1:12" x14ac:dyDescent="0.25">
      <c r="B4" t="s">
        <v>22</v>
      </c>
      <c r="F4" s="9" t="s">
        <v>26</v>
      </c>
      <c r="G4" s="9"/>
      <c r="H4" s="9"/>
      <c r="J4" s="9" t="s">
        <v>27</v>
      </c>
      <c r="K4" s="9"/>
      <c r="L4" s="9"/>
    </row>
    <row r="5" spans="1:12" x14ac:dyDescent="0.25">
      <c r="B5" t="s">
        <v>23</v>
      </c>
      <c r="C5" t="s">
        <v>24</v>
      </c>
      <c r="D5" t="s">
        <v>25</v>
      </c>
      <c r="F5" s="9" t="s">
        <v>23</v>
      </c>
      <c r="G5" s="9" t="s">
        <v>24</v>
      </c>
      <c r="H5" s="9" t="s">
        <v>25</v>
      </c>
      <c r="J5" s="9" t="s">
        <v>23</v>
      </c>
      <c r="K5" s="9" t="s">
        <v>24</v>
      </c>
      <c r="L5" s="9" t="s">
        <v>25</v>
      </c>
    </row>
    <row r="6" spans="1:12" x14ac:dyDescent="0.25">
      <c r="B6" s="16">
        <v>288.5</v>
      </c>
      <c r="C6" s="16">
        <v>288.75</v>
      </c>
      <c r="D6" s="16">
        <v>276.25</v>
      </c>
      <c r="F6" s="14">
        <v>163.5</v>
      </c>
      <c r="G6" s="14">
        <v>200.75</v>
      </c>
      <c r="H6" s="14">
        <v>151</v>
      </c>
      <c r="J6" s="10">
        <v>72.5</v>
      </c>
      <c r="K6" s="12">
        <v>84</v>
      </c>
      <c r="L6" s="12">
        <v>68.5</v>
      </c>
    </row>
    <row r="7" spans="1:12" x14ac:dyDescent="0.25">
      <c r="B7" s="16">
        <v>297.5</v>
      </c>
      <c r="C7" s="16">
        <v>286</v>
      </c>
      <c r="D7" s="16">
        <v>276.5</v>
      </c>
      <c r="F7" s="14">
        <v>159.5</v>
      </c>
      <c r="G7" s="14">
        <v>199</v>
      </c>
      <c r="H7" s="14">
        <v>132</v>
      </c>
      <c r="J7" s="10">
        <v>77.25</v>
      </c>
      <c r="K7" s="12">
        <v>87.5</v>
      </c>
      <c r="L7" s="12">
        <v>61.25</v>
      </c>
    </row>
    <row r="8" spans="1:12" x14ac:dyDescent="0.25">
      <c r="B8" s="16">
        <v>287.25</v>
      </c>
      <c r="C8" s="16">
        <v>285</v>
      </c>
      <c r="D8" s="16">
        <v>275.25</v>
      </c>
      <c r="F8" s="14">
        <v>162.75</v>
      </c>
      <c r="G8" s="14">
        <v>187.75</v>
      </c>
      <c r="H8" s="14">
        <v>147.5</v>
      </c>
      <c r="J8" s="10">
        <v>84.25</v>
      </c>
      <c r="K8" s="12">
        <v>86.5</v>
      </c>
      <c r="L8" s="12">
        <v>78.75</v>
      </c>
    </row>
    <row r="9" spans="1:12" x14ac:dyDescent="0.25">
      <c r="B9" s="16">
        <v>283</v>
      </c>
      <c r="C9" s="16">
        <v>290.5</v>
      </c>
      <c r="D9" s="16">
        <v>274.25</v>
      </c>
      <c r="F9" s="14">
        <v>172.25</v>
      </c>
      <c r="G9" s="14">
        <v>163.75</v>
      </c>
      <c r="H9" s="14">
        <v>127</v>
      </c>
      <c r="J9" s="10">
        <v>82.5</v>
      </c>
      <c r="K9" s="12">
        <v>73.25</v>
      </c>
      <c r="L9" s="12">
        <v>68</v>
      </c>
    </row>
    <row r="10" spans="1:12" x14ac:dyDescent="0.25">
      <c r="B10" s="16">
        <v>291.5</v>
      </c>
      <c r="C10" s="16">
        <v>284</v>
      </c>
      <c r="D10" s="16">
        <v>277.75</v>
      </c>
      <c r="F10" s="14">
        <v>166</v>
      </c>
      <c r="G10" s="14">
        <v>166.75</v>
      </c>
      <c r="H10" s="14">
        <v>124.75</v>
      </c>
      <c r="J10" s="10">
        <v>80</v>
      </c>
      <c r="K10" s="12">
        <v>76.75</v>
      </c>
      <c r="L10" s="12">
        <v>73</v>
      </c>
    </row>
    <row r="11" spans="1:12" x14ac:dyDescent="0.25">
      <c r="B11" s="16">
        <v>290</v>
      </c>
      <c r="C11" s="16">
        <v>291.25</v>
      </c>
      <c r="D11" s="16">
        <v>283.25</v>
      </c>
      <c r="F11" s="14">
        <v>152.5</v>
      </c>
      <c r="G11" s="14">
        <v>191.5</v>
      </c>
      <c r="H11" s="14">
        <v>140</v>
      </c>
      <c r="J11" s="10">
        <v>79.5</v>
      </c>
      <c r="K11" s="12">
        <v>85.75</v>
      </c>
      <c r="L11" s="12">
        <v>65.5</v>
      </c>
    </row>
    <row r="12" spans="1:12" x14ac:dyDescent="0.25">
      <c r="B12" s="16">
        <v>288.5</v>
      </c>
      <c r="C12" s="16">
        <v>289.75</v>
      </c>
      <c r="D12" s="16">
        <v>266.75</v>
      </c>
      <c r="F12" s="14">
        <v>170</v>
      </c>
      <c r="G12" s="14">
        <v>194.25</v>
      </c>
      <c r="H12" s="14">
        <v>115.75</v>
      </c>
      <c r="J12" s="10">
        <v>73.5</v>
      </c>
      <c r="K12" s="12">
        <v>79</v>
      </c>
      <c r="L12" s="12">
        <v>62.5</v>
      </c>
    </row>
    <row r="13" spans="1:12" x14ac:dyDescent="0.25">
      <c r="B13" s="16">
        <v>293.25</v>
      </c>
      <c r="C13" s="16">
        <v>280</v>
      </c>
      <c r="D13" s="16">
        <v>281</v>
      </c>
      <c r="F13" s="14">
        <v>162.75</v>
      </c>
      <c r="G13" s="14">
        <v>173.25</v>
      </c>
      <c r="H13" s="14">
        <v>124.25</v>
      </c>
      <c r="J13" s="10">
        <v>91.25</v>
      </c>
      <c r="K13" s="12">
        <v>74.25</v>
      </c>
      <c r="L13" s="12">
        <v>70</v>
      </c>
    </row>
    <row r="14" spans="1:12" x14ac:dyDescent="0.25">
      <c r="B14" s="16">
        <v>288.75</v>
      </c>
      <c r="C14" s="16">
        <v>282.75</v>
      </c>
      <c r="D14" s="16">
        <v>283.5</v>
      </c>
      <c r="F14" s="14">
        <v>167</v>
      </c>
      <c r="G14" s="14">
        <v>178</v>
      </c>
      <c r="H14" s="14">
        <v>157.75</v>
      </c>
      <c r="J14" s="10">
        <v>80.75</v>
      </c>
      <c r="K14" s="12">
        <v>71.75</v>
      </c>
      <c r="L14" s="12">
        <v>74</v>
      </c>
    </row>
    <row r="15" spans="1:12" x14ac:dyDescent="0.25">
      <c r="B15" s="16">
        <v>286</v>
      </c>
      <c r="C15" s="16">
        <v>286.75</v>
      </c>
      <c r="D15" s="16">
        <v>270.75</v>
      </c>
      <c r="F15" s="14">
        <v>161</v>
      </c>
      <c r="G15" s="14">
        <v>195.75</v>
      </c>
      <c r="H15" s="14">
        <v>125</v>
      </c>
      <c r="J15" s="10">
        <v>80</v>
      </c>
      <c r="K15" s="12">
        <v>81.25</v>
      </c>
      <c r="L15" s="12">
        <v>72.75</v>
      </c>
    </row>
    <row r="16" spans="1:12" x14ac:dyDescent="0.25">
      <c r="B16" s="15"/>
      <c r="C16" s="16">
        <v>291.75</v>
      </c>
      <c r="D16" s="15"/>
      <c r="F16" s="13"/>
      <c r="G16" s="14">
        <v>209.5</v>
      </c>
      <c r="H16" s="13"/>
      <c r="K16" s="12">
        <v>83.75</v>
      </c>
      <c r="L16" s="11"/>
    </row>
    <row r="19" spans="2:4" x14ac:dyDescent="0.25">
      <c r="B19" t="s">
        <v>3</v>
      </c>
    </row>
    <row r="20" spans="2:4" x14ac:dyDescent="0.25">
      <c r="B20" s="15" t="s">
        <v>23</v>
      </c>
      <c r="C20" s="15" t="s">
        <v>29</v>
      </c>
      <c r="D20" s="15" t="s">
        <v>28</v>
      </c>
    </row>
    <row r="21" spans="2:4" x14ac:dyDescent="0.25">
      <c r="B21" s="15">
        <f>348/4</f>
        <v>87</v>
      </c>
      <c r="C21" s="15">
        <f>381/4</f>
        <v>95.25</v>
      </c>
      <c r="D21" s="15">
        <f>141/4</f>
        <v>35.25</v>
      </c>
    </row>
    <row r="22" spans="2:4" x14ac:dyDescent="0.25">
      <c r="B22" s="15">
        <f>309/4</f>
        <v>77.25</v>
      </c>
      <c r="C22" s="15">
        <f>250/4</f>
        <v>62.5</v>
      </c>
      <c r="D22" s="15">
        <f>163/4</f>
        <v>40.75</v>
      </c>
    </row>
    <row r="23" spans="2:4" x14ac:dyDescent="0.25">
      <c r="B23" s="15">
        <f>423/4</f>
        <v>105.75</v>
      </c>
      <c r="C23" s="15">
        <f>349/4</f>
        <v>87.25</v>
      </c>
      <c r="D23" s="15">
        <f>266/4</f>
        <v>66.5</v>
      </c>
    </row>
    <row r="24" spans="2:4" x14ac:dyDescent="0.25">
      <c r="B24" s="15">
        <f>286/4</f>
        <v>71.5</v>
      </c>
      <c r="C24" s="15">
        <f>451/4</f>
        <v>112.75</v>
      </c>
      <c r="D24" s="15">
        <f>325/4</f>
        <v>81.25</v>
      </c>
    </row>
    <row r="25" spans="2:4" x14ac:dyDescent="0.25">
      <c r="B25" s="15">
        <f>225/4</f>
        <v>56.25</v>
      </c>
      <c r="C25" s="15">
        <f>340/6</f>
        <v>56.666666666666664</v>
      </c>
      <c r="D25" s="15">
        <f>269/4</f>
        <v>67.25</v>
      </c>
    </row>
    <row r="26" spans="2:4" x14ac:dyDescent="0.25">
      <c r="B26" s="15">
        <f>442/4</f>
        <v>110.5</v>
      </c>
      <c r="C26" s="15">
        <f>171/4</f>
        <v>42.75</v>
      </c>
      <c r="D26" s="15">
        <f>282/4</f>
        <v>70.5</v>
      </c>
    </row>
    <row r="27" spans="2:4" x14ac:dyDescent="0.25">
      <c r="B27" s="15">
        <v>73</v>
      </c>
      <c r="C27" s="15">
        <f>432/4</f>
        <v>108</v>
      </c>
      <c r="D27" s="15">
        <f>180/4</f>
        <v>45</v>
      </c>
    </row>
    <row r="28" spans="2:4" x14ac:dyDescent="0.25">
      <c r="B28" s="15">
        <f>303/4</f>
        <v>75.75</v>
      </c>
      <c r="C28" s="15"/>
      <c r="D28" s="15">
        <f>131/3</f>
        <v>43.666666666666664</v>
      </c>
    </row>
    <row r="29" spans="2:4" x14ac:dyDescent="0.25">
      <c r="B29" s="15">
        <f>348/4</f>
        <v>87</v>
      </c>
      <c r="C29" s="15"/>
      <c r="D29" s="15">
        <f>291/4</f>
        <v>72.75</v>
      </c>
    </row>
    <row r="30" spans="2:4" x14ac:dyDescent="0.25">
      <c r="C30" s="15"/>
      <c r="D30" s="15">
        <f>185/4</f>
        <v>46.25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9"/>
  <sheetViews>
    <sheetView topLeftCell="A19" workbookViewId="0">
      <selection activeCell="F1" sqref="F1"/>
    </sheetView>
  </sheetViews>
  <sheetFormatPr defaultRowHeight="15" x14ac:dyDescent="0.25"/>
  <cols>
    <col min="3" max="3" width="9.5703125" customWidth="1"/>
  </cols>
  <sheetData>
    <row r="1" spans="1:25" x14ac:dyDescent="0.25">
      <c r="A1" t="s">
        <v>30</v>
      </c>
      <c r="F1" s="33" t="s">
        <v>10</v>
      </c>
    </row>
    <row r="2" spans="1:25" x14ac:dyDescent="0.25">
      <c r="A2" t="s">
        <v>31</v>
      </c>
    </row>
    <row r="3" spans="1:25" x14ac:dyDescent="0.25">
      <c r="B3" t="s">
        <v>23</v>
      </c>
      <c r="C3" s="15" t="s">
        <v>23</v>
      </c>
      <c r="D3" s="15" t="s">
        <v>23</v>
      </c>
      <c r="E3" s="15" t="s">
        <v>23</v>
      </c>
      <c r="F3" s="15" t="s">
        <v>23</v>
      </c>
      <c r="G3" s="15" t="s">
        <v>23</v>
      </c>
      <c r="H3" s="15" t="s">
        <v>23</v>
      </c>
      <c r="I3" s="15" t="s">
        <v>23</v>
      </c>
      <c r="J3" s="15" t="s">
        <v>23</v>
      </c>
      <c r="K3" s="15" t="s">
        <v>23</v>
      </c>
      <c r="N3" t="s">
        <v>29</v>
      </c>
      <c r="O3" s="15" t="s">
        <v>29</v>
      </c>
      <c r="P3" s="15" t="s">
        <v>29</v>
      </c>
      <c r="Q3" s="15" t="s">
        <v>29</v>
      </c>
      <c r="R3" s="15" t="s">
        <v>29</v>
      </c>
      <c r="S3" s="15" t="s">
        <v>29</v>
      </c>
      <c r="T3" s="15" t="s">
        <v>29</v>
      </c>
      <c r="U3" s="15" t="s">
        <v>29</v>
      </c>
      <c r="V3" s="15" t="s">
        <v>29</v>
      </c>
      <c r="W3" s="15" t="s">
        <v>29</v>
      </c>
      <c r="X3" s="15"/>
      <c r="Y3" s="15"/>
    </row>
    <row r="4" spans="1:25" x14ac:dyDescent="0.25">
      <c r="A4" s="3" t="s">
        <v>14</v>
      </c>
      <c r="B4" s="16">
        <v>89.666669999999996</v>
      </c>
      <c r="C4" s="16">
        <v>81</v>
      </c>
      <c r="D4" s="16">
        <v>59.75</v>
      </c>
      <c r="E4" s="16">
        <v>60.666670000000003</v>
      </c>
      <c r="F4" s="16">
        <v>39.166670000000003</v>
      </c>
      <c r="G4" s="16">
        <v>55</v>
      </c>
      <c r="H4" s="16">
        <v>20</v>
      </c>
      <c r="I4" s="16">
        <v>50.166670000000003</v>
      </c>
      <c r="J4" s="16">
        <v>58.75</v>
      </c>
      <c r="K4" s="16">
        <v>88.75</v>
      </c>
      <c r="L4" s="16"/>
      <c r="M4" s="16"/>
      <c r="N4" s="16">
        <v>72.833330000000004</v>
      </c>
      <c r="O4" s="16">
        <v>81.833330000000004</v>
      </c>
      <c r="P4" s="16">
        <v>72.833330000000004</v>
      </c>
      <c r="Q4" s="16">
        <v>60.25</v>
      </c>
      <c r="R4" s="16">
        <v>76.5</v>
      </c>
      <c r="S4" s="16">
        <v>32.5</v>
      </c>
      <c r="T4" s="16">
        <v>66.5</v>
      </c>
      <c r="U4" s="16">
        <v>70.166669999999996</v>
      </c>
      <c r="V4" s="16">
        <v>62.333329999999997</v>
      </c>
      <c r="W4" s="16">
        <v>87</v>
      </c>
    </row>
    <row r="5" spans="1:25" x14ac:dyDescent="0.25">
      <c r="A5" s="3" t="s">
        <v>15</v>
      </c>
      <c r="B5" s="16">
        <v>150</v>
      </c>
      <c r="C5" s="16">
        <v>166</v>
      </c>
      <c r="D5" s="16">
        <v>190.25</v>
      </c>
      <c r="E5" s="16">
        <v>113.75</v>
      </c>
      <c r="F5" s="16">
        <v>122.75</v>
      </c>
      <c r="G5" s="16">
        <v>176.25</v>
      </c>
      <c r="H5" s="16">
        <v>144.5</v>
      </c>
      <c r="I5" s="16">
        <v>100</v>
      </c>
      <c r="J5" s="16"/>
      <c r="K5" s="16"/>
      <c r="L5" s="16"/>
      <c r="M5" s="16"/>
      <c r="N5" s="16">
        <v>171.33330000000001</v>
      </c>
      <c r="O5" s="16">
        <v>190.25</v>
      </c>
      <c r="P5" s="16">
        <v>188</v>
      </c>
      <c r="Q5" s="16">
        <v>193.16669999999999</v>
      </c>
      <c r="R5" s="16">
        <v>187.66669999999999</v>
      </c>
      <c r="S5" s="16">
        <v>200.25</v>
      </c>
      <c r="T5" s="16">
        <v>214.5</v>
      </c>
      <c r="U5" s="16">
        <v>171.5</v>
      </c>
      <c r="V5" s="16">
        <v>192.5</v>
      </c>
      <c r="W5" s="16"/>
      <c r="X5" s="16"/>
      <c r="Y5" s="16"/>
    </row>
    <row r="6" spans="1:25" x14ac:dyDescent="0.25">
      <c r="A6" s="3" t="s">
        <v>16</v>
      </c>
      <c r="B6" s="16">
        <v>399.5</v>
      </c>
      <c r="C6" s="16">
        <v>337.75</v>
      </c>
      <c r="D6" s="16">
        <v>351.25</v>
      </c>
      <c r="E6" s="16">
        <v>359.33330000000001</v>
      </c>
      <c r="F6" s="16">
        <v>410.5</v>
      </c>
      <c r="G6" s="16">
        <v>314.75</v>
      </c>
      <c r="H6" s="16">
        <v>349.75</v>
      </c>
      <c r="I6" s="16">
        <v>452.5</v>
      </c>
      <c r="J6" s="16">
        <v>317.25</v>
      </c>
      <c r="L6" s="16"/>
      <c r="M6" s="16"/>
      <c r="N6" s="16">
        <v>310.75</v>
      </c>
      <c r="O6" s="16">
        <v>367.5</v>
      </c>
      <c r="P6" s="16">
        <v>391</v>
      </c>
      <c r="Q6" s="16">
        <v>402.25</v>
      </c>
      <c r="R6" s="16">
        <v>349.5</v>
      </c>
      <c r="S6" s="16">
        <v>320.25</v>
      </c>
      <c r="T6" s="16">
        <v>405.25</v>
      </c>
      <c r="U6" s="16">
        <v>374.75</v>
      </c>
      <c r="V6" s="16">
        <v>359.75</v>
      </c>
      <c r="W6" s="16">
        <v>393.25</v>
      </c>
      <c r="X6" s="16"/>
      <c r="Y6" s="16"/>
    </row>
    <row r="7" spans="1:25" x14ac:dyDescent="0.25">
      <c r="A7" s="3" t="s">
        <v>17</v>
      </c>
      <c r="B7" s="16">
        <v>354.75</v>
      </c>
      <c r="C7" s="16">
        <v>348</v>
      </c>
      <c r="D7" s="16">
        <v>485.5</v>
      </c>
      <c r="E7" s="16">
        <v>371.5</v>
      </c>
      <c r="F7" s="16">
        <v>329.25</v>
      </c>
      <c r="G7" s="16">
        <v>409.25</v>
      </c>
      <c r="H7" s="16">
        <v>489.5</v>
      </c>
      <c r="I7" s="16">
        <v>393.5</v>
      </c>
      <c r="J7" s="16">
        <v>383</v>
      </c>
      <c r="K7" s="16">
        <v>300.25</v>
      </c>
      <c r="L7" s="16"/>
      <c r="M7" s="16"/>
      <c r="N7" s="16">
        <v>391</v>
      </c>
      <c r="O7" s="16">
        <v>569</v>
      </c>
      <c r="P7" s="16">
        <v>431.75</v>
      </c>
      <c r="Q7" s="16">
        <v>480.75</v>
      </c>
      <c r="R7" s="16">
        <v>459.25</v>
      </c>
      <c r="S7" s="16">
        <v>350</v>
      </c>
      <c r="T7" s="16">
        <v>441.75</v>
      </c>
      <c r="U7" s="16">
        <v>429.25</v>
      </c>
      <c r="V7" s="16"/>
      <c r="W7" s="16"/>
      <c r="X7" s="16"/>
      <c r="Y7" s="16"/>
    </row>
    <row r="10" spans="1:25" x14ac:dyDescent="0.25">
      <c r="A10" s="3" t="s">
        <v>3</v>
      </c>
    </row>
    <row r="11" spans="1:25" x14ac:dyDescent="0.25">
      <c r="A11" s="17" t="s">
        <v>32</v>
      </c>
      <c r="B11" s="17" t="s">
        <v>33</v>
      </c>
      <c r="C11" s="17" t="s">
        <v>34</v>
      </c>
      <c r="D11" s="17" t="s">
        <v>35</v>
      </c>
      <c r="E11" s="17" t="s">
        <v>36</v>
      </c>
      <c r="F11" s="17" t="s">
        <v>37</v>
      </c>
      <c r="G11" s="17" t="s">
        <v>38</v>
      </c>
      <c r="H11" s="17" t="s">
        <v>39</v>
      </c>
    </row>
    <row r="12" spans="1:25" x14ac:dyDescent="0.25">
      <c r="A12" s="16">
        <v>40.520440000000001</v>
      </c>
      <c r="B12" s="16">
        <v>23.33333</v>
      </c>
      <c r="C12" s="16">
        <v>22.715890000000002</v>
      </c>
      <c r="D12" s="16">
        <v>11.55743</v>
      </c>
      <c r="E12" s="16">
        <v>31.578949999999999</v>
      </c>
      <c r="F12" s="16">
        <v>32.393000000000001</v>
      </c>
      <c r="G12" s="16">
        <v>28.238130000000002</v>
      </c>
      <c r="H12" s="16">
        <v>28.388750000000002</v>
      </c>
    </row>
    <row r="13" spans="1:25" x14ac:dyDescent="0.25">
      <c r="A13" s="16">
        <v>16.25515</v>
      </c>
      <c r="B13" s="16">
        <v>17.46988</v>
      </c>
      <c r="C13" s="16">
        <v>22.42783</v>
      </c>
      <c r="D13" s="16">
        <v>13.07471</v>
      </c>
      <c r="E13" s="16">
        <v>37.67821</v>
      </c>
      <c r="F13" s="16">
        <v>17.214189999999999</v>
      </c>
      <c r="G13" s="16">
        <v>23.537410000000001</v>
      </c>
      <c r="H13" s="16">
        <v>22.847100000000001</v>
      </c>
    </row>
    <row r="14" spans="1:25" x14ac:dyDescent="0.25">
      <c r="A14" s="16">
        <v>23.430959999999999</v>
      </c>
      <c r="B14" s="16">
        <v>20.630749999999999</v>
      </c>
      <c r="C14" s="16">
        <v>23.27402</v>
      </c>
      <c r="D14" s="16">
        <v>18.4861</v>
      </c>
      <c r="E14" s="16">
        <v>39.13044</v>
      </c>
      <c r="F14" s="16">
        <v>22.960989999999999</v>
      </c>
      <c r="G14" s="16">
        <v>22.953959999999999</v>
      </c>
      <c r="H14" s="16">
        <v>23.856400000000001</v>
      </c>
    </row>
    <row r="15" spans="1:25" x14ac:dyDescent="0.25">
      <c r="A15" s="16">
        <v>24.725269999999998</v>
      </c>
      <c r="B15" s="16">
        <v>15.16484</v>
      </c>
      <c r="C15" s="16">
        <v>22.58813</v>
      </c>
      <c r="D15" s="16">
        <v>13.05518</v>
      </c>
      <c r="E15" s="16">
        <v>23.236509999999999</v>
      </c>
      <c r="F15" s="16">
        <v>20.534939999999999</v>
      </c>
      <c r="G15" s="16">
        <v>23.865760000000002</v>
      </c>
      <c r="H15" s="16">
        <v>24.128969999999999</v>
      </c>
    </row>
    <row r="16" spans="1:25" x14ac:dyDescent="0.25">
      <c r="A16" s="16">
        <v>24.255320000000001</v>
      </c>
      <c r="B16" s="16">
        <v>13.84929</v>
      </c>
      <c r="C16" s="16">
        <v>27.52741</v>
      </c>
      <c r="D16" s="16">
        <v>26.044039999999999</v>
      </c>
      <c r="E16" s="16">
        <v>35.076250000000002</v>
      </c>
      <c r="F16" s="16">
        <v>30.72824</v>
      </c>
      <c r="G16" s="16">
        <v>27.253219999999999</v>
      </c>
      <c r="H16" s="16">
        <v>23.952100000000002</v>
      </c>
    </row>
    <row r="17" spans="1:8" x14ac:dyDescent="0.25">
      <c r="A17" s="16">
        <v>17.272729999999999</v>
      </c>
      <c r="B17" s="16">
        <v>26.95035</v>
      </c>
      <c r="C17" s="16">
        <v>24.06672</v>
      </c>
      <c r="D17" s="16">
        <v>21.380569999999999</v>
      </c>
      <c r="E17" s="16">
        <v>31.538460000000001</v>
      </c>
      <c r="F17" s="16">
        <v>33.208489999999998</v>
      </c>
      <c r="G17" s="16">
        <v>28.961749999999999</v>
      </c>
      <c r="H17" s="16">
        <v>38.5</v>
      </c>
    </row>
    <row r="18" spans="1:8" x14ac:dyDescent="0.25">
      <c r="A18" s="16">
        <v>28.75</v>
      </c>
      <c r="B18" s="16">
        <v>22.664359999999999</v>
      </c>
      <c r="C18" s="16">
        <v>17.726949999999999</v>
      </c>
      <c r="D18" s="16">
        <v>19.20327</v>
      </c>
      <c r="E18" s="16">
        <v>33.082709999999999</v>
      </c>
      <c r="F18" s="16">
        <v>31.351980000000001</v>
      </c>
      <c r="G18" s="16">
        <v>18.75386</v>
      </c>
      <c r="H18" s="16">
        <v>17.487269999999999</v>
      </c>
    </row>
    <row r="19" spans="1:8" x14ac:dyDescent="0.25">
      <c r="A19" s="16">
        <v>32.890360000000001</v>
      </c>
      <c r="B19" s="16">
        <v>22.5</v>
      </c>
      <c r="C19" s="16">
        <v>16.077349999999999</v>
      </c>
      <c r="D19" s="16">
        <v>19.186789999999998</v>
      </c>
      <c r="E19" s="16">
        <v>18.28978</v>
      </c>
      <c r="F19" s="16">
        <v>25.21866</v>
      </c>
      <c r="G19" s="16">
        <v>22.81521</v>
      </c>
      <c r="H19" s="16">
        <v>27.955739999999999</v>
      </c>
    </row>
    <row r="20" spans="1:8" x14ac:dyDescent="0.25">
      <c r="A20" s="16">
        <v>20.85106</v>
      </c>
      <c r="B20" s="16"/>
      <c r="C20" s="16">
        <v>24.586290000000002</v>
      </c>
      <c r="D20" s="16">
        <v>15.92689</v>
      </c>
      <c r="E20" s="16">
        <v>36.096260000000001</v>
      </c>
      <c r="F20" s="16">
        <v>23.896100000000001</v>
      </c>
      <c r="G20" s="16">
        <v>36.344679999999997</v>
      </c>
      <c r="H20" s="16"/>
    </row>
    <row r="21" spans="1:8" x14ac:dyDescent="0.25">
      <c r="A21" s="16">
        <v>8.450704</v>
      </c>
      <c r="B21" s="16"/>
      <c r="D21" s="16">
        <v>15.15404</v>
      </c>
      <c r="E21" s="16">
        <v>36.206899999999997</v>
      </c>
      <c r="F21" s="16"/>
      <c r="G21" s="16">
        <v>18.372540000000001</v>
      </c>
      <c r="H21" s="16"/>
    </row>
    <row r="22" spans="1:8" x14ac:dyDescent="0.25">
      <c r="A22" s="16"/>
      <c r="B22" s="16"/>
      <c r="C22" s="16"/>
      <c r="D22" s="16"/>
      <c r="F22" s="16"/>
      <c r="G22" s="16"/>
      <c r="H22" s="16"/>
    </row>
    <row r="23" spans="1:8" x14ac:dyDescent="0.25">
      <c r="A23" s="16" t="s">
        <v>20</v>
      </c>
      <c r="B23" s="16"/>
      <c r="C23" s="16"/>
      <c r="D23" s="16"/>
      <c r="F23" s="16"/>
      <c r="G23" s="16"/>
      <c r="H23" s="16"/>
    </row>
    <row r="24" spans="1:8" x14ac:dyDescent="0.25">
      <c r="A24" s="17" t="s">
        <v>32</v>
      </c>
      <c r="B24" s="17" t="s">
        <v>33</v>
      </c>
      <c r="C24" s="17" t="s">
        <v>34</v>
      </c>
      <c r="D24" s="17" t="s">
        <v>35</v>
      </c>
      <c r="E24" s="17" t="s">
        <v>36</v>
      </c>
      <c r="F24" s="17" t="s">
        <v>37</v>
      </c>
      <c r="G24" s="17" t="s">
        <v>38</v>
      </c>
      <c r="H24" s="17" t="s">
        <v>39</v>
      </c>
    </row>
    <row r="25" spans="1:8" x14ac:dyDescent="0.25">
      <c r="A25" s="16">
        <v>53.827159999999999</v>
      </c>
      <c r="B25" s="16">
        <v>28.80658</v>
      </c>
      <c r="C25" s="16">
        <v>68.105069999999998</v>
      </c>
      <c r="D25" s="16">
        <v>81.188119999999998</v>
      </c>
      <c r="E25" s="16">
        <v>52.471490000000003</v>
      </c>
      <c r="F25" s="16">
        <v>43.93141</v>
      </c>
      <c r="G25" s="16">
        <v>51.017440000000001</v>
      </c>
      <c r="H25" s="16">
        <v>54.6798</v>
      </c>
    </row>
    <row r="26" spans="1:8" x14ac:dyDescent="0.25">
      <c r="A26" s="16">
        <v>41.798949999999998</v>
      </c>
      <c r="B26" s="16">
        <v>31.266850000000002</v>
      </c>
      <c r="C26" s="16">
        <v>63.924050000000001</v>
      </c>
      <c r="D26" s="16">
        <v>61.904760000000003</v>
      </c>
      <c r="E26" s="16">
        <v>37</v>
      </c>
      <c r="F26" s="16">
        <v>35.215049999999998</v>
      </c>
      <c r="G26" s="16">
        <v>55.271569999999997</v>
      </c>
      <c r="H26" s="16">
        <v>62.726179999999999</v>
      </c>
    </row>
    <row r="27" spans="1:8" x14ac:dyDescent="0.25">
      <c r="A27" s="16">
        <v>38.888890000000004</v>
      </c>
      <c r="B27" s="16">
        <v>45.244959999999999</v>
      </c>
      <c r="C27" s="16">
        <v>63.249519999999997</v>
      </c>
      <c r="D27" s="16">
        <v>79.249449999999996</v>
      </c>
      <c r="E27" s="16">
        <v>41.204819999999998</v>
      </c>
      <c r="F27" s="16">
        <v>49.616860000000003</v>
      </c>
      <c r="G27" s="16">
        <v>67.354600000000005</v>
      </c>
      <c r="H27" s="16">
        <v>76.437849999999997</v>
      </c>
    </row>
    <row r="28" spans="1:8" x14ac:dyDescent="0.25">
      <c r="A28" s="16">
        <v>30.40541</v>
      </c>
      <c r="B28" s="16">
        <v>37.704920000000001</v>
      </c>
      <c r="C28" s="16">
        <v>68.111869999999996</v>
      </c>
      <c r="D28" s="16">
        <v>71.323530000000005</v>
      </c>
      <c r="E28" s="16">
        <v>32.941180000000003</v>
      </c>
      <c r="F28" s="16">
        <v>50.9636</v>
      </c>
      <c r="G28" s="16">
        <v>68.8172</v>
      </c>
      <c r="H28" s="16">
        <v>76.567660000000004</v>
      </c>
    </row>
    <row r="29" spans="1:8" x14ac:dyDescent="0.25">
      <c r="A29" s="16">
        <v>32.203389999999999</v>
      </c>
      <c r="B29" s="16">
        <v>40.963859999999997</v>
      </c>
      <c r="C29" s="16">
        <v>83.394829999999999</v>
      </c>
      <c r="D29" s="16">
        <v>63.754649999999998</v>
      </c>
      <c r="E29" s="16">
        <v>45.609059999999999</v>
      </c>
      <c r="F29" s="16">
        <v>45.46651</v>
      </c>
      <c r="G29" s="16">
        <v>62.356789999999997</v>
      </c>
      <c r="H29" s="16">
        <v>60.773479999999999</v>
      </c>
    </row>
    <row r="30" spans="1:8" x14ac:dyDescent="0.25">
      <c r="A30" s="16">
        <v>35.849060000000001</v>
      </c>
      <c r="B30" s="16">
        <v>50</v>
      </c>
      <c r="C30" s="16">
        <v>73.365620000000007</v>
      </c>
      <c r="D30" s="16">
        <v>83.135390000000001</v>
      </c>
      <c r="E30" s="16">
        <v>20</v>
      </c>
      <c r="F30" s="16">
        <v>48.451729999999998</v>
      </c>
      <c r="G30" s="16">
        <v>57.164870000000001</v>
      </c>
      <c r="H30" s="16">
        <v>57.462690000000002</v>
      </c>
    </row>
    <row r="31" spans="1:8" x14ac:dyDescent="0.25">
      <c r="A31" s="16">
        <v>16.788319999999999</v>
      </c>
      <c r="B31" s="16">
        <v>43.521590000000003</v>
      </c>
      <c r="C31" s="16">
        <v>73.15634</v>
      </c>
      <c r="D31" s="16">
        <v>77.049180000000007</v>
      </c>
      <c r="E31" s="16">
        <v>42.105260000000001</v>
      </c>
      <c r="F31" s="16">
        <v>48.998179999999998</v>
      </c>
      <c r="G31" s="16">
        <v>66.230940000000004</v>
      </c>
      <c r="H31" s="16">
        <v>78.030299999999997</v>
      </c>
    </row>
    <row r="32" spans="1:8" x14ac:dyDescent="0.25">
      <c r="A32" s="16">
        <v>25</v>
      </c>
      <c r="B32" s="16">
        <v>24.128689999999999</v>
      </c>
      <c r="C32" s="16">
        <v>68.30986</v>
      </c>
      <c r="D32" s="16">
        <v>64.946240000000003</v>
      </c>
      <c r="E32" s="16">
        <v>41.847810000000003</v>
      </c>
      <c r="F32" s="16">
        <v>47.790059999999997</v>
      </c>
      <c r="G32" s="16">
        <v>58.064520000000002</v>
      </c>
      <c r="H32" s="16">
        <v>64.25703</v>
      </c>
    </row>
    <row r="33" spans="1:8" x14ac:dyDescent="0.25">
      <c r="A33" s="16">
        <v>38.582680000000003</v>
      </c>
      <c r="B33" s="16"/>
      <c r="C33" s="16">
        <v>62.4</v>
      </c>
      <c r="D33" s="16">
        <v>73.053889999999996</v>
      </c>
      <c r="E33" s="16">
        <v>30.89245</v>
      </c>
      <c r="F33" s="16">
        <v>39.316240000000001</v>
      </c>
      <c r="G33" s="16">
        <v>70.390309999999999</v>
      </c>
      <c r="H33" s="16"/>
    </row>
    <row r="34" spans="1:8" x14ac:dyDescent="0.25">
      <c r="A34" s="16">
        <v>33.333329999999997</v>
      </c>
      <c r="B34" s="16"/>
      <c r="D34" s="16">
        <v>63.19444</v>
      </c>
      <c r="E34" s="16">
        <v>73.540859999999995</v>
      </c>
      <c r="F34" s="16"/>
      <c r="G34" s="16">
        <v>57.455269999999999</v>
      </c>
      <c r="H34" s="16"/>
    </row>
    <row r="35" spans="1:8" x14ac:dyDescent="0.25">
      <c r="A35" s="16"/>
      <c r="B35" s="16"/>
      <c r="C35" s="16"/>
      <c r="D35" s="16"/>
      <c r="F35" s="16"/>
      <c r="G35" s="16"/>
      <c r="H35" s="16"/>
    </row>
    <row r="36" spans="1:8" x14ac:dyDescent="0.25">
      <c r="A36" s="16"/>
      <c r="B36" s="16"/>
      <c r="C36" s="16"/>
      <c r="D36" s="16"/>
      <c r="F36" s="16"/>
      <c r="G36" s="16"/>
      <c r="H36" s="16"/>
    </row>
    <row r="37" spans="1:8" x14ac:dyDescent="0.25">
      <c r="A37" t="s">
        <v>6</v>
      </c>
    </row>
    <row r="38" spans="1:8" x14ac:dyDescent="0.25">
      <c r="A38" s="17" t="s">
        <v>32</v>
      </c>
      <c r="B38" s="17" t="s">
        <v>33</v>
      </c>
      <c r="C38" s="17" t="s">
        <v>34</v>
      </c>
      <c r="D38" s="17" t="s">
        <v>35</v>
      </c>
      <c r="E38" s="17" t="s">
        <v>36</v>
      </c>
      <c r="F38" s="17" t="s">
        <v>37</v>
      </c>
      <c r="G38" s="17" t="s">
        <v>38</v>
      </c>
      <c r="H38" s="17" t="s">
        <v>39</v>
      </c>
    </row>
    <row r="39" spans="1:8" x14ac:dyDescent="0.25">
      <c r="A39" s="16">
        <v>0</v>
      </c>
      <c r="B39" s="16">
        <v>0.25</v>
      </c>
      <c r="C39" s="16">
        <v>0</v>
      </c>
      <c r="D39" s="16">
        <v>0</v>
      </c>
      <c r="E39" s="16">
        <v>1</v>
      </c>
      <c r="F39" s="16">
        <v>1.8333330000000001</v>
      </c>
      <c r="G39" s="16">
        <v>1.75</v>
      </c>
      <c r="H39" s="16">
        <v>1.75</v>
      </c>
    </row>
    <row r="40" spans="1:8" x14ac:dyDescent="0.25">
      <c r="A40" s="16">
        <v>0</v>
      </c>
      <c r="B40" s="16">
        <v>0.5</v>
      </c>
      <c r="C40" s="16">
        <v>0</v>
      </c>
      <c r="D40" s="16">
        <v>0</v>
      </c>
      <c r="E40" s="16">
        <v>2.3333330000000001</v>
      </c>
      <c r="F40" s="16">
        <v>2.5</v>
      </c>
      <c r="G40" s="16">
        <v>3.5</v>
      </c>
      <c r="H40" s="16">
        <v>1.25</v>
      </c>
    </row>
    <row r="41" spans="1:8" x14ac:dyDescent="0.25">
      <c r="A41" s="16">
        <v>0.25</v>
      </c>
      <c r="B41" s="16">
        <v>0.25</v>
      </c>
      <c r="C41" s="16">
        <v>0</v>
      </c>
      <c r="D41" s="16">
        <v>0</v>
      </c>
      <c r="E41" s="16">
        <v>0.83333299999999999</v>
      </c>
      <c r="F41" s="16">
        <v>1.1666669999999999</v>
      </c>
      <c r="G41" s="16">
        <v>1.75</v>
      </c>
      <c r="H41" s="16">
        <v>0.25</v>
      </c>
    </row>
    <row r="42" spans="1:8" x14ac:dyDescent="0.25">
      <c r="A42" s="16">
        <v>0.16666700000000001</v>
      </c>
      <c r="B42" s="16">
        <v>0</v>
      </c>
      <c r="C42" s="16">
        <v>0</v>
      </c>
      <c r="D42" s="16">
        <v>0</v>
      </c>
      <c r="E42" s="16">
        <v>4</v>
      </c>
      <c r="F42" s="16">
        <v>0.5</v>
      </c>
      <c r="G42" s="16">
        <v>2</v>
      </c>
      <c r="H42" s="16">
        <v>2.5</v>
      </c>
    </row>
    <row r="43" spans="1:8" x14ac:dyDescent="0.25">
      <c r="A43" s="16">
        <v>0.33333299999999999</v>
      </c>
      <c r="B43" s="16">
        <v>0</v>
      </c>
      <c r="C43" s="16">
        <v>0.5</v>
      </c>
      <c r="D43" s="16">
        <v>0</v>
      </c>
      <c r="E43" s="16">
        <v>2.1666669999999999</v>
      </c>
      <c r="F43" s="16">
        <v>2.1666669999999999</v>
      </c>
      <c r="G43" s="16">
        <v>1.25</v>
      </c>
      <c r="H43" s="16">
        <v>2.5</v>
      </c>
    </row>
    <row r="44" spans="1:8" x14ac:dyDescent="0.25">
      <c r="A44" s="16">
        <v>0.25</v>
      </c>
      <c r="B44" s="16">
        <v>0</v>
      </c>
      <c r="C44" s="16">
        <v>0.25</v>
      </c>
      <c r="D44" s="16">
        <v>0</v>
      </c>
      <c r="E44" s="16">
        <v>1.75</v>
      </c>
      <c r="F44" s="16">
        <v>2.25</v>
      </c>
      <c r="G44" s="16">
        <v>2.75</v>
      </c>
      <c r="H44" s="16">
        <v>3.5</v>
      </c>
    </row>
    <row r="45" spans="1:8" x14ac:dyDescent="0.25">
      <c r="A45" s="16">
        <v>0</v>
      </c>
      <c r="B45" s="16">
        <v>0.5</v>
      </c>
      <c r="C45" s="16">
        <v>0</v>
      </c>
      <c r="D45" s="16">
        <v>0</v>
      </c>
      <c r="E45" s="16">
        <v>1</v>
      </c>
      <c r="F45" s="16">
        <v>3.25</v>
      </c>
      <c r="G45" s="16">
        <v>4</v>
      </c>
      <c r="H45" s="16">
        <v>3.5</v>
      </c>
    </row>
    <row r="46" spans="1:8" x14ac:dyDescent="0.25">
      <c r="A46" s="16">
        <v>0.5</v>
      </c>
      <c r="B46" s="16">
        <v>0</v>
      </c>
      <c r="C46" s="16">
        <v>0</v>
      </c>
      <c r="D46" s="16">
        <v>0</v>
      </c>
      <c r="E46" s="16">
        <v>1.1666669999999999</v>
      </c>
      <c r="F46" s="16">
        <v>1</v>
      </c>
      <c r="G46" s="16">
        <v>2.5</v>
      </c>
      <c r="H46" s="16">
        <v>4</v>
      </c>
    </row>
    <row r="47" spans="1:8" x14ac:dyDescent="0.25">
      <c r="A47" s="16">
        <v>0</v>
      </c>
      <c r="B47" s="16"/>
      <c r="C47" s="16">
        <v>0.25</v>
      </c>
      <c r="D47" s="16">
        <v>0</v>
      </c>
      <c r="E47" s="16">
        <v>3</v>
      </c>
      <c r="F47" s="16">
        <v>0.5</v>
      </c>
      <c r="G47" s="16">
        <v>6.25</v>
      </c>
      <c r="H47" s="16"/>
    </row>
    <row r="48" spans="1:8" x14ac:dyDescent="0.25">
      <c r="A48" s="16">
        <v>0.25</v>
      </c>
      <c r="B48" s="16"/>
      <c r="D48" s="16">
        <v>0</v>
      </c>
      <c r="E48" s="16">
        <v>0.5</v>
      </c>
      <c r="F48" s="16"/>
      <c r="G48" s="16">
        <v>2.25</v>
      </c>
      <c r="H48" s="16"/>
    </row>
    <row r="49" spans="1:8" x14ac:dyDescent="0.25">
      <c r="A49" s="16"/>
      <c r="B49" s="16"/>
      <c r="C49" s="16"/>
      <c r="D49" s="16"/>
      <c r="E49" s="16"/>
      <c r="F49" s="16"/>
      <c r="G49" s="16"/>
      <c r="H49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G1" sqref="G1"/>
    </sheetView>
  </sheetViews>
  <sheetFormatPr defaultRowHeight="15" x14ac:dyDescent="0.25"/>
  <sheetData>
    <row r="1" spans="1:16" x14ac:dyDescent="0.25">
      <c r="A1" t="s">
        <v>40</v>
      </c>
      <c r="G1" s="33" t="s">
        <v>10</v>
      </c>
    </row>
    <row r="3" spans="1:16" x14ac:dyDescent="0.25">
      <c r="A3" t="s">
        <v>18</v>
      </c>
      <c r="G3" t="s">
        <v>19</v>
      </c>
      <c r="M3" t="s">
        <v>3</v>
      </c>
    </row>
    <row r="4" spans="1:16" x14ac:dyDescent="0.25">
      <c r="A4" t="s">
        <v>23</v>
      </c>
      <c r="B4" s="21" t="s">
        <v>43</v>
      </c>
      <c r="C4" s="19" t="s">
        <v>41</v>
      </c>
      <c r="D4" s="19" t="s">
        <v>42</v>
      </c>
      <c r="G4" s="23" t="s">
        <v>23</v>
      </c>
      <c r="H4" s="25" t="s">
        <v>43</v>
      </c>
      <c r="I4" s="25" t="s">
        <v>41</v>
      </c>
      <c r="J4" s="25" t="s">
        <v>42</v>
      </c>
      <c r="M4" s="28" t="s">
        <v>23</v>
      </c>
      <c r="N4" s="30" t="s">
        <v>43</v>
      </c>
      <c r="O4" s="30" t="s">
        <v>41</v>
      </c>
      <c r="P4" s="30" t="s">
        <v>42</v>
      </c>
    </row>
    <row r="5" spans="1:16" x14ac:dyDescent="0.25">
      <c r="A5" s="22">
        <v>273</v>
      </c>
      <c r="B5" s="20">
        <v>301.75</v>
      </c>
      <c r="C5" s="18">
        <v>261.5</v>
      </c>
      <c r="D5" s="18">
        <v>219.75</v>
      </c>
      <c r="G5" s="27">
        <v>147.5</v>
      </c>
      <c r="H5" s="26">
        <v>203</v>
      </c>
      <c r="I5" s="24">
        <v>180.5</v>
      </c>
      <c r="J5" s="24">
        <v>153</v>
      </c>
      <c r="M5" s="32">
        <v>68</v>
      </c>
      <c r="N5" s="31">
        <v>81.25</v>
      </c>
      <c r="O5" s="29">
        <v>87.25</v>
      </c>
      <c r="P5" s="29">
        <v>51.75</v>
      </c>
    </row>
    <row r="6" spans="1:16" x14ac:dyDescent="0.25">
      <c r="A6" s="22">
        <v>316.66669999999999</v>
      </c>
      <c r="B6" s="20">
        <v>256.83330000000001</v>
      </c>
      <c r="C6" s="18">
        <v>251.5</v>
      </c>
      <c r="D6" s="18">
        <v>275.5</v>
      </c>
      <c r="G6" s="27">
        <v>155.66669999999999</v>
      </c>
      <c r="H6" s="26">
        <v>210.83330000000001</v>
      </c>
      <c r="I6" s="24">
        <v>157.75</v>
      </c>
      <c r="J6" s="24">
        <v>175.25</v>
      </c>
      <c r="M6" s="32">
        <v>87.666669999999996</v>
      </c>
      <c r="N6" s="31">
        <v>90.333330000000004</v>
      </c>
      <c r="O6" s="29">
        <v>87.75</v>
      </c>
      <c r="P6" s="29">
        <v>74.5</v>
      </c>
    </row>
    <row r="7" spans="1:16" x14ac:dyDescent="0.25">
      <c r="A7" s="22">
        <v>285</v>
      </c>
      <c r="B7" s="20">
        <v>244.5</v>
      </c>
      <c r="C7" s="18">
        <v>232.25</v>
      </c>
      <c r="D7" s="18">
        <v>259.25</v>
      </c>
      <c r="G7" s="27">
        <v>132.5</v>
      </c>
      <c r="H7" s="26">
        <v>177.75</v>
      </c>
      <c r="I7" s="24">
        <v>177.75</v>
      </c>
      <c r="J7" s="24">
        <v>201.25</v>
      </c>
      <c r="M7" s="32">
        <v>65.75</v>
      </c>
      <c r="N7" s="31">
        <v>70.5</v>
      </c>
      <c r="O7" s="29">
        <v>76.5</v>
      </c>
      <c r="P7" s="29">
        <v>68.25</v>
      </c>
    </row>
    <row r="8" spans="1:16" x14ac:dyDescent="0.25">
      <c r="A8" s="22">
        <v>239</v>
      </c>
      <c r="B8" s="20">
        <v>296.5</v>
      </c>
      <c r="C8" s="18">
        <v>277.75</v>
      </c>
      <c r="D8" s="18">
        <v>295.25</v>
      </c>
      <c r="G8" s="27">
        <v>141.5</v>
      </c>
      <c r="H8" s="26">
        <v>182.25</v>
      </c>
      <c r="I8" s="24">
        <v>150.75</v>
      </c>
      <c r="J8" s="24">
        <v>183.5</v>
      </c>
      <c r="M8" s="32">
        <v>61</v>
      </c>
      <c r="N8" s="31">
        <v>83.25</v>
      </c>
      <c r="O8" s="29">
        <v>78.25</v>
      </c>
      <c r="P8" s="29">
        <v>74.5</v>
      </c>
    </row>
    <row r="9" spans="1:16" x14ac:dyDescent="0.25">
      <c r="A9" s="22">
        <v>265.5</v>
      </c>
      <c r="B9" s="20">
        <v>272</v>
      </c>
      <c r="C9" s="18">
        <v>258.25</v>
      </c>
      <c r="D9" s="18">
        <v>250</v>
      </c>
      <c r="G9" s="27">
        <v>173</v>
      </c>
      <c r="H9" s="26">
        <v>180</v>
      </c>
      <c r="I9" s="24">
        <v>189.75</v>
      </c>
      <c r="J9" s="24">
        <v>150</v>
      </c>
      <c r="M9" s="32">
        <v>77.5</v>
      </c>
      <c r="N9" s="31">
        <v>85.75</v>
      </c>
      <c r="O9" s="29">
        <v>72.75</v>
      </c>
      <c r="P9" s="29">
        <v>68.25</v>
      </c>
    </row>
    <row r="10" spans="1:16" x14ac:dyDescent="0.25">
      <c r="A10" s="22">
        <v>310</v>
      </c>
      <c r="B10" s="20">
        <v>285.5</v>
      </c>
      <c r="C10" s="18">
        <v>247.25</v>
      </c>
      <c r="D10" s="18">
        <v>246.25</v>
      </c>
      <c r="G10" s="27">
        <v>167</v>
      </c>
      <c r="H10" s="26">
        <v>190.75</v>
      </c>
      <c r="I10" s="24">
        <v>158</v>
      </c>
      <c r="J10" s="24">
        <v>146</v>
      </c>
      <c r="M10" s="32">
        <v>84.75</v>
      </c>
      <c r="N10" s="31">
        <v>77.25</v>
      </c>
      <c r="O10" s="29">
        <v>78.25</v>
      </c>
      <c r="P10" s="29">
        <v>77.75</v>
      </c>
    </row>
    <row r="11" spans="1:16" x14ac:dyDescent="0.25">
      <c r="A11" s="22">
        <v>252</v>
      </c>
      <c r="B11" s="20">
        <v>267</v>
      </c>
      <c r="C11" s="18">
        <v>264.75</v>
      </c>
      <c r="D11" s="18">
        <v>278</v>
      </c>
      <c r="G11" s="27">
        <v>142.5</v>
      </c>
      <c r="H11" s="26">
        <v>212</v>
      </c>
      <c r="I11" s="24">
        <v>153.75</v>
      </c>
      <c r="J11" s="24">
        <v>162.5</v>
      </c>
      <c r="M11" s="32">
        <v>70</v>
      </c>
      <c r="N11" s="31">
        <v>94.5</v>
      </c>
      <c r="O11" s="29">
        <v>85.5</v>
      </c>
      <c r="P11" s="29">
        <v>69.75</v>
      </c>
    </row>
    <row r="12" spans="1:16" x14ac:dyDescent="0.25">
      <c r="A12" s="22">
        <v>256.5</v>
      </c>
      <c r="B12" s="20">
        <v>282.25</v>
      </c>
      <c r="C12" s="18">
        <v>254.5</v>
      </c>
      <c r="D12" s="18">
        <v>256.75</v>
      </c>
      <c r="G12" s="27">
        <v>165</v>
      </c>
      <c r="H12" s="26">
        <v>206</v>
      </c>
      <c r="I12" s="24">
        <v>174</v>
      </c>
      <c r="J12" s="24">
        <v>159.25</v>
      </c>
      <c r="M12" s="32">
        <v>79</v>
      </c>
      <c r="N12" s="31">
        <v>87</v>
      </c>
      <c r="O12" s="29">
        <v>83.5</v>
      </c>
      <c r="P12" s="29">
        <v>72.5</v>
      </c>
    </row>
    <row r="13" spans="1:16" x14ac:dyDescent="0.25">
      <c r="A13" s="22">
        <v>293</v>
      </c>
      <c r="B13" s="20">
        <v>270.75</v>
      </c>
      <c r="C13" s="18">
        <v>267.5</v>
      </c>
      <c r="D13" s="18">
        <v>312.25</v>
      </c>
      <c r="G13" s="27">
        <v>134.75</v>
      </c>
      <c r="H13" s="26">
        <v>191.75</v>
      </c>
      <c r="I13" s="24">
        <v>135.5</v>
      </c>
      <c r="J13" s="24">
        <v>148</v>
      </c>
      <c r="M13" s="32">
        <v>63</v>
      </c>
      <c r="N13" s="31">
        <v>82.75</v>
      </c>
      <c r="O13" s="29">
        <v>77.5</v>
      </c>
      <c r="P13" s="29">
        <v>80</v>
      </c>
    </row>
    <row r="14" spans="1:16" x14ac:dyDescent="0.25">
      <c r="A14" s="22">
        <v>318.5</v>
      </c>
      <c r="C14" s="18">
        <v>241.75</v>
      </c>
      <c r="D14" s="18">
        <v>321.75</v>
      </c>
      <c r="G14" s="27">
        <v>201.5</v>
      </c>
      <c r="I14" s="24">
        <v>149.5</v>
      </c>
      <c r="J14" s="24">
        <v>201</v>
      </c>
      <c r="M14" s="32">
        <v>102.25</v>
      </c>
      <c r="O14" s="29">
        <v>62.75</v>
      </c>
      <c r="P14" s="29">
        <v>102.5</v>
      </c>
    </row>
    <row r="15" spans="1:16" x14ac:dyDescent="0.25">
      <c r="A15" s="22">
        <v>239.75</v>
      </c>
      <c r="C15" s="18">
        <v>243.25</v>
      </c>
      <c r="D15" s="18">
        <v>230.5</v>
      </c>
      <c r="G15" s="27">
        <v>163.5</v>
      </c>
      <c r="I15" s="24">
        <v>148.75</v>
      </c>
      <c r="J15" s="24">
        <v>157.75</v>
      </c>
      <c r="M15" s="32">
        <v>69.25</v>
      </c>
      <c r="O15" s="29">
        <v>59.25</v>
      </c>
      <c r="P15" s="29">
        <v>64.75</v>
      </c>
    </row>
    <row r="16" spans="1:16" x14ac:dyDescent="0.25">
      <c r="A16" s="22">
        <v>312</v>
      </c>
      <c r="C16" s="18">
        <v>318.5</v>
      </c>
      <c r="D16" s="18">
        <v>291.5</v>
      </c>
      <c r="G16" s="27">
        <v>191.5</v>
      </c>
      <c r="I16" s="24">
        <v>168</v>
      </c>
      <c r="J16" s="24">
        <v>173.25</v>
      </c>
      <c r="M16" s="32">
        <v>94.75</v>
      </c>
      <c r="O16" s="29">
        <v>72.25</v>
      </c>
      <c r="P16" s="29">
        <v>87</v>
      </c>
    </row>
    <row r="17" spans="1:16" x14ac:dyDescent="0.25">
      <c r="A17" s="22">
        <v>328</v>
      </c>
      <c r="C17" s="18">
        <v>295.75</v>
      </c>
      <c r="D17" s="18">
        <v>332.5</v>
      </c>
      <c r="G17" s="27">
        <v>157.5</v>
      </c>
      <c r="I17" s="24">
        <v>148.75</v>
      </c>
      <c r="J17" s="24">
        <v>187</v>
      </c>
      <c r="M17" s="32">
        <v>58.75</v>
      </c>
      <c r="O17" s="29">
        <v>64.25</v>
      </c>
      <c r="P17" s="29">
        <v>71</v>
      </c>
    </row>
    <row r="18" spans="1:16" x14ac:dyDescent="0.25">
      <c r="A18" s="22">
        <v>224</v>
      </c>
      <c r="C18" s="18">
        <v>267.5</v>
      </c>
      <c r="D18" s="18">
        <v>301.25</v>
      </c>
      <c r="G18" s="27">
        <v>153.5</v>
      </c>
      <c r="I18" s="24">
        <v>140.5</v>
      </c>
      <c r="J18" s="24">
        <v>165.75</v>
      </c>
      <c r="M18" s="32">
        <v>64.75</v>
      </c>
      <c r="O18" s="29">
        <v>57.25</v>
      </c>
      <c r="P18" s="29">
        <v>80.75</v>
      </c>
    </row>
    <row r="19" spans="1:16" x14ac:dyDescent="0.25">
      <c r="A19" s="22">
        <v>283.5</v>
      </c>
      <c r="C19" s="18">
        <v>243.25</v>
      </c>
      <c r="G19" s="27">
        <v>146.25</v>
      </c>
      <c r="I19" s="24">
        <v>170</v>
      </c>
      <c r="M19" s="32">
        <v>53.75</v>
      </c>
      <c r="O19" s="29">
        <v>60.25</v>
      </c>
    </row>
    <row r="20" spans="1:16" x14ac:dyDescent="0.25">
      <c r="A20" s="22">
        <v>274.25</v>
      </c>
      <c r="C20" s="18">
        <v>289.5</v>
      </c>
      <c r="D20" s="18"/>
      <c r="G20" s="27">
        <v>159</v>
      </c>
      <c r="I20" s="24">
        <v>156.75</v>
      </c>
      <c r="J20" s="24"/>
      <c r="M20" s="32">
        <v>75.75</v>
      </c>
      <c r="O20" s="29">
        <v>61.25</v>
      </c>
      <c r="P20" s="29"/>
    </row>
    <row r="21" spans="1:16" x14ac:dyDescent="0.25">
      <c r="A21" s="22">
        <v>264</v>
      </c>
      <c r="C21" s="18">
        <v>275.25</v>
      </c>
      <c r="D21" s="18"/>
      <c r="G21" s="27">
        <v>122.75</v>
      </c>
      <c r="I21" s="24">
        <v>129</v>
      </c>
      <c r="J21" s="24"/>
      <c r="M21" s="32">
        <v>62</v>
      </c>
      <c r="O21" s="29">
        <v>70.5</v>
      </c>
      <c r="P21" s="29"/>
    </row>
    <row r="22" spans="1:16" x14ac:dyDescent="0.25">
      <c r="A22" s="22">
        <v>266</v>
      </c>
      <c r="C22" s="18">
        <v>314</v>
      </c>
      <c r="D22" s="18"/>
      <c r="G22" s="27">
        <v>144.75</v>
      </c>
      <c r="I22" s="24">
        <v>187</v>
      </c>
      <c r="J22" s="24"/>
      <c r="M22" s="32">
        <v>69.25</v>
      </c>
      <c r="O22" s="29">
        <v>78.5</v>
      </c>
      <c r="P22" s="29"/>
    </row>
    <row r="23" spans="1:16" x14ac:dyDescent="0.25">
      <c r="C23" s="18">
        <v>274.25</v>
      </c>
      <c r="D23" s="18"/>
      <c r="I23" s="24">
        <v>162</v>
      </c>
      <c r="J23" s="24"/>
      <c r="O23" s="29">
        <v>73.75</v>
      </c>
      <c r="P23" s="29"/>
    </row>
    <row r="24" spans="1:16" x14ac:dyDescent="0.25">
      <c r="C24" s="18">
        <v>292</v>
      </c>
      <c r="D24" s="18"/>
      <c r="I24" s="24">
        <v>159</v>
      </c>
      <c r="J24" s="24"/>
      <c r="O24" s="29">
        <v>67.5</v>
      </c>
      <c r="P24" s="29"/>
    </row>
    <row r="25" spans="1:16" x14ac:dyDescent="0.25">
      <c r="C25" s="18">
        <v>271.25</v>
      </c>
      <c r="D25" s="18"/>
      <c r="I25" s="24">
        <v>153</v>
      </c>
      <c r="J25" s="24"/>
      <c r="O25" s="29">
        <v>65.5</v>
      </c>
      <c r="P25" s="29"/>
    </row>
    <row r="26" spans="1:16" x14ac:dyDescent="0.25">
      <c r="C26" s="18">
        <v>299.25</v>
      </c>
      <c r="D26" s="18"/>
      <c r="I26" s="24">
        <v>135.75</v>
      </c>
      <c r="J26" s="24"/>
      <c r="O26" s="29">
        <v>54.25</v>
      </c>
      <c r="P26" s="29"/>
    </row>
    <row r="27" spans="1:16" x14ac:dyDescent="0.25">
      <c r="D27" s="18"/>
      <c r="J27" s="24"/>
      <c r="P27" s="29"/>
    </row>
    <row r="30" spans="1:16" x14ac:dyDescent="0.25">
      <c r="A30" t="s">
        <v>20</v>
      </c>
    </row>
    <row r="31" spans="1:16" x14ac:dyDescent="0.25">
      <c r="A31" s="33" t="s">
        <v>23</v>
      </c>
      <c r="B31" s="35" t="s">
        <v>43</v>
      </c>
      <c r="C31" s="35" t="s">
        <v>41</v>
      </c>
      <c r="D31" s="35" t="s">
        <v>42</v>
      </c>
    </row>
    <row r="32" spans="1:16" x14ac:dyDescent="0.25">
      <c r="A32" s="34">
        <v>0</v>
      </c>
      <c r="B32" s="34">
        <v>5.75</v>
      </c>
      <c r="C32" s="34">
        <v>0.75</v>
      </c>
      <c r="D32" s="34">
        <v>3.75</v>
      </c>
    </row>
    <row r="33" spans="1:7" x14ac:dyDescent="0.25">
      <c r="A33" s="34">
        <v>0.5</v>
      </c>
      <c r="B33" s="34">
        <v>9.5</v>
      </c>
      <c r="C33" s="34">
        <v>0.25</v>
      </c>
      <c r="D33" s="34">
        <v>5</v>
      </c>
      <c r="G33" s="34"/>
    </row>
    <row r="34" spans="1:7" x14ac:dyDescent="0.25">
      <c r="A34" s="34">
        <v>0</v>
      </c>
      <c r="B34" s="34">
        <v>7.75</v>
      </c>
      <c r="C34" s="34">
        <v>1.75</v>
      </c>
      <c r="D34" s="34">
        <v>5</v>
      </c>
      <c r="G34" s="34"/>
    </row>
    <row r="35" spans="1:7" x14ac:dyDescent="0.25">
      <c r="A35" s="34">
        <v>0.25</v>
      </c>
      <c r="B35" s="34">
        <v>2.5</v>
      </c>
      <c r="C35" s="34">
        <v>1</v>
      </c>
      <c r="D35" s="34">
        <v>2.75</v>
      </c>
      <c r="G35" s="34"/>
    </row>
    <row r="36" spans="1:7" x14ac:dyDescent="0.25">
      <c r="A36" s="34">
        <v>0</v>
      </c>
      <c r="B36" s="34">
        <v>8.25</v>
      </c>
      <c r="C36" s="34">
        <v>1.25</v>
      </c>
      <c r="D36" s="34">
        <v>1.75</v>
      </c>
      <c r="G36" s="34"/>
    </row>
    <row r="37" spans="1:7" x14ac:dyDescent="0.25">
      <c r="A37" s="34">
        <v>0</v>
      </c>
      <c r="B37" s="34">
        <v>2.75</v>
      </c>
      <c r="C37" s="34">
        <v>1.25</v>
      </c>
      <c r="D37" s="34">
        <v>5.5</v>
      </c>
      <c r="G37" s="34"/>
    </row>
    <row r="38" spans="1:7" x14ac:dyDescent="0.25">
      <c r="A38" s="34">
        <v>0.25</v>
      </c>
      <c r="B38" s="34">
        <v>4.75</v>
      </c>
      <c r="C38" s="34">
        <v>1.25</v>
      </c>
      <c r="D38" s="34">
        <v>3.25</v>
      </c>
      <c r="G38" s="34"/>
    </row>
    <row r="39" spans="1:7" x14ac:dyDescent="0.25">
      <c r="A39" s="34">
        <v>0</v>
      </c>
      <c r="B39" s="34">
        <v>6.25</v>
      </c>
      <c r="C39" s="34">
        <v>0.5</v>
      </c>
      <c r="D39" s="34">
        <v>3.5</v>
      </c>
      <c r="G39" s="34"/>
    </row>
    <row r="40" spans="1:7" x14ac:dyDescent="0.25">
      <c r="A40" s="34">
        <v>0</v>
      </c>
      <c r="B40" s="34">
        <v>5</v>
      </c>
      <c r="C40" s="34">
        <v>0.25</v>
      </c>
      <c r="D40" s="34">
        <v>2.75</v>
      </c>
      <c r="G40" s="34"/>
    </row>
    <row r="41" spans="1:7" x14ac:dyDescent="0.25">
      <c r="A41" s="34">
        <v>0.5</v>
      </c>
      <c r="B41" s="34"/>
      <c r="C41" s="34">
        <v>0.5</v>
      </c>
      <c r="D41" s="34">
        <v>2</v>
      </c>
      <c r="G41" s="34"/>
    </row>
    <row r="42" spans="1:7" x14ac:dyDescent="0.25">
      <c r="A42" s="34">
        <v>0.5</v>
      </c>
      <c r="B42" s="34"/>
      <c r="C42" s="34">
        <v>0.25</v>
      </c>
      <c r="D42" s="34">
        <v>2.75</v>
      </c>
    </row>
    <row r="43" spans="1:7" x14ac:dyDescent="0.25">
      <c r="A43" s="34">
        <v>0.5</v>
      </c>
      <c r="B43" s="34"/>
      <c r="C43" s="34">
        <v>0.25</v>
      </c>
      <c r="D43" s="34">
        <v>5</v>
      </c>
    </row>
    <row r="44" spans="1:7" x14ac:dyDescent="0.25">
      <c r="A44" s="34">
        <v>1</v>
      </c>
      <c r="B44" s="34"/>
      <c r="C44" s="34">
        <v>0.75</v>
      </c>
      <c r="D44" s="34">
        <v>3</v>
      </c>
    </row>
    <row r="45" spans="1:7" x14ac:dyDescent="0.25">
      <c r="A45" s="34">
        <v>0.25</v>
      </c>
      <c r="B45" s="34"/>
      <c r="C45" s="34">
        <v>1.25</v>
      </c>
      <c r="D45" s="34">
        <v>2.25</v>
      </c>
    </row>
    <row r="46" spans="1:7" x14ac:dyDescent="0.25">
      <c r="A46" s="34">
        <v>0</v>
      </c>
      <c r="B46" s="34"/>
      <c r="C46" s="34">
        <v>3</v>
      </c>
    </row>
    <row r="47" spans="1:7" x14ac:dyDescent="0.25">
      <c r="A47" s="34">
        <v>0</v>
      </c>
      <c r="B47" s="34"/>
      <c r="C47" s="34">
        <v>0.25</v>
      </c>
      <c r="D47" s="34"/>
    </row>
    <row r="48" spans="1:7" x14ac:dyDescent="0.25">
      <c r="A48" s="34">
        <v>0.25</v>
      </c>
      <c r="B48" s="34"/>
      <c r="C48" s="34">
        <v>0.5</v>
      </c>
      <c r="D48" s="34"/>
    </row>
    <row r="49" spans="1:4" x14ac:dyDescent="0.25">
      <c r="B49" s="34"/>
      <c r="C49" s="34">
        <v>0.5</v>
      </c>
      <c r="D49" s="34"/>
    </row>
    <row r="50" spans="1:4" x14ac:dyDescent="0.25">
      <c r="A50" s="34"/>
      <c r="B50" s="34"/>
      <c r="C50" s="34">
        <v>1</v>
      </c>
      <c r="D50" s="34"/>
    </row>
    <row r="51" spans="1:4" x14ac:dyDescent="0.25">
      <c r="A51" s="34"/>
      <c r="B51" s="34"/>
      <c r="C51" s="34">
        <v>0</v>
      </c>
      <c r="D51" s="34"/>
    </row>
    <row r="52" spans="1:4" x14ac:dyDescent="0.25">
      <c r="A52" s="34"/>
      <c r="B52" s="34"/>
      <c r="C52" s="34">
        <v>0.75</v>
      </c>
      <c r="D52" s="34"/>
    </row>
    <row r="53" spans="1:4" x14ac:dyDescent="0.25">
      <c r="A53" s="34"/>
      <c r="B53" s="34"/>
      <c r="C53" s="34">
        <v>0.5</v>
      </c>
      <c r="D53" s="34"/>
    </row>
    <row r="54" spans="1:4" x14ac:dyDescent="0.25">
      <c r="A54" s="34"/>
      <c r="B54" s="34"/>
      <c r="D54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3"/>
  <sheetViews>
    <sheetView workbookViewId="0">
      <selection activeCell="F11" sqref="F11"/>
    </sheetView>
  </sheetViews>
  <sheetFormatPr defaultRowHeight="15" x14ac:dyDescent="0.25"/>
  <sheetData>
    <row r="1" spans="1:25" x14ac:dyDescent="0.25">
      <c r="A1" t="s">
        <v>1</v>
      </c>
      <c r="E1" s="33" t="s">
        <v>10</v>
      </c>
    </row>
    <row r="3" spans="1:25" x14ac:dyDescent="0.25">
      <c r="A3" t="s">
        <v>18</v>
      </c>
      <c r="B3" t="s">
        <v>23</v>
      </c>
      <c r="C3" s="33" t="s">
        <v>23</v>
      </c>
      <c r="D3" s="33" t="s">
        <v>23</v>
      </c>
      <c r="E3" s="33" t="s">
        <v>23</v>
      </c>
      <c r="F3" s="33" t="s">
        <v>23</v>
      </c>
      <c r="G3" s="33" t="s">
        <v>23</v>
      </c>
      <c r="H3" s="33" t="s">
        <v>23</v>
      </c>
      <c r="I3" s="33" t="s">
        <v>23</v>
      </c>
      <c r="J3" s="33" t="s">
        <v>23</v>
      </c>
      <c r="N3" s="35" t="s">
        <v>43</v>
      </c>
      <c r="O3" s="35" t="s">
        <v>43</v>
      </c>
      <c r="P3" s="35" t="s">
        <v>43</v>
      </c>
      <c r="Q3" s="35" t="s">
        <v>43</v>
      </c>
      <c r="R3" s="35" t="s">
        <v>43</v>
      </c>
      <c r="S3" s="35" t="s">
        <v>43</v>
      </c>
      <c r="T3" s="35" t="s">
        <v>43</v>
      </c>
      <c r="U3" s="35" t="s">
        <v>43</v>
      </c>
      <c r="V3" s="35" t="s">
        <v>43</v>
      </c>
      <c r="W3" s="35" t="s">
        <v>43</v>
      </c>
      <c r="X3" s="35" t="s">
        <v>43</v>
      </c>
    </row>
    <row r="4" spans="1:25" x14ac:dyDescent="0.25">
      <c r="A4" s="3" t="s">
        <v>44</v>
      </c>
      <c r="B4" s="34">
        <v>0</v>
      </c>
      <c r="C4" s="34">
        <v>0</v>
      </c>
      <c r="D4" s="34">
        <v>0</v>
      </c>
      <c r="E4" s="34">
        <v>0</v>
      </c>
      <c r="F4" s="34">
        <v>0</v>
      </c>
      <c r="G4" s="34"/>
      <c r="H4" s="34"/>
      <c r="I4" s="34"/>
      <c r="J4" s="34"/>
      <c r="K4" s="34"/>
      <c r="L4" s="34"/>
      <c r="M4" s="34"/>
      <c r="N4" s="34">
        <v>0</v>
      </c>
      <c r="O4" s="34">
        <v>0</v>
      </c>
      <c r="P4" s="34">
        <v>0</v>
      </c>
      <c r="Q4" s="34">
        <v>0</v>
      </c>
      <c r="R4" s="34">
        <v>0</v>
      </c>
      <c r="S4" s="34">
        <v>0</v>
      </c>
      <c r="T4" s="34"/>
      <c r="U4" s="34"/>
      <c r="V4" s="34"/>
      <c r="W4" s="34"/>
      <c r="X4" s="34"/>
      <c r="Y4" s="34"/>
    </row>
    <row r="5" spans="1:25" x14ac:dyDescent="0.25">
      <c r="A5" s="3" t="s">
        <v>14</v>
      </c>
      <c r="B5" s="34">
        <v>0.5</v>
      </c>
      <c r="C5" s="34">
        <v>0.25</v>
      </c>
      <c r="D5" s="34">
        <v>0</v>
      </c>
      <c r="E5" s="34">
        <v>0</v>
      </c>
      <c r="F5" s="34">
        <v>0.25</v>
      </c>
      <c r="G5" s="34">
        <v>0.25</v>
      </c>
      <c r="H5" s="34">
        <v>0</v>
      </c>
      <c r="K5" s="34"/>
      <c r="L5" s="34"/>
      <c r="M5" s="34"/>
      <c r="N5" s="34">
        <v>2</v>
      </c>
      <c r="O5" s="34">
        <v>0.25</v>
      </c>
      <c r="P5" s="34">
        <v>1.75</v>
      </c>
      <c r="Q5" s="34">
        <v>0.75</v>
      </c>
      <c r="R5" s="34">
        <v>2.75</v>
      </c>
      <c r="S5" s="34">
        <v>2.25</v>
      </c>
      <c r="T5" s="34">
        <v>3.5</v>
      </c>
      <c r="U5" s="34"/>
      <c r="V5" s="34"/>
      <c r="W5" s="34"/>
      <c r="X5" s="34"/>
      <c r="Y5" s="34"/>
    </row>
    <row r="6" spans="1:25" x14ac:dyDescent="0.25">
      <c r="A6" s="3" t="s">
        <v>15</v>
      </c>
      <c r="B6" s="34">
        <v>3.5</v>
      </c>
      <c r="C6" s="34">
        <v>1.5</v>
      </c>
      <c r="D6" s="34">
        <v>7.75</v>
      </c>
      <c r="E6" s="34">
        <v>2.5</v>
      </c>
      <c r="F6" s="34">
        <v>1</v>
      </c>
      <c r="G6" s="34">
        <v>5.25</v>
      </c>
      <c r="H6" s="34">
        <v>1.25</v>
      </c>
      <c r="I6" s="34">
        <v>4</v>
      </c>
      <c r="J6" s="34">
        <v>2</v>
      </c>
      <c r="K6" s="34"/>
      <c r="L6" s="34"/>
      <c r="M6" s="34"/>
      <c r="N6" s="34">
        <v>19.5</v>
      </c>
      <c r="O6" s="34">
        <v>12.16667</v>
      </c>
      <c r="P6" s="34">
        <v>27.5</v>
      </c>
      <c r="Q6" s="34">
        <v>17.5</v>
      </c>
      <c r="R6" s="34">
        <v>13.66667</v>
      </c>
      <c r="S6" s="34">
        <v>24.33333</v>
      </c>
      <c r="T6" s="34">
        <v>25.75</v>
      </c>
      <c r="U6" s="34">
        <v>47.25</v>
      </c>
      <c r="V6" s="34">
        <v>34.5</v>
      </c>
      <c r="W6" s="34">
        <v>27</v>
      </c>
      <c r="X6" s="34">
        <v>18</v>
      </c>
      <c r="Y6" s="34"/>
    </row>
    <row r="7" spans="1:25" x14ac:dyDescent="0.25">
      <c r="A7" s="3" t="s">
        <v>16</v>
      </c>
      <c r="B7" s="34">
        <v>8.25</v>
      </c>
      <c r="C7" s="34">
        <v>1</v>
      </c>
      <c r="D7" s="34">
        <v>2.75</v>
      </c>
      <c r="E7" s="34">
        <v>3</v>
      </c>
      <c r="F7" s="34">
        <v>5.25</v>
      </c>
      <c r="G7" s="34">
        <v>6</v>
      </c>
      <c r="H7" s="34"/>
      <c r="I7" s="34"/>
      <c r="J7" s="34"/>
      <c r="K7" s="34"/>
      <c r="L7" s="34"/>
      <c r="M7" s="34"/>
      <c r="N7" s="34">
        <v>26</v>
      </c>
      <c r="O7" s="34">
        <v>11.75</v>
      </c>
      <c r="P7" s="34">
        <v>32.5</v>
      </c>
      <c r="Q7" s="34">
        <v>6.25</v>
      </c>
      <c r="R7" s="34">
        <v>45.5</v>
      </c>
      <c r="S7" s="34">
        <v>19.75</v>
      </c>
      <c r="T7" s="34"/>
      <c r="U7" s="34"/>
      <c r="V7" s="34"/>
      <c r="W7" s="34"/>
      <c r="X7" s="34"/>
      <c r="Y7" s="34"/>
    </row>
    <row r="8" spans="1:25" x14ac:dyDescent="0.25">
      <c r="A8" s="3" t="s">
        <v>17</v>
      </c>
      <c r="B8" s="34">
        <v>6.75</v>
      </c>
      <c r="C8" s="34">
        <v>0.75</v>
      </c>
      <c r="D8" s="34">
        <v>0</v>
      </c>
      <c r="E8" s="34">
        <v>0</v>
      </c>
      <c r="F8" s="34">
        <v>0</v>
      </c>
      <c r="G8" s="34">
        <v>1.75</v>
      </c>
      <c r="H8" s="34">
        <v>0</v>
      </c>
      <c r="I8" s="34"/>
      <c r="J8" s="34"/>
      <c r="K8" s="34"/>
      <c r="L8" s="34"/>
      <c r="M8" s="34"/>
      <c r="N8" s="34">
        <v>43</v>
      </c>
      <c r="O8" s="34">
        <v>58.75</v>
      </c>
      <c r="P8" s="34">
        <v>13.75</v>
      </c>
      <c r="Q8" s="34">
        <v>42.75</v>
      </c>
      <c r="R8" s="34">
        <v>24.25</v>
      </c>
      <c r="S8" s="34">
        <v>33.75</v>
      </c>
      <c r="V8" s="34"/>
      <c r="W8" s="34"/>
      <c r="X8" s="34"/>
      <c r="Y8" s="34"/>
    </row>
    <row r="13" spans="1:25" x14ac:dyDescent="0.25">
      <c r="D13" s="33" t="s">
        <v>64</v>
      </c>
    </row>
    <row r="14" spans="1:25" x14ac:dyDescent="0.25">
      <c r="A14" t="s">
        <v>3</v>
      </c>
    </row>
    <row r="15" spans="1:25" x14ac:dyDescent="0.25">
      <c r="A15" s="33" t="s">
        <v>45</v>
      </c>
      <c r="B15" s="33" t="s">
        <v>45</v>
      </c>
      <c r="C15" s="33" t="s">
        <v>45</v>
      </c>
      <c r="D15" s="33" t="s">
        <v>45</v>
      </c>
      <c r="E15" t="s">
        <v>45</v>
      </c>
      <c r="F15" s="33" t="s">
        <v>45</v>
      </c>
      <c r="G15" s="33" t="s">
        <v>45</v>
      </c>
      <c r="H15" s="33" t="s">
        <v>45</v>
      </c>
      <c r="I15" s="33" t="s">
        <v>45</v>
      </c>
      <c r="J15" s="33" t="s">
        <v>45</v>
      </c>
      <c r="K15" s="33" t="s">
        <v>45</v>
      </c>
      <c r="L15" s="33" t="s">
        <v>45</v>
      </c>
      <c r="N15" s="35" t="s">
        <v>43</v>
      </c>
      <c r="O15" s="35" t="s">
        <v>43</v>
      </c>
      <c r="P15" s="35" t="s">
        <v>43</v>
      </c>
      <c r="Q15" s="35" t="s">
        <v>43</v>
      </c>
      <c r="R15" s="35" t="s">
        <v>43</v>
      </c>
      <c r="S15" s="35" t="s">
        <v>43</v>
      </c>
      <c r="T15" s="35" t="s">
        <v>43</v>
      </c>
      <c r="U15" s="35" t="s">
        <v>43</v>
      </c>
      <c r="V15" s="35" t="s">
        <v>43</v>
      </c>
      <c r="W15" s="35" t="s">
        <v>43</v>
      </c>
    </row>
    <row r="16" spans="1:25" x14ac:dyDescent="0.25">
      <c r="A16" s="34">
        <v>1.023323</v>
      </c>
      <c r="B16" s="34">
        <v>1.01183</v>
      </c>
      <c r="C16" s="34">
        <v>0.96243199999999995</v>
      </c>
      <c r="D16" s="34">
        <v>0.997919</v>
      </c>
      <c r="E16" s="34">
        <v>1.0779319999999999</v>
      </c>
      <c r="F16" s="34">
        <v>1.089512</v>
      </c>
      <c r="G16" s="34">
        <v>1.027172</v>
      </c>
      <c r="H16" s="34">
        <v>1.04816</v>
      </c>
      <c r="I16" s="34">
        <v>1.0674600000000001</v>
      </c>
      <c r="J16" s="34">
        <v>1.055423</v>
      </c>
      <c r="K16" s="34">
        <v>1.0767310000000001</v>
      </c>
      <c r="L16" s="34">
        <v>1.039954</v>
      </c>
      <c r="N16" s="34">
        <v>1.0400050000000001</v>
      </c>
      <c r="O16" s="34">
        <v>1.0466340000000001</v>
      </c>
      <c r="P16" s="34">
        <v>1.008248</v>
      </c>
      <c r="Q16" s="34">
        <v>1.0058959999999999</v>
      </c>
      <c r="R16" s="34">
        <v>0.96922900000000001</v>
      </c>
      <c r="S16" s="34">
        <v>1.0410889999999999</v>
      </c>
      <c r="T16" s="34"/>
      <c r="U16" s="34">
        <v>1.045212</v>
      </c>
      <c r="V16" s="34">
        <v>1.127821</v>
      </c>
      <c r="W16" s="34">
        <v>0.93823699999999999</v>
      </c>
    </row>
    <row r="17" spans="1:23" x14ac:dyDescent="0.25">
      <c r="A17" s="34">
        <v>1.0072270000000001</v>
      </c>
      <c r="B17" s="34">
        <v>0.98695299999999997</v>
      </c>
      <c r="C17" s="34">
        <v>1.041317</v>
      </c>
      <c r="D17" s="34">
        <v>0.99559200000000003</v>
      </c>
      <c r="E17" s="34">
        <v>1.000116</v>
      </c>
      <c r="F17" s="34">
        <v>1.048629</v>
      </c>
      <c r="G17" s="34">
        <v>1.033353</v>
      </c>
      <c r="H17" s="34">
        <v>1.025793</v>
      </c>
      <c r="I17" s="34">
        <v>1.06409</v>
      </c>
      <c r="J17" s="34">
        <v>1.0266489999999999</v>
      </c>
      <c r="K17" s="34">
        <v>0.97134299999999996</v>
      </c>
      <c r="L17" s="34">
        <v>1.0527029999999999</v>
      </c>
      <c r="N17" s="34">
        <v>1.0394859999999999</v>
      </c>
      <c r="O17" s="34">
        <v>1.03287</v>
      </c>
      <c r="P17" s="34">
        <v>0.96185100000000001</v>
      </c>
      <c r="Q17" s="34">
        <v>1.017326</v>
      </c>
      <c r="R17" s="34">
        <v>0.958951</v>
      </c>
      <c r="S17" s="34">
        <v>1.055023</v>
      </c>
      <c r="T17" s="34"/>
      <c r="U17" s="34">
        <v>1.0254620000000001</v>
      </c>
      <c r="V17" s="34">
        <v>1.0605009999999999</v>
      </c>
      <c r="W17" s="34">
        <v>0.98437799999999998</v>
      </c>
    </row>
    <row r="18" spans="1:23" x14ac:dyDescent="0.25">
      <c r="A18" s="34">
        <v>0.94877699999999998</v>
      </c>
      <c r="B18" s="34">
        <v>1.0396030000000001</v>
      </c>
      <c r="C18" s="34">
        <v>1.0660989999999999</v>
      </c>
      <c r="D18" s="34">
        <v>1.010653</v>
      </c>
      <c r="E18" s="34">
        <v>0.94367999999999996</v>
      </c>
      <c r="F18" s="34">
        <v>1.045901</v>
      </c>
      <c r="G18" s="34">
        <v>1.0241359999999999</v>
      </c>
      <c r="H18" s="34">
        <v>1.016551</v>
      </c>
      <c r="I18" s="34">
        <v>1.0521130000000001</v>
      </c>
      <c r="J18" s="34">
        <v>1.028303</v>
      </c>
      <c r="K18" s="34">
        <v>0.86717299999999997</v>
      </c>
      <c r="L18" s="34">
        <v>1.01505</v>
      </c>
      <c r="N18" s="34">
        <v>1.028878</v>
      </c>
      <c r="O18" s="34">
        <v>1.046181</v>
      </c>
      <c r="P18" s="34">
        <v>1.005647</v>
      </c>
      <c r="Q18" s="34">
        <v>1.0062329999999999</v>
      </c>
      <c r="R18" s="34">
        <v>0.96093799999999996</v>
      </c>
      <c r="S18" s="34">
        <v>1.011409</v>
      </c>
      <c r="T18" s="34"/>
      <c r="U18" s="34">
        <v>1.0171209999999999</v>
      </c>
      <c r="V18" s="34">
        <v>1.028473</v>
      </c>
      <c r="W18" s="34">
        <v>0.94197699999999995</v>
      </c>
    </row>
    <row r="19" spans="1:23" x14ac:dyDescent="0.25">
      <c r="A19" s="34">
        <v>1.0089459999999999</v>
      </c>
      <c r="B19" s="34">
        <v>1.0926210000000001</v>
      </c>
      <c r="C19" s="34">
        <v>1.050101</v>
      </c>
      <c r="D19" s="34">
        <v>0.99455099999999996</v>
      </c>
      <c r="E19" s="34">
        <v>1.0147219999999999</v>
      </c>
      <c r="F19" s="34">
        <v>1.0794649999999999</v>
      </c>
      <c r="G19" s="34">
        <v>1.0297620000000001</v>
      </c>
      <c r="H19" s="34">
        <v>1.0087459999999999</v>
      </c>
      <c r="I19" s="34">
        <v>1.0528740000000001</v>
      </c>
      <c r="J19" s="34">
        <v>1.003711</v>
      </c>
      <c r="K19" s="34">
        <v>0.88266599999999995</v>
      </c>
      <c r="L19" s="34">
        <v>1.018999</v>
      </c>
      <c r="N19" s="34">
        <v>1.022794</v>
      </c>
      <c r="O19" s="34">
        <v>1.011398</v>
      </c>
      <c r="P19" s="34">
        <v>0.96845400000000004</v>
      </c>
      <c r="Q19" s="34">
        <v>1.034735</v>
      </c>
      <c r="R19" s="34">
        <v>1.0100370000000001</v>
      </c>
      <c r="S19" s="34">
        <v>1.058468</v>
      </c>
      <c r="T19" s="34">
        <v>1.1130709999999999</v>
      </c>
      <c r="U19" s="34">
        <v>0.99500699999999997</v>
      </c>
      <c r="V19" s="34">
        <v>1.0103569999999999</v>
      </c>
      <c r="W19" s="34">
        <v>0.93213699999999999</v>
      </c>
    </row>
    <row r="20" spans="1:23" x14ac:dyDescent="0.25">
      <c r="A20" s="34">
        <v>1.0410159999999999</v>
      </c>
      <c r="B20" s="34">
        <v>1.011206</v>
      </c>
      <c r="C20" s="34">
        <v>1.0237320000000001</v>
      </c>
      <c r="D20" s="34">
        <v>0.99003699999999994</v>
      </c>
      <c r="E20" s="34">
        <v>0.94543200000000005</v>
      </c>
      <c r="F20" s="34">
        <v>1.040791</v>
      </c>
      <c r="G20" s="34">
        <v>1.0397190000000001</v>
      </c>
      <c r="H20" s="34">
        <v>1.050044</v>
      </c>
      <c r="I20" s="34">
        <v>1.0303310000000001</v>
      </c>
      <c r="J20" s="34">
        <v>1.066381</v>
      </c>
      <c r="K20" s="34">
        <v>0.95395399999999997</v>
      </c>
      <c r="L20" s="34">
        <v>1.0100830000000001</v>
      </c>
      <c r="N20" s="34">
        <v>1.0031019999999999</v>
      </c>
      <c r="O20" s="34">
        <v>0.99306099999999997</v>
      </c>
      <c r="P20" s="34">
        <v>0.98838300000000001</v>
      </c>
      <c r="Q20" s="34">
        <v>0.99446999999999997</v>
      </c>
      <c r="R20" s="34">
        <v>1.0148219999999999</v>
      </c>
      <c r="S20" s="34">
        <v>1.0153129999999999</v>
      </c>
      <c r="T20" s="34">
        <v>1.0792040000000001</v>
      </c>
      <c r="U20" s="34">
        <v>1.0196769999999999</v>
      </c>
      <c r="V20" s="34">
        <v>1.0188280000000001</v>
      </c>
      <c r="W20" s="34">
        <v>0.90971800000000003</v>
      </c>
    </row>
    <row r="21" spans="1:23" x14ac:dyDescent="0.25">
      <c r="A21" s="34">
        <v>1.0106189999999999</v>
      </c>
      <c r="B21" s="34">
        <v>1.0220290000000001</v>
      </c>
      <c r="C21" s="34">
        <v>0.97586200000000001</v>
      </c>
      <c r="D21" s="34">
        <v>0.96217900000000001</v>
      </c>
      <c r="E21" s="34">
        <v>0.99208700000000005</v>
      </c>
      <c r="F21" s="34">
        <v>1.010364</v>
      </c>
      <c r="G21" s="34">
        <v>1.0453939999999999</v>
      </c>
      <c r="H21" s="34">
        <v>1.013819</v>
      </c>
      <c r="I21" s="34">
        <v>1.0186820000000001</v>
      </c>
      <c r="J21" s="34">
        <v>1.0391790000000001</v>
      </c>
      <c r="K21" s="34">
        <v>0.98488399999999998</v>
      </c>
      <c r="L21" s="34">
        <v>1.030929</v>
      </c>
      <c r="N21" s="34">
        <v>1.004311</v>
      </c>
      <c r="O21" s="34">
        <v>1.004894</v>
      </c>
      <c r="P21" s="34">
        <v>0.99045499999999997</v>
      </c>
      <c r="Q21" s="34">
        <v>0.99621000000000004</v>
      </c>
      <c r="R21" s="34">
        <v>1.0041929999999999</v>
      </c>
      <c r="S21" s="34">
        <v>1.009854</v>
      </c>
      <c r="T21" s="34">
        <v>1.09762</v>
      </c>
      <c r="U21" s="34">
        <v>1.0055369999999999</v>
      </c>
      <c r="V21" s="34">
        <v>1.051453</v>
      </c>
      <c r="W21" s="34">
        <v>0.934558</v>
      </c>
    </row>
    <row r="22" spans="1:23" x14ac:dyDescent="0.25">
      <c r="A22" s="34">
        <v>1.053782</v>
      </c>
      <c r="B22" s="34">
        <v>1.0267200000000001</v>
      </c>
      <c r="C22" s="34">
        <v>0.97684800000000005</v>
      </c>
      <c r="D22" s="34">
        <v>0.95625000000000004</v>
      </c>
      <c r="E22" s="34">
        <v>0.99890800000000002</v>
      </c>
      <c r="F22" s="34">
        <v>1.018408</v>
      </c>
      <c r="G22" s="34">
        <v>1.022864</v>
      </c>
      <c r="H22" s="34">
        <v>0.98017799999999999</v>
      </c>
      <c r="I22" s="34">
        <v>1.0057339999999999</v>
      </c>
      <c r="J22" s="34">
        <v>1.0503990000000001</v>
      </c>
      <c r="K22" s="34">
        <v>1.0066919999999999</v>
      </c>
      <c r="L22" s="34">
        <v>1.0067600000000001</v>
      </c>
      <c r="N22" s="34">
        <v>1.006278</v>
      </c>
      <c r="O22" s="34">
        <v>1.018205</v>
      </c>
      <c r="P22" s="34">
        <v>0.99766600000000005</v>
      </c>
      <c r="Q22" s="34">
        <v>1.005104</v>
      </c>
      <c r="R22" s="34">
        <v>1.0047950000000001</v>
      </c>
      <c r="S22" s="34">
        <v>1.019728</v>
      </c>
      <c r="T22" s="34">
        <v>1.0751200000000001</v>
      </c>
      <c r="U22" s="34">
        <v>0.99673199999999995</v>
      </c>
      <c r="V22" s="34">
        <v>1.021844</v>
      </c>
      <c r="W22" s="34">
        <v>0.84840199999999999</v>
      </c>
    </row>
    <row r="23" spans="1:23" x14ac:dyDescent="0.25">
      <c r="A23" s="34">
        <v>1.0315449999999999</v>
      </c>
      <c r="B23" s="34">
        <v>1.0297480000000001</v>
      </c>
      <c r="C23" s="34">
        <v>0.98726499999999995</v>
      </c>
      <c r="D23" s="34">
        <v>0.96268600000000004</v>
      </c>
      <c r="E23" s="34">
        <v>1.0224569999999999</v>
      </c>
      <c r="F23" s="34">
        <v>1.016357</v>
      </c>
      <c r="G23" s="34">
        <v>1.0048109999999999</v>
      </c>
      <c r="H23" s="34">
        <v>0.94719699999999996</v>
      </c>
      <c r="I23" s="34">
        <v>1.023944</v>
      </c>
      <c r="J23" s="34">
        <v>1.040233</v>
      </c>
      <c r="K23" s="34">
        <v>1.016232</v>
      </c>
      <c r="L23" s="34">
        <v>0.992699</v>
      </c>
      <c r="N23" s="34">
        <v>0.99060199999999998</v>
      </c>
      <c r="O23" s="34">
        <v>1.013992</v>
      </c>
      <c r="P23" s="34">
        <v>1.022043</v>
      </c>
      <c r="Q23" s="34">
        <v>0.99640300000000004</v>
      </c>
      <c r="R23" s="34">
        <v>1.002629</v>
      </c>
      <c r="S23" s="34">
        <v>1.0054320000000001</v>
      </c>
      <c r="T23" s="34">
        <v>1.026397</v>
      </c>
      <c r="U23" s="34">
        <v>0.99075000000000002</v>
      </c>
      <c r="V23" s="34">
        <v>1.0260210000000001</v>
      </c>
      <c r="W23" s="34">
        <v>0.85509500000000005</v>
      </c>
    </row>
    <row r="24" spans="1:23" x14ac:dyDescent="0.25">
      <c r="A24" s="34">
        <v>1.03583</v>
      </c>
      <c r="B24" s="34">
        <v>0.99924299999999999</v>
      </c>
      <c r="C24" s="34">
        <v>1.0275259999999999</v>
      </c>
      <c r="D24" s="34">
        <v>0.95056200000000002</v>
      </c>
      <c r="E24" s="34">
        <v>0.97446999999999995</v>
      </c>
      <c r="F24" s="34">
        <v>0.988784</v>
      </c>
      <c r="G24" s="34">
        <v>0.98715600000000003</v>
      </c>
      <c r="H24" s="34">
        <v>0.99053100000000005</v>
      </c>
      <c r="I24" s="34">
        <v>0.99280100000000004</v>
      </c>
      <c r="J24" s="34">
        <v>1.023908</v>
      </c>
      <c r="K24" s="34">
        <v>1.068173</v>
      </c>
      <c r="L24" s="34">
        <v>1.0149820000000001</v>
      </c>
      <c r="N24" s="34">
        <v>0.99173900000000004</v>
      </c>
      <c r="O24" s="34">
        <v>1.020545</v>
      </c>
      <c r="P24" s="34">
        <v>0.99687499999999996</v>
      </c>
      <c r="Q24" s="34">
        <v>0.99869399999999997</v>
      </c>
      <c r="R24" s="34">
        <v>1.0089239999999999</v>
      </c>
      <c r="S24" s="34">
        <v>0.953685</v>
      </c>
      <c r="T24" s="34">
        <v>1.022527</v>
      </c>
      <c r="U24" s="34">
        <v>1.0256130000000001</v>
      </c>
      <c r="V24" s="34">
        <v>1.022213</v>
      </c>
      <c r="W24" s="34">
        <v>0.80555299999999996</v>
      </c>
    </row>
    <row r="25" spans="1:23" x14ac:dyDescent="0.25">
      <c r="A25" s="34">
        <v>0.980074</v>
      </c>
      <c r="B25" s="34">
        <v>1.000086</v>
      </c>
      <c r="C25" s="34">
        <v>1.0342579999999999</v>
      </c>
      <c r="D25" s="34">
        <v>1.0008649999999999</v>
      </c>
      <c r="E25" s="34">
        <v>0.99395800000000001</v>
      </c>
      <c r="F25" s="34">
        <v>0.97679300000000002</v>
      </c>
      <c r="G25" s="34">
        <v>0.97545800000000005</v>
      </c>
      <c r="H25" s="34">
        <v>1.0068589999999999</v>
      </c>
      <c r="I25" s="34">
        <v>0.98902800000000002</v>
      </c>
      <c r="J25" s="34">
        <v>1.0295129999999999</v>
      </c>
      <c r="K25" s="34">
        <v>1.069663</v>
      </c>
      <c r="L25" s="34">
        <v>0.99407000000000001</v>
      </c>
      <c r="N25" s="34">
        <v>1.00091</v>
      </c>
      <c r="O25" s="34">
        <v>1.0358719999999999</v>
      </c>
      <c r="P25" s="34">
        <v>0.99566699999999997</v>
      </c>
      <c r="Q25" s="34">
        <v>0.99502000000000002</v>
      </c>
      <c r="R25" s="34">
        <v>1.0055879999999999</v>
      </c>
      <c r="S25" s="34">
        <v>0.98424299999999998</v>
      </c>
      <c r="T25" s="34">
        <v>1.0480480000000001</v>
      </c>
      <c r="U25" s="34">
        <v>1.059974</v>
      </c>
      <c r="V25" s="34">
        <v>1.069035</v>
      </c>
      <c r="W25" s="34">
        <v>1.083121</v>
      </c>
    </row>
    <row r="26" spans="1:23" x14ac:dyDescent="0.25">
      <c r="A26" s="34">
        <v>1.001757</v>
      </c>
      <c r="B26" s="34">
        <v>0.95389699999999999</v>
      </c>
      <c r="C26" s="34">
        <v>1.045285</v>
      </c>
      <c r="D26" s="34">
        <v>0.97842399999999996</v>
      </c>
      <c r="E26" s="34">
        <v>1.0355700000000001</v>
      </c>
      <c r="F26" s="34">
        <v>0.95216500000000004</v>
      </c>
      <c r="G26" s="34">
        <v>0.98271600000000003</v>
      </c>
      <c r="H26" s="34">
        <v>0.96799599999999997</v>
      </c>
      <c r="I26" s="34">
        <v>0.99265099999999995</v>
      </c>
      <c r="J26" s="34">
        <v>1.010956</v>
      </c>
      <c r="K26" s="34">
        <v>1.010475</v>
      </c>
      <c r="L26" s="34">
        <v>0.97712200000000005</v>
      </c>
      <c r="N26" s="34">
        <v>0.96429500000000001</v>
      </c>
      <c r="O26" s="34">
        <v>1.000678</v>
      </c>
      <c r="P26" s="34">
        <v>1.055974</v>
      </c>
      <c r="Q26" s="34">
        <v>0.995699</v>
      </c>
      <c r="R26" s="34">
        <v>1.007757</v>
      </c>
      <c r="S26" s="34">
        <v>0.98810799999999999</v>
      </c>
      <c r="T26" s="34">
        <v>0.97934200000000005</v>
      </c>
      <c r="U26" s="34">
        <v>1.035828</v>
      </c>
      <c r="V26" s="34">
        <v>1.064902</v>
      </c>
      <c r="W26" s="34">
        <v>1.204288</v>
      </c>
    </row>
    <row r="27" spans="1:23" x14ac:dyDescent="0.25">
      <c r="A27" s="34">
        <v>0.96624500000000002</v>
      </c>
      <c r="B27" s="34">
        <v>1.0098279999999999</v>
      </c>
      <c r="C27" s="34">
        <v>0.93013100000000004</v>
      </c>
      <c r="D27" s="34">
        <v>1.1728479999999999</v>
      </c>
      <c r="E27" s="34">
        <v>0.96049200000000001</v>
      </c>
      <c r="F27" s="34">
        <v>0.93801500000000004</v>
      </c>
      <c r="G27" s="34">
        <v>0.99712699999999999</v>
      </c>
      <c r="H27" s="34">
        <v>0.97375100000000003</v>
      </c>
      <c r="I27" s="34">
        <v>0.954681</v>
      </c>
      <c r="J27" s="34">
        <v>0.98356399999999999</v>
      </c>
      <c r="K27" s="34">
        <v>1.0230520000000001</v>
      </c>
      <c r="L27" s="34">
        <v>0.95366499999999998</v>
      </c>
      <c r="N27" s="34">
        <v>0.98824800000000002</v>
      </c>
      <c r="O27" s="34">
        <v>0.98665700000000001</v>
      </c>
      <c r="P27" s="34">
        <v>1.0262549999999999</v>
      </c>
      <c r="Q27" s="34">
        <v>0.971576</v>
      </c>
      <c r="R27" s="34">
        <v>1.014877</v>
      </c>
      <c r="S27" s="34">
        <v>0.96451699999999996</v>
      </c>
      <c r="T27" s="34">
        <v>0.96949300000000005</v>
      </c>
      <c r="U27" s="34">
        <v>1.0012700000000001</v>
      </c>
      <c r="V27" s="34">
        <v>1.046673</v>
      </c>
      <c r="W27" s="34">
        <v>1.00081</v>
      </c>
    </row>
    <row r="28" spans="1:23" x14ac:dyDescent="0.25">
      <c r="A28" s="34">
        <v>0.97053</v>
      </c>
      <c r="B28" s="34">
        <v>0.92736399999999997</v>
      </c>
      <c r="C28" s="34">
        <v>0.96811000000000003</v>
      </c>
      <c r="D28" s="34">
        <v>0.99302800000000002</v>
      </c>
      <c r="E28" s="34">
        <v>1.001925</v>
      </c>
      <c r="F28" s="34">
        <v>0.95970599999999995</v>
      </c>
      <c r="G28" s="34">
        <v>0.97084800000000004</v>
      </c>
      <c r="H28" s="34">
        <v>0.99641900000000005</v>
      </c>
      <c r="I28" s="34">
        <v>0.93365100000000001</v>
      </c>
      <c r="J28" s="34">
        <v>0.91125400000000001</v>
      </c>
      <c r="K28" s="34">
        <v>1.025031</v>
      </c>
      <c r="L28" s="34">
        <v>0.95491400000000004</v>
      </c>
      <c r="N28" s="34">
        <v>0.98556299999999997</v>
      </c>
      <c r="O28" s="34">
        <v>0.95196099999999995</v>
      </c>
      <c r="P28" s="34">
        <v>0.99988699999999997</v>
      </c>
      <c r="Q28" s="34">
        <v>0.98067599999999999</v>
      </c>
      <c r="R28" s="34">
        <v>0.99856599999999995</v>
      </c>
      <c r="S28" s="34">
        <v>0.99117100000000002</v>
      </c>
      <c r="T28" s="34">
        <v>0.92282699999999995</v>
      </c>
      <c r="U28" s="34">
        <v>1.0185770000000001</v>
      </c>
      <c r="V28" s="34">
        <v>1.024278</v>
      </c>
      <c r="W28" s="34">
        <v>1.0180100000000001</v>
      </c>
    </row>
    <row r="29" spans="1:23" x14ac:dyDescent="0.25">
      <c r="A29" s="34">
        <v>0.95066300000000004</v>
      </c>
      <c r="B29" s="34">
        <v>0.97096499999999997</v>
      </c>
      <c r="C29" s="34">
        <v>0.94967800000000002</v>
      </c>
      <c r="D29" s="34">
        <v>1.0434049999999999</v>
      </c>
      <c r="E29" s="34">
        <v>1.006076</v>
      </c>
      <c r="F29" s="34">
        <v>0.935477</v>
      </c>
      <c r="G29" s="34">
        <v>0.91928699999999997</v>
      </c>
      <c r="H29" s="34">
        <v>0.98392299999999999</v>
      </c>
      <c r="I29" s="34">
        <v>0.91791800000000001</v>
      </c>
      <c r="J29" s="34">
        <v>0.85666799999999999</v>
      </c>
      <c r="K29" s="34">
        <v>1.0284219999999999</v>
      </c>
      <c r="L29" s="34">
        <v>0.98472199999999999</v>
      </c>
      <c r="N29" s="34">
        <v>0.96054700000000004</v>
      </c>
      <c r="O29" s="34">
        <v>0.91758600000000001</v>
      </c>
      <c r="P29" s="34">
        <v>1.005098</v>
      </c>
      <c r="Q29" s="34">
        <v>0.99135099999999998</v>
      </c>
      <c r="R29" s="34">
        <v>1.0137160000000001</v>
      </c>
      <c r="S29" s="34">
        <v>0.949604</v>
      </c>
      <c r="T29" s="34">
        <v>0.90568700000000002</v>
      </c>
      <c r="U29" s="34">
        <v>1.0135829999999999</v>
      </c>
      <c r="V29" s="34">
        <v>0.98837699999999995</v>
      </c>
      <c r="W29" s="34">
        <v>1.190876</v>
      </c>
    </row>
    <row r="30" spans="1:23" x14ac:dyDescent="0.25">
      <c r="A30" s="34">
        <v>0.96981600000000001</v>
      </c>
      <c r="B30" s="34">
        <v>0.91927999999999999</v>
      </c>
      <c r="C30" s="34">
        <v>0.964167</v>
      </c>
      <c r="D30" s="34">
        <v>0.99107500000000004</v>
      </c>
      <c r="E30" s="34">
        <v>1.0301830000000001</v>
      </c>
      <c r="F30" s="34">
        <v>0.89918799999999999</v>
      </c>
      <c r="G30" s="34">
        <v>0.94059099999999995</v>
      </c>
      <c r="H30" s="34">
        <v>0.99265400000000004</v>
      </c>
      <c r="I30" s="34">
        <v>0.90505500000000005</v>
      </c>
      <c r="J30" s="34">
        <v>0.87409499999999996</v>
      </c>
      <c r="K30" s="34">
        <v>1.0168250000000001</v>
      </c>
      <c r="L30" s="34">
        <v>0.95299999999999996</v>
      </c>
      <c r="N30" s="34">
        <v>0.97454499999999999</v>
      </c>
      <c r="O30" s="34">
        <v>0.92060900000000001</v>
      </c>
      <c r="P30" s="34">
        <v>0.98070900000000005</v>
      </c>
      <c r="Q30" s="34">
        <v>1.011193</v>
      </c>
      <c r="R30" s="34">
        <v>1.025412</v>
      </c>
      <c r="S30" s="34">
        <v>0.95457499999999995</v>
      </c>
      <c r="T30" s="34">
        <v>0.98315900000000001</v>
      </c>
      <c r="U30" s="34">
        <v>0.95507799999999998</v>
      </c>
      <c r="V30" s="34">
        <v>1.0150159999999999</v>
      </c>
      <c r="W30" s="34">
        <v>1.217473</v>
      </c>
    </row>
    <row r="31" spans="1:23" x14ac:dyDescent="0.25">
      <c r="A31" s="34">
        <v>0.97181300000000004</v>
      </c>
      <c r="B31" s="34">
        <v>0.92188199999999998</v>
      </c>
      <c r="C31" s="34">
        <v>0.89805999999999997</v>
      </c>
      <c r="D31" s="34">
        <v>0.98362400000000005</v>
      </c>
      <c r="E31" s="34">
        <v>1.0304599999999999</v>
      </c>
      <c r="F31" s="34">
        <v>0.89081600000000005</v>
      </c>
      <c r="G31" s="34">
        <v>0.96407399999999999</v>
      </c>
      <c r="H31" s="34">
        <v>0.96443599999999996</v>
      </c>
      <c r="I31" s="34">
        <v>0.90132699999999999</v>
      </c>
      <c r="J31" s="34">
        <v>0.875888</v>
      </c>
      <c r="K31" s="34">
        <v>1.0263800000000001</v>
      </c>
      <c r="L31" s="34">
        <v>0.96806599999999998</v>
      </c>
      <c r="N31" s="34">
        <v>0.96401000000000003</v>
      </c>
      <c r="O31" s="34">
        <v>0.94170399999999999</v>
      </c>
      <c r="P31" s="34">
        <v>0.97174899999999997</v>
      </c>
      <c r="Q31" s="34">
        <v>0.97889400000000004</v>
      </c>
      <c r="R31" s="34">
        <v>1.0320020000000001</v>
      </c>
      <c r="S31" s="34">
        <v>0.94171300000000002</v>
      </c>
      <c r="T31" s="34">
        <v>0.996089</v>
      </c>
      <c r="U31" s="34">
        <v>0.87780499999999995</v>
      </c>
      <c r="V31" s="34">
        <v>0.99346500000000004</v>
      </c>
      <c r="W31" s="34">
        <v>1.2660180000000001</v>
      </c>
    </row>
    <row r="32" spans="1:23" x14ac:dyDescent="0.25">
      <c r="A32" s="34">
        <v>0.95509299999999997</v>
      </c>
      <c r="B32" s="34">
        <v>0.91744000000000003</v>
      </c>
      <c r="C32" s="34">
        <v>0.89281999999999995</v>
      </c>
      <c r="D32" s="34">
        <v>0.930531</v>
      </c>
      <c r="E32" s="34">
        <v>0.99557799999999996</v>
      </c>
      <c r="F32" s="34">
        <v>0.87485100000000005</v>
      </c>
      <c r="G32" s="34">
        <v>1.0018149999999999</v>
      </c>
      <c r="H32" s="34">
        <v>0.99438099999999996</v>
      </c>
      <c r="I32" s="34">
        <v>0.86221899999999996</v>
      </c>
      <c r="J32" s="34">
        <v>0.90021600000000002</v>
      </c>
      <c r="K32" s="34">
        <v>1.0126759999999999</v>
      </c>
      <c r="L32" s="34">
        <v>0.95835800000000004</v>
      </c>
      <c r="N32" s="34">
        <v>0.950353</v>
      </c>
      <c r="O32" s="34">
        <v>0.94713899999999995</v>
      </c>
      <c r="P32" s="34">
        <v>0.95984599999999998</v>
      </c>
      <c r="Q32" s="34">
        <v>1.0349660000000001</v>
      </c>
      <c r="R32" s="34">
        <v>0.92294900000000002</v>
      </c>
      <c r="S32" s="34">
        <v>0.91812199999999999</v>
      </c>
      <c r="T32" s="34">
        <v>0.99050099999999996</v>
      </c>
      <c r="U32" s="34">
        <v>0.65088900000000005</v>
      </c>
      <c r="V32" s="34">
        <v>0.67895000000000005</v>
      </c>
      <c r="W32" s="34">
        <v>1.2670859999999999</v>
      </c>
    </row>
    <row r="33" spans="1:23" x14ac:dyDescent="0.25">
      <c r="A33" s="34">
        <v>0.96118800000000004</v>
      </c>
      <c r="B33" s="34">
        <v>0.95897600000000005</v>
      </c>
      <c r="C33" s="34">
        <v>0.84793200000000002</v>
      </c>
      <c r="D33" s="34">
        <v>0.94295600000000002</v>
      </c>
      <c r="E33" s="34">
        <v>1.0297670000000001</v>
      </c>
      <c r="F33" s="34">
        <v>0.89181699999999997</v>
      </c>
      <c r="G33" s="34">
        <v>1.0332619999999999</v>
      </c>
      <c r="H33" s="34">
        <v>0.99384300000000003</v>
      </c>
      <c r="I33" s="34">
        <v>0.87729800000000002</v>
      </c>
      <c r="J33" s="34">
        <v>0.92388300000000001</v>
      </c>
      <c r="K33" s="34">
        <v>1.005406</v>
      </c>
      <c r="L33" s="34">
        <v>0.95778600000000003</v>
      </c>
      <c r="N33" s="34">
        <v>0.93439399999999995</v>
      </c>
      <c r="O33" s="34">
        <v>0.87920399999999999</v>
      </c>
      <c r="P33" s="34">
        <v>0.96613400000000005</v>
      </c>
      <c r="Q33" s="34">
        <v>1.0373239999999999</v>
      </c>
      <c r="R33" s="34">
        <v>0.94155800000000001</v>
      </c>
      <c r="S33" s="34">
        <v>0.94450599999999996</v>
      </c>
      <c r="T33" s="34">
        <v>0.81676000000000004</v>
      </c>
      <c r="U33" s="34">
        <v>0.55478799999999995</v>
      </c>
      <c r="V33" s="34">
        <v>0.95848500000000003</v>
      </c>
      <c r="W33" s="34">
        <v>1.247862</v>
      </c>
    </row>
    <row r="34" spans="1:23" x14ac:dyDescent="0.25">
      <c r="A34" s="34">
        <v>0.95986700000000003</v>
      </c>
      <c r="B34" s="34">
        <v>1.0178149999999999</v>
      </c>
      <c r="C34" s="34">
        <v>0.921269</v>
      </c>
      <c r="D34" s="34">
        <v>0.92481100000000005</v>
      </c>
      <c r="E34" s="34">
        <v>1.051045</v>
      </c>
      <c r="F34" s="34">
        <v>0.93510800000000005</v>
      </c>
      <c r="G34" s="34">
        <v>1.0295209999999999</v>
      </c>
      <c r="H34" s="34">
        <v>0.99962600000000001</v>
      </c>
      <c r="I34" s="34">
        <v>0.83193300000000003</v>
      </c>
      <c r="J34" s="34">
        <v>0.91300400000000004</v>
      </c>
      <c r="K34" s="34">
        <v>0.98328199999999999</v>
      </c>
      <c r="L34" s="34">
        <v>0.93598499999999996</v>
      </c>
      <c r="N34" s="34">
        <v>0.93870100000000001</v>
      </c>
      <c r="O34" s="34">
        <v>0.90041199999999999</v>
      </c>
      <c r="P34" s="34">
        <v>0.97356500000000001</v>
      </c>
      <c r="Q34" s="34">
        <v>1.0655490000000001</v>
      </c>
      <c r="R34" s="34">
        <v>1.008877</v>
      </c>
      <c r="S34" s="34">
        <v>0.99666200000000005</v>
      </c>
      <c r="T34" s="34">
        <v>0.63835200000000003</v>
      </c>
      <c r="U34" s="34">
        <v>0.59231100000000003</v>
      </c>
      <c r="V34" s="34">
        <v>1.320174</v>
      </c>
      <c r="W34" s="34">
        <v>1.2402519999999999</v>
      </c>
    </row>
    <row r="35" spans="1:23" x14ac:dyDescent="0.25">
      <c r="A35" s="34">
        <v>0.952291</v>
      </c>
      <c r="B35" s="34">
        <v>1.045018</v>
      </c>
      <c r="C35" s="34">
        <v>0.87892899999999996</v>
      </c>
      <c r="D35" s="34">
        <v>0.97604500000000005</v>
      </c>
      <c r="E35" s="34">
        <v>1.023261</v>
      </c>
      <c r="F35" s="34">
        <v>0.950739</v>
      </c>
      <c r="G35" s="34">
        <v>1.0487029999999999</v>
      </c>
      <c r="H35" s="34">
        <v>1.0174749999999999</v>
      </c>
      <c r="I35" s="34">
        <v>0.82555699999999999</v>
      </c>
      <c r="J35" s="34">
        <v>0.89356000000000002</v>
      </c>
      <c r="K35" s="34">
        <v>0.96042799999999995</v>
      </c>
      <c r="L35" s="34">
        <v>0.94273899999999999</v>
      </c>
      <c r="N35" s="34">
        <v>0.96020499999999998</v>
      </c>
      <c r="O35" s="34">
        <v>0.96534200000000003</v>
      </c>
      <c r="P35" s="34">
        <v>0.95163200000000003</v>
      </c>
      <c r="Q35" s="34">
        <v>1.0661069999999999</v>
      </c>
      <c r="R35" s="34">
        <v>1.0210710000000001</v>
      </c>
      <c r="S35" s="34">
        <v>1.0469660000000001</v>
      </c>
      <c r="T35" s="34">
        <v>0.68818999999999997</v>
      </c>
      <c r="U35" s="34">
        <v>0.75885800000000003</v>
      </c>
      <c r="V35" s="34">
        <v>1.406374</v>
      </c>
      <c r="W35" s="34">
        <v>1.212682</v>
      </c>
    </row>
    <row r="36" spans="1:23" x14ac:dyDescent="0.25">
      <c r="A36" s="34">
        <v>0.98588399999999998</v>
      </c>
      <c r="B36" s="34">
        <v>1.1141730000000001</v>
      </c>
      <c r="C36" s="34">
        <v>0.86997800000000003</v>
      </c>
      <c r="D36" s="34">
        <v>0.93353900000000001</v>
      </c>
      <c r="E36" s="34">
        <v>0.99282599999999999</v>
      </c>
      <c r="F36" s="34">
        <v>0.91060099999999999</v>
      </c>
      <c r="G36" s="34">
        <v>1.031515</v>
      </c>
      <c r="H36" s="34">
        <v>0.95254499999999998</v>
      </c>
      <c r="I36" s="34">
        <v>0.87917699999999999</v>
      </c>
      <c r="J36" s="34">
        <v>0.90879900000000002</v>
      </c>
      <c r="K36" s="34">
        <v>0.92133100000000001</v>
      </c>
      <c r="L36" s="34">
        <v>0.93937099999999996</v>
      </c>
      <c r="N36" s="34">
        <v>1.002658</v>
      </c>
      <c r="O36" s="34">
        <v>0.97318099999999996</v>
      </c>
      <c r="P36" s="34">
        <v>0.93469500000000005</v>
      </c>
      <c r="Q36" s="34">
        <v>1.056017</v>
      </c>
      <c r="R36" s="34">
        <v>1.051787</v>
      </c>
      <c r="S36" s="34">
        <v>0.93099299999999996</v>
      </c>
      <c r="T36" s="34">
        <v>0.85125200000000001</v>
      </c>
      <c r="U36" s="34">
        <v>0.85793600000000003</v>
      </c>
      <c r="V36" s="34">
        <v>1.4115150000000001</v>
      </c>
      <c r="W36" s="34">
        <v>1.281812</v>
      </c>
    </row>
    <row r="37" spans="1:23" x14ac:dyDescent="0.25">
      <c r="A37" s="34">
        <v>0.97077400000000003</v>
      </c>
      <c r="B37" s="34">
        <v>1.0472410000000001</v>
      </c>
      <c r="C37" s="34">
        <v>0.83459899999999998</v>
      </c>
      <c r="D37" s="34">
        <v>0.91525400000000001</v>
      </c>
      <c r="E37" s="34">
        <v>1.0165090000000001</v>
      </c>
      <c r="F37" s="34">
        <v>0.96383099999999999</v>
      </c>
      <c r="G37" s="34">
        <v>1.0444260000000001</v>
      </c>
      <c r="H37" s="34">
        <v>0.90794900000000001</v>
      </c>
      <c r="I37" s="34">
        <v>0.85990299999999997</v>
      </c>
      <c r="J37" s="34">
        <v>0.89545300000000005</v>
      </c>
      <c r="K37" s="34">
        <v>0.89383800000000002</v>
      </c>
      <c r="L37" s="34">
        <v>0.93141700000000005</v>
      </c>
      <c r="N37" s="34">
        <v>1.0466219999999999</v>
      </c>
      <c r="O37" s="34">
        <v>0.95465500000000003</v>
      </c>
      <c r="P37" s="34">
        <v>0.94545900000000005</v>
      </c>
      <c r="Q37" s="34">
        <v>1.034062</v>
      </c>
      <c r="R37" s="34">
        <v>1.065607</v>
      </c>
      <c r="S37" s="34">
        <v>0.86191600000000002</v>
      </c>
      <c r="T37" s="34">
        <v>0.860981</v>
      </c>
      <c r="U37" s="34">
        <v>1.016864</v>
      </c>
      <c r="V37" s="34">
        <v>1.4481839999999999</v>
      </c>
      <c r="W37" s="34">
        <v>1.3628640000000001</v>
      </c>
    </row>
    <row r="38" spans="1:23" x14ac:dyDescent="0.25">
      <c r="A38" s="34">
        <v>0.965503</v>
      </c>
      <c r="B38" s="34">
        <v>1.0719860000000001</v>
      </c>
      <c r="C38" s="34">
        <v>0.85464899999999999</v>
      </c>
      <c r="D38" s="34">
        <v>0.91297899999999998</v>
      </c>
      <c r="E38" s="34">
        <v>1.019989</v>
      </c>
      <c r="F38" s="34">
        <v>0.92956499999999997</v>
      </c>
      <c r="G38" s="34">
        <v>1.062751</v>
      </c>
      <c r="H38" s="34">
        <v>0.86710100000000001</v>
      </c>
      <c r="I38" s="34">
        <v>0.81975500000000001</v>
      </c>
      <c r="J38" s="34">
        <v>0.91090400000000005</v>
      </c>
      <c r="K38" s="34">
        <v>0.85628899999999997</v>
      </c>
      <c r="L38" s="34">
        <v>0.91811799999999999</v>
      </c>
      <c r="N38" s="34">
        <v>1.0680149999999999</v>
      </c>
      <c r="O38" s="34">
        <v>0.96710399999999996</v>
      </c>
      <c r="P38" s="34">
        <v>0.94657899999999995</v>
      </c>
      <c r="Q38" s="34"/>
      <c r="R38" s="34">
        <v>1.0395639999999999</v>
      </c>
      <c r="S38" s="34">
        <v>0.85716300000000001</v>
      </c>
      <c r="T38" s="34">
        <v>0.90097899999999997</v>
      </c>
      <c r="U38" s="34">
        <v>1.067625</v>
      </c>
      <c r="V38" s="34">
        <v>1.449646</v>
      </c>
      <c r="W38" s="34">
        <v>1.4055960000000001</v>
      </c>
    </row>
    <row r="39" spans="1:23" x14ac:dyDescent="0.25">
      <c r="A39" s="34">
        <v>0.96762599999999999</v>
      </c>
      <c r="B39" s="34">
        <v>1.003719</v>
      </c>
      <c r="C39" s="34">
        <v>0.88107800000000003</v>
      </c>
      <c r="D39" s="34">
        <v>0.89988000000000001</v>
      </c>
      <c r="E39" s="34">
        <v>1.0836239999999999</v>
      </c>
      <c r="F39" s="34">
        <v>0.93970299999999995</v>
      </c>
      <c r="G39" s="34">
        <v>0.99715600000000004</v>
      </c>
      <c r="H39" s="34">
        <v>0.83014900000000003</v>
      </c>
      <c r="I39" s="34">
        <v>0.79147299999999998</v>
      </c>
      <c r="J39" s="34">
        <v>0.87996600000000003</v>
      </c>
      <c r="K39" s="34">
        <v>0.82632099999999997</v>
      </c>
      <c r="L39" s="34">
        <v>0.87624100000000005</v>
      </c>
      <c r="N39" s="34">
        <v>1.0740829999999999</v>
      </c>
      <c r="O39" s="34">
        <v>0.99585100000000004</v>
      </c>
      <c r="P39" s="34">
        <v>0.93868200000000002</v>
      </c>
      <c r="Q39" s="34"/>
      <c r="R39" s="34">
        <v>1.0570459999999999</v>
      </c>
      <c r="S39" s="34">
        <v>0.96257499999999996</v>
      </c>
      <c r="T39" s="34">
        <v>0.93423100000000003</v>
      </c>
      <c r="U39" s="34">
        <v>1.0775490000000001</v>
      </c>
      <c r="V39" s="34">
        <v>1.407286</v>
      </c>
      <c r="W39" s="34">
        <v>1.30525</v>
      </c>
    </row>
    <row r="40" spans="1:23" x14ac:dyDescent="0.25">
      <c r="A40" s="34">
        <v>0.97369499999999998</v>
      </c>
      <c r="B40" s="34">
        <v>1.0248010000000001</v>
      </c>
      <c r="C40" s="34">
        <v>0.830789</v>
      </c>
      <c r="D40" s="34">
        <v>1.007433</v>
      </c>
      <c r="E40" s="34">
        <v>1.0589489999999999</v>
      </c>
      <c r="F40" s="34">
        <v>0.91302799999999995</v>
      </c>
      <c r="G40" s="34">
        <v>0.99893799999999999</v>
      </c>
      <c r="H40" s="34">
        <v>0.77042299999999997</v>
      </c>
      <c r="I40" s="34">
        <v>0.73621400000000004</v>
      </c>
      <c r="J40" s="34">
        <v>0.86106199999999999</v>
      </c>
      <c r="K40" s="34">
        <v>0.803651</v>
      </c>
      <c r="L40" s="34">
        <v>0.888324</v>
      </c>
      <c r="N40" s="34">
        <v>1.0700540000000001</v>
      </c>
      <c r="O40" s="34">
        <v>0.99733799999999995</v>
      </c>
      <c r="P40" s="34">
        <v>0.94733900000000004</v>
      </c>
      <c r="Q40" s="34"/>
      <c r="R40" s="34">
        <v>1.065979</v>
      </c>
      <c r="S40" s="34">
        <v>0.93458200000000002</v>
      </c>
      <c r="T40" s="34">
        <v>1.1206100000000001</v>
      </c>
      <c r="U40" s="34">
        <v>1.0730919999999999</v>
      </c>
      <c r="V40" s="34">
        <v>1.3622259999999999</v>
      </c>
      <c r="W40" s="34">
        <v>1.083431</v>
      </c>
    </row>
    <row r="41" spans="1:23" x14ac:dyDescent="0.25">
      <c r="A41" s="34">
        <v>0.96797100000000003</v>
      </c>
      <c r="B41" s="34">
        <v>0.97983900000000002</v>
      </c>
      <c r="C41" s="34">
        <v>0.84394899999999995</v>
      </c>
      <c r="D41" s="34">
        <v>0.89328099999999999</v>
      </c>
      <c r="E41" s="34">
        <v>1.09375</v>
      </c>
      <c r="F41" s="34">
        <v>0.93507300000000004</v>
      </c>
      <c r="G41" s="34">
        <v>0.98938199999999998</v>
      </c>
      <c r="H41" s="34">
        <v>0.75188299999999997</v>
      </c>
      <c r="I41" s="34">
        <v>0.67081800000000003</v>
      </c>
      <c r="J41" s="34">
        <v>0.844198</v>
      </c>
      <c r="K41" s="34">
        <v>0.82057100000000005</v>
      </c>
      <c r="L41" s="34">
        <v>0.87112400000000001</v>
      </c>
      <c r="N41" s="34">
        <v>1.0587599999999999</v>
      </c>
      <c r="O41" s="34">
        <v>1.0503309999999999</v>
      </c>
      <c r="P41" s="34">
        <v>0.88668800000000003</v>
      </c>
      <c r="Q41" s="34"/>
      <c r="R41" s="34">
        <v>1.064746</v>
      </c>
      <c r="S41" s="34">
        <v>0.91467799999999999</v>
      </c>
      <c r="T41" s="34">
        <v>1.186769</v>
      </c>
      <c r="U41" s="34">
        <v>1.0773189999999999</v>
      </c>
      <c r="V41" s="34">
        <v>1.313596</v>
      </c>
      <c r="W41" s="34">
        <v>1.0938939999999999</v>
      </c>
    </row>
    <row r="42" spans="1:23" x14ac:dyDescent="0.25">
      <c r="A42" s="34">
        <v>0.97334799999999999</v>
      </c>
      <c r="B42" s="34">
        <v>1.03159</v>
      </c>
      <c r="C42" s="34">
        <v>0.88191600000000003</v>
      </c>
      <c r="D42" s="34">
        <v>0.862201</v>
      </c>
      <c r="E42" s="34">
        <v>1.083323</v>
      </c>
      <c r="F42" s="34">
        <v>0.90474399999999999</v>
      </c>
      <c r="G42" s="34">
        <v>0.99734999999999996</v>
      </c>
      <c r="H42" s="34">
        <v>0.73348100000000005</v>
      </c>
      <c r="I42" s="34">
        <v>0.62975899999999996</v>
      </c>
      <c r="J42" s="34">
        <v>0.86563199999999996</v>
      </c>
      <c r="K42" s="34">
        <v>0.82291700000000001</v>
      </c>
      <c r="L42" s="34">
        <v>0.89852399999999999</v>
      </c>
      <c r="N42" s="34">
        <v>1.0637430000000001</v>
      </c>
      <c r="O42" s="34">
        <v>1.033093</v>
      </c>
      <c r="P42" s="34">
        <v>0.86521700000000001</v>
      </c>
      <c r="Q42" s="34"/>
      <c r="R42" s="34">
        <v>1.0574969999999999</v>
      </c>
      <c r="S42" s="34">
        <v>0.87840300000000004</v>
      </c>
      <c r="T42" s="34">
        <v>1.1723460000000001</v>
      </c>
      <c r="U42" s="34">
        <v>1.0594140000000001</v>
      </c>
      <c r="V42" s="34">
        <v>1.3817520000000001</v>
      </c>
      <c r="W42" s="34">
        <v>1.029598</v>
      </c>
    </row>
    <row r="43" spans="1:23" x14ac:dyDescent="0.25">
      <c r="A43" s="34">
        <v>0.92092099999999999</v>
      </c>
      <c r="B43" s="34">
        <v>0.89114499999999996</v>
      </c>
      <c r="C43" s="34">
        <v>0.915103</v>
      </c>
      <c r="D43" s="34">
        <v>0.963808</v>
      </c>
      <c r="E43" s="34">
        <v>1.0810329999999999</v>
      </c>
      <c r="F43" s="34">
        <v>0.94260699999999997</v>
      </c>
      <c r="G43" s="34">
        <v>0.93996000000000002</v>
      </c>
      <c r="H43" s="34">
        <v>0.71413300000000002</v>
      </c>
      <c r="I43" s="34">
        <v>0.59060800000000002</v>
      </c>
      <c r="J43" s="34">
        <v>0.80563200000000001</v>
      </c>
      <c r="K43" s="34">
        <v>0.83948800000000001</v>
      </c>
      <c r="L43" s="34">
        <v>0.88011700000000004</v>
      </c>
      <c r="N43" s="34">
        <v>1.059814</v>
      </c>
      <c r="O43" s="34">
        <v>1.0659419999999999</v>
      </c>
      <c r="P43" s="34">
        <v>0.89682099999999998</v>
      </c>
      <c r="Q43" s="34"/>
      <c r="R43" s="34">
        <v>1.0524279999999999</v>
      </c>
      <c r="S43" s="34">
        <v>0.81884900000000005</v>
      </c>
      <c r="T43" s="34">
        <v>1.1796990000000001</v>
      </c>
      <c r="U43" s="34">
        <v>1.0359989999999999</v>
      </c>
      <c r="V43" s="34">
        <v>1.364455</v>
      </c>
      <c r="W43" s="34">
        <v>1.0536490000000001</v>
      </c>
    </row>
    <row r="44" spans="1:23" x14ac:dyDescent="0.25">
      <c r="A44" s="34">
        <v>0.87985599999999997</v>
      </c>
      <c r="B44" s="34">
        <v>0.84332200000000002</v>
      </c>
      <c r="C44" s="34">
        <v>0.86033400000000004</v>
      </c>
      <c r="D44" s="34">
        <v>0.85429200000000005</v>
      </c>
      <c r="E44" s="34">
        <v>1.10822</v>
      </c>
      <c r="F44" s="34">
        <v>0.93851399999999996</v>
      </c>
      <c r="G44" s="34">
        <v>0.96195399999999998</v>
      </c>
      <c r="H44" s="34">
        <v>0.66123399999999999</v>
      </c>
      <c r="I44" s="34">
        <v>0.59255999999999998</v>
      </c>
      <c r="J44" s="34">
        <v>0.79139800000000005</v>
      </c>
      <c r="K44" s="34">
        <v>0.84263299999999997</v>
      </c>
      <c r="L44" s="34">
        <v>0.84450199999999997</v>
      </c>
      <c r="N44" s="34">
        <v>1.0705640000000001</v>
      </c>
      <c r="O44" s="34">
        <v>0.98777599999999999</v>
      </c>
      <c r="P44" s="34">
        <v>0.89140600000000003</v>
      </c>
      <c r="Q44" s="34"/>
      <c r="R44" s="34">
        <v>1.052038</v>
      </c>
      <c r="S44" s="34">
        <v>0.89259500000000003</v>
      </c>
      <c r="T44" s="34">
        <v>1.2368920000000001</v>
      </c>
      <c r="U44" s="34">
        <v>0.98147099999999998</v>
      </c>
      <c r="V44" s="34">
        <v>1.3167059999999999</v>
      </c>
      <c r="W44" s="34">
        <v>1.037747</v>
      </c>
    </row>
    <row r="45" spans="1:23" x14ac:dyDescent="0.25">
      <c r="A45" s="34">
        <v>0.89333300000000004</v>
      </c>
      <c r="B45" s="34">
        <v>0.88176100000000002</v>
      </c>
      <c r="C45" s="34">
        <v>0.90900599999999998</v>
      </c>
      <c r="D45" s="34">
        <v>0.95538400000000001</v>
      </c>
      <c r="E45" s="34">
        <v>1.097132</v>
      </c>
      <c r="F45" s="34">
        <v>0.91942800000000002</v>
      </c>
      <c r="G45" s="34">
        <v>0.94575500000000001</v>
      </c>
      <c r="H45" s="34">
        <v>0.68202099999999999</v>
      </c>
      <c r="I45" s="34">
        <v>0.54400999999999999</v>
      </c>
      <c r="J45" s="34">
        <v>0.84810600000000003</v>
      </c>
      <c r="K45" s="34">
        <v>0.80523800000000001</v>
      </c>
      <c r="L45" s="34">
        <v>0.814218</v>
      </c>
      <c r="N45" s="34">
        <v>1.0943320000000001</v>
      </c>
      <c r="O45" s="34">
        <v>0.94534399999999996</v>
      </c>
      <c r="P45" s="34">
        <v>0.94063699999999995</v>
      </c>
      <c r="Q45" s="34"/>
      <c r="R45" s="34">
        <v>1.035161</v>
      </c>
      <c r="S45" s="34">
        <v>0.98507900000000004</v>
      </c>
      <c r="T45" s="34">
        <v>1.2071160000000001</v>
      </c>
      <c r="U45" s="34">
        <v>0.99232500000000001</v>
      </c>
      <c r="V45" s="34">
        <v>1.2971410000000001</v>
      </c>
      <c r="W45" s="34">
        <v>1.071013</v>
      </c>
    </row>
    <row r="46" spans="1:23" x14ac:dyDescent="0.25">
      <c r="A46" s="34">
        <v>0.93406900000000004</v>
      </c>
      <c r="B46" s="34">
        <v>0.90104799999999996</v>
      </c>
      <c r="C46" s="34">
        <v>0.82332099999999997</v>
      </c>
      <c r="D46" s="34">
        <v>0.87198399999999998</v>
      </c>
      <c r="E46" s="34">
        <v>1.093213</v>
      </c>
      <c r="F46" s="34">
        <v>0.94352800000000003</v>
      </c>
      <c r="G46" s="34">
        <v>0.97911499999999996</v>
      </c>
      <c r="H46" s="34">
        <v>0.69967299999999999</v>
      </c>
      <c r="I46" s="34">
        <v>0.54575600000000002</v>
      </c>
      <c r="J46" s="34">
        <v>0.87514499999999995</v>
      </c>
      <c r="K46" s="34">
        <v>0.78909099999999999</v>
      </c>
      <c r="L46" s="34">
        <v>0.84314500000000003</v>
      </c>
      <c r="N46" s="34">
        <v>1.079709</v>
      </c>
      <c r="O46" s="34">
        <v>0.89554999999999996</v>
      </c>
      <c r="P46" s="34">
        <v>0.86758800000000003</v>
      </c>
      <c r="Q46" s="34"/>
      <c r="R46" s="34">
        <v>1.0543340000000001</v>
      </c>
      <c r="S46" s="34">
        <v>1.006351</v>
      </c>
      <c r="T46" s="34">
        <v>1.208143</v>
      </c>
      <c r="U46" s="34">
        <v>0.96928199999999998</v>
      </c>
      <c r="V46" s="34">
        <v>1.2098040000000001</v>
      </c>
      <c r="W46" s="34">
        <v>1.0190710000000001</v>
      </c>
    </row>
    <row r="47" spans="1:23" x14ac:dyDescent="0.25">
      <c r="A47" s="34">
        <v>0.91203000000000001</v>
      </c>
      <c r="B47" s="34">
        <v>0.90363800000000005</v>
      </c>
      <c r="C47" s="34">
        <v>0.80050699999999997</v>
      </c>
      <c r="D47" s="34">
        <v>0.977406</v>
      </c>
      <c r="E47" s="34">
        <v>1.111084</v>
      </c>
      <c r="F47" s="34">
        <v>0.93654000000000004</v>
      </c>
      <c r="G47" s="34">
        <v>0.96776200000000001</v>
      </c>
      <c r="H47" s="34">
        <v>0.67308299999999999</v>
      </c>
      <c r="I47" s="34">
        <v>0.53351599999999999</v>
      </c>
      <c r="J47" s="34">
        <v>0.86857899999999999</v>
      </c>
      <c r="K47" s="34">
        <v>0.81357800000000002</v>
      </c>
      <c r="L47" s="34">
        <v>0.81129600000000002</v>
      </c>
      <c r="N47" s="34">
        <v>1.071833</v>
      </c>
      <c r="O47" s="34">
        <v>0.88329100000000005</v>
      </c>
      <c r="P47" s="34">
        <v>0.94686599999999999</v>
      </c>
      <c r="Q47" s="34"/>
      <c r="R47" s="34">
        <v>1.0182340000000001</v>
      </c>
      <c r="S47" s="34">
        <v>0.96430400000000005</v>
      </c>
      <c r="T47" s="34">
        <v>1.1641600000000001</v>
      </c>
      <c r="U47" s="34">
        <v>1.0034920000000001</v>
      </c>
      <c r="V47" s="34">
        <v>1.2523850000000001</v>
      </c>
      <c r="W47" s="34">
        <v>1.064932</v>
      </c>
    </row>
    <row r="48" spans="1:23" x14ac:dyDescent="0.25">
      <c r="A48" s="34">
        <v>0.91208699999999998</v>
      </c>
      <c r="B48" s="34">
        <v>0.86936899999999995</v>
      </c>
      <c r="C48" s="34">
        <v>0.80800300000000003</v>
      </c>
      <c r="D48" s="34">
        <v>0.88111700000000004</v>
      </c>
      <c r="E48" s="34">
        <v>1.0366820000000001</v>
      </c>
      <c r="F48" s="34">
        <v>0.99101399999999995</v>
      </c>
      <c r="G48" s="34">
        <v>0.81521200000000005</v>
      </c>
      <c r="H48" s="34">
        <v>0.681396</v>
      </c>
      <c r="I48" s="34">
        <v>0.54439700000000002</v>
      </c>
      <c r="J48" s="34">
        <v>0.880969</v>
      </c>
      <c r="K48" s="34">
        <v>0.77065099999999997</v>
      </c>
      <c r="L48" s="34">
        <v>0.79469299999999998</v>
      </c>
      <c r="N48" s="34">
        <v>1.0965849999999999</v>
      </c>
      <c r="O48" s="34">
        <v>0.86900900000000003</v>
      </c>
      <c r="P48" s="34">
        <v>0.95602299999999996</v>
      </c>
      <c r="Q48" s="34">
        <v>1.0264960000000001</v>
      </c>
      <c r="R48" s="34">
        <v>1.0136339999999999</v>
      </c>
      <c r="S48" s="34">
        <v>0.89101200000000003</v>
      </c>
      <c r="T48" s="34">
        <v>1.167413</v>
      </c>
      <c r="U48" s="34">
        <v>0.94770900000000002</v>
      </c>
      <c r="V48" s="34">
        <v>1.2186539999999999</v>
      </c>
      <c r="W48" s="34">
        <v>1.0860700000000001</v>
      </c>
    </row>
    <row r="49" spans="1:23" x14ac:dyDescent="0.25">
      <c r="A49" s="34">
        <v>0.89055700000000004</v>
      </c>
      <c r="B49" s="34">
        <v>0.94388499999999997</v>
      </c>
      <c r="C49" s="34">
        <v>0.81416299999999997</v>
      </c>
      <c r="D49" s="34">
        <v>0.89698</v>
      </c>
      <c r="E49" s="34">
        <v>1.1625540000000001</v>
      </c>
      <c r="F49" s="34">
        <v>1.0068999999999999</v>
      </c>
      <c r="G49" s="34">
        <v>0.76762399999999997</v>
      </c>
      <c r="H49" s="34">
        <v>0.67324099999999998</v>
      </c>
      <c r="I49" s="34">
        <v>0.58679999999999999</v>
      </c>
      <c r="J49" s="34">
        <v>0.93716999999999995</v>
      </c>
      <c r="K49" s="34">
        <v>0.71703600000000001</v>
      </c>
      <c r="L49" s="34">
        <v>0.83475200000000005</v>
      </c>
      <c r="N49" s="34">
        <v>1.093966</v>
      </c>
      <c r="O49" s="34">
        <v>0.91942199999999996</v>
      </c>
      <c r="P49" s="34">
        <v>0.97034799999999999</v>
      </c>
      <c r="Q49" s="34">
        <v>1.1794169999999999</v>
      </c>
      <c r="R49" s="34">
        <v>1.011682</v>
      </c>
      <c r="S49" s="34">
        <v>0.87316800000000006</v>
      </c>
      <c r="T49" s="34">
        <v>1.160426</v>
      </c>
      <c r="U49" s="34">
        <v>0.97009299999999998</v>
      </c>
      <c r="V49" s="34">
        <v>1.1770860000000001</v>
      </c>
      <c r="W49" s="34">
        <v>1.1147670000000001</v>
      </c>
    </row>
    <row r="50" spans="1:23" x14ac:dyDescent="0.25">
      <c r="A50" s="34">
        <v>0.90897600000000001</v>
      </c>
      <c r="B50" s="34">
        <v>0.92626299999999995</v>
      </c>
      <c r="C50" s="34">
        <v>0.81262400000000001</v>
      </c>
      <c r="D50" s="34">
        <v>0.84944399999999998</v>
      </c>
      <c r="E50" s="34">
        <v>1.087161</v>
      </c>
      <c r="F50" s="34">
        <v>0.99244200000000005</v>
      </c>
      <c r="G50" s="34">
        <v>0.78245600000000004</v>
      </c>
      <c r="H50" s="34">
        <v>0.65804600000000002</v>
      </c>
      <c r="I50" s="34">
        <v>0.72959600000000002</v>
      </c>
      <c r="J50" s="34">
        <v>0.91632000000000002</v>
      </c>
      <c r="K50" s="34">
        <v>0.88998699999999997</v>
      </c>
      <c r="L50" s="34">
        <v>0.86946599999999996</v>
      </c>
      <c r="N50" s="34">
        <v>1.0816129999999999</v>
      </c>
      <c r="O50" s="34">
        <v>0.90124000000000004</v>
      </c>
      <c r="P50" s="34">
        <v>0.978935</v>
      </c>
      <c r="Q50" s="34">
        <v>1.019358</v>
      </c>
      <c r="R50" s="34">
        <v>1.000732</v>
      </c>
      <c r="S50" s="34">
        <v>0.84831199999999995</v>
      </c>
      <c r="T50" s="34">
        <v>1.1444380000000001</v>
      </c>
      <c r="U50" s="34">
        <v>0.97476499999999999</v>
      </c>
      <c r="V50" s="34">
        <v>1.1353899999999999</v>
      </c>
      <c r="W50" s="34">
        <v>1.1501220000000001</v>
      </c>
    </row>
    <row r="51" spans="1:23" x14ac:dyDescent="0.25">
      <c r="A51" s="34">
        <v>0.88461000000000001</v>
      </c>
      <c r="B51" s="34">
        <v>0.90846800000000005</v>
      </c>
      <c r="C51" s="34">
        <v>0.82159400000000005</v>
      </c>
      <c r="D51" s="34">
        <v>1.0179879999999999</v>
      </c>
      <c r="E51" s="34">
        <v>1.0899490000000001</v>
      </c>
      <c r="F51" s="34">
        <v>0.98206099999999996</v>
      </c>
      <c r="G51" s="34">
        <v>0.78244199999999997</v>
      </c>
      <c r="H51" s="34">
        <v>0.66328200000000004</v>
      </c>
      <c r="I51" s="34">
        <v>0.77746700000000002</v>
      </c>
      <c r="J51" s="34">
        <v>0.89984699999999995</v>
      </c>
      <c r="K51" s="34">
        <v>0.98850899999999997</v>
      </c>
      <c r="L51" s="34">
        <v>0.82512399999999997</v>
      </c>
      <c r="N51" s="34">
        <v>1.082713</v>
      </c>
      <c r="O51" s="34">
        <v>0.91183400000000003</v>
      </c>
      <c r="P51" s="34">
        <v>0.99545899999999998</v>
      </c>
      <c r="Q51" s="34">
        <v>0.87090900000000004</v>
      </c>
      <c r="R51" s="34">
        <v>0.99707599999999996</v>
      </c>
      <c r="S51" s="34">
        <v>0.92267100000000002</v>
      </c>
      <c r="T51" s="34">
        <v>1.142355</v>
      </c>
      <c r="U51" s="34">
        <v>0.94625400000000004</v>
      </c>
      <c r="V51" s="34">
        <v>1.066554</v>
      </c>
      <c r="W51" s="34">
        <v>1.1535740000000001</v>
      </c>
    </row>
    <row r="52" spans="1:23" x14ac:dyDescent="0.25">
      <c r="A52" s="34">
        <v>0.85992299999999999</v>
      </c>
      <c r="B52" s="34">
        <v>0.83826900000000004</v>
      </c>
      <c r="C52" s="34">
        <v>0.83122300000000005</v>
      </c>
      <c r="D52" s="34">
        <v>0.83309900000000003</v>
      </c>
      <c r="E52" s="34">
        <v>1.0942670000000001</v>
      </c>
      <c r="F52" s="34">
        <v>0.96450800000000003</v>
      </c>
      <c r="G52" s="34">
        <v>0.76392899999999997</v>
      </c>
      <c r="H52" s="34">
        <v>0.676817</v>
      </c>
      <c r="I52" s="34">
        <v>0.80312799999999995</v>
      </c>
      <c r="J52" s="34">
        <v>0.89318200000000003</v>
      </c>
      <c r="K52" s="34">
        <v>0.81443100000000002</v>
      </c>
      <c r="L52" s="34">
        <v>0.70838999999999996</v>
      </c>
      <c r="N52" s="34">
        <v>1.068257</v>
      </c>
      <c r="O52" s="34">
        <v>0.90178199999999997</v>
      </c>
      <c r="P52" s="34">
        <v>0.87792700000000001</v>
      </c>
      <c r="Q52" s="34">
        <v>1.05321</v>
      </c>
      <c r="R52" s="34">
        <v>0.99192899999999995</v>
      </c>
      <c r="S52" s="34">
        <v>0.88142699999999996</v>
      </c>
      <c r="T52" s="34">
        <v>1.0835049999999999</v>
      </c>
      <c r="U52" s="34">
        <v>0.95754600000000001</v>
      </c>
      <c r="V52" s="34">
        <v>1.072641</v>
      </c>
      <c r="W52" s="34">
        <v>1.070805</v>
      </c>
    </row>
    <row r="53" spans="1:23" x14ac:dyDescent="0.25">
      <c r="A53" s="34">
        <v>0.87263900000000005</v>
      </c>
      <c r="B53" s="34">
        <v>0.91514300000000004</v>
      </c>
      <c r="C53" s="34">
        <v>0.79792700000000005</v>
      </c>
      <c r="D53" s="34">
        <v>0.82379800000000003</v>
      </c>
      <c r="E53" s="34">
        <v>1.0633060000000001</v>
      </c>
      <c r="F53" s="34">
        <v>0.98001899999999997</v>
      </c>
      <c r="G53" s="34">
        <v>0.76452699999999996</v>
      </c>
      <c r="H53" s="34">
        <v>0.69830300000000001</v>
      </c>
      <c r="I53" s="34">
        <v>0.83311199999999996</v>
      </c>
      <c r="J53" s="34">
        <v>0.94815899999999997</v>
      </c>
      <c r="K53" s="34"/>
      <c r="L53" s="34">
        <v>0.59437200000000001</v>
      </c>
      <c r="N53" s="34">
        <v>1.0540879999999999</v>
      </c>
      <c r="O53" s="34">
        <v>0.88921399999999995</v>
      </c>
      <c r="P53" s="34">
        <v>0.87952900000000001</v>
      </c>
      <c r="Q53" s="34">
        <v>1.1034919999999999</v>
      </c>
      <c r="R53" s="34">
        <v>1.0167170000000001</v>
      </c>
      <c r="S53" s="34">
        <v>0.86619599999999997</v>
      </c>
      <c r="T53" s="34">
        <v>1.078503</v>
      </c>
      <c r="U53" s="34">
        <v>0.93945299999999998</v>
      </c>
      <c r="V53" s="34">
        <v>1.063806</v>
      </c>
      <c r="W53" s="34">
        <v>1.163875</v>
      </c>
    </row>
    <row r="54" spans="1:23" x14ac:dyDescent="0.25">
      <c r="A54" s="34">
        <v>0.82391300000000001</v>
      </c>
      <c r="B54" s="34">
        <v>0.94952800000000004</v>
      </c>
      <c r="C54" s="34">
        <v>0.81133</v>
      </c>
      <c r="D54" s="34">
        <v>0.884459</v>
      </c>
      <c r="E54" s="34">
        <v>1.0520419999999999</v>
      </c>
      <c r="F54" s="34">
        <v>0.97600600000000004</v>
      </c>
      <c r="G54" s="34">
        <v>0.71583600000000003</v>
      </c>
      <c r="H54" s="34">
        <v>0.65529499999999996</v>
      </c>
      <c r="I54" s="34">
        <v>0.84658599999999995</v>
      </c>
      <c r="J54" s="34">
        <v>0.92480300000000004</v>
      </c>
      <c r="K54" s="34"/>
      <c r="L54" s="34">
        <v>0.55697700000000006</v>
      </c>
      <c r="N54" s="34">
        <v>1.0477380000000001</v>
      </c>
      <c r="O54" s="34">
        <v>0.88500000000000001</v>
      </c>
      <c r="P54" s="34">
        <v>0.88301600000000002</v>
      </c>
      <c r="Q54" s="34">
        <v>1.097577</v>
      </c>
      <c r="R54" s="34">
        <v>1.000769</v>
      </c>
      <c r="S54" s="34">
        <v>0.80194799999999999</v>
      </c>
      <c r="T54" s="34">
        <v>1.07324</v>
      </c>
      <c r="U54" s="34">
        <v>0.935141</v>
      </c>
      <c r="V54" s="34">
        <v>1.0270509999999999</v>
      </c>
      <c r="W54" s="34">
        <v>1.157308</v>
      </c>
    </row>
    <row r="55" spans="1:23" x14ac:dyDescent="0.25">
      <c r="A55" s="34">
        <v>0.82467599999999996</v>
      </c>
      <c r="B55" s="34">
        <v>0.944411</v>
      </c>
      <c r="C55" s="34">
        <v>0.84421800000000002</v>
      </c>
      <c r="D55" s="34">
        <v>0.82090099999999999</v>
      </c>
      <c r="E55" s="34">
        <v>0.89964599999999995</v>
      </c>
      <c r="F55" s="34">
        <v>0.954044</v>
      </c>
      <c r="G55" s="34">
        <v>0.72150800000000004</v>
      </c>
      <c r="H55" s="34">
        <v>0.70752599999999999</v>
      </c>
      <c r="I55" s="34">
        <v>0.85220799999999997</v>
      </c>
      <c r="J55" s="34">
        <v>0.91230999999999995</v>
      </c>
      <c r="K55" s="34"/>
      <c r="L55" s="34">
        <v>0.51955099999999999</v>
      </c>
      <c r="N55" s="34">
        <v>1.046027</v>
      </c>
      <c r="O55" s="34">
        <v>0.87481100000000001</v>
      </c>
      <c r="P55" s="34">
        <v>0.833951</v>
      </c>
      <c r="Q55" s="34">
        <v>1.1059000000000001</v>
      </c>
      <c r="R55" s="34">
        <v>0.95394400000000001</v>
      </c>
      <c r="S55" s="34">
        <v>0.84335899999999997</v>
      </c>
      <c r="T55" s="34">
        <v>1.088946</v>
      </c>
      <c r="U55" s="34">
        <v>0.92471400000000004</v>
      </c>
      <c r="V55" s="34">
        <v>0.99260199999999998</v>
      </c>
      <c r="W55" s="34">
        <v>1.1633469999999999</v>
      </c>
    </row>
    <row r="56" spans="1:23" x14ac:dyDescent="0.25">
      <c r="A56" s="34">
        <v>0.82441900000000001</v>
      </c>
      <c r="B56" s="34">
        <v>0.90937299999999999</v>
      </c>
      <c r="C56" s="34">
        <v>0.80665200000000004</v>
      </c>
      <c r="D56" s="34">
        <v>0.80800899999999998</v>
      </c>
      <c r="E56" s="34">
        <v>0.73281099999999999</v>
      </c>
      <c r="F56" s="34">
        <v>0.94197399999999998</v>
      </c>
      <c r="G56" s="34">
        <v>0.71115700000000004</v>
      </c>
      <c r="H56" s="34">
        <v>0.72008099999999997</v>
      </c>
      <c r="I56" s="34">
        <v>0.83425300000000002</v>
      </c>
      <c r="J56" s="34">
        <v>0.88888100000000003</v>
      </c>
      <c r="K56" s="34"/>
      <c r="L56" s="34">
        <v>0.51613399999999998</v>
      </c>
      <c r="N56" s="34">
        <v>1.0500670000000001</v>
      </c>
      <c r="O56" s="34">
        <v>0.91974199999999995</v>
      </c>
      <c r="P56" s="34">
        <v>0.85330300000000003</v>
      </c>
      <c r="Q56" s="34">
        <v>1.113793</v>
      </c>
      <c r="R56" s="34">
        <v>0.94194199999999995</v>
      </c>
      <c r="S56" s="34">
        <v>0.95140000000000002</v>
      </c>
      <c r="T56" s="34">
        <v>1.0453859999999999</v>
      </c>
      <c r="U56" s="34">
        <v>0.88953800000000005</v>
      </c>
      <c r="V56" s="34">
        <v>0.98765199999999997</v>
      </c>
      <c r="W56" s="34">
        <v>1.1159190000000001</v>
      </c>
    </row>
    <row r="57" spans="1:23" x14ac:dyDescent="0.25">
      <c r="A57" s="34">
        <v>0.80557800000000002</v>
      </c>
      <c r="B57" s="34">
        <v>0.92079900000000003</v>
      </c>
      <c r="C57" s="34">
        <v>0.821102</v>
      </c>
      <c r="D57" s="34">
        <v>0.90571199999999996</v>
      </c>
      <c r="E57" s="34">
        <v>0.68566000000000005</v>
      </c>
      <c r="F57" s="34">
        <v>0.98048100000000005</v>
      </c>
      <c r="G57" s="34">
        <v>0.69617799999999996</v>
      </c>
      <c r="H57" s="34">
        <v>0.72353199999999995</v>
      </c>
      <c r="I57" s="34">
        <v>0.82892399999999999</v>
      </c>
      <c r="J57" s="34">
        <v>0.86710799999999999</v>
      </c>
      <c r="K57" s="34"/>
      <c r="L57" s="34"/>
      <c r="N57" s="34">
        <v>1.0327999999999999</v>
      </c>
      <c r="O57" s="34">
        <v>0.95790699999999995</v>
      </c>
      <c r="P57" s="34">
        <v>0.82216400000000001</v>
      </c>
      <c r="Q57" s="34">
        <v>1.141545</v>
      </c>
      <c r="R57" s="34">
        <v>0.92470200000000002</v>
      </c>
      <c r="S57" s="34">
        <v>0.97211499999999995</v>
      </c>
      <c r="T57" s="34">
        <v>1.164166</v>
      </c>
      <c r="U57" s="34">
        <v>0.81373499999999999</v>
      </c>
      <c r="V57" s="34">
        <v>0.97009699999999999</v>
      </c>
      <c r="W57" s="34">
        <v>1.103961</v>
      </c>
    </row>
    <row r="58" spans="1:23" x14ac:dyDescent="0.25">
      <c r="A58" s="34">
        <v>0.81422700000000003</v>
      </c>
      <c r="B58" s="34">
        <v>0.87561299999999997</v>
      </c>
      <c r="C58" s="34">
        <v>0.80946200000000001</v>
      </c>
      <c r="D58" s="34">
        <v>0.79033399999999998</v>
      </c>
      <c r="E58" s="34">
        <v>0.81110899999999997</v>
      </c>
      <c r="F58" s="34">
        <v>0.97533300000000001</v>
      </c>
      <c r="G58" s="34">
        <v>0.69537099999999996</v>
      </c>
      <c r="H58" s="34">
        <v>0.754826</v>
      </c>
      <c r="I58" s="34">
        <v>0.833368</v>
      </c>
      <c r="J58" s="34">
        <v>0.88465099999999997</v>
      </c>
      <c r="K58" s="34"/>
      <c r="L58" s="34"/>
      <c r="N58" s="34">
        <v>1.0284009999999999</v>
      </c>
      <c r="O58" s="34">
        <v>0.97610300000000005</v>
      </c>
      <c r="P58" s="34">
        <v>0.72387400000000002</v>
      </c>
      <c r="Q58" s="34">
        <v>1.0805070000000001</v>
      </c>
      <c r="R58" s="34">
        <v>0.96004699999999998</v>
      </c>
      <c r="S58" s="34">
        <v>0.95378399999999997</v>
      </c>
      <c r="T58" s="34">
        <v>1.242666</v>
      </c>
      <c r="U58" s="34">
        <v>0.76205699999999998</v>
      </c>
      <c r="V58" s="34">
        <v>0.93327400000000005</v>
      </c>
      <c r="W58" s="34">
        <v>1.0395099999999999</v>
      </c>
    </row>
    <row r="59" spans="1:23" x14ac:dyDescent="0.25">
      <c r="A59" s="34">
        <v>0.788879</v>
      </c>
      <c r="B59" s="34">
        <v>0.92102399999999995</v>
      </c>
      <c r="C59" s="34">
        <v>0.78922499999999995</v>
      </c>
      <c r="D59" s="34">
        <v>0.96502399999999999</v>
      </c>
      <c r="E59" s="34">
        <v>0.78004499999999999</v>
      </c>
      <c r="F59" s="34">
        <v>0.97479199999999999</v>
      </c>
      <c r="G59" s="34">
        <v>0.71514999999999995</v>
      </c>
      <c r="H59" s="34">
        <v>0.78462399999999999</v>
      </c>
      <c r="I59" s="34">
        <v>0.81815599999999999</v>
      </c>
      <c r="J59" s="34">
        <v>0.89691399999999999</v>
      </c>
      <c r="K59" s="34"/>
      <c r="L59" s="34"/>
      <c r="N59" s="34">
        <v>1.008982</v>
      </c>
      <c r="O59" s="34">
        <v>0.97381399999999996</v>
      </c>
      <c r="P59" s="34">
        <v>0.76007199999999997</v>
      </c>
      <c r="Q59" s="34">
        <v>1.0876999999999999</v>
      </c>
      <c r="R59" s="34">
        <v>0.97935099999999997</v>
      </c>
      <c r="S59" s="34">
        <v>0.85439200000000004</v>
      </c>
      <c r="T59" s="34">
        <v>1.270651</v>
      </c>
      <c r="U59" s="34">
        <v>0.686419</v>
      </c>
      <c r="V59" s="34">
        <v>0.89748499999999998</v>
      </c>
      <c r="W59" s="34">
        <v>1.1262639999999999</v>
      </c>
    </row>
    <row r="60" spans="1:23" x14ac:dyDescent="0.25">
      <c r="A60" s="34">
        <v>0.80094100000000001</v>
      </c>
      <c r="B60" s="34">
        <v>0.90517000000000003</v>
      </c>
      <c r="C60" s="34">
        <v>0.80025500000000005</v>
      </c>
      <c r="D60" s="34">
        <v>0.80416900000000002</v>
      </c>
      <c r="E60" s="34">
        <v>0.77813399999999999</v>
      </c>
      <c r="F60" s="34">
        <v>0.95865500000000003</v>
      </c>
      <c r="G60" s="34">
        <v>0.71953299999999998</v>
      </c>
      <c r="H60" s="34">
        <v>0.79310099999999994</v>
      </c>
      <c r="I60" s="34">
        <v>0.80810099999999996</v>
      </c>
      <c r="J60" s="34">
        <v>0.90837800000000002</v>
      </c>
      <c r="K60" s="34"/>
      <c r="L60" s="34"/>
      <c r="N60" s="34">
        <v>1.0152220000000001</v>
      </c>
      <c r="O60" s="34">
        <v>0.99820900000000001</v>
      </c>
      <c r="P60" s="34">
        <v>0.88116799999999995</v>
      </c>
      <c r="Q60" s="34">
        <v>0.87262799999999996</v>
      </c>
      <c r="R60" s="34">
        <v>1.0365709999999999</v>
      </c>
      <c r="S60" s="34">
        <v>0.80782399999999999</v>
      </c>
      <c r="T60" s="34">
        <v>1.299385</v>
      </c>
      <c r="U60" s="34">
        <v>0.63545300000000005</v>
      </c>
      <c r="V60" s="34">
        <v>0.83418899999999996</v>
      </c>
      <c r="W60" s="34">
        <v>1.0264610000000001</v>
      </c>
    </row>
    <row r="61" spans="1:23" x14ac:dyDescent="0.25">
      <c r="A61" s="34">
        <v>0.80533200000000005</v>
      </c>
      <c r="B61" s="34">
        <v>0.88652200000000003</v>
      </c>
      <c r="C61" s="34">
        <v>0.87307500000000005</v>
      </c>
      <c r="D61" s="34">
        <v>0.88925200000000004</v>
      </c>
      <c r="E61" s="34">
        <v>0.82343</v>
      </c>
      <c r="F61" s="34">
        <v>0.92015499999999995</v>
      </c>
      <c r="G61" s="34">
        <v>0.72033199999999997</v>
      </c>
      <c r="H61" s="34">
        <v>0.81402399999999997</v>
      </c>
      <c r="I61" s="34">
        <v>0.84152099999999996</v>
      </c>
      <c r="J61" s="34">
        <v>0.93340500000000004</v>
      </c>
      <c r="K61" s="34"/>
      <c r="L61" s="34"/>
      <c r="N61" s="34">
        <v>0.99171900000000002</v>
      </c>
      <c r="O61" s="34">
        <v>1.0116320000000001</v>
      </c>
      <c r="P61" s="34">
        <v>0.82210700000000003</v>
      </c>
      <c r="Q61" s="34"/>
      <c r="R61" s="34">
        <v>1.0209280000000001</v>
      </c>
      <c r="S61" s="34">
        <v>0.84136</v>
      </c>
      <c r="T61" s="34">
        <v>1.2423439999999999</v>
      </c>
      <c r="U61" s="34">
        <v>0.68598700000000001</v>
      </c>
      <c r="V61" s="34">
        <v>0.75386699999999995</v>
      </c>
      <c r="W61" s="34">
        <v>0.983491</v>
      </c>
    </row>
    <row r="62" spans="1:23" x14ac:dyDescent="0.25">
      <c r="A62" s="34">
        <v>0.77170899999999998</v>
      </c>
      <c r="B62" s="34">
        <v>0.95064700000000002</v>
      </c>
      <c r="C62" s="34">
        <v>0.877718</v>
      </c>
      <c r="D62" s="34">
        <v>0.78627199999999997</v>
      </c>
      <c r="E62" s="34">
        <v>0.96327499999999999</v>
      </c>
      <c r="F62" s="34">
        <v>0.90840600000000005</v>
      </c>
      <c r="G62" s="34">
        <v>0.71404400000000001</v>
      </c>
      <c r="H62" s="34">
        <v>0.831874</v>
      </c>
      <c r="I62" s="34">
        <v>0.82603199999999999</v>
      </c>
      <c r="J62" s="34">
        <v>0.92114700000000005</v>
      </c>
      <c r="K62" s="34"/>
      <c r="L62" s="34"/>
      <c r="N62" s="34">
        <v>0.99832600000000005</v>
      </c>
      <c r="O62" s="34">
        <v>1.0086729999999999</v>
      </c>
      <c r="P62" s="34">
        <v>0.71544799999999997</v>
      </c>
      <c r="Q62" s="34"/>
      <c r="R62" s="34">
        <v>0.97908899999999999</v>
      </c>
      <c r="S62" s="34">
        <v>1.095585</v>
      </c>
      <c r="T62" s="34">
        <v>1.2041029999999999</v>
      </c>
      <c r="U62" s="34">
        <v>0.76230100000000001</v>
      </c>
      <c r="V62" s="34"/>
      <c r="W62" s="34">
        <v>0.88340200000000002</v>
      </c>
    </row>
    <row r="63" spans="1:23" x14ac:dyDescent="0.25">
      <c r="A63" s="34">
        <v>0.80690799999999996</v>
      </c>
      <c r="B63" s="34">
        <v>0.82557499999999995</v>
      </c>
      <c r="C63" s="34">
        <v>0.863429</v>
      </c>
      <c r="D63" s="34">
        <v>0.73372499999999996</v>
      </c>
      <c r="E63" s="34">
        <v>0.94539300000000004</v>
      </c>
      <c r="F63" s="34">
        <v>0.93294699999999997</v>
      </c>
      <c r="G63" s="34">
        <v>0.72922200000000004</v>
      </c>
      <c r="H63" s="34">
        <v>0.86855800000000005</v>
      </c>
      <c r="I63" s="34">
        <v>0.79489699999999996</v>
      </c>
      <c r="J63" s="34">
        <v>0.89268199999999998</v>
      </c>
      <c r="K63" s="34"/>
      <c r="L63" s="34"/>
      <c r="N63" s="34">
        <v>0.98138599999999998</v>
      </c>
      <c r="O63" s="34">
        <v>1.027606</v>
      </c>
      <c r="P63" s="34">
        <v>0.70467500000000005</v>
      </c>
      <c r="Q63" s="34"/>
      <c r="R63" s="34">
        <v>0.95132499999999998</v>
      </c>
      <c r="S63" s="34">
        <v>1.2390950000000001</v>
      </c>
      <c r="T63" s="34">
        <v>1.178191</v>
      </c>
      <c r="U63" s="34">
        <v>0.598109</v>
      </c>
      <c r="V63" s="34"/>
      <c r="W63" s="34">
        <v>1.004308</v>
      </c>
    </row>
    <row r="64" spans="1:23" x14ac:dyDescent="0.25">
      <c r="A64" s="34">
        <v>0.78650699999999996</v>
      </c>
      <c r="B64" s="34">
        <v>0.80751499999999998</v>
      </c>
      <c r="C64" s="34">
        <v>0.88961100000000004</v>
      </c>
      <c r="D64" s="34">
        <v>0.76376900000000003</v>
      </c>
      <c r="E64" s="34">
        <v>0.97669600000000001</v>
      </c>
      <c r="F64" s="34">
        <v>0.94570200000000004</v>
      </c>
      <c r="G64" s="34">
        <v>0.73216300000000001</v>
      </c>
      <c r="H64" s="34">
        <v>0.86828399999999994</v>
      </c>
      <c r="I64" s="34">
        <v>0.80900399999999995</v>
      </c>
      <c r="J64" s="34">
        <v>0.85750300000000002</v>
      </c>
      <c r="K64" s="34"/>
      <c r="L64" s="34"/>
      <c r="N64" s="34">
        <v>0.97699199999999997</v>
      </c>
      <c r="O64" s="34">
        <v>1.027037</v>
      </c>
      <c r="P64" s="34">
        <v>0.74946199999999996</v>
      </c>
      <c r="Q64" s="34"/>
      <c r="R64" s="34">
        <v>0.936639</v>
      </c>
      <c r="S64" s="34">
        <v>1.1954089999999999</v>
      </c>
      <c r="T64" s="34">
        <v>1.2121109999999999</v>
      </c>
      <c r="U64" s="34">
        <v>0.73933700000000002</v>
      </c>
      <c r="V64" s="34"/>
      <c r="W64" s="34">
        <v>0.98895500000000003</v>
      </c>
    </row>
    <row r="65" spans="1:23" x14ac:dyDescent="0.25">
      <c r="A65" s="34">
        <v>0.76210500000000003</v>
      </c>
      <c r="B65" s="34">
        <v>0.86067300000000002</v>
      </c>
      <c r="C65" s="34">
        <v>0.88639000000000001</v>
      </c>
      <c r="D65" s="34">
        <v>0.79850900000000002</v>
      </c>
      <c r="E65" s="34">
        <v>0.98452600000000001</v>
      </c>
      <c r="F65" s="34">
        <v>0.901895</v>
      </c>
      <c r="G65" s="34">
        <v>0.73729500000000003</v>
      </c>
      <c r="H65" s="34">
        <v>0.939801</v>
      </c>
      <c r="I65" s="34">
        <v>0.79531300000000005</v>
      </c>
      <c r="J65" s="34">
        <v>0.853271</v>
      </c>
      <c r="K65" s="34"/>
      <c r="L65" s="34"/>
      <c r="N65" s="34">
        <v>0.97146999999999994</v>
      </c>
      <c r="O65" s="34">
        <v>1.03485</v>
      </c>
      <c r="P65" s="34">
        <v>0.78782600000000003</v>
      </c>
      <c r="Q65" s="34"/>
      <c r="R65" s="34">
        <v>0.92435100000000003</v>
      </c>
      <c r="S65" s="34">
        <v>1.159046</v>
      </c>
      <c r="T65" s="34">
        <v>1.2114590000000001</v>
      </c>
      <c r="U65" s="34">
        <v>1.000977</v>
      </c>
      <c r="V65" s="34"/>
      <c r="W65" s="34">
        <v>1.025477</v>
      </c>
    </row>
    <row r="66" spans="1:23" x14ac:dyDescent="0.25">
      <c r="A66" s="34">
        <v>0.74629900000000005</v>
      </c>
      <c r="B66" s="34">
        <v>0.82425000000000004</v>
      </c>
      <c r="C66" s="34">
        <v>0.88269799999999998</v>
      </c>
      <c r="D66" s="34">
        <v>0.70792600000000006</v>
      </c>
      <c r="E66" s="34">
        <v>1.0573589999999999</v>
      </c>
      <c r="F66" s="34">
        <v>0.87912100000000004</v>
      </c>
      <c r="G66" s="34"/>
      <c r="H66" s="34">
        <v>0.93823800000000002</v>
      </c>
      <c r="I66" s="34">
        <v>0.78612099999999996</v>
      </c>
      <c r="J66" s="34">
        <v>0.85740300000000003</v>
      </c>
      <c r="K66" s="34"/>
      <c r="L66" s="34"/>
      <c r="N66" s="34">
        <v>0.95914600000000005</v>
      </c>
      <c r="O66" s="34">
        <v>1.0323519999999999</v>
      </c>
      <c r="P66" s="34">
        <v>0.79053099999999998</v>
      </c>
      <c r="Q66" s="34"/>
      <c r="R66" s="34">
        <v>0.93401800000000001</v>
      </c>
      <c r="S66" s="34">
        <v>0.97531900000000005</v>
      </c>
      <c r="T66" s="34">
        <v>1.166417</v>
      </c>
      <c r="U66" s="34">
        <v>1.0218400000000001</v>
      </c>
      <c r="V66" s="34"/>
      <c r="W66" s="34">
        <v>0.97286899999999998</v>
      </c>
    </row>
    <row r="70" spans="1:23" x14ac:dyDescent="0.25">
      <c r="A70" t="s">
        <v>20</v>
      </c>
    </row>
    <row r="71" spans="1:23" x14ac:dyDescent="0.25">
      <c r="A71" s="35" t="s">
        <v>23</v>
      </c>
      <c r="B71" s="35" t="s">
        <v>43</v>
      </c>
    </row>
    <row r="72" spans="1:23" x14ac:dyDescent="0.25">
      <c r="A72" s="34">
        <v>0.98588399999999998</v>
      </c>
      <c r="B72" s="34">
        <v>1.0965849999999999</v>
      </c>
    </row>
    <row r="73" spans="1:23" x14ac:dyDescent="0.25">
      <c r="A73" s="34">
        <v>1.1141730000000001</v>
      </c>
      <c r="B73" s="34">
        <v>1.0659419999999999</v>
      </c>
    </row>
    <row r="74" spans="1:23" x14ac:dyDescent="0.25">
      <c r="A74" s="34">
        <v>0.921269</v>
      </c>
      <c r="B74" s="34">
        <v>0.99545899999999998</v>
      </c>
    </row>
    <row r="75" spans="1:23" x14ac:dyDescent="0.25">
      <c r="A75" s="34">
        <v>1.0179879999999999</v>
      </c>
      <c r="B75" s="34">
        <v>1.1794169999999999</v>
      </c>
    </row>
    <row r="76" spans="1:23" x14ac:dyDescent="0.25">
      <c r="A76" s="34">
        <v>1.1625540000000001</v>
      </c>
      <c r="B76" s="34">
        <v>1.065979</v>
      </c>
    </row>
    <row r="77" spans="1:23" x14ac:dyDescent="0.25">
      <c r="A77" s="34">
        <v>1.0068999999999999</v>
      </c>
      <c r="B77" s="34">
        <v>1.2390950000000001</v>
      </c>
    </row>
    <row r="78" spans="1:23" x14ac:dyDescent="0.25">
      <c r="A78" s="34">
        <v>1.062751</v>
      </c>
      <c r="B78" s="34">
        <v>1.299385</v>
      </c>
    </row>
    <row r="79" spans="1:23" x14ac:dyDescent="0.25">
      <c r="A79" s="34">
        <v>1.0174749999999999</v>
      </c>
      <c r="B79" s="34">
        <v>1.0775490000000001</v>
      </c>
    </row>
    <row r="80" spans="1:23" x14ac:dyDescent="0.25">
      <c r="A80" s="34">
        <v>0.90132699999999999</v>
      </c>
      <c r="B80" s="34">
        <v>1.449646</v>
      </c>
    </row>
    <row r="81" spans="1:2" x14ac:dyDescent="0.25">
      <c r="A81" s="34">
        <v>0.94815899999999997</v>
      </c>
      <c r="B81" s="34">
        <v>1.4055960000000001</v>
      </c>
    </row>
    <row r="82" spans="1:2" x14ac:dyDescent="0.25">
      <c r="A82" s="34">
        <v>1.0263800000000001</v>
      </c>
      <c r="B82" s="34"/>
    </row>
    <row r="83" spans="1:2" x14ac:dyDescent="0.25">
      <c r="A83" s="34">
        <v>0.96806599999999998</v>
      </c>
      <c r="B83" s="3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7"/>
  <sheetViews>
    <sheetView zoomScale="80" zoomScaleNormal="80" workbookViewId="0">
      <selection activeCell="D1" sqref="D1"/>
    </sheetView>
  </sheetViews>
  <sheetFormatPr defaultRowHeight="15" x14ac:dyDescent="0.25"/>
  <cols>
    <col min="5" max="5" width="12.85546875" customWidth="1"/>
    <col min="8" max="8" width="19.28515625" customWidth="1"/>
    <col min="9" max="9" width="16.85546875" customWidth="1"/>
    <col min="10" max="10" width="17.5703125" customWidth="1"/>
  </cols>
  <sheetData>
    <row r="1" spans="1:11" x14ac:dyDescent="0.25">
      <c r="A1" t="s">
        <v>46</v>
      </c>
      <c r="D1" s="33" t="s">
        <v>63</v>
      </c>
    </row>
    <row r="3" spans="1:11" x14ac:dyDescent="0.25">
      <c r="A3" t="s">
        <v>13</v>
      </c>
      <c r="B3" t="s">
        <v>65</v>
      </c>
      <c r="H3" t="s">
        <v>18</v>
      </c>
    </row>
    <row r="4" spans="1:11" x14ac:dyDescent="0.25">
      <c r="B4" s="35" t="s">
        <v>51</v>
      </c>
      <c r="C4" s="35" t="s">
        <v>52</v>
      </c>
      <c r="D4" s="35" t="s">
        <v>53</v>
      </c>
      <c r="E4" s="35" t="s">
        <v>54</v>
      </c>
      <c r="F4" s="35" t="s">
        <v>55</v>
      </c>
      <c r="H4" s="35"/>
      <c r="I4" s="35" t="s">
        <v>56</v>
      </c>
      <c r="J4" s="35" t="s">
        <v>52</v>
      </c>
      <c r="K4" s="35" t="s">
        <v>51</v>
      </c>
    </row>
    <row r="5" spans="1:11" x14ac:dyDescent="0.25">
      <c r="A5" s="3" t="s">
        <v>47</v>
      </c>
      <c r="B5" s="34">
        <v>70</v>
      </c>
      <c r="C5" s="34">
        <v>9</v>
      </c>
      <c r="D5" s="34">
        <v>19</v>
      </c>
      <c r="E5" s="34">
        <v>0</v>
      </c>
      <c r="F5" s="34">
        <v>0</v>
      </c>
      <c r="H5" s="3" t="s">
        <v>57</v>
      </c>
      <c r="I5" s="34">
        <v>21</v>
      </c>
      <c r="J5" s="34">
        <v>17</v>
      </c>
      <c r="K5" s="34">
        <v>62</v>
      </c>
    </row>
    <row r="6" spans="1:11" x14ac:dyDescent="0.25">
      <c r="A6" s="3" t="s">
        <v>48</v>
      </c>
      <c r="B6" s="34">
        <v>44</v>
      </c>
      <c r="C6" s="34">
        <v>19</v>
      </c>
      <c r="D6" s="34">
        <v>36</v>
      </c>
      <c r="E6" s="34">
        <v>0</v>
      </c>
      <c r="F6" s="34">
        <v>0</v>
      </c>
      <c r="H6" s="3" t="s">
        <v>48</v>
      </c>
      <c r="I6" s="34">
        <v>30</v>
      </c>
      <c r="J6" s="34">
        <v>29</v>
      </c>
      <c r="K6" s="34">
        <v>41</v>
      </c>
    </row>
    <row r="7" spans="1:11" x14ac:dyDescent="0.25">
      <c r="A7" s="3" t="s">
        <v>49</v>
      </c>
      <c r="B7" s="34">
        <v>65</v>
      </c>
      <c r="C7" s="34">
        <v>11</v>
      </c>
      <c r="D7" s="34">
        <v>23</v>
      </c>
      <c r="E7" s="34">
        <v>0</v>
      </c>
      <c r="F7" s="34">
        <v>0</v>
      </c>
      <c r="H7" s="3" t="s">
        <v>58</v>
      </c>
      <c r="I7" s="34">
        <v>71</v>
      </c>
      <c r="J7" s="34">
        <v>19</v>
      </c>
      <c r="K7" s="34">
        <v>10</v>
      </c>
    </row>
    <row r="8" spans="1:11" x14ac:dyDescent="0.25">
      <c r="A8" s="3" t="s">
        <v>50</v>
      </c>
      <c r="B8" s="34">
        <v>41</v>
      </c>
      <c r="C8" s="34">
        <v>31</v>
      </c>
      <c r="D8" s="34">
        <v>26</v>
      </c>
      <c r="E8" s="34">
        <v>0</v>
      </c>
      <c r="F8" s="34">
        <v>0</v>
      </c>
      <c r="H8" s="3" t="s">
        <v>59</v>
      </c>
      <c r="I8" s="34">
        <v>49</v>
      </c>
      <c r="J8" s="34">
        <v>38</v>
      </c>
      <c r="K8" s="34">
        <v>13</v>
      </c>
    </row>
    <row r="11" spans="1:11" x14ac:dyDescent="0.25">
      <c r="A11" s="3" t="s">
        <v>19</v>
      </c>
    </row>
    <row r="12" spans="1:11" x14ac:dyDescent="0.25">
      <c r="B12" s="35" t="s">
        <v>60</v>
      </c>
      <c r="C12" s="35" t="s">
        <v>61</v>
      </c>
      <c r="D12" s="35" t="s">
        <v>29</v>
      </c>
      <c r="E12" s="35" t="s">
        <v>62</v>
      </c>
    </row>
    <row r="13" spans="1:11" x14ac:dyDescent="0.25">
      <c r="B13" s="34">
        <v>0.27066499999999999</v>
      </c>
      <c r="C13" s="34">
        <v>0.426871</v>
      </c>
      <c r="D13" s="34">
        <v>0.32461099999999998</v>
      </c>
      <c r="E13" s="34">
        <v>0.66146300000000002</v>
      </c>
      <c r="G13" s="34"/>
    </row>
    <row r="14" spans="1:11" x14ac:dyDescent="0.25">
      <c r="B14" s="34">
        <v>0.330399</v>
      </c>
      <c r="C14" s="34">
        <v>0.35755999999999999</v>
      </c>
      <c r="D14" s="34">
        <v>0.22958999999999999</v>
      </c>
      <c r="E14" s="34">
        <v>0.71226199999999995</v>
      </c>
      <c r="G14" s="34"/>
      <c r="H14" s="34"/>
      <c r="I14" s="34"/>
    </row>
    <row r="15" spans="1:11" x14ac:dyDescent="0.25">
      <c r="B15" s="34">
        <v>0.26658999999999999</v>
      </c>
      <c r="C15" s="34">
        <v>0.48557299999999998</v>
      </c>
      <c r="D15" s="34">
        <v>0.318249</v>
      </c>
      <c r="E15" s="34">
        <v>0.33452399999999999</v>
      </c>
      <c r="G15" s="34"/>
      <c r="H15" s="34"/>
      <c r="I15" s="34"/>
    </row>
    <row r="16" spans="1:11" x14ac:dyDescent="0.25">
      <c r="B16" s="34">
        <v>0.26224500000000001</v>
      </c>
      <c r="C16" s="34">
        <v>0.33980300000000002</v>
      </c>
      <c r="D16" s="34">
        <v>0.20921699999999999</v>
      </c>
      <c r="E16" s="34">
        <v>0.424765</v>
      </c>
      <c r="G16" s="34"/>
      <c r="H16" s="34"/>
      <c r="I16" s="34"/>
    </row>
    <row r="17" spans="1:48" x14ac:dyDescent="0.25">
      <c r="B17" s="34">
        <v>0.22620000000000001</v>
      </c>
      <c r="C17" s="34">
        <v>0.34043600000000002</v>
      </c>
      <c r="D17" s="34">
        <v>0.27873700000000001</v>
      </c>
      <c r="E17" s="34">
        <v>0.49195100000000003</v>
      </c>
      <c r="G17" s="34"/>
      <c r="H17" s="34"/>
      <c r="I17" s="34"/>
    </row>
    <row r="18" spans="1:48" x14ac:dyDescent="0.25">
      <c r="B18" s="34">
        <v>0.30344500000000002</v>
      </c>
      <c r="C18" s="34">
        <v>0.38628200000000001</v>
      </c>
      <c r="D18" s="34"/>
      <c r="E18" s="34">
        <v>0.39995900000000001</v>
      </c>
      <c r="G18" s="34"/>
      <c r="H18" s="34"/>
      <c r="I18" s="34"/>
    </row>
    <row r="19" spans="1:48" x14ac:dyDescent="0.25">
      <c r="B19" s="34">
        <v>0.35976200000000003</v>
      </c>
      <c r="C19" s="34">
        <v>0.35112500000000002</v>
      </c>
      <c r="D19" s="34"/>
      <c r="E19" s="34">
        <v>0.55430599999999997</v>
      </c>
      <c r="G19" s="34"/>
      <c r="H19" s="34"/>
    </row>
    <row r="20" spans="1:48" x14ac:dyDescent="0.25">
      <c r="B20" s="34"/>
      <c r="C20" s="34">
        <v>0.33617200000000003</v>
      </c>
      <c r="D20" s="34"/>
      <c r="E20" s="34">
        <v>0.54560200000000003</v>
      </c>
      <c r="G20" s="34"/>
      <c r="H20" s="34"/>
    </row>
    <row r="21" spans="1:48" x14ac:dyDescent="0.25">
      <c r="C21" s="34">
        <v>0.30963299999999999</v>
      </c>
      <c r="D21" s="34"/>
      <c r="E21" s="34">
        <v>0.62894300000000003</v>
      </c>
      <c r="G21" s="34"/>
      <c r="H21" s="34"/>
    </row>
    <row r="22" spans="1:48" x14ac:dyDescent="0.25">
      <c r="B22" s="34"/>
      <c r="C22" s="34"/>
      <c r="D22" s="34"/>
      <c r="E22" s="34">
        <v>0.66085400000000005</v>
      </c>
      <c r="G22" s="34"/>
      <c r="H22" s="34"/>
    </row>
    <row r="23" spans="1:48" x14ac:dyDescent="0.25">
      <c r="B23" s="34"/>
      <c r="C23" s="34"/>
      <c r="D23" s="34"/>
      <c r="E23" s="34">
        <v>0.816716</v>
      </c>
      <c r="G23" s="34"/>
    </row>
    <row r="24" spans="1:48" x14ac:dyDescent="0.25">
      <c r="B24" s="34"/>
      <c r="C24" s="34"/>
      <c r="D24" s="34"/>
      <c r="E24" s="34">
        <v>1</v>
      </c>
      <c r="G24" s="34"/>
    </row>
    <row r="25" spans="1:48" x14ac:dyDescent="0.25">
      <c r="C25" s="34"/>
      <c r="D25" s="34"/>
      <c r="E25" s="34"/>
    </row>
    <row r="26" spans="1:48" x14ac:dyDescent="0.25">
      <c r="A26" t="s">
        <v>3</v>
      </c>
      <c r="B26" s="34"/>
      <c r="C26" s="34"/>
      <c r="D26" s="34"/>
      <c r="E26" s="34"/>
    </row>
    <row r="27" spans="1:48" x14ac:dyDescent="0.25">
      <c r="A27" t="s">
        <v>23</v>
      </c>
      <c r="B27" s="34"/>
      <c r="C27" s="34" t="s">
        <v>90</v>
      </c>
      <c r="D27" s="34" t="s">
        <v>91</v>
      </c>
      <c r="E27" s="34" t="s">
        <v>92</v>
      </c>
      <c r="F27" s="34" t="s">
        <v>93</v>
      </c>
      <c r="G27" s="34" t="s">
        <v>94</v>
      </c>
      <c r="H27" s="34" t="s">
        <v>95</v>
      </c>
      <c r="I27" s="34" t="s">
        <v>96</v>
      </c>
      <c r="J27" s="34" t="s">
        <v>97</v>
      </c>
    </row>
    <row r="29" spans="1:48" x14ac:dyDescent="0.25">
      <c r="Z29" t="s">
        <v>24</v>
      </c>
    </row>
    <row r="30" spans="1:48" x14ac:dyDescent="0.25">
      <c r="A30" s="35" t="s">
        <v>66</v>
      </c>
      <c r="B30" s="35" t="s">
        <v>67</v>
      </c>
      <c r="C30" s="35" t="s">
        <v>68</v>
      </c>
      <c r="D30" s="35" t="s">
        <v>69</v>
      </c>
      <c r="E30" s="35" t="s">
        <v>70</v>
      </c>
      <c r="F30" s="35" t="s">
        <v>71</v>
      </c>
      <c r="G30" s="35" t="s">
        <v>72</v>
      </c>
      <c r="H30" s="35" t="s">
        <v>73</v>
      </c>
      <c r="I30" s="35" t="s">
        <v>74</v>
      </c>
      <c r="J30" s="35" t="s">
        <v>75</v>
      </c>
      <c r="K30" s="35" t="s">
        <v>76</v>
      </c>
      <c r="L30" s="35" t="s">
        <v>77</v>
      </c>
      <c r="M30" s="35" t="s">
        <v>78</v>
      </c>
      <c r="N30" s="35" t="s">
        <v>79</v>
      </c>
      <c r="O30" s="35" t="s">
        <v>80</v>
      </c>
      <c r="P30" s="35" t="s">
        <v>81</v>
      </c>
      <c r="Q30" s="35" t="s">
        <v>82</v>
      </c>
      <c r="R30" s="35" t="s">
        <v>83</v>
      </c>
      <c r="S30" s="35" t="s">
        <v>84</v>
      </c>
      <c r="T30" s="35" t="s">
        <v>85</v>
      </c>
      <c r="U30" s="35" t="s">
        <v>86</v>
      </c>
      <c r="V30" s="35" t="s">
        <v>87</v>
      </c>
      <c r="W30" s="35" t="s">
        <v>88</v>
      </c>
      <c r="Y30" t="s">
        <v>89</v>
      </c>
      <c r="Z30" s="35" t="s">
        <v>66</v>
      </c>
      <c r="AA30" s="35" t="s">
        <v>67</v>
      </c>
      <c r="AB30" s="35" t="s">
        <v>68</v>
      </c>
      <c r="AC30" s="35" t="s">
        <v>69</v>
      </c>
      <c r="AD30" s="35" t="s">
        <v>70</v>
      </c>
      <c r="AE30" s="35" t="s">
        <v>71</v>
      </c>
      <c r="AF30" s="35" t="s">
        <v>72</v>
      </c>
      <c r="AG30" s="35" t="s">
        <v>73</v>
      </c>
      <c r="AH30" s="35" t="s">
        <v>74</v>
      </c>
      <c r="AI30" s="35" t="s">
        <v>75</v>
      </c>
      <c r="AJ30" s="35" t="s">
        <v>76</v>
      </c>
      <c r="AK30" s="35" t="s">
        <v>77</v>
      </c>
      <c r="AL30" s="35" t="s">
        <v>78</v>
      </c>
      <c r="AM30" s="35" t="s">
        <v>79</v>
      </c>
      <c r="AN30" s="35" t="s">
        <v>80</v>
      </c>
      <c r="AO30" s="35" t="s">
        <v>81</v>
      </c>
      <c r="AP30" s="35" t="s">
        <v>82</v>
      </c>
      <c r="AQ30" s="35" t="s">
        <v>83</v>
      </c>
      <c r="AR30" s="35" t="s">
        <v>84</v>
      </c>
      <c r="AS30" s="35" t="s">
        <v>85</v>
      </c>
      <c r="AT30" s="35" t="s">
        <v>86</v>
      </c>
      <c r="AU30" s="35" t="s">
        <v>87</v>
      </c>
      <c r="AV30" s="35" t="s">
        <v>88</v>
      </c>
    </row>
    <row r="31" spans="1:48" x14ac:dyDescent="0.25">
      <c r="A31" s="34">
        <v>1</v>
      </c>
      <c r="B31" s="34">
        <v>1</v>
      </c>
      <c r="C31" s="34">
        <v>1</v>
      </c>
      <c r="D31" s="34">
        <v>1</v>
      </c>
      <c r="E31" s="34">
        <v>1</v>
      </c>
      <c r="F31" s="34">
        <v>1</v>
      </c>
      <c r="G31" s="34">
        <v>1</v>
      </c>
      <c r="H31" s="34">
        <v>1</v>
      </c>
      <c r="I31" s="34">
        <v>1</v>
      </c>
      <c r="J31" s="34">
        <v>1</v>
      </c>
      <c r="K31" s="34">
        <v>2</v>
      </c>
      <c r="L31" s="34">
        <v>2</v>
      </c>
      <c r="M31" s="34">
        <v>2</v>
      </c>
      <c r="N31" s="34">
        <v>3</v>
      </c>
      <c r="O31" s="34">
        <v>3</v>
      </c>
      <c r="P31" s="34">
        <v>3</v>
      </c>
      <c r="Q31" s="34">
        <v>3</v>
      </c>
      <c r="R31" s="34">
        <v>3</v>
      </c>
      <c r="S31" s="34">
        <v>3</v>
      </c>
      <c r="T31" s="34">
        <v>3</v>
      </c>
      <c r="U31" s="34">
        <v>0</v>
      </c>
      <c r="V31" s="34">
        <v>0</v>
      </c>
      <c r="W31" s="34">
        <v>0</v>
      </c>
      <c r="Z31" s="34">
        <v>1</v>
      </c>
      <c r="AA31" s="34">
        <v>1</v>
      </c>
      <c r="AB31" s="34">
        <v>1</v>
      </c>
      <c r="AC31" s="34">
        <v>1</v>
      </c>
      <c r="AD31" s="34">
        <v>1</v>
      </c>
      <c r="AE31" s="34">
        <v>1</v>
      </c>
      <c r="AF31" s="34">
        <v>1</v>
      </c>
      <c r="AG31" s="34">
        <v>1</v>
      </c>
      <c r="AH31" s="34">
        <v>2</v>
      </c>
      <c r="AI31" s="34">
        <v>2</v>
      </c>
      <c r="AJ31" s="34">
        <v>2</v>
      </c>
      <c r="AK31" s="34">
        <v>2</v>
      </c>
      <c r="AL31" s="34">
        <v>2</v>
      </c>
      <c r="AM31" s="34">
        <v>2</v>
      </c>
      <c r="AN31" s="34">
        <v>2</v>
      </c>
      <c r="AO31" s="34">
        <v>3</v>
      </c>
      <c r="AP31" s="34">
        <v>3</v>
      </c>
      <c r="AQ31" s="34">
        <v>3</v>
      </c>
      <c r="AR31" s="34">
        <v>3</v>
      </c>
      <c r="AS31" s="34">
        <v>3</v>
      </c>
      <c r="AT31" s="34">
        <v>3</v>
      </c>
      <c r="AU31" s="34">
        <v>3</v>
      </c>
      <c r="AV31" s="34">
        <v>7</v>
      </c>
    </row>
    <row r="32" spans="1:48" x14ac:dyDescent="0.25">
      <c r="A32" s="34">
        <v>1</v>
      </c>
      <c r="B32" s="34">
        <v>1</v>
      </c>
      <c r="C32" s="34">
        <v>1</v>
      </c>
      <c r="D32" s="34">
        <v>1</v>
      </c>
      <c r="E32" s="34">
        <v>1</v>
      </c>
      <c r="F32" s="34">
        <v>1</v>
      </c>
      <c r="G32" s="34">
        <v>1</v>
      </c>
      <c r="H32" s="34">
        <v>1</v>
      </c>
      <c r="I32" s="34">
        <v>2</v>
      </c>
      <c r="J32" s="34">
        <v>2</v>
      </c>
      <c r="K32" s="34">
        <v>2</v>
      </c>
      <c r="L32" s="34">
        <v>2</v>
      </c>
      <c r="M32" s="34">
        <v>3</v>
      </c>
      <c r="N32" s="34">
        <v>3</v>
      </c>
      <c r="O32" s="34">
        <v>3</v>
      </c>
      <c r="P32" s="34">
        <v>3</v>
      </c>
      <c r="Q32" s="34">
        <v>3</v>
      </c>
      <c r="R32" s="34">
        <v>3</v>
      </c>
      <c r="S32" s="34">
        <v>3</v>
      </c>
      <c r="T32" s="34">
        <v>3</v>
      </c>
      <c r="U32" s="34">
        <v>0</v>
      </c>
      <c r="V32" s="34">
        <v>0</v>
      </c>
      <c r="W32" s="34">
        <v>0</v>
      </c>
      <c r="Z32" s="34">
        <v>1</v>
      </c>
      <c r="AA32" s="34">
        <v>1</v>
      </c>
      <c r="AB32" s="34">
        <v>1</v>
      </c>
      <c r="AC32" s="34">
        <v>1</v>
      </c>
      <c r="AD32" s="34">
        <v>1</v>
      </c>
      <c r="AE32" s="34">
        <v>1</v>
      </c>
      <c r="AF32" s="34">
        <v>1</v>
      </c>
      <c r="AG32" s="34">
        <v>1</v>
      </c>
      <c r="AH32" s="34">
        <v>1</v>
      </c>
      <c r="AI32" s="34">
        <v>1</v>
      </c>
      <c r="AJ32" s="34">
        <v>2</v>
      </c>
      <c r="AK32" s="34">
        <v>2</v>
      </c>
      <c r="AL32" s="34">
        <v>2</v>
      </c>
      <c r="AM32" s="34">
        <v>2</v>
      </c>
      <c r="AN32" s="34">
        <v>4</v>
      </c>
      <c r="AO32" s="34">
        <v>4</v>
      </c>
      <c r="AP32" s="34">
        <v>4</v>
      </c>
      <c r="AQ32" s="34">
        <v>4</v>
      </c>
      <c r="AR32" s="34">
        <v>4</v>
      </c>
      <c r="AS32" s="34">
        <v>0</v>
      </c>
      <c r="AT32" s="34">
        <v>0</v>
      </c>
      <c r="AU32" s="34">
        <v>0</v>
      </c>
      <c r="AV32" s="34">
        <v>0</v>
      </c>
    </row>
    <row r="33" spans="1:48" x14ac:dyDescent="0.25">
      <c r="A33" s="34">
        <v>1</v>
      </c>
      <c r="B33" s="34">
        <v>1</v>
      </c>
      <c r="C33" s="34">
        <v>1</v>
      </c>
      <c r="D33" s="34">
        <v>1</v>
      </c>
      <c r="E33" s="34">
        <v>1</v>
      </c>
      <c r="F33" s="34">
        <v>1</v>
      </c>
      <c r="G33" s="34">
        <v>1</v>
      </c>
      <c r="H33" s="34">
        <v>1</v>
      </c>
      <c r="I33" s="34">
        <v>1</v>
      </c>
      <c r="J33" s="34">
        <v>1</v>
      </c>
      <c r="K33" s="34">
        <v>1</v>
      </c>
      <c r="L33" s="34">
        <v>1</v>
      </c>
      <c r="M33" s="34">
        <v>2</v>
      </c>
      <c r="N33" s="34">
        <v>2</v>
      </c>
      <c r="O33" s="34">
        <v>2</v>
      </c>
      <c r="P33" s="34">
        <v>3</v>
      </c>
      <c r="Q33" s="34">
        <v>3</v>
      </c>
      <c r="R33" s="34">
        <v>3</v>
      </c>
      <c r="S33" s="34">
        <v>3</v>
      </c>
      <c r="T33" s="34">
        <v>3</v>
      </c>
      <c r="U33" s="34">
        <v>5</v>
      </c>
      <c r="V33" s="34">
        <v>5</v>
      </c>
      <c r="W33" s="34">
        <v>0</v>
      </c>
      <c r="Z33" s="34">
        <v>1</v>
      </c>
      <c r="AA33" s="34">
        <v>1</v>
      </c>
      <c r="AB33" s="34">
        <v>1</v>
      </c>
      <c r="AC33" s="34">
        <v>1</v>
      </c>
      <c r="AD33" s="34">
        <v>1</v>
      </c>
      <c r="AE33" s="34">
        <v>1</v>
      </c>
      <c r="AF33" s="34">
        <v>1</v>
      </c>
      <c r="AG33" s="34">
        <v>2</v>
      </c>
      <c r="AH33" s="34">
        <v>2</v>
      </c>
      <c r="AI33" s="34">
        <v>2</v>
      </c>
      <c r="AJ33" s="34">
        <v>2</v>
      </c>
      <c r="AK33" s="34">
        <v>2</v>
      </c>
      <c r="AL33" s="34">
        <v>2</v>
      </c>
      <c r="AM33" s="34">
        <v>2</v>
      </c>
      <c r="AN33" s="34">
        <v>4</v>
      </c>
      <c r="AO33" s="34">
        <v>4</v>
      </c>
      <c r="AP33" s="34">
        <v>4</v>
      </c>
      <c r="AQ33" s="34">
        <v>4</v>
      </c>
      <c r="AR33" s="34">
        <v>4</v>
      </c>
      <c r="AS33" s="34">
        <v>4</v>
      </c>
      <c r="AT33" s="34">
        <v>0</v>
      </c>
      <c r="AU33" s="34">
        <v>0</v>
      </c>
      <c r="AV33" s="34">
        <v>0</v>
      </c>
    </row>
    <row r="34" spans="1:48" x14ac:dyDescent="0.25">
      <c r="A34" s="34">
        <v>1</v>
      </c>
      <c r="B34" s="34">
        <v>1</v>
      </c>
      <c r="C34" s="34">
        <v>1</v>
      </c>
      <c r="D34" s="34">
        <v>1</v>
      </c>
      <c r="E34" s="34">
        <v>1</v>
      </c>
      <c r="F34" s="34">
        <v>1</v>
      </c>
      <c r="G34" s="34">
        <v>1</v>
      </c>
      <c r="H34" s="34">
        <v>1</v>
      </c>
      <c r="I34" s="34">
        <v>1</v>
      </c>
      <c r="J34" s="34">
        <v>1</v>
      </c>
      <c r="K34" s="34">
        <v>1</v>
      </c>
      <c r="L34" s="34">
        <v>1</v>
      </c>
      <c r="M34" s="34">
        <v>2</v>
      </c>
      <c r="N34" s="34">
        <v>2</v>
      </c>
      <c r="O34" s="34">
        <v>2</v>
      </c>
      <c r="P34" s="34">
        <v>3</v>
      </c>
      <c r="Q34" s="34">
        <v>3</v>
      </c>
      <c r="R34" s="34">
        <v>3</v>
      </c>
      <c r="S34" s="34">
        <v>3</v>
      </c>
      <c r="T34" s="34">
        <v>3</v>
      </c>
      <c r="U34" s="34">
        <v>0</v>
      </c>
      <c r="V34" s="34">
        <v>0</v>
      </c>
      <c r="W34" s="34">
        <v>0</v>
      </c>
      <c r="Z34" s="34">
        <v>1</v>
      </c>
      <c r="AA34" s="34">
        <v>1</v>
      </c>
      <c r="AB34" s="34">
        <v>1</v>
      </c>
      <c r="AC34" s="34">
        <v>1</v>
      </c>
      <c r="AD34" s="34">
        <v>1</v>
      </c>
      <c r="AE34" s="34">
        <v>1</v>
      </c>
      <c r="AF34" s="34">
        <v>1</v>
      </c>
      <c r="AG34" s="34">
        <v>1</v>
      </c>
      <c r="AH34" s="34">
        <v>1</v>
      </c>
      <c r="AI34" s="34">
        <v>2</v>
      </c>
      <c r="AJ34" s="34">
        <v>2</v>
      </c>
      <c r="AK34" s="34">
        <v>2</v>
      </c>
      <c r="AL34" s="34">
        <v>2</v>
      </c>
      <c r="AM34" s="34">
        <v>2</v>
      </c>
      <c r="AN34" s="34">
        <v>2</v>
      </c>
      <c r="AO34" s="34">
        <v>4</v>
      </c>
      <c r="AP34" s="34">
        <v>4</v>
      </c>
      <c r="AQ34" s="34">
        <v>4</v>
      </c>
      <c r="AR34" s="34">
        <v>4</v>
      </c>
      <c r="AS34" s="34">
        <v>0</v>
      </c>
      <c r="AT34" s="34">
        <v>0</v>
      </c>
      <c r="AU34" s="34">
        <v>4</v>
      </c>
      <c r="AV34" s="34">
        <v>0</v>
      </c>
    </row>
    <row r="35" spans="1:48" x14ac:dyDescent="0.25">
      <c r="A35" s="34">
        <v>1</v>
      </c>
      <c r="B35" s="34">
        <v>1</v>
      </c>
      <c r="C35" s="34">
        <v>1</v>
      </c>
      <c r="D35" s="34">
        <v>1</v>
      </c>
      <c r="E35" s="34">
        <v>1</v>
      </c>
      <c r="F35" s="34">
        <v>1</v>
      </c>
      <c r="G35" s="34">
        <v>1</v>
      </c>
      <c r="H35" s="34">
        <v>1</v>
      </c>
      <c r="I35" s="34">
        <v>1</v>
      </c>
      <c r="J35" s="34">
        <v>2</v>
      </c>
      <c r="K35" s="34">
        <v>2</v>
      </c>
      <c r="L35" s="34">
        <v>2</v>
      </c>
      <c r="M35" s="34">
        <v>2</v>
      </c>
      <c r="N35" s="34">
        <v>2</v>
      </c>
      <c r="O35" s="34">
        <v>2</v>
      </c>
      <c r="P35" s="34">
        <v>3</v>
      </c>
      <c r="Q35" s="34">
        <v>3</v>
      </c>
      <c r="R35" s="34">
        <v>3</v>
      </c>
      <c r="S35" s="34">
        <v>3</v>
      </c>
      <c r="T35" s="34">
        <v>5</v>
      </c>
      <c r="U35" s="34">
        <v>5</v>
      </c>
      <c r="V35" s="34">
        <v>0</v>
      </c>
      <c r="W35" s="34">
        <v>0</v>
      </c>
      <c r="Z35" s="34">
        <v>1</v>
      </c>
      <c r="AA35" s="34">
        <v>1</v>
      </c>
      <c r="AB35" s="34">
        <v>1</v>
      </c>
      <c r="AC35" s="34">
        <v>1</v>
      </c>
      <c r="AD35" s="34">
        <v>1</v>
      </c>
      <c r="AE35" s="34">
        <v>1</v>
      </c>
      <c r="AF35" s="34">
        <v>1</v>
      </c>
      <c r="AG35" s="34">
        <v>1</v>
      </c>
      <c r="AH35" s="34">
        <v>1</v>
      </c>
      <c r="AI35" s="34">
        <v>2</v>
      </c>
      <c r="AJ35" s="34">
        <v>2</v>
      </c>
      <c r="AK35" s="34">
        <v>2</v>
      </c>
      <c r="AL35" s="34">
        <v>2</v>
      </c>
      <c r="AM35" s="34">
        <v>2</v>
      </c>
      <c r="AN35" s="34">
        <v>3</v>
      </c>
      <c r="AO35" s="34">
        <v>3</v>
      </c>
      <c r="AP35" s="34">
        <v>3</v>
      </c>
      <c r="AQ35" s="34">
        <v>3</v>
      </c>
      <c r="AR35" s="34">
        <v>3</v>
      </c>
      <c r="AS35" s="34">
        <v>3</v>
      </c>
      <c r="AT35" s="34">
        <v>3</v>
      </c>
      <c r="AU35" s="34">
        <v>0</v>
      </c>
      <c r="AV35" s="34">
        <v>0</v>
      </c>
    </row>
    <row r="36" spans="1:48" x14ac:dyDescent="0.25">
      <c r="A36" s="34">
        <v>1</v>
      </c>
      <c r="B36" s="34">
        <v>1</v>
      </c>
      <c r="C36" s="34">
        <v>1</v>
      </c>
      <c r="D36" s="34">
        <v>1</v>
      </c>
      <c r="E36" s="34">
        <v>1</v>
      </c>
      <c r="F36" s="34">
        <v>1</v>
      </c>
      <c r="G36" s="34">
        <v>1</v>
      </c>
      <c r="H36" s="34">
        <v>2</v>
      </c>
      <c r="I36" s="34">
        <v>2</v>
      </c>
      <c r="J36" s="34">
        <v>2</v>
      </c>
      <c r="K36" s="34">
        <v>2</v>
      </c>
      <c r="L36" s="34">
        <v>2</v>
      </c>
      <c r="M36" s="34">
        <v>2</v>
      </c>
      <c r="N36" s="34">
        <v>2</v>
      </c>
      <c r="O36" s="34">
        <v>3</v>
      </c>
      <c r="P36" s="34">
        <v>3</v>
      </c>
      <c r="Q36" s="34">
        <v>3</v>
      </c>
      <c r="R36" s="34">
        <v>3</v>
      </c>
      <c r="S36" s="34">
        <v>3</v>
      </c>
      <c r="T36" s="34">
        <v>4</v>
      </c>
      <c r="U36" s="34">
        <v>3</v>
      </c>
      <c r="V36" s="34">
        <v>0</v>
      </c>
      <c r="W36" s="34">
        <v>0</v>
      </c>
      <c r="Z36" s="34">
        <v>1</v>
      </c>
      <c r="AA36" s="34">
        <v>1</v>
      </c>
      <c r="AB36" s="34">
        <v>1</v>
      </c>
      <c r="AC36" s="34">
        <v>1</v>
      </c>
      <c r="AD36" s="34">
        <v>1</v>
      </c>
      <c r="AE36" s="34">
        <v>1</v>
      </c>
      <c r="AF36" s="34">
        <v>1</v>
      </c>
      <c r="AG36" s="34">
        <v>1</v>
      </c>
      <c r="AH36" s="34">
        <v>1</v>
      </c>
      <c r="AI36" s="34">
        <v>1</v>
      </c>
      <c r="AJ36" s="34">
        <v>2</v>
      </c>
      <c r="AK36" s="34">
        <v>2</v>
      </c>
      <c r="AL36" s="34">
        <v>2</v>
      </c>
      <c r="AM36" s="34">
        <v>2</v>
      </c>
      <c r="AN36" s="34">
        <v>3</v>
      </c>
      <c r="AO36" s="34">
        <v>3</v>
      </c>
      <c r="AP36" s="34">
        <v>3</v>
      </c>
      <c r="AQ36" s="34">
        <v>3</v>
      </c>
      <c r="AR36" s="34">
        <v>3</v>
      </c>
      <c r="AS36" s="34">
        <v>4</v>
      </c>
      <c r="AT36" s="34">
        <v>0</v>
      </c>
      <c r="AU36" s="34">
        <v>0</v>
      </c>
      <c r="AV36" s="34">
        <v>0</v>
      </c>
    </row>
    <row r="37" spans="1:48" x14ac:dyDescent="0.25">
      <c r="A37" s="34">
        <v>1</v>
      </c>
      <c r="B37" s="34">
        <v>1</v>
      </c>
      <c r="C37" s="34">
        <v>1</v>
      </c>
      <c r="D37" s="34">
        <v>1</v>
      </c>
      <c r="E37" s="34">
        <v>1</v>
      </c>
      <c r="F37" s="34">
        <v>1</v>
      </c>
      <c r="G37" s="34">
        <v>1</v>
      </c>
      <c r="H37" s="34">
        <v>1</v>
      </c>
      <c r="I37" s="34">
        <v>2</v>
      </c>
      <c r="J37" s="34">
        <v>2</v>
      </c>
      <c r="K37" s="34">
        <v>2</v>
      </c>
      <c r="L37" s="34">
        <v>2</v>
      </c>
      <c r="M37" s="34">
        <v>2</v>
      </c>
      <c r="N37" s="34">
        <v>6</v>
      </c>
      <c r="O37" s="34">
        <v>6</v>
      </c>
      <c r="P37" s="34">
        <v>6</v>
      </c>
      <c r="Q37" s="34">
        <v>3</v>
      </c>
      <c r="R37" s="34">
        <v>3</v>
      </c>
      <c r="S37" s="34">
        <v>3</v>
      </c>
      <c r="T37" s="34">
        <v>3</v>
      </c>
      <c r="U37" s="34">
        <v>3</v>
      </c>
      <c r="V37" s="34">
        <v>0</v>
      </c>
      <c r="W37" s="34">
        <v>0</v>
      </c>
      <c r="Z37" s="34">
        <v>1</v>
      </c>
      <c r="AA37" s="34">
        <v>1</v>
      </c>
      <c r="AB37" s="34">
        <v>1</v>
      </c>
      <c r="AC37" s="34">
        <v>1</v>
      </c>
      <c r="AD37" s="34">
        <v>1</v>
      </c>
      <c r="AE37" s="34">
        <v>1</v>
      </c>
      <c r="AF37" s="34">
        <v>1</v>
      </c>
      <c r="AG37" s="34">
        <v>1</v>
      </c>
      <c r="AH37" s="34">
        <v>2</v>
      </c>
      <c r="AI37" s="34">
        <v>2</v>
      </c>
      <c r="AJ37" s="34">
        <v>2</v>
      </c>
      <c r="AK37" s="34">
        <v>2</v>
      </c>
      <c r="AL37" s="34">
        <v>2</v>
      </c>
      <c r="AM37" s="34">
        <v>3</v>
      </c>
      <c r="AN37" s="34">
        <v>3</v>
      </c>
      <c r="AO37" s="34">
        <v>3</v>
      </c>
      <c r="AP37" s="34">
        <v>3</v>
      </c>
      <c r="AQ37" s="34">
        <v>2</v>
      </c>
      <c r="AR37" s="34">
        <v>7</v>
      </c>
      <c r="AS37" s="34">
        <v>7</v>
      </c>
      <c r="AT37" s="34">
        <v>0</v>
      </c>
      <c r="AU37" s="34">
        <v>0</v>
      </c>
      <c r="AV37" s="34">
        <v>0</v>
      </c>
    </row>
    <row r="38" spans="1:48" x14ac:dyDescent="0.25">
      <c r="A38" s="34">
        <v>1</v>
      </c>
      <c r="B38" s="34">
        <v>1</v>
      </c>
      <c r="C38" s="34">
        <v>1</v>
      </c>
      <c r="D38" s="34">
        <v>1</v>
      </c>
      <c r="E38" s="34">
        <v>1</v>
      </c>
      <c r="F38" s="34">
        <v>1</v>
      </c>
      <c r="G38" s="34">
        <v>1</v>
      </c>
      <c r="H38" s="34">
        <v>1</v>
      </c>
      <c r="I38" s="34">
        <v>1</v>
      </c>
      <c r="J38" s="34">
        <v>1</v>
      </c>
      <c r="K38" s="34">
        <v>2</v>
      </c>
      <c r="L38" s="34">
        <v>2</v>
      </c>
      <c r="M38" s="34">
        <v>2</v>
      </c>
      <c r="N38" s="34">
        <v>2</v>
      </c>
      <c r="O38" s="34">
        <v>2</v>
      </c>
      <c r="P38" s="34">
        <v>2</v>
      </c>
      <c r="Q38" s="34">
        <v>3</v>
      </c>
      <c r="R38" s="34">
        <v>3</v>
      </c>
      <c r="S38" s="34">
        <v>3</v>
      </c>
      <c r="T38" s="34">
        <v>3</v>
      </c>
      <c r="U38" s="34">
        <v>3</v>
      </c>
      <c r="V38" s="34">
        <v>0</v>
      </c>
      <c r="W38" s="34">
        <v>0</v>
      </c>
      <c r="Z38" s="34">
        <v>1</v>
      </c>
      <c r="AA38" s="34">
        <v>1</v>
      </c>
      <c r="AB38" s="34">
        <v>1</v>
      </c>
      <c r="AC38" s="34">
        <v>1</v>
      </c>
      <c r="AD38" s="34">
        <v>1</v>
      </c>
      <c r="AE38" s="34">
        <v>1</v>
      </c>
      <c r="AF38" s="34">
        <v>1</v>
      </c>
      <c r="AG38" s="34">
        <v>1</v>
      </c>
      <c r="AH38" s="34">
        <v>2</v>
      </c>
      <c r="AI38" s="34">
        <v>2</v>
      </c>
      <c r="AJ38" s="34">
        <v>2</v>
      </c>
      <c r="AK38" s="34">
        <v>2</v>
      </c>
      <c r="AL38" s="34">
        <v>2</v>
      </c>
      <c r="AM38" s="34">
        <v>2</v>
      </c>
      <c r="AN38" s="34">
        <v>3</v>
      </c>
      <c r="AO38" s="34">
        <v>4</v>
      </c>
      <c r="AP38" s="34">
        <v>4</v>
      </c>
      <c r="AQ38" s="34">
        <v>4</v>
      </c>
      <c r="AR38" s="34">
        <v>6</v>
      </c>
      <c r="AS38" s="34">
        <v>3</v>
      </c>
      <c r="AT38" s="34">
        <v>3</v>
      </c>
      <c r="AU38" s="34">
        <v>6</v>
      </c>
      <c r="AV38" s="34">
        <v>0</v>
      </c>
    </row>
    <row r="39" spans="1:48" x14ac:dyDescent="0.25">
      <c r="A39" s="34">
        <v>1</v>
      </c>
      <c r="B39" s="34">
        <v>1</v>
      </c>
      <c r="C39" s="34">
        <v>1</v>
      </c>
      <c r="D39" s="34">
        <v>1</v>
      </c>
      <c r="E39" s="34">
        <v>1</v>
      </c>
      <c r="F39" s="34">
        <v>1</v>
      </c>
      <c r="G39" s="34">
        <v>1</v>
      </c>
      <c r="H39" s="34">
        <v>1</v>
      </c>
      <c r="I39" s="34">
        <v>1</v>
      </c>
      <c r="J39" s="34">
        <v>2</v>
      </c>
      <c r="K39" s="34">
        <v>2</v>
      </c>
      <c r="L39" s="34">
        <v>2</v>
      </c>
      <c r="M39" s="34">
        <v>2</v>
      </c>
      <c r="N39" s="34">
        <v>2</v>
      </c>
      <c r="O39" s="34">
        <v>2</v>
      </c>
      <c r="P39" s="34">
        <v>2</v>
      </c>
      <c r="Q39" s="34">
        <v>3</v>
      </c>
      <c r="R39" s="34">
        <v>3</v>
      </c>
      <c r="S39" s="34">
        <v>3</v>
      </c>
      <c r="T39" s="34">
        <v>3</v>
      </c>
      <c r="U39" s="34">
        <v>3</v>
      </c>
      <c r="V39" s="34">
        <v>0</v>
      </c>
      <c r="W39" s="34">
        <v>0</v>
      </c>
      <c r="Z39" s="34">
        <v>1</v>
      </c>
      <c r="AA39" s="34">
        <v>1</v>
      </c>
      <c r="AB39" s="34">
        <v>1</v>
      </c>
      <c r="AC39" s="34">
        <v>1</v>
      </c>
      <c r="AD39" s="34">
        <v>1</v>
      </c>
      <c r="AE39" s="34">
        <v>1</v>
      </c>
      <c r="AF39" s="34">
        <v>1</v>
      </c>
      <c r="AG39" s="34">
        <v>2</v>
      </c>
      <c r="AH39" s="34">
        <v>2</v>
      </c>
      <c r="AI39" s="34">
        <v>2</v>
      </c>
      <c r="AJ39" s="34">
        <v>2</v>
      </c>
      <c r="AK39" s="34">
        <v>2</v>
      </c>
      <c r="AL39" s="34">
        <v>2</v>
      </c>
      <c r="AM39" s="34">
        <v>3</v>
      </c>
      <c r="AN39" s="34">
        <v>3</v>
      </c>
      <c r="AO39" s="34">
        <v>3</v>
      </c>
      <c r="AP39" s="34">
        <v>3</v>
      </c>
      <c r="AQ39" s="34">
        <v>2</v>
      </c>
      <c r="AR39" s="34">
        <v>7</v>
      </c>
      <c r="AS39" s="34">
        <v>0</v>
      </c>
      <c r="AT39" s="34">
        <v>0</v>
      </c>
      <c r="AU39" s="34">
        <v>7</v>
      </c>
      <c r="AV39" s="34">
        <v>0</v>
      </c>
    </row>
    <row r="40" spans="1:48" x14ac:dyDescent="0.25">
      <c r="A40" s="34">
        <v>1</v>
      </c>
      <c r="B40" s="34">
        <v>1</v>
      </c>
      <c r="C40" s="34">
        <v>1</v>
      </c>
      <c r="D40" s="34">
        <v>1</v>
      </c>
      <c r="E40" s="34">
        <v>1</v>
      </c>
      <c r="F40" s="34">
        <v>1</v>
      </c>
      <c r="G40" s="34">
        <v>1</v>
      </c>
      <c r="H40" s="34">
        <v>1</v>
      </c>
      <c r="I40" s="34">
        <v>1</v>
      </c>
      <c r="J40" s="34">
        <v>1</v>
      </c>
      <c r="K40" s="34">
        <v>1</v>
      </c>
      <c r="L40" s="34">
        <v>2</v>
      </c>
      <c r="M40" s="34">
        <v>2</v>
      </c>
      <c r="N40" s="34">
        <v>2</v>
      </c>
      <c r="O40" s="34">
        <v>2</v>
      </c>
      <c r="P40" s="34">
        <v>2</v>
      </c>
      <c r="Q40" s="34">
        <v>2</v>
      </c>
      <c r="R40" s="34">
        <v>3</v>
      </c>
      <c r="S40" s="34">
        <v>3</v>
      </c>
      <c r="T40" s="34">
        <v>3</v>
      </c>
      <c r="U40" s="34">
        <v>3</v>
      </c>
      <c r="V40" s="34">
        <v>5</v>
      </c>
      <c r="W40" s="34">
        <v>5</v>
      </c>
      <c r="Z40" s="34">
        <v>1</v>
      </c>
      <c r="AA40" s="34">
        <v>1</v>
      </c>
      <c r="AB40" s="34">
        <v>1</v>
      </c>
      <c r="AC40" s="34">
        <v>1</v>
      </c>
      <c r="AD40" s="34">
        <v>1</v>
      </c>
      <c r="AE40" s="34">
        <v>1</v>
      </c>
      <c r="AF40" s="34">
        <v>1</v>
      </c>
      <c r="AG40" s="34">
        <v>1</v>
      </c>
      <c r="AH40" s="34">
        <v>2</v>
      </c>
      <c r="AI40" s="34">
        <v>2</v>
      </c>
      <c r="AJ40" s="34">
        <v>2</v>
      </c>
      <c r="AK40" s="34">
        <v>2</v>
      </c>
      <c r="AL40" s="34">
        <v>4</v>
      </c>
      <c r="AM40" s="34">
        <v>4</v>
      </c>
      <c r="AN40" s="34">
        <v>4</v>
      </c>
      <c r="AO40" s="34">
        <v>4</v>
      </c>
      <c r="AP40" s="34">
        <v>4</v>
      </c>
      <c r="AQ40" s="34">
        <v>4</v>
      </c>
      <c r="AR40" s="34">
        <v>2</v>
      </c>
      <c r="AS40" s="34">
        <v>2</v>
      </c>
      <c r="AT40" s="34">
        <v>5</v>
      </c>
      <c r="AU40" s="34">
        <v>5</v>
      </c>
      <c r="AV40" s="34">
        <v>0</v>
      </c>
    </row>
    <row r="41" spans="1:48" x14ac:dyDescent="0.25">
      <c r="A41" s="34">
        <v>1</v>
      </c>
      <c r="B41" s="34">
        <v>1</v>
      </c>
      <c r="C41" s="34">
        <v>1</v>
      </c>
      <c r="D41" s="34">
        <v>1</v>
      </c>
      <c r="E41" s="34">
        <v>1</v>
      </c>
      <c r="F41" s="34">
        <v>1</v>
      </c>
      <c r="G41" s="34">
        <v>1</v>
      </c>
      <c r="H41" s="34">
        <v>1</v>
      </c>
      <c r="I41" s="34">
        <v>1</v>
      </c>
      <c r="J41" s="34">
        <v>2</v>
      </c>
      <c r="K41" s="34">
        <v>2</v>
      </c>
      <c r="L41" s="34">
        <v>2</v>
      </c>
      <c r="M41" s="34">
        <v>2</v>
      </c>
      <c r="N41" s="34">
        <v>2</v>
      </c>
      <c r="O41" s="34">
        <v>2</v>
      </c>
      <c r="P41" s="34">
        <v>2</v>
      </c>
      <c r="Q41" s="34">
        <v>3</v>
      </c>
      <c r="R41" s="34">
        <v>3</v>
      </c>
      <c r="S41" s="34">
        <v>3</v>
      </c>
      <c r="T41" s="34">
        <v>3</v>
      </c>
      <c r="U41" s="34">
        <v>3</v>
      </c>
      <c r="V41" s="34">
        <v>0</v>
      </c>
      <c r="W41" s="34">
        <v>0</v>
      </c>
      <c r="Z41" s="34">
        <v>1</v>
      </c>
      <c r="AA41" s="34">
        <v>1</v>
      </c>
      <c r="AB41" s="34">
        <v>1</v>
      </c>
      <c r="AC41" s="34">
        <v>1</v>
      </c>
      <c r="AD41" s="34">
        <v>1</v>
      </c>
      <c r="AE41" s="34">
        <v>1</v>
      </c>
      <c r="AF41" s="34">
        <v>1</v>
      </c>
      <c r="AG41" s="34">
        <v>1</v>
      </c>
      <c r="AH41" s="34">
        <v>1</v>
      </c>
      <c r="AI41" s="34">
        <v>2</v>
      </c>
      <c r="AJ41" s="34">
        <v>2</v>
      </c>
      <c r="AK41" s="34">
        <v>2</v>
      </c>
      <c r="AL41" s="34">
        <v>2</v>
      </c>
      <c r="AM41" s="34">
        <v>2</v>
      </c>
      <c r="AN41" s="34">
        <v>5</v>
      </c>
      <c r="AO41" s="34">
        <v>5</v>
      </c>
      <c r="AP41" s="34">
        <v>4</v>
      </c>
      <c r="AQ41" s="34">
        <v>4</v>
      </c>
      <c r="AR41" s="34">
        <v>4</v>
      </c>
      <c r="AS41" s="34">
        <v>4</v>
      </c>
      <c r="AT41" s="34">
        <v>0</v>
      </c>
      <c r="AU41" s="34">
        <v>0</v>
      </c>
      <c r="AV41" s="34">
        <v>0</v>
      </c>
    </row>
    <row r="42" spans="1:48" x14ac:dyDescent="0.25">
      <c r="A42" s="34">
        <v>1</v>
      </c>
      <c r="B42" s="34">
        <v>1</v>
      </c>
      <c r="C42" s="34">
        <v>1</v>
      </c>
      <c r="D42" s="34">
        <v>1</v>
      </c>
      <c r="E42" s="34">
        <v>1</v>
      </c>
      <c r="F42" s="34">
        <v>1</v>
      </c>
      <c r="G42" s="34">
        <v>1</v>
      </c>
      <c r="H42" s="34">
        <v>2</v>
      </c>
      <c r="I42" s="34">
        <v>2</v>
      </c>
      <c r="J42" s="34">
        <v>6</v>
      </c>
      <c r="K42" s="34">
        <v>6</v>
      </c>
      <c r="L42" s="34">
        <v>6</v>
      </c>
      <c r="M42" s="34">
        <v>3</v>
      </c>
      <c r="N42" s="34">
        <v>3</v>
      </c>
      <c r="O42" s="34">
        <v>3</v>
      </c>
      <c r="P42" s="34">
        <v>3</v>
      </c>
      <c r="Q42" s="34">
        <v>3</v>
      </c>
      <c r="R42" s="34">
        <v>3</v>
      </c>
      <c r="S42" s="34">
        <v>3</v>
      </c>
      <c r="T42" s="34">
        <v>3</v>
      </c>
      <c r="U42" s="34">
        <v>3</v>
      </c>
      <c r="V42" s="34">
        <v>3</v>
      </c>
      <c r="W42" s="34">
        <v>0</v>
      </c>
      <c r="Z42" s="34">
        <v>1</v>
      </c>
      <c r="AA42" s="34">
        <v>1</v>
      </c>
      <c r="AB42" s="34">
        <v>1</v>
      </c>
      <c r="AC42" s="34">
        <v>1</v>
      </c>
      <c r="AD42" s="34">
        <v>1</v>
      </c>
      <c r="AE42" s="34">
        <v>1</v>
      </c>
      <c r="AF42" s="34">
        <v>1</v>
      </c>
      <c r="AG42" s="34">
        <v>1</v>
      </c>
      <c r="AH42" s="34">
        <v>2</v>
      </c>
      <c r="AI42" s="34">
        <v>2</v>
      </c>
      <c r="AJ42" s="34">
        <v>2</v>
      </c>
      <c r="AK42" s="34">
        <v>2</v>
      </c>
      <c r="AL42" s="34">
        <v>2</v>
      </c>
      <c r="AM42" s="34">
        <v>2</v>
      </c>
      <c r="AN42" s="34">
        <v>3</v>
      </c>
      <c r="AO42" s="34">
        <v>3</v>
      </c>
      <c r="AP42" s="34">
        <v>3</v>
      </c>
      <c r="AQ42" s="34">
        <v>3</v>
      </c>
      <c r="AR42" s="34">
        <v>3</v>
      </c>
      <c r="AS42" s="34">
        <v>3</v>
      </c>
      <c r="AT42" s="34">
        <v>0</v>
      </c>
      <c r="AU42" s="34">
        <v>0</v>
      </c>
      <c r="AV42" s="34">
        <v>0</v>
      </c>
    </row>
    <row r="43" spans="1:48" x14ac:dyDescent="0.25">
      <c r="A43" s="34">
        <v>1</v>
      </c>
      <c r="B43" s="34">
        <v>1</v>
      </c>
      <c r="C43" s="34">
        <v>1</v>
      </c>
      <c r="D43" s="34">
        <v>1</v>
      </c>
      <c r="E43" s="34">
        <v>1</v>
      </c>
      <c r="F43" s="34">
        <v>1</v>
      </c>
      <c r="G43" s="34">
        <v>1</v>
      </c>
      <c r="H43" s="34">
        <v>1</v>
      </c>
      <c r="I43" s="34">
        <v>1</v>
      </c>
      <c r="J43" s="34">
        <v>1</v>
      </c>
      <c r="K43" s="34">
        <v>2</v>
      </c>
      <c r="L43" s="34">
        <v>2</v>
      </c>
      <c r="M43" s="34">
        <v>2</v>
      </c>
      <c r="N43" s="34">
        <v>2</v>
      </c>
      <c r="O43" s="34">
        <v>2</v>
      </c>
      <c r="P43" s="34">
        <v>2</v>
      </c>
      <c r="Q43" s="34">
        <v>2</v>
      </c>
      <c r="R43" s="34">
        <v>2</v>
      </c>
      <c r="S43" s="34">
        <v>5</v>
      </c>
      <c r="T43" s="34">
        <v>5</v>
      </c>
      <c r="U43" s="34">
        <v>5</v>
      </c>
      <c r="V43" s="34">
        <v>5</v>
      </c>
      <c r="W43" s="34">
        <v>5</v>
      </c>
      <c r="Z43" s="34">
        <v>1</v>
      </c>
      <c r="AA43" s="34">
        <v>1</v>
      </c>
      <c r="AB43" s="34">
        <v>1</v>
      </c>
      <c r="AC43" s="34">
        <v>1</v>
      </c>
      <c r="AD43" s="34">
        <v>1</v>
      </c>
      <c r="AE43" s="34">
        <v>1</v>
      </c>
      <c r="AF43" s="34">
        <v>1</v>
      </c>
      <c r="AG43" s="34">
        <v>2</v>
      </c>
      <c r="AH43" s="34">
        <v>2</v>
      </c>
      <c r="AI43" s="34">
        <v>2</v>
      </c>
      <c r="AJ43" s="34">
        <v>2</v>
      </c>
      <c r="AK43" s="34">
        <v>2</v>
      </c>
      <c r="AL43" s="34">
        <v>2</v>
      </c>
      <c r="AM43" s="34">
        <v>2</v>
      </c>
      <c r="AN43" s="34">
        <v>2</v>
      </c>
      <c r="AO43" s="34">
        <v>2</v>
      </c>
      <c r="AP43" s="34">
        <v>3</v>
      </c>
      <c r="AQ43" s="34">
        <v>3</v>
      </c>
      <c r="AR43" s="34">
        <v>3</v>
      </c>
      <c r="AS43" s="34">
        <v>3</v>
      </c>
      <c r="AT43" s="34">
        <v>0</v>
      </c>
      <c r="AU43" s="34">
        <v>0</v>
      </c>
      <c r="AV43" s="34">
        <v>0</v>
      </c>
    </row>
    <row r="44" spans="1:48" x14ac:dyDescent="0.25">
      <c r="A44" s="34">
        <v>1</v>
      </c>
      <c r="B44" s="34">
        <v>1</v>
      </c>
      <c r="C44" s="34">
        <v>1</v>
      </c>
      <c r="D44" s="34">
        <v>1</v>
      </c>
      <c r="E44" s="34">
        <v>1</v>
      </c>
      <c r="F44" s="34">
        <v>1</v>
      </c>
      <c r="G44" s="34">
        <v>1</v>
      </c>
      <c r="H44" s="34">
        <v>1</v>
      </c>
      <c r="I44" s="34">
        <v>1</v>
      </c>
      <c r="J44" s="34">
        <v>2</v>
      </c>
      <c r="K44" s="34">
        <v>2</v>
      </c>
      <c r="L44" s="34">
        <v>2</v>
      </c>
      <c r="M44" s="34">
        <v>2</v>
      </c>
      <c r="N44" s="34">
        <v>2</v>
      </c>
      <c r="O44" s="34">
        <v>2</v>
      </c>
      <c r="P44" s="34">
        <v>3</v>
      </c>
      <c r="Q44" s="34">
        <v>3</v>
      </c>
      <c r="R44" s="34">
        <v>3</v>
      </c>
      <c r="S44" s="34">
        <v>3</v>
      </c>
      <c r="T44" s="34">
        <v>3</v>
      </c>
      <c r="U44" s="34">
        <v>3</v>
      </c>
      <c r="V44" s="34">
        <v>3</v>
      </c>
      <c r="W44" s="34">
        <v>3</v>
      </c>
      <c r="Z44" s="34">
        <v>1</v>
      </c>
      <c r="AA44" s="34">
        <v>1</v>
      </c>
      <c r="AB44" s="34">
        <v>1</v>
      </c>
      <c r="AC44" s="34">
        <v>1</v>
      </c>
      <c r="AD44" s="34">
        <v>1</v>
      </c>
      <c r="AE44" s="34">
        <v>1</v>
      </c>
      <c r="AF44" s="34">
        <v>1</v>
      </c>
      <c r="AG44" s="34">
        <v>1</v>
      </c>
      <c r="AH44" s="34">
        <v>2</v>
      </c>
      <c r="AI44" s="34">
        <v>2</v>
      </c>
      <c r="AJ44" s="34">
        <v>2</v>
      </c>
      <c r="AK44" s="34">
        <v>2</v>
      </c>
      <c r="AL44" s="34">
        <v>2</v>
      </c>
      <c r="AM44" s="34">
        <v>3</v>
      </c>
      <c r="AN44" s="34">
        <v>3</v>
      </c>
      <c r="AO44" s="34">
        <v>3</v>
      </c>
      <c r="AP44" s="34">
        <v>3</v>
      </c>
      <c r="AQ44" s="34">
        <v>3</v>
      </c>
      <c r="AR44" s="34">
        <v>3</v>
      </c>
      <c r="AS44" s="34">
        <v>0</v>
      </c>
      <c r="AT44" s="34">
        <v>0</v>
      </c>
      <c r="AU44" s="34">
        <v>3</v>
      </c>
      <c r="AV44" s="34">
        <v>0</v>
      </c>
    </row>
    <row r="45" spans="1:48" x14ac:dyDescent="0.25">
      <c r="A45" s="34">
        <v>1</v>
      </c>
      <c r="B45" s="34">
        <v>1</v>
      </c>
      <c r="C45" s="34">
        <v>1</v>
      </c>
      <c r="D45" s="34">
        <v>1</v>
      </c>
      <c r="E45" s="34">
        <v>1</v>
      </c>
      <c r="F45" s="34">
        <v>1</v>
      </c>
      <c r="G45" s="34">
        <v>1</v>
      </c>
      <c r="H45" s="34">
        <v>1</v>
      </c>
      <c r="I45" s="34">
        <v>1</v>
      </c>
      <c r="J45" s="34">
        <v>1</v>
      </c>
      <c r="K45" s="34">
        <v>1</v>
      </c>
      <c r="L45" s="34">
        <v>2</v>
      </c>
      <c r="M45" s="34">
        <v>2</v>
      </c>
      <c r="N45" s="34">
        <v>2</v>
      </c>
      <c r="O45" s="34">
        <v>2</v>
      </c>
      <c r="P45" s="34">
        <v>2</v>
      </c>
      <c r="Q45" s="34">
        <v>3</v>
      </c>
      <c r="R45" s="34">
        <v>3</v>
      </c>
      <c r="S45" s="34">
        <v>3</v>
      </c>
      <c r="T45" s="34">
        <v>3</v>
      </c>
      <c r="U45" s="34">
        <v>3</v>
      </c>
      <c r="V45" s="34">
        <v>3</v>
      </c>
      <c r="W45" s="34">
        <v>3</v>
      </c>
      <c r="Z45" s="34">
        <v>1</v>
      </c>
      <c r="AA45" s="34">
        <v>1</v>
      </c>
      <c r="AB45" s="34">
        <v>1</v>
      </c>
      <c r="AC45" s="34">
        <v>1</v>
      </c>
      <c r="AD45" s="34">
        <v>1</v>
      </c>
      <c r="AE45" s="34">
        <v>1</v>
      </c>
      <c r="AF45" s="34">
        <v>1</v>
      </c>
      <c r="AG45" s="34">
        <v>2</v>
      </c>
      <c r="AH45" s="34">
        <v>2</v>
      </c>
      <c r="AI45" s="34">
        <v>2</v>
      </c>
      <c r="AJ45" s="34">
        <v>2</v>
      </c>
      <c r="AK45" s="34">
        <v>2</v>
      </c>
      <c r="AL45" s="34">
        <v>2</v>
      </c>
      <c r="AM45" s="34">
        <v>3</v>
      </c>
      <c r="AN45" s="34">
        <v>5</v>
      </c>
      <c r="AO45" s="34">
        <v>3</v>
      </c>
      <c r="AP45" s="34">
        <v>3</v>
      </c>
      <c r="AQ45" s="34">
        <v>5</v>
      </c>
      <c r="AR45" s="34">
        <v>3</v>
      </c>
      <c r="AS45" s="34">
        <v>3</v>
      </c>
      <c r="AT45" s="34">
        <v>3</v>
      </c>
      <c r="AU45" s="34">
        <v>5</v>
      </c>
      <c r="AV45" s="34">
        <v>0</v>
      </c>
    </row>
    <row r="46" spans="1:48" x14ac:dyDescent="0.25">
      <c r="A46" s="34">
        <v>1</v>
      </c>
      <c r="B46" s="34">
        <v>1</v>
      </c>
      <c r="C46" s="34">
        <v>1</v>
      </c>
      <c r="D46" s="34">
        <v>1</v>
      </c>
      <c r="E46" s="34">
        <v>1</v>
      </c>
      <c r="F46" s="34">
        <v>1</v>
      </c>
      <c r="G46" s="34">
        <v>1</v>
      </c>
      <c r="H46" s="34">
        <v>2</v>
      </c>
      <c r="I46" s="34">
        <v>2</v>
      </c>
      <c r="J46" s="34">
        <v>2</v>
      </c>
      <c r="K46" s="34">
        <v>2</v>
      </c>
      <c r="L46" s="34">
        <v>2</v>
      </c>
      <c r="M46" s="34">
        <v>2</v>
      </c>
      <c r="N46" s="34">
        <v>4</v>
      </c>
      <c r="O46" s="34">
        <v>4</v>
      </c>
      <c r="P46" s="34">
        <v>4</v>
      </c>
      <c r="Q46" s="34">
        <v>4</v>
      </c>
      <c r="R46" s="34">
        <v>4</v>
      </c>
      <c r="S46" s="34">
        <v>4</v>
      </c>
      <c r="T46" s="34">
        <v>4</v>
      </c>
      <c r="U46" s="34">
        <v>4</v>
      </c>
      <c r="V46" s="34">
        <v>4</v>
      </c>
      <c r="W46" s="34">
        <v>4</v>
      </c>
      <c r="Z46" s="34">
        <v>1</v>
      </c>
      <c r="AA46" s="34">
        <v>1</v>
      </c>
      <c r="AB46" s="34">
        <v>1</v>
      </c>
      <c r="AC46" s="34">
        <v>1</v>
      </c>
      <c r="AD46" s="34">
        <v>1</v>
      </c>
      <c r="AE46" s="34">
        <v>1</v>
      </c>
      <c r="AF46" s="34">
        <v>1</v>
      </c>
      <c r="AG46" s="34">
        <v>1</v>
      </c>
      <c r="AH46" s="34">
        <v>2</v>
      </c>
      <c r="AI46" s="34">
        <v>2</v>
      </c>
      <c r="AJ46" s="34">
        <v>2</v>
      </c>
      <c r="AK46" s="34">
        <v>2</v>
      </c>
      <c r="AL46" s="34">
        <v>2</v>
      </c>
      <c r="AM46" s="34">
        <v>2</v>
      </c>
      <c r="AN46" s="34">
        <v>3</v>
      </c>
      <c r="AO46" s="34">
        <v>3</v>
      </c>
      <c r="AP46" s="34">
        <v>3</v>
      </c>
      <c r="AQ46" s="34">
        <v>3</v>
      </c>
      <c r="AR46" s="34">
        <v>3</v>
      </c>
      <c r="AS46" s="34">
        <v>3</v>
      </c>
      <c r="AT46" s="34">
        <v>3</v>
      </c>
      <c r="AU46" s="34">
        <v>0</v>
      </c>
      <c r="AV46" s="34">
        <v>0</v>
      </c>
    </row>
    <row r="47" spans="1:48" x14ac:dyDescent="0.25">
      <c r="A47" s="34">
        <v>1</v>
      </c>
      <c r="B47" s="34">
        <v>1</v>
      </c>
      <c r="C47" s="34">
        <v>1</v>
      </c>
      <c r="D47" s="34">
        <v>1</v>
      </c>
      <c r="E47" s="34">
        <v>1</v>
      </c>
      <c r="F47" s="34">
        <v>1</v>
      </c>
      <c r="G47" s="34">
        <v>1</v>
      </c>
      <c r="H47" s="34">
        <v>2</v>
      </c>
      <c r="I47" s="34">
        <v>2</v>
      </c>
      <c r="J47" s="34">
        <v>2</v>
      </c>
      <c r="K47" s="34">
        <v>2</v>
      </c>
      <c r="L47" s="34">
        <v>2</v>
      </c>
      <c r="M47" s="34">
        <v>2</v>
      </c>
      <c r="N47" s="34">
        <v>4</v>
      </c>
      <c r="O47" s="34">
        <v>4</v>
      </c>
      <c r="P47" s="34">
        <v>4</v>
      </c>
      <c r="Q47" s="34">
        <v>4</v>
      </c>
      <c r="R47" s="34">
        <v>4</v>
      </c>
      <c r="S47" s="34">
        <v>4</v>
      </c>
      <c r="T47" s="34">
        <v>4</v>
      </c>
      <c r="U47" s="34">
        <v>4</v>
      </c>
      <c r="V47" s="34">
        <v>4</v>
      </c>
      <c r="W47" s="34">
        <v>4</v>
      </c>
      <c r="Z47" s="34">
        <v>1</v>
      </c>
      <c r="AA47" s="34">
        <v>1</v>
      </c>
      <c r="AB47" s="34">
        <v>1</v>
      </c>
      <c r="AC47" s="34">
        <v>1</v>
      </c>
      <c r="AD47" s="34">
        <v>1</v>
      </c>
      <c r="AE47" s="34">
        <v>1</v>
      </c>
      <c r="AF47" s="34">
        <v>1</v>
      </c>
      <c r="AG47" s="34">
        <v>1</v>
      </c>
      <c r="AH47" s="34">
        <v>2</v>
      </c>
      <c r="AI47" s="34">
        <v>2</v>
      </c>
      <c r="AJ47" s="34">
        <v>2</v>
      </c>
      <c r="AK47" s="34">
        <v>2</v>
      </c>
      <c r="AL47" s="34">
        <v>2</v>
      </c>
      <c r="AM47" s="34">
        <v>2</v>
      </c>
      <c r="AN47" s="34">
        <v>3</v>
      </c>
      <c r="AO47" s="34">
        <v>3</v>
      </c>
      <c r="AP47" s="34">
        <v>3</v>
      </c>
      <c r="AQ47" s="34">
        <v>5</v>
      </c>
      <c r="AR47" s="34">
        <v>5</v>
      </c>
      <c r="AS47" s="34">
        <v>5</v>
      </c>
      <c r="AT47" s="34">
        <v>3</v>
      </c>
      <c r="AU47" s="34">
        <v>0</v>
      </c>
      <c r="AV47" s="34">
        <v>0</v>
      </c>
    </row>
    <row r="48" spans="1:48" x14ac:dyDescent="0.25">
      <c r="A48" s="34">
        <v>1</v>
      </c>
      <c r="B48" s="34">
        <v>1</v>
      </c>
      <c r="C48" s="34">
        <v>1</v>
      </c>
      <c r="D48" s="34">
        <v>1</v>
      </c>
      <c r="E48" s="34">
        <v>1</v>
      </c>
      <c r="F48" s="34">
        <v>1</v>
      </c>
      <c r="G48" s="34">
        <v>1</v>
      </c>
      <c r="H48" s="34">
        <v>2</v>
      </c>
      <c r="I48" s="34">
        <v>2</v>
      </c>
      <c r="J48" s="34">
        <v>2</v>
      </c>
      <c r="K48" s="34">
        <v>2</v>
      </c>
      <c r="L48" s="34">
        <v>2</v>
      </c>
      <c r="M48" s="34">
        <v>2</v>
      </c>
      <c r="N48" s="34">
        <v>3</v>
      </c>
      <c r="O48" s="34">
        <v>3</v>
      </c>
      <c r="P48" s="34">
        <v>3</v>
      </c>
      <c r="Q48" s="34">
        <v>3</v>
      </c>
      <c r="R48" s="34">
        <v>3</v>
      </c>
      <c r="S48" s="34">
        <v>3</v>
      </c>
      <c r="T48" s="34">
        <v>3</v>
      </c>
      <c r="U48" s="34">
        <v>3</v>
      </c>
      <c r="V48" s="34">
        <v>3</v>
      </c>
      <c r="W48" s="34">
        <v>3</v>
      </c>
      <c r="Z48" s="34">
        <v>1</v>
      </c>
      <c r="AA48" s="34">
        <v>1</v>
      </c>
      <c r="AB48" s="34">
        <v>1</v>
      </c>
      <c r="AC48" s="34">
        <v>1</v>
      </c>
      <c r="AD48" s="34">
        <v>1</v>
      </c>
      <c r="AE48" s="34">
        <v>1</v>
      </c>
      <c r="AF48" s="34">
        <v>1</v>
      </c>
      <c r="AG48" s="34">
        <v>1</v>
      </c>
      <c r="AH48" s="34">
        <v>2</v>
      </c>
      <c r="AI48" s="34">
        <v>2</v>
      </c>
      <c r="AJ48" s="34">
        <v>2</v>
      </c>
      <c r="AK48" s="34">
        <v>2</v>
      </c>
      <c r="AL48" s="34">
        <v>2</v>
      </c>
      <c r="AM48" s="34">
        <v>2</v>
      </c>
      <c r="AN48" s="34">
        <v>3</v>
      </c>
      <c r="AO48" s="34">
        <v>3</v>
      </c>
      <c r="AP48" s="34">
        <v>3</v>
      </c>
      <c r="AQ48" s="34">
        <v>3</v>
      </c>
      <c r="AR48" s="34">
        <v>3</v>
      </c>
      <c r="AS48" s="34">
        <v>4</v>
      </c>
      <c r="AT48" s="34">
        <v>3</v>
      </c>
      <c r="AU48" s="34">
        <v>3</v>
      </c>
      <c r="AV48" s="34">
        <v>0</v>
      </c>
    </row>
    <row r="49" spans="1:48" x14ac:dyDescent="0.25">
      <c r="A49" s="34">
        <v>1</v>
      </c>
      <c r="B49" s="34">
        <v>1</v>
      </c>
      <c r="C49" s="34">
        <v>1</v>
      </c>
      <c r="D49" s="34">
        <v>1</v>
      </c>
      <c r="E49" s="34">
        <v>1</v>
      </c>
      <c r="F49" s="34">
        <v>1</v>
      </c>
      <c r="G49" s="34">
        <v>1</v>
      </c>
      <c r="H49" s="34">
        <v>1</v>
      </c>
      <c r="I49" s="34">
        <v>2</v>
      </c>
      <c r="J49" s="34">
        <v>2</v>
      </c>
      <c r="K49" s="34">
        <v>3</v>
      </c>
      <c r="L49" s="34">
        <v>3</v>
      </c>
      <c r="M49" s="34">
        <v>3</v>
      </c>
      <c r="N49" s="34">
        <v>3</v>
      </c>
      <c r="O49" s="34">
        <v>3</v>
      </c>
      <c r="P49" s="34">
        <v>3</v>
      </c>
      <c r="Q49" s="34">
        <v>3</v>
      </c>
      <c r="R49" s="34">
        <v>3</v>
      </c>
      <c r="S49" s="34">
        <v>3</v>
      </c>
      <c r="T49" s="34">
        <v>3</v>
      </c>
      <c r="U49" s="34">
        <v>3</v>
      </c>
      <c r="V49" s="34">
        <v>3</v>
      </c>
      <c r="W49" s="34">
        <v>3</v>
      </c>
      <c r="Z49" s="34">
        <v>1</v>
      </c>
      <c r="AA49" s="34">
        <v>1</v>
      </c>
      <c r="AB49" s="34">
        <v>1</v>
      </c>
      <c r="AC49" s="34">
        <v>1</v>
      </c>
      <c r="AD49" s="34">
        <v>1</v>
      </c>
      <c r="AE49" s="34">
        <v>1</v>
      </c>
      <c r="AF49" s="34">
        <v>1</v>
      </c>
      <c r="AG49" s="34">
        <v>1</v>
      </c>
      <c r="AH49" s="34">
        <v>1</v>
      </c>
      <c r="AI49" s="34">
        <v>2</v>
      </c>
      <c r="AJ49" s="34">
        <v>2</v>
      </c>
      <c r="AK49" s="34">
        <v>2</v>
      </c>
      <c r="AL49" s="34">
        <v>2</v>
      </c>
      <c r="AM49" s="34">
        <v>3</v>
      </c>
      <c r="AN49" s="34">
        <v>3</v>
      </c>
      <c r="AO49" s="34">
        <v>3</v>
      </c>
      <c r="AP49" s="34">
        <v>3</v>
      </c>
      <c r="AQ49" s="34">
        <v>3</v>
      </c>
      <c r="AR49" s="34">
        <v>5</v>
      </c>
      <c r="AS49" s="34">
        <v>5</v>
      </c>
      <c r="AT49" s="34">
        <v>5</v>
      </c>
      <c r="AU49" s="34">
        <v>7</v>
      </c>
      <c r="AV49" s="34">
        <v>0</v>
      </c>
    </row>
    <row r="50" spans="1:48" x14ac:dyDescent="0.25">
      <c r="A50" s="34">
        <v>1</v>
      </c>
      <c r="B50" s="34">
        <v>1</v>
      </c>
      <c r="C50" s="34">
        <v>1</v>
      </c>
      <c r="D50" s="34">
        <v>1</v>
      </c>
      <c r="E50" s="34">
        <v>1</v>
      </c>
      <c r="F50" s="34">
        <v>1</v>
      </c>
      <c r="G50" s="34">
        <v>1</v>
      </c>
      <c r="H50" s="34">
        <v>1</v>
      </c>
      <c r="I50" s="34">
        <v>2</v>
      </c>
      <c r="J50" s="34">
        <v>2</v>
      </c>
      <c r="K50" s="34">
        <v>2</v>
      </c>
      <c r="L50" s="34">
        <v>2</v>
      </c>
      <c r="M50" s="34">
        <v>3</v>
      </c>
      <c r="N50" s="34">
        <v>3</v>
      </c>
      <c r="O50" s="34">
        <v>3</v>
      </c>
      <c r="P50" s="34">
        <v>3</v>
      </c>
      <c r="Q50" s="34">
        <v>3</v>
      </c>
      <c r="R50" s="34">
        <v>3</v>
      </c>
      <c r="S50" s="34">
        <v>3</v>
      </c>
      <c r="T50" s="34">
        <v>3</v>
      </c>
      <c r="U50" s="34">
        <v>3</v>
      </c>
      <c r="V50" s="34">
        <v>3</v>
      </c>
      <c r="W50" s="34">
        <v>3</v>
      </c>
      <c r="Z50" s="34">
        <v>1</v>
      </c>
      <c r="AA50" s="34">
        <v>1</v>
      </c>
      <c r="AB50" s="34">
        <v>1</v>
      </c>
      <c r="AC50" s="34">
        <v>1</v>
      </c>
      <c r="AD50" s="34">
        <v>1</v>
      </c>
      <c r="AE50" s="34">
        <v>1</v>
      </c>
      <c r="AF50" s="34">
        <v>1</v>
      </c>
      <c r="AG50" s="34">
        <v>1</v>
      </c>
      <c r="AH50" s="34">
        <v>1</v>
      </c>
      <c r="AI50" s="34">
        <v>1</v>
      </c>
      <c r="AJ50" s="34">
        <v>2</v>
      </c>
      <c r="AK50" s="34">
        <v>2</v>
      </c>
      <c r="AL50" s="34">
        <v>2</v>
      </c>
      <c r="AM50" s="34">
        <v>2</v>
      </c>
      <c r="AN50" s="34">
        <v>3</v>
      </c>
      <c r="AO50" s="34">
        <v>3</v>
      </c>
      <c r="AP50" s="34">
        <v>3</v>
      </c>
      <c r="AQ50" s="34">
        <v>3</v>
      </c>
      <c r="AR50" s="34">
        <v>3</v>
      </c>
      <c r="AS50" s="34">
        <v>3</v>
      </c>
      <c r="AT50" s="34">
        <v>0</v>
      </c>
      <c r="AU50" s="34">
        <v>0</v>
      </c>
      <c r="AV50" s="34">
        <v>0</v>
      </c>
    </row>
    <row r="51" spans="1:48" x14ac:dyDescent="0.25">
      <c r="A51" s="34">
        <v>1</v>
      </c>
      <c r="B51" s="34">
        <v>1</v>
      </c>
      <c r="C51" s="34">
        <v>1</v>
      </c>
      <c r="D51" s="34">
        <v>1</v>
      </c>
      <c r="E51" s="34">
        <v>1</v>
      </c>
      <c r="F51" s="34">
        <v>1</v>
      </c>
      <c r="G51" s="34">
        <v>1</v>
      </c>
      <c r="H51" s="34">
        <v>1</v>
      </c>
      <c r="I51" s="34">
        <v>2</v>
      </c>
      <c r="J51" s="34">
        <v>2</v>
      </c>
      <c r="K51" s="34">
        <v>2</v>
      </c>
      <c r="L51" s="34">
        <v>2</v>
      </c>
      <c r="M51" s="34">
        <v>2</v>
      </c>
      <c r="N51" s="34">
        <v>2</v>
      </c>
      <c r="O51" s="34">
        <v>3</v>
      </c>
      <c r="P51" s="34">
        <v>3</v>
      </c>
      <c r="Q51" s="34">
        <v>3</v>
      </c>
      <c r="R51" s="34">
        <v>3</v>
      </c>
      <c r="S51" s="34">
        <v>3</v>
      </c>
      <c r="T51" s="34">
        <v>3</v>
      </c>
      <c r="U51" s="34">
        <v>3</v>
      </c>
      <c r="V51" s="34">
        <v>3</v>
      </c>
      <c r="W51" s="34">
        <v>3</v>
      </c>
      <c r="Z51" s="34">
        <v>1</v>
      </c>
      <c r="AA51" s="34">
        <v>1</v>
      </c>
      <c r="AB51" s="34">
        <v>1</v>
      </c>
      <c r="AC51" s="34">
        <v>1</v>
      </c>
      <c r="AD51" s="34">
        <v>1</v>
      </c>
      <c r="AE51" s="34">
        <v>1</v>
      </c>
      <c r="AF51" s="34">
        <v>1</v>
      </c>
      <c r="AG51" s="34">
        <v>1</v>
      </c>
      <c r="AH51" s="34">
        <v>1</v>
      </c>
      <c r="AI51" s="34">
        <v>2</v>
      </c>
      <c r="AJ51" s="34">
        <v>2</v>
      </c>
      <c r="AK51" s="34">
        <v>2</v>
      </c>
      <c r="AL51" s="34">
        <v>2</v>
      </c>
      <c r="AM51" s="34">
        <v>2</v>
      </c>
      <c r="AN51" s="34">
        <v>3</v>
      </c>
      <c r="AO51" s="34">
        <v>3</v>
      </c>
      <c r="AP51" s="34">
        <v>3</v>
      </c>
      <c r="AQ51" s="34">
        <v>3</v>
      </c>
      <c r="AR51" s="34">
        <v>3</v>
      </c>
      <c r="AS51" s="34">
        <v>3</v>
      </c>
      <c r="AT51" s="34">
        <v>3</v>
      </c>
      <c r="AU51" s="34">
        <v>0</v>
      </c>
      <c r="AV51" s="34">
        <v>0</v>
      </c>
    </row>
    <row r="52" spans="1:48" x14ac:dyDescent="0.25">
      <c r="A52" s="34">
        <v>1</v>
      </c>
      <c r="B52" s="34">
        <v>1</v>
      </c>
      <c r="C52" s="34">
        <v>1</v>
      </c>
      <c r="D52" s="34">
        <v>1</v>
      </c>
      <c r="E52" s="34">
        <v>1</v>
      </c>
      <c r="F52" s="34">
        <v>1</v>
      </c>
      <c r="G52" s="34">
        <v>1</v>
      </c>
      <c r="H52" s="34">
        <v>1</v>
      </c>
      <c r="I52" s="34">
        <v>2</v>
      </c>
      <c r="J52" s="34">
        <v>2</v>
      </c>
      <c r="K52" s="34">
        <v>2</v>
      </c>
      <c r="L52" s="34">
        <v>2</v>
      </c>
      <c r="M52" s="34">
        <v>2</v>
      </c>
      <c r="N52" s="34">
        <v>4</v>
      </c>
      <c r="O52" s="34">
        <v>4</v>
      </c>
      <c r="P52" s="34">
        <v>4</v>
      </c>
      <c r="Q52" s="34">
        <v>4</v>
      </c>
      <c r="R52" s="34">
        <v>4</v>
      </c>
      <c r="S52" s="34">
        <v>4</v>
      </c>
      <c r="T52" s="34">
        <v>0</v>
      </c>
      <c r="U52" s="34">
        <v>0</v>
      </c>
      <c r="V52" s="34">
        <v>0</v>
      </c>
      <c r="W52" s="34">
        <v>3</v>
      </c>
      <c r="Z52" s="34">
        <v>1</v>
      </c>
      <c r="AA52" s="34">
        <v>1</v>
      </c>
      <c r="AB52" s="34">
        <v>1</v>
      </c>
      <c r="AC52" s="34">
        <v>1</v>
      </c>
      <c r="AD52" s="34">
        <v>1</v>
      </c>
      <c r="AE52" s="34">
        <v>1</v>
      </c>
      <c r="AF52" s="34">
        <v>2</v>
      </c>
      <c r="AG52" s="34">
        <v>2</v>
      </c>
      <c r="AH52" s="34">
        <v>2</v>
      </c>
      <c r="AI52" s="34">
        <v>2</v>
      </c>
      <c r="AJ52" s="34">
        <v>2</v>
      </c>
      <c r="AK52" s="34">
        <v>2</v>
      </c>
      <c r="AL52" s="34">
        <v>3</v>
      </c>
      <c r="AM52" s="34">
        <v>3</v>
      </c>
      <c r="AN52" s="34">
        <v>3</v>
      </c>
      <c r="AO52" s="34">
        <v>3</v>
      </c>
      <c r="AP52" s="34">
        <v>3</v>
      </c>
      <c r="AQ52" s="34">
        <v>7</v>
      </c>
      <c r="AR52" s="34">
        <v>7</v>
      </c>
      <c r="AS52" s="34">
        <v>7</v>
      </c>
      <c r="AT52" s="34">
        <v>7</v>
      </c>
      <c r="AU52" s="34">
        <v>7</v>
      </c>
      <c r="AV52" s="34">
        <v>7</v>
      </c>
    </row>
    <row r="53" spans="1:48" x14ac:dyDescent="0.25">
      <c r="A53" s="34">
        <v>1</v>
      </c>
      <c r="B53" s="34">
        <v>1</v>
      </c>
      <c r="C53" s="34">
        <v>1</v>
      </c>
      <c r="D53" s="34">
        <v>1</v>
      </c>
      <c r="E53" s="34">
        <v>1</v>
      </c>
      <c r="F53" s="34">
        <v>1</v>
      </c>
      <c r="G53" s="34">
        <v>1</v>
      </c>
      <c r="H53" s="34">
        <v>1</v>
      </c>
      <c r="I53" s="34">
        <v>1</v>
      </c>
      <c r="J53" s="34">
        <v>1</v>
      </c>
      <c r="K53" s="34">
        <v>1</v>
      </c>
      <c r="L53" s="34">
        <v>2</v>
      </c>
      <c r="M53" s="34">
        <v>2</v>
      </c>
      <c r="N53" s="34">
        <v>2</v>
      </c>
      <c r="O53" s="34">
        <v>2</v>
      </c>
      <c r="P53" s="34">
        <v>3</v>
      </c>
      <c r="Q53" s="34">
        <v>3</v>
      </c>
      <c r="R53" s="34">
        <v>3</v>
      </c>
      <c r="S53" s="34">
        <v>3</v>
      </c>
      <c r="T53" s="34">
        <v>3</v>
      </c>
      <c r="U53" s="34">
        <v>3</v>
      </c>
      <c r="V53" s="34">
        <v>3</v>
      </c>
      <c r="W53" s="34">
        <v>3</v>
      </c>
      <c r="Z53" s="34">
        <v>1</v>
      </c>
      <c r="AA53" s="34">
        <v>1</v>
      </c>
      <c r="AB53" s="34">
        <v>1</v>
      </c>
      <c r="AC53" s="34">
        <v>1</v>
      </c>
      <c r="AD53" s="34">
        <v>1</v>
      </c>
      <c r="AE53" s="34">
        <v>1</v>
      </c>
      <c r="AF53" s="34">
        <v>1</v>
      </c>
      <c r="AG53" s="34">
        <v>1</v>
      </c>
      <c r="AH53" s="34">
        <v>2</v>
      </c>
      <c r="AI53" s="34">
        <v>2</v>
      </c>
      <c r="AJ53" s="34">
        <v>2</v>
      </c>
      <c r="AK53" s="34">
        <v>2</v>
      </c>
      <c r="AL53" s="34">
        <v>2</v>
      </c>
      <c r="AM53" s="34">
        <v>2</v>
      </c>
      <c r="AN53" s="34">
        <v>3</v>
      </c>
      <c r="AO53" s="34">
        <v>3</v>
      </c>
      <c r="AP53" s="34">
        <v>3</v>
      </c>
      <c r="AQ53" s="34">
        <v>4</v>
      </c>
      <c r="AR53" s="34">
        <v>4</v>
      </c>
      <c r="AS53" s="34">
        <v>4</v>
      </c>
      <c r="AT53" s="34">
        <v>4</v>
      </c>
      <c r="AU53" s="34">
        <v>0</v>
      </c>
      <c r="AV53" s="34">
        <v>0</v>
      </c>
    </row>
    <row r="54" spans="1:48" x14ac:dyDescent="0.25">
      <c r="A54" s="34">
        <v>1</v>
      </c>
      <c r="B54" s="34">
        <v>1</v>
      </c>
      <c r="C54" s="34">
        <v>1</v>
      </c>
      <c r="D54" s="34">
        <v>1</v>
      </c>
      <c r="E54" s="34">
        <v>1</v>
      </c>
      <c r="F54" s="34">
        <v>1</v>
      </c>
      <c r="G54" s="34">
        <v>1</v>
      </c>
      <c r="H54" s="34">
        <v>1</v>
      </c>
      <c r="I54" s="34">
        <v>1</v>
      </c>
      <c r="J54" s="34">
        <v>1</v>
      </c>
      <c r="K54" s="34">
        <v>1</v>
      </c>
      <c r="L54" s="34">
        <v>2</v>
      </c>
      <c r="M54" s="34">
        <v>2</v>
      </c>
      <c r="N54" s="34">
        <v>2</v>
      </c>
      <c r="O54" s="34">
        <v>2</v>
      </c>
      <c r="P54" s="34">
        <v>3</v>
      </c>
      <c r="Q54" s="34">
        <v>3</v>
      </c>
      <c r="R54" s="34">
        <v>3</v>
      </c>
      <c r="S54" s="34">
        <v>3</v>
      </c>
      <c r="T54" s="34">
        <v>3</v>
      </c>
      <c r="U54" s="34">
        <v>3</v>
      </c>
      <c r="V54" s="34">
        <v>3</v>
      </c>
      <c r="W54" s="34">
        <v>3</v>
      </c>
      <c r="Z54" s="34">
        <v>1</v>
      </c>
      <c r="AA54" s="34">
        <v>1</v>
      </c>
      <c r="AB54" s="34">
        <v>1</v>
      </c>
      <c r="AC54" s="34">
        <v>1</v>
      </c>
      <c r="AD54" s="34">
        <v>1</v>
      </c>
      <c r="AE54" s="34">
        <v>1</v>
      </c>
      <c r="AF54" s="34">
        <v>1</v>
      </c>
      <c r="AG54" s="34">
        <v>1</v>
      </c>
      <c r="AH54" s="34">
        <v>2</v>
      </c>
      <c r="AI54" s="34">
        <v>2</v>
      </c>
      <c r="AJ54" s="34">
        <v>2</v>
      </c>
      <c r="AK54" s="34">
        <v>2</v>
      </c>
      <c r="AL54" s="34">
        <v>3</v>
      </c>
      <c r="AM54" s="34">
        <v>3</v>
      </c>
      <c r="AN54" s="34">
        <v>3</v>
      </c>
      <c r="AO54" s="34">
        <v>3</v>
      </c>
      <c r="AP54" s="34">
        <v>3</v>
      </c>
      <c r="AQ54" s="34">
        <v>5</v>
      </c>
      <c r="AR54" s="34">
        <v>5</v>
      </c>
      <c r="AS54" s="34">
        <v>5</v>
      </c>
      <c r="AT54" s="34">
        <v>4</v>
      </c>
      <c r="AU54" s="34">
        <v>4</v>
      </c>
      <c r="AV54" s="34">
        <v>4</v>
      </c>
    </row>
    <row r="55" spans="1:48" x14ac:dyDescent="0.25">
      <c r="A55" s="34">
        <v>1</v>
      </c>
      <c r="B55" s="34">
        <v>1</v>
      </c>
      <c r="C55" s="34">
        <v>1</v>
      </c>
      <c r="D55" s="34">
        <v>1</v>
      </c>
      <c r="E55" s="34">
        <v>1</v>
      </c>
      <c r="F55" s="34">
        <v>1</v>
      </c>
      <c r="G55" s="34">
        <v>1</v>
      </c>
      <c r="H55" s="34">
        <v>1</v>
      </c>
      <c r="I55" s="34">
        <v>1</v>
      </c>
      <c r="J55" s="34">
        <v>1</v>
      </c>
      <c r="K55" s="34">
        <v>1</v>
      </c>
      <c r="L55" s="34">
        <v>2</v>
      </c>
      <c r="M55" s="34">
        <v>2</v>
      </c>
      <c r="N55" s="34">
        <v>2</v>
      </c>
      <c r="O55" s="34">
        <v>2</v>
      </c>
      <c r="P55" s="34">
        <v>2</v>
      </c>
      <c r="Q55" s="34">
        <v>2</v>
      </c>
      <c r="R55" s="34">
        <v>2</v>
      </c>
      <c r="S55" s="34">
        <v>2</v>
      </c>
      <c r="T55" s="34">
        <v>3</v>
      </c>
      <c r="U55" s="34">
        <v>3</v>
      </c>
      <c r="V55" s="34">
        <v>3</v>
      </c>
      <c r="W55" s="34">
        <v>3</v>
      </c>
      <c r="Z55" s="34">
        <v>1</v>
      </c>
      <c r="AA55" s="34">
        <v>1</v>
      </c>
      <c r="AB55" s="34">
        <v>1</v>
      </c>
      <c r="AC55" s="34">
        <v>1</v>
      </c>
      <c r="AD55" s="34">
        <v>1</v>
      </c>
      <c r="AE55" s="34">
        <v>1</v>
      </c>
      <c r="AF55" s="34">
        <v>1</v>
      </c>
      <c r="AG55" s="34">
        <v>2</v>
      </c>
      <c r="AH55" s="34">
        <v>2</v>
      </c>
      <c r="AI55" s="34">
        <v>2</v>
      </c>
      <c r="AJ55" s="34">
        <v>2</v>
      </c>
      <c r="AK55" s="34">
        <v>2</v>
      </c>
      <c r="AL55" s="34">
        <v>3</v>
      </c>
      <c r="AM55" s="34">
        <v>5</v>
      </c>
      <c r="AN55" s="34">
        <v>5</v>
      </c>
      <c r="AO55" s="34">
        <v>5</v>
      </c>
      <c r="AP55" s="34">
        <v>3</v>
      </c>
      <c r="AQ55" s="34">
        <v>3</v>
      </c>
      <c r="AR55" s="34">
        <v>3</v>
      </c>
      <c r="AS55" s="34">
        <v>3</v>
      </c>
      <c r="AT55" s="34">
        <v>3</v>
      </c>
      <c r="AU55" s="34">
        <v>3</v>
      </c>
      <c r="AV55" s="34">
        <v>3</v>
      </c>
    </row>
    <row r="56" spans="1:48" x14ac:dyDescent="0.25">
      <c r="A56" s="34">
        <v>1</v>
      </c>
      <c r="B56" s="34">
        <v>1</v>
      </c>
      <c r="C56" s="34">
        <v>1</v>
      </c>
      <c r="D56" s="34">
        <v>1</v>
      </c>
      <c r="E56" s="34">
        <v>1</v>
      </c>
      <c r="F56" s="34">
        <v>1</v>
      </c>
      <c r="G56" s="34">
        <v>1</v>
      </c>
      <c r="H56" s="34">
        <v>1</v>
      </c>
      <c r="I56" s="34">
        <v>2</v>
      </c>
      <c r="J56" s="34">
        <v>2</v>
      </c>
      <c r="K56" s="34">
        <v>2</v>
      </c>
      <c r="L56" s="34">
        <v>6</v>
      </c>
      <c r="M56" s="34">
        <v>4</v>
      </c>
      <c r="N56" s="34">
        <v>4</v>
      </c>
      <c r="O56" s="34">
        <v>4</v>
      </c>
      <c r="P56" s="34">
        <v>4</v>
      </c>
      <c r="Q56" s="34">
        <v>4</v>
      </c>
      <c r="R56" s="34">
        <v>4</v>
      </c>
      <c r="S56" s="34">
        <v>4</v>
      </c>
      <c r="T56" s="34">
        <v>4</v>
      </c>
      <c r="U56" s="34">
        <v>4</v>
      </c>
      <c r="V56" s="34">
        <v>4</v>
      </c>
      <c r="W56" s="34">
        <v>4</v>
      </c>
      <c r="Z56" s="34">
        <v>1</v>
      </c>
      <c r="AA56" s="34">
        <v>1</v>
      </c>
      <c r="AB56" s="34">
        <v>1</v>
      </c>
      <c r="AC56" s="34">
        <v>1</v>
      </c>
      <c r="AD56" s="34">
        <v>1</v>
      </c>
      <c r="AE56" s="34">
        <v>1</v>
      </c>
      <c r="AF56" s="34">
        <v>1</v>
      </c>
      <c r="AG56" s="34">
        <v>1</v>
      </c>
      <c r="AH56" s="34">
        <v>2</v>
      </c>
      <c r="AI56" s="34">
        <v>2</v>
      </c>
      <c r="AJ56" s="34">
        <v>2</v>
      </c>
      <c r="AK56" s="34">
        <v>2</v>
      </c>
      <c r="AL56" s="34">
        <v>4</v>
      </c>
      <c r="AM56" s="34">
        <v>4</v>
      </c>
      <c r="AN56" s="34">
        <v>4</v>
      </c>
      <c r="AO56" s="34">
        <v>4</v>
      </c>
      <c r="AP56" s="34">
        <v>4</v>
      </c>
      <c r="AQ56" s="34">
        <v>3</v>
      </c>
      <c r="AR56" s="34">
        <v>3</v>
      </c>
      <c r="AS56" s="34">
        <v>3</v>
      </c>
      <c r="AT56" s="34">
        <v>3</v>
      </c>
      <c r="AU56" s="34">
        <v>3</v>
      </c>
      <c r="AV56" s="34">
        <v>3</v>
      </c>
    </row>
    <row r="57" spans="1:48" x14ac:dyDescent="0.25">
      <c r="A57" s="34">
        <v>1</v>
      </c>
      <c r="B57" s="34">
        <v>1</v>
      </c>
      <c r="C57" s="34">
        <v>1</v>
      </c>
      <c r="D57" s="34">
        <v>1</v>
      </c>
      <c r="E57" s="34">
        <v>1</v>
      </c>
      <c r="F57" s="34">
        <v>1</v>
      </c>
      <c r="G57" s="34">
        <v>1</v>
      </c>
      <c r="H57" s="34">
        <v>1</v>
      </c>
      <c r="I57" s="34">
        <v>1</v>
      </c>
      <c r="J57" s="34">
        <v>1</v>
      </c>
      <c r="K57" s="34">
        <v>2</v>
      </c>
      <c r="L57" s="34">
        <v>2</v>
      </c>
      <c r="M57" s="34">
        <v>2</v>
      </c>
      <c r="N57" s="34">
        <v>2</v>
      </c>
      <c r="O57" s="34">
        <v>4</v>
      </c>
      <c r="P57" s="34">
        <v>4</v>
      </c>
      <c r="Q57" s="34">
        <v>5</v>
      </c>
      <c r="R57" s="34">
        <v>5</v>
      </c>
      <c r="S57" s="34">
        <v>5</v>
      </c>
      <c r="T57" s="34">
        <v>3</v>
      </c>
      <c r="U57" s="34">
        <v>3</v>
      </c>
      <c r="V57" s="34">
        <v>3</v>
      </c>
      <c r="W57" s="34">
        <v>3</v>
      </c>
      <c r="Z57" s="34">
        <v>1</v>
      </c>
      <c r="AA57" s="34">
        <v>1</v>
      </c>
      <c r="AB57" s="34">
        <v>1</v>
      </c>
      <c r="AC57" s="34">
        <v>1</v>
      </c>
      <c r="AD57" s="34">
        <v>1</v>
      </c>
      <c r="AE57" s="34">
        <v>1</v>
      </c>
      <c r="AF57" s="34">
        <v>1</v>
      </c>
      <c r="AG57" s="34">
        <v>1</v>
      </c>
      <c r="AH57" s="34">
        <v>1</v>
      </c>
      <c r="AI57" s="34">
        <v>2</v>
      </c>
      <c r="AJ57" s="34">
        <v>2</v>
      </c>
      <c r="AK57" s="34">
        <v>2</v>
      </c>
      <c r="AL57" s="34">
        <v>2</v>
      </c>
      <c r="AM57" s="34">
        <v>2</v>
      </c>
      <c r="AN57" s="34">
        <v>3</v>
      </c>
      <c r="AO57" s="34">
        <v>3</v>
      </c>
      <c r="AP57" s="34">
        <v>3</v>
      </c>
      <c r="AQ57" s="34">
        <v>3</v>
      </c>
      <c r="AR57" s="34">
        <v>3</v>
      </c>
      <c r="AS57" s="34">
        <v>3</v>
      </c>
      <c r="AT57" s="34">
        <v>3</v>
      </c>
      <c r="AU57" s="34">
        <v>3</v>
      </c>
      <c r="AV57" s="34">
        <v>3</v>
      </c>
    </row>
    <row r="58" spans="1:48" x14ac:dyDescent="0.25">
      <c r="A58" s="34">
        <v>1</v>
      </c>
      <c r="B58" s="34">
        <v>1</v>
      </c>
      <c r="C58" s="34">
        <v>1</v>
      </c>
      <c r="D58" s="34">
        <v>1</v>
      </c>
      <c r="E58" s="34">
        <v>1</v>
      </c>
      <c r="F58" s="34">
        <v>1</v>
      </c>
      <c r="G58" s="34">
        <v>1</v>
      </c>
      <c r="H58" s="34">
        <v>1</v>
      </c>
      <c r="I58" s="34">
        <v>1</v>
      </c>
      <c r="J58" s="34">
        <v>1</v>
      </c>
      <c r="K58" s="34">
        <v>6</v>
      </c>
      <c r="L58" s="34">
        <v>6</v>
      </c>
      <c r="M58" s="34">
        <v>6</v>
      </c>
      <c r="N58" s="34">
        <v>6</v>
      </c>
      <c r="O58" s="34">
        <v>2</v>
      </c>
      <c r="P58" s="34">
        <v>2</v>
      </c>
      <c r="Q58" s="34">
        <v>2</v>
      </c>
      <c r="R58" s="34">
        <v>2</v>
      </c>
      <c r="S58" s="34">
        <v>3</v>
      </c>
      <c r="T58" s="34">
        <v>3</v>
      </c>
      <c r="U58" s="34">
        <v>3</v>
      </c>
      <c r="V58" s="34">
        <v>3</v>
      </c>
      <c r="W58" s="34">
        <v>3</v>
      </c>
      <c r="Z58" s="34">
        <v>1</v>
      </c>
      <c r="AA58" s="34">
        <v>1</v>
      </c>
      <c r="AB58" s="34">
        <v>1</v>
      </c>
      <c r="AC58" s="34">
        <v>1</v>
      </c>
      <c r="AD58" s="34">
        <v>1</v>
      </c>
      <c r="AE58" s="34">
        <v>1</v>
      </c>
      <c r="AF58" s="34">
        <v>1</v>
      </c>
      <c r="AG58" s="34">
        <v>1</v>
      </c>
      <c r="AH58" s="34">
        <v>1</v>
      </c>
      <c r="AI58" s="34">
        <v>2</v>
      </c>
      <c r="AJ58" s="34">
        <v>2</v>
      </c>
      <c r="AK58" s="34">
        <v>2</v>
      </c>
      <c r="AL58" s="34">
        <v>2</v>
      </c>
      <c r="AM58" s="34">
        <v>2</v>
      </c>
      <c r="AN58" s="34">
        <v>2</v>
      </c>
      <c r="AO58" s="34">
        <v>2</v>
      </c>
      <c r="AP58" s="34">
        <v>3</v>
      </c>
      <c r="AQ58" s="34">
        <v>3</v>
      </c>
      <c r="AR58" s="34">
        <v>3</v>
      </c>
      <c r="AS58" s="34">
        <v>3</v>
      </c>
      <c r="AT58" s="34">
        <v>3</v>
      </c>
      <c r="AU58" s="34">
        <v>3</v>
      </c>
      <c r="AV58" s="34">
        <v>3</v>
      </c>
    </row>
    <row r="59" spans="1:48" x14ac:dyDescent="0.25">
      <c r="A59" s="34">
        <v>1</v>
      </c>
      <c r="B59" s="34">
        <v>1</v>
      </c>
      <c r="C59" s="34">
        <v>1</v>
      </c>
      <c r="D59" s="34">
        <v>1</v>
      </c>
      <c r="E59" s="34">
        <v>1</v>
      </c>
      <c r="F59" s="34">
        <v>1</v>
      </c>
      <c r="G59" s="34">
        <v>1</v>
      </c>
      <c r="H59" s="34">
        <v>1</v>
      </c>
      <c r="I59" s="34">
        <v>1</v>
      </c>
      <c r="J59" s="34">
        <v>1</v>
      </c>
      <c r="K59" s="34">
        <v>1</v>
      </c>
      <c r="L59" s="34">
        <v>2</v>
      </c>
      <c r="M59" s="34">
        <v>2</v>
      </c>
      <c r="N59" s="34">
        <v>2</v>
      </c>
      <c r="O59" s="34">
        <v>2</v>
      </c>
      <c r="P59" s="34">
        <v>3</v>
      </c>
      <c r="Q59" s="34">
        <v>3</v>
      </c>
      <c r="R59" s="34">
        <v>3</v>
      </c>
      <c r="S59" s="34">
        <v>3</v>
      </c>
      <c r="T59" s="34">
        <v>3</v>
      </c>
      <c r="U59" s="34">
        <v>3</v>
      </c>
      <c r="V59" s="34">
        <v>3</v>
      </c>
      <c r="W59" s="34">
        <v>3</v>
      </c>
      <c r="Z59" s="34">
        <v>1</v>
      </c>
      <c r="AA59" s="34">
        <v>1</v>
      </c>
      <c r="AB59" s="34">
        <v>1</v>
      </c>
      <c r="AC59" s="34">
        <v>1</v>
      </c>
      <c r="AD59" s="34">
        <v>1</v>
      </c>
      <c r="AE59" s="34">
        <v>1</v>
      </c>
      <c r="AF59" s="34">
        <v>1</v>
      </c>
      <c r="AG59" s="34">
        <v>1</v>
      </c>
      <c r="AH59" s="34">
        <v>2</v>
      </c>
      <c r="AI59" s="34">
        <v>2</v>
      </c>
      <c r="AJ59" s="34">
        <v>2</v>
      </c>
      <c r="AK59" s="34">
        <v>2</v>
      </c>
      <c r="AL59" s="34">
        <v>2</v>
      </c>
      <c r="AM59" s="34">
        <v>2</v>
      </c>
      <c r="AN59" s="34">
        <v>3</v>
      </c>
      <c r="AO59" s="34">
        <v>3</v>
      </c>
      <c r="AP59" s="34">
        <v>3</v>
      </c>
      <c r="AQ59" s="34">
        <v>3</v>
      </c>
      <c r="AR59" s="34">
        <v>3</v>
      </c>
      <c r="AS59" s="34">
        <v>3</v>
      </c>
      <c r="AT59" s="34">
        <v>3</v>
      </c>
      <c r="AU59" s="34">
        <v>3</v>
      </c>
      <c r="AV59" s="34">
        <v>3</v>
      </c>
    </row>
    <row r="60" spans="1:48" x14ac:dyDescent="0.25">
      <c r="A60" s="34">
        <v>1</v>
      </c>
      <c r="B60" s="34">
        <v>1</v>
      </c>
      <c r="C60" s="34">
        <v>1</v>
      </c>
      <c r="D60" s="34">
        <v>1</v>
      </c>
      <c r="E60" s="34">
        <v>1</v>
      </c>
      <c r="F60" s="34">
        <v>1</v>
      </c>
      <c r="G60" s="34">
        <v>1</v>
      </c>
      <c r="H60" s="34">
        <v>1</v>
      </c>
      <c r="I60" s="34">
        <v>1</v>
      </c>
      <c r="J60" s="34">
        <v>1</v>
      </c>
      <c r="K60" s="34">
        <v>1</v>
      </c>
      <c r="L60" s="34">
        <v>2</v>
      </c>
      <c r="M60" s="34">
        <v>2</v>
      </c>
      <c r="N60" s="34">
        <v>2</v>
      </c>
      <c r="O60" s="34">
        <v>3</v>
      </c>
      <c r="P60" s="34">
        <v>3</v>
      </c>
      <c r="Q60" s="34">
        <v>3</v>
      </c>
      <c r="R60" s="34">
        <v>3</v>
      </c>
      <c r="S60" s="34">
        <v>3</v>
      </c>
      <c r="T60" s="34">
        <v>3</v>
      </c>
      <c r="U60" s="34">
        <v>3</v>
      </c>
      <c r="V60" s="34">
        <v>3</v>
      </c>
      <c r="W60" s="34">
        <v>3</v>
      </c>
      <c r="Z60" s="34">
        <v>1</v>
      </c>
      <c r="AA60" s="34">
        <v>1</v>
      </c>
      <c r="AB60" s="34">
        <v>1</v>
      </c>
      <c r="AC60" s="34">
        <v>1</v>
      </c>
      <c r="AD60" s="34">
        <v>1</v>
      </c>
      <c r="AE60" s="34">
        <v>1</v>
      </c>
      <c r="AF60" s="34">
        <v>1</v>
      </c>
      <c r="AG60" s="34">
        <v>1</v>
      </c>
      <c r="AH60" s="34">
        <v>1</v>
      </c>
      <c r="AI60" s="34">
        <v>2</v>
      </c>
      <c r="AJ60" s="34">
        <v>2</v>
      </c>
      <c r="AK60" s="34">
        <v>2</v>
      </c>
      <c r="AL60" s="34">
        <v>2</v>
      </c>
      <c r="AM60" s="34">
        <v>2</v>
      </c>
      <c r="AN60" s="34">
        <v>6</v>
      </c>
      <c r="AO60" s="34">
        <v>3</v>
      </c>
      <c r="AP60" s="34">
        <v>3</v>
      </c>
      <c r="AQ60" s="34">
        <v>5</v>
      </c>
      <c r="AR60" s="34">
        <v>5</v>
      </c>
      <c r="AS60" s="34">
        <v>5</v>
      </c>
      <c r="AT60" s="34">
        <v>7</v>
      </c>
      <c r="AU60" s="34">
        <v>7</v>
      </c>
      <c r="AV60" s="34">
        <v>7</v>
      </c>
    </row>
    <row r="61" spans="1:48" x14ac:dyDescent="0.25">
      <c r="A61" s="34">
        <v>1</v>
      </c>
      <c r="B61" s="34">
        <v>1</v>
      </c>
      <c r="C61" s="34">
        <v>1</v>
      </c>
      <c r="D61" s="34">
        <v>1</v>
      </c>
      <c r="E61" s="34">
        <v>1</v>
      </c>
      <c r="F61" s="34">
        <v>1</v>
      </c>
      <c r="G61" s="34">
        <v>1</v>
      </c>
      <c r="H61" s="34">
        <v>1</v>
      </c>
      <c r="I61" s="34">
        <v>1</v>
      </c>
      <c r="J61" s="34">
        <v>1</v>
      </c>
      <c r="K61" s="34">
        <v>1</v>
      </c>
      <c r="L61" s="34">
        <v>2</v>
      </c>
      <c r="M61" s="34">
        <v>2</v>
      </c>
      <c r="N61" s="34">
        <v>2</v>
      </c>
      <c r="O61" s="34">
        <v>2</v>
      </c>
      <c r="P61" s="34">
        <v>2</v>
      </c>
      <c r="Q61" s="34">
        <v>4</v>
      </c>
      <c r="R61" s="34">
        <v>4</v>
      </c>
      <c r="S61" s="34">
        <v>4</v>
      </c>
      <c r="T61" s="34">
        <v>4</v>
      </c>
      <c r="U61" s="34">
        <v>4</v>
      </c>
      <c r="V61" s="34">
        <v>4</v>
      </c>
      <c r="W61" s="34">
        <v>4</v>
      </c>
      <c r="Z61" s="34">
        <v>1</v>
      </c>
      <c r="AA61" s="34">
        <v>1</v>
      </c>
      <c r="AB61" s="34">
        <v>1</v>
      </c>
      <c r="AC61" s="34">
        <v>1</v>
      </c>
      <c r="AD61" s="34">
        <v>1</v>
      </c>
      <c r="AE61" s="34">
        <v>1</v>
      </c>
      <c r="AF61" s="34">
        <v>1</v>
      </c>
      <c r="AG61" s="34">
        <v>2</v>
      </c>
      <c r="AH61" s="34">
        <v>2</v>
      </c>
      <c r="AI61" s="34">
        <v>2</v>
      </c>
      <c r="AJ61" s="34">
        <v>2</v>
      </c>
      <c r="AK61" s="34">
        <v>2</v>
      </c>
      <c r="AL61" s="34">
        <v>2</v>
      </c>
      <c r="AM61" s="34">
        <v>2</v>
      </c>
      <c r="AN61" s="34">
        <v>3</v>
      </c>
      <c r="AO61" s="34">
        <v>3</v>
      </c>
      <c r="AP61" s="34">
        <v>3</v>
      </c>
      <c r="AQ61" s="34">
        <v>3</v>
      </c>
      <c r="AR61" s="34">
        <v>3</v>
      </c>
      <c r="AS61" s="34">
        <v>3</v>
      </c>
      <c r="AT61" s="34">
        <v>2</v>
      </c>
      <c r="AU61" s="34">
        <v>7</v>
      </c>
      <c r="AV61" s="34">
        <v>7</v>
      </c>
    </row>
    <row r="62" spans="1:48" x14ac:dyDescent="0.25">
      <c r="A62" s="34">
        <v>1</v>
      </c>
      <c r="B62" s="34">
        <v>1</v>
      </c>
      <c r="C62" s="34">
        <v>1</v>
      </c>
      <c r="D62" s="34">
        <v>1</v>
      </c>
      <c r="E62" s="34">
        <v>1</v>
      </c>
      <c r="F62" s="34">
        <v>1</v>
      </c>
      <c r="G62" s="34">
        <v>1</v>
      </c>
      <c r="H62" s="34">
        <v>1</v>
      </c>
      <c r="I62" s="34">
        <v>1</v>
      </c>
      <c r="J62" s="34">
        <v>1</v>
      </c>
      <c r="K62" s="34">
        <v>1</v>
      </c>
      <c r="L62" s="34">
        <v>2</v>
      </c>
      <c r="M62" s="34">
        <v>2</v>
      </c>
      <c r="N62" s="34">
        <v>2</v>
      </c>
      <c r="O62" s="34">
        <v>2</v>
      </c>
      <c r="P62" s="34">
        <v>2</v>
      </c>
      <c r="Q62" s="34">
        <v>4</v>
      </c>
      <c r="R62" s="34">
        <v>4</v>
      </c>
      <c r="S62" s="34">
        <v>4</v>
      </c>
      <c r="T62" s="34">
        <v>4</v>
      </c>
      <c r="U62" s="34">
        <v>4</v>
      </c>
      <c r="V62" s="34">
        <v>4</v>
      </c>
      <c r="W62" s="34">
        <v>4</v>
      </c>
      <c r="Z62" s="34">
        <v>1</v>
      </c>
      <c r="AA62" s="34">
        <v>1</v>
      </c>
      <c r="AB62" s="34">
        <v>1</v>
      </c>
      <c r="AC62" s="34">
        <v>1</v>
      </c>
      <c r="AD62" s="34">
        <v>1</v>
      </c>
      <c r="AE62" s="34">
        <v>1</v>
      </c>
      <c r="AF62" s="34">
        <v>1</v>
      </c>
      <c r="AG62" s="34">
        <v>1</v>
      </c>
      <c r="AH62" s="34">
        <v>2</v>
      </c>
      <c r="AI62" s="34">
        <v>2</v>
      </c>
      <c r="AJ62" s="34">
        <v>2</v>
      </c>
      <c r="AK62" s="34">
        <v>2</v>
      </c>
      <c r="AL62" s="34">
        <v>2</v>
      </c>
      <c r="AM62" s="34">
        <v>3</v>
      </c>
      <c r="AN62" s="34">
        <v>3</v>
      </c>
      <c r="AO62" s="34">
        <v>2</v>
      </c>
      <c r="AP62" s="34">
        <v>7</v>
      </c>
      <c r="AQ62" s="34">
        <v>7</v>
      </c>
      <c r="AR62" s="34">
        <v>2</v>
      </c>
      <c r="AS62" s="34">
        <v>5</v>
      </c>
      <c r="AT62" s="34">
        <v>5</v>
      </c>
      <c r="AU62" s="34">
        <v>5</v>
      </c>
      <c r="AV62" s="34">
        <v>5</v>
      </c>
    </row>
    <row r="63" spans="1:48" x14ac:dyDescent="0.25">
      <c r="A63" s="34">
        <v>1</v>
      </c>
      <c r="B63" s="34">
        <v>1</v>
      </c>
      <c r="C63" s="34">
        <v>1</v>
      </c>
      <c r="D63" s="34">
        <v>1</v>
      </c>
      <c r="E63" s="34">
        <v>1</v>
      </c>
      <c r="F63" s="34">
        <v>1</v>
      </c>
      <c r="G63" s="34">
        <v>1</v>
      </c>
      <c r="H63" s="34">
        <v>6</v>
      </c>
      <c r="I63" s="34">
        <v>6</v>
      </c>
      <c r="J63" s="34">
        <v>6</v>
      </c>
      <c r="K63" s="34">
        <v>6</v>
      </c>
      <c r="L63" s="34">
        <v>2</v>
      </c>
      <c r="M63" s="34">
        <v>2</v>
      </c>
      <c r="N63" s="34">
        <v>3</v>
      </c>
      <c r="O63" s="34">
        <v>3</v>
      </c>
      <c r="P63" s="34">
        <v>3</v>
      </c>
      <c r="Q63" s="34">
        <v>3</v>
      </c>
      <c r="R63" s="34">
        <v>3</v>
      </c>
      <c r="S63" s="34">
        <v>3</v>
      </c>
      <c r="T63" s="34">
        <v>3</v>
      </c>
      <c r="U63" s="34">
        <v>3</v>
      </c>
      <c r="V63" s="34">
        <v>0</v>
      </c>
      <c r="W63" s="34">
        <v>0</v>
      </c>
      <c r="Z63" s="34">
        <v>1</v>
      </c>
      <c r="AA63" s="34">
        <v>1</v>
      </c>
      <c r="AB63" s="34">
        <v>1</v>
      </c>
      <c r="AC63" s="34">
        <v>1</v>
      </c>
      <c r="AD63" s="34">
        <v>1</v>
      </c>
      <c r="AE63" s="34">
        <v>1</v>
      </c>
      <c r="AF63" s="34">
        <v>1</v>
      </c>
      <c r="AG63" s="34">
        <v>1</v>
      </c>
      <c r="AH63" s="34">
        <v>1</v>
      </c>
      <c r="AI63" s="34">
        <v>2</v>
      </c>
      <c r="AJ63" s="34">
        <v>2</v>
      </c>
      <c r="AK63" s="34">
        <v>2</v>
      </c>
      <c r="AL63" s="34">
        <v>4</v>
      </c>
      <c r="AM63" s="34">
        <v>4</v>
      </c>
      <c r="AN63" s="34">
        <v>4</v>
      </c>
      <c r="AO63" s="34">
        <v>4</v>
      </c>
      <c r="AP63" s="34">
        <v>4</v>
      </c>
      <c r="AQ63" s="34">
        <v>7</v>
      </c>
      <c r="AR63" s="34">
        <v>7</v>
      </c>
      <c r="AS63" s="34">
        <v>7</v>
      </c>
      <c r="AT63" s="34">
        <v>7</v>
      </c>
      <c r="AU63" s="34">
        <v>5</v>
      </c>
      <c r="AV63" s="34">
        <v>5</v>
      </c>
    </row>
    <row r="64" spans="1:48" x14ac:dyDescent="0.25">
      <c r="A64" s="34">
        <v>1</v>
      </c>
      <c r="B64" s="34">
        <v>1</v>
      </c>
      <c r="C64" s="34">
        <v>1</v>
      </c>
      <c r="D64" s="34">
        <v>1</v>
      </c>
      <c r="E64" s="34">
        <v>1</v>
      </c>
      <c r="F64" s="34">
        <v>1</v>
      </c>
      <c r="G64" s="34">
        <v>1</v>
      </c>
      <c r="H64" s="34">
        <v>1</v>
      </c>
      <c r="I64" s="34">
        <v>1</v>
      </c>
      <c r="J64" s="34">
        <v>2</v>
      </c>
      <c r="K64" s="34">
        <v>2</v>
      </c>
      <c r="L64" s="34">
        <v>2</v>
      </c>
      <c r="M64" s="34">
        <v>2</v>
      </c>
      <c r="N64" s="34">
        <v>2</v>
      </c>
      <c r="O64" s="34">
        <v>2</v>
      </c>
      <c r="P64" s="34">
        <v>2</v>
      </c>
      <c r="Q64" s="34">
        <v>2</v>
      </c>
      <c r="R64" s="34">
        <v>2</v>
      </c>
      <c r="S64" s="34">
        <v>2</v>
      </c>
      <c r="T64" s="34">
        <v>3</v>
      </c>
      <c r="U64" s="34">
        <v>3</v>
      </c>
      <c r="V64" s="34">
        <v>3</v>
      </c>
      <c r="W64" s="34">
        <v>3</v>
      </c>
      <c r="Z64" s="34">
        <v>1</v>
      </c>
      <c r="AA64" s="34">
        <v>1</v>
      </c>
      <c r="AB64" s="34">
        <v>1</v>
      </c>
      <c r="AC64" s="34">
        <v>1</v>
      </c>
      <c r="AD64" s="34">
        <v>1</v>
      </c>
      <c r="AE64" s="34">
        <v>1</v>
      </c>
      <c r="AF64" s="34">
        <v>1</v>
      </c>
      <c r="AG64" s="34">
        <v>1</v>
      </c>
      <c r="AH64" s="34">
        <v>1</v>
      </c>
      <c r="AI64" s="34">
        <v>1</v>
      </c>
      <c r="AJ64" s="34">
        <v>2</v>
      </c>
      <c r="AK64" s="34">
        <v>2</v>
      </c>
      <c r="AL64" s="34">
        <v>2</v>
      </c>
      <c r="AM64" s="34">
        <v>2</v>
      </c>
      <c r="AN64" s="34">
        <v>4</v>
      </c>
      <c r="AO64" s="34">
        <v>4</v>
      </c>
      <c r="AP64" s="34">
        <v>4</v>
      </c>
      <c r="AQ64" s="34">
        <v>4</v>
      </c>
      <c r="AR64" s="34">
        <v>4</v>
      </c>
      <c r="AS64" s="34">
        <v>4</v>
      </c>
      <c r="AT64" s="34">
        <v>0</v>
      </c>
      <c r="AU64" s="34">
        <v>0</v>
      </c>
      <c r="AV64" s="34">
        <v>0</v>
      </c>
    </row>
    <row r="65" spans="1:48" x14ac:dyDescent="0.25">
      <c r="A65" s="34">
        <v>1</v>
      </c>
      <c r="B65" s="34">
        <v>1</v>
      </c>
      <c r="C65" s="34">
        <v>1</v>
      </c>
      <c r="D65" s="34">
        <v>1</v>
      </c>
      <c r="E65" s="34">
        <v>1</v>
      </c>
      <c r="F65" s="34">
        <v>1</v>
      </c>
      <c r="G65" s="34">
        <v>1</v>
      </c>
      <c r="H65" s="34">
        <v>1</v>
      </c>
      <c r="I65" s="34">
        <v>1</v>
      </c>
      <c r="J65" s="34">
        <v>1</v>
      </c>
      <c r="K65" s="34">
        <v>2</v>
      </c>
      <c r="L65" s="34">
        <v>2</v>
      </c>
      <c r="M65" s="34">
        <v>2</v>
      </c>
      <c r="N65" s="34">
        <v>2</v>
      </c>
      <c r="O65" s="34">
        <v>2</v>
      </c>
      <c r="P65" s="34">
        <v>5</v>
      </c>
      <c r="Q65" s="34">
        <v>5</v>
      </c>
      <c r="R65" s="34">
        <v>5</v>
      </c>
      <c r="S65" s="34">
        <v>5</v>
      </c>
      <c r="T65" s="34">
        <v>5</v>
      </c>
      <c r="U65" s="34">
        <v>5</v>
      </c>
      <c r="V65" s="34">
        <v>5</v>
      </c>
      <c r="W65" s="34">
        <v>5</v>
      </c>
      <c r="Z65" s="34">
        <v>1</v>
      </c>
      <c r="AA65" s="34">
        <v>1</v>
      </c>
      <c r="AB65" s="34">
        <v>1</v>
      </c>
      <c r="AC65" s="34">
        <v>1</v>
      </c>
      <c r="AD65" s="34">
        <v>1</v>
      </c>
      <c r="AE65" s="34">
        <v>1</v>
      </c>
      <c r="AF65" s="34">
        <v>1</v>
      </c>
      <c r="AG65" s="34">
        <v>1</v>
      </c>
      <c r="AH65" s="34">
        <v>1</v>
      </c>
      <c r="AI65" s="34">
        <v>2</v>
      </c>
      <c r="AJ65" s="34">
        <v>2</v>
      </c>
      <c r="AK65" s="34">
        <v>2</v>
      </c>
      <c r="AL65" s="34">
        <v>2</v>
      </c>
      <c r="AM65" s="34">
        <v>2</v>
      </c>
      <c r="AN65" s="34">
        <v>3</v>
      </c>
      <c r="AO65" s="34">
        <v>3</v>
      </c>
      <c r="AP65" s="34">
        <v>3</v>
      </c>
      <c r="AQ65" s="34">
        <v>3</v>
      </c>
      <c r="AR65" s="34">
        <v>3</v>
      </c>
      <c r="AS65" s="34">
        <v>5</v>
      </c>
      <c r="AT65" s="34">
        <v>7</v>
      </c>
      <c r="AU65" s="34">
        <v>7</v>
      </c>
      <c r="AV65" s="34">
        <v>7</v>
      </c>
    </row>
    <row r="66" spans="1:48" x14ac:dyDescent="0.25">
      <c r="A66" s="34">
        <v>1</v>
      </c>
      <c r="B66" s="34">
        <v>1</v>
      </c>
      <c r="C66" s="34">
        <v>1</v>
      </c>
      <c r="D66" s="34">
        <v>1</v>
      </c>
      <c r="E66" s="34">
        <v>1</v>
      </c>
      <c r="F66" s="34">
        <v>1</v>
      </c>
      <c r="G66" s="34">
        <v>1</v>
      </c>
      <c r="H66" s="34">
        <v>1</v>
      </c>
      <c r="I66" s="34">
        <v>1</v>
      </c>
      <c r="J66" s="34">
        <v>1</v>
      </c>
      <c r="K66" s="34">
        <v>2</v>
      </c>
      <c r="L66" s="34">
        <v>2</v>
      </c>
      <c r="M66" s="34">
        <v>2</v>
      </c>
      <c r="N66" s="34">
        <v>2</v>
      </c>
      <c r="O66" s="34">
        <v>4</v>
      </c>
      <c r="P66" s="34">
        <v>4</v>
      </c>
      <c r="Q66" s="34">
        <v>4</v>
      </c>
      <c r="R66" s="34">
        <v>4</v>
      </c>
      <c r="S66" s="34">
        <v>4</v>
      </c>
      <c r="T66" s="34">
        <v>4</v>
      </c>
      <c r="U66" s="34">
        <v>4</v>
      </c>
      <c r="V66" s="34">
        <v>3</v>
      </c>
      <c r="W66" s="34">
        <v>3</v>
      </c>
      <c r="Z66" s="34">
        <v>1</v>
      </c>
      <c r="AA66" s="34">
        <v>1</v>
      </c>
      <c r="AB66" s="34">
        <v>1</v>
      </c>
      <c r="AC66" s="34">
        <v>1</v>
      </c>
      <c r="AD66" s="34">
        <v>1</v>
      </c>
      <c r="AE66" s="34">
        <v>1</v>
      </c>
      <c r="AF66" s="34">
        <v>1</v>
      </c>
      <c r="AG66" s="34">
        <v>1</v>
      </c>
      <c r="AH66" s="34">
        <v>1</v>
      </c>
      <c r="AI66" s="34">
        <v>2</v>
      </c>
      <c r="AJ66" s="34">
        <v>2</v>
      </c>
      <c r="AK66" s="34">
        <v>2</v>
      </c>
      <c r="AL66" s="34">
        <v>2</v>
      </c>
      <c r="AM66" s="34">
        <v>2</v>
      </c>
      <c r="AN66" s="34">
        <v>4</v>
      </c>
      <c r="AO66" s="34">
        <v>4</v>
      </c>
      <c r="AP66" s="34">
        <v>4</v>
      </c>
      <c r="AQ66" s="34">
        <v>3</v>
      </c>
      <c r="AR66" s="34">
        <v>3</v>
      </c>
      <c r="AS66" s="34">
        <v>3</v>
      </c>
      <c r="AT66" s="34">
        <v>3</v>
      </c>
      <c r="AU66" s="34">
        <v>3</v>
      </c>
      <c r="AV66" s="34">
        <v>3</v>
      </c>
    </row>
    <row r="67" spans="1:48" x14ac:dyDescent="0.25">
      <c r="A67" s="34">
        <v>1</v>
      </c>
      <c r="B67" s="34">
        <v>1</v>
      </c>
      <c r="C67" s="34">
        <v>1</v>
      </c>
      <c r="D67" s="34">
        <v>1</v>
      </c>
      <c r="E67" s="34">
        <v>1</v>
      </c>
      <c r="F67" s="34">
        <v>1</v>
      </c>
      <c r="G67" s="34">
        <v>1</v>
      </c>
      <c r="H67" s="34">
        <v>1</v>
      </c>
      <c r="I67" s="34">
        <v>1</v>
      </c>
      <c r="J67" s="34">
        <v>2</v>
      </c>
      <c r="K67" s="34">
        <v>2</v>
      </c>
      <c r="L67" s="34">
        <v>2</v>
      </c>
      <c r="M67" s="34">
        <v>2</v>
      </c>
      <c r="N67" s="34">
        <v>2</v>
      </c>
      <c r="O67" s="34">
        <v>2</v>
      </c>
      <c r="P67" s="34">
        <v>3</v>
      </c>
      <c r="Q67" s="34">
        <v>3</v>
      </c>
      <c r="R67" s="34">
        <v>3</v>
      </c>
      <c r="S67" s="34">
        <v>3</v>
      </c>
      <c r="T67" s="34">
        <v>3</v>
      </c>
      <c r="U67" s="34">
        <v>3</v>
      </c>
      <c r="V67" s="34">
        <v>3</v>
      </c>
      <c r="W67" s="34">
        <v>3</v>
      </c>
      <c r="Z67" s="34">
        <v>1</v>
      </c>
      <c r="AA67" s="34">
        <v>1</v>
      </c>
      <c r="AB67" s="34">
        <v>1</v>
      </c>
      <c r="AC67" s="34">
        <v>1</v>
      </c>
      <c r="AD67" s="34">
        <v>1</v>
      </c>
      <c r="AE67" s="34">
        <v>1</v>
      </c>
      <c r="AF67" s="34">
        <v>1</v>
      </c>
      <c r="AG67" s="34">
        <v>1</v>
      </c>
      <c r="AH67" s="34">
        <v>1</v>
      </c>
      <c r="AI67" s="34">
        <v>1</v>
      </c>
      <c r="AJ67" s="34">
        <v>1</v>
      </c>
      <c r="AK67" s="34">
        <v>1</v>
      </c>
      <c r="AL67" s="34">
        <v>2</v>
      </c>
      <c r="AM67" s="34">
        <v>2</v>
      </c>
      <c r="AN67" s="34">
        <v>2</v>
      </c>
      <c r="AO67" s="34">
        <v>4</v>
      </c>
      <c r="AP67" s="34">
        <v>4</v>
      </c>
      <c r="AQ67" s="34">
        <v>4</v>
      </c>
      <c r="AR67" s="34">
        <v>3</v>
      </c>
      <c r="AS67" s="34">
        <v>3</v>
      </c>
      <c r="AT67" s="34">
        <v>4</v>
      </c>
      <c r="AU67" s="34">
        <v>4</v>
      </c>
      <c r="AV67" s="34">
        <v>4</v>
      </c>
    </row>
    <row r="68" spans="1:48" x14ac:dyDescent="0.25">
      <c r="A68" s="34">
        <v>1</v>
      </c>
      <c r="B68" s="34">
        <v>1</v>
      </c>
      <c r="C68" s="34">
        <v>1</v>
      </c>
      <c r="D68" s="34">
        <v>1</v>
      </c>
      <c r="E68" s="34">
        <v>1</v>
      </c>
      <c r="F68" s="34">
        <v>1</v>
      </c>
      <c r="G68" s="34">
        <v>1</v>
      </c>
      <c r="H68" s="34">
        <v>1</v>
      </c>
      <c r="I68" s="34">
        <v>1</v>
      </c>
      <c r="J68" s="34">
        <v>1</v>
      </c>
      <c r="K68" s="34">
        <v>2</v>
      </c>
      <c r="L68" s="34">
        <v>2</v>
      </c>
      <c r="M68" s="34">
        <v>2</v>
      </c>
      <c r="N68" s="34">
        <v>2</v>
      </c>
      <c r="O68" s="34">
        <v>2</v>
      </c>
      <c r="P68" s="34">
        <v>2</v>
      </c>
      <c r="Q68" s="34">
        <v>5</v>
      </c>
      <c r="R68" s="34">
        <v>5</v>
      </c>
      <c r="S68" s="34">
        <v>5</v>
      </c>
      <c r="T68" s="34">
        <v>5</v>
      </c>
      <c r="U68" s="34">
        <v>5</v>
      </c>
      <c r="V68" s="34">
        <v>5</v>
      </c>
      <c r="W68" s="34">
        <v>5</v>
      </c>
      <c r="Z68" s="34">
        <v>1</v>
      </c>
      <c r="AA68" s="34">
        <v>1</v>
      </c>
      <c r="AB68" s="34">
        <v>1</v>
      </c>
      <c r="AC68" s="34">
        <v>1</v>
      </c>
      <c r="AD68" s="34">
        <v>1</v>
      </c>
      <c r="AE68" s="34">
        <v>1</v>
      </c>
      <c r="AF68" s="34">
        <v>1</v>
      </c>
      <c r="AG68" s="34">
        <v>1</v>
      </c>
      <c r="AH68" s="34">
        <v>2</v>
      </c>
      <c r="AI68" s="34">
        <v>2</v>
      </c>
      <c r="AJ68" s="34">
        <v>2</v>
      </c>
      <c r="AK68" s="34">
        <v>2</v>
      </c>
      <c r="AL68" s="34">
        <v>2</v>
      </c>
      <c r="AM68" s="34">
        <v>4</v>
      </c>
      <c r="AN68" s="34">
        <v>4</v>
      </c>
      <c r="AO68" s="34">
        <v>4</v>
      </c>
      <c r="AP68" s="34">
        <v>4</v>
      </c>
      <c r="AQ68" s="34">
        <v>5</v>
      </c>
      <c r="AR68" s="34">
        <v>5</v>
      </c>
      <c r="AS68" s="34">
        <v>7</v>
      </c>
      <c r="AT68" s="34">
        <v>7</v>
      </c>
      <c r="AU68" s="34">
        <v>7</v>
      </c>
      <c r="AV68" s="34">
        <v>7</v>
      </c>
    </row>
    <row r="69" spans="1:48" x14ac:dyDescent="0.25">
      <c r="A69" s="34">
        <v>1</v>
      </c>
      <c r="B69" s="34">
        <v>1</v>
      </c>
      <c r="C69" s="34">
        <v>1</v>
      </c>
      <c r="D69" s="34">
        <v>1</v>
      </c>
      <c r="E69" s="34">
        <v>1</v>
      </c>
      <c r="F69" s="34">
        <v>1</v>
      </c>
      <c r="G69" s="34">
        <v>1</v>
      </c>
      <c r="H69" s="34">
        <v>1</v>
      </c>
      <c r="I69" s="34">
        <v>1</v>
      </c>
      <c r="J69" s="34">
        <v>1</v>
      </c>
      <c r="K69" s="34">
        <v>1</v>
      </c>
      <c r="L69" s="34">
        <v>1</v>
      </c>
      <c r="M69" s="34">
        <v>1</v>
      </c>
      <c r="N69" s="34">
        <v>1</v>
      </c>
      <c r="O69" s="34">
        <v>1</v>
      </c>
      <c r="P69" s="34">
        <v>1</v>
      </c>
      <c r="Q69" s="34">
        <v>1</v>
      </c>
      <c r="R69" s="34">
        <v>4</v>
      </c>
      <c r="S69" s="34">
        <v>4</v>
      </c>
      <c r="T69" s="34">
        <v>4</v>
      </c>
      <c r="U69" s="34">
        <v>4</v>
      </c>
      <c r="V69" s="34">
        <v>4</v>
      </c>
      <c r="W69" s="34">
        <v>4</v>
      </c>
      <c r="Z69" s="34">
        <v>1</v>
      </c>
      <c r="AA69" s="34">
        <v>1</v>
      </c>
      <c r="AB69" s="34">
        <v>1</v>
      </c>
      <c r="AC69" s="34">
        <v>1</v>
      </c>
      <c r="AD69" s="34">
        <v>1</v>
      </c>
      <c r="AE69" s="34">
        <v>1</v>
      </c>
      <c r="AF69" s="34">
        <v>1</v>
      </c>
      <c r="AG69" s="34">
        <v>1</v>
      </c>
      <c r="AH69" s="34">
        <v>1</v>
      </c>
      <c r="AI69" s="34">
        <v>1</v>
      </c>
      <c r="AJ69" s="34">
        <v>2</v>
      </c>
      <c r="AK69" s="34">
        <v>2</v>
      </c>
      <c r="AL69" s="34">
        <v>2</v>
      </c>
      <c r="AM69" s="34">
        <v>2</v>
      </c>
      <c r="AN69" s="34">
        <v>3</v>
      </c>
      <c r="AO69" s="34">
        <v>3</v>
      </c>
      <c r="AP69" s="34">
        <v>5</v>
      </c>
      <c r="AQ69" s="34">
        <v>5</v>
      </c>
      <c r="AR69" s="34">
        <v>5</v>
      </c>
      <c r="AS69" s="34">
        <v>5</v>
      </c>
      <c r="AT69" s="34">
        <v>2</v>
      </c>
      <c r="AU69" s="34">
        <v>7</v>
      </c>
      <c r="AV69" s="34">
        <v>7</v>
      </c>
    </row>
    <row r="70" spans="1:48" x14ac:dyDescent="0.25">
      <c r="A70" s="34">
        <v>1</v>
      </c>
      <c r="B70" s="34">
        <v>1</v>
      </c>
      <c r="C70" s="34">
        <v>1</v>
      </c>
      <c r="D70" s="34">
        <v>1</v>
      </c>
      <c r="E70" s="34">
        <v>1</v>
      </c>
      <c r="F70" s="34">
        <v>1</v>
      </c>
      <c r="G70" s="34">
        <v>1</v>
      </c>
      <c r="H70" s="34">
        <v>1</v>
      </c>
      <c r="I70" s="34">
        <v>1</v>
      </c>
      <c r="J70" s="34">
        <v>2</v>
      </c>
      <c r="K70" s="34">
        <v>2</v>
      </c>
      <c r="L70" s="34">
        <v>2</v>
      </c>
      <c r="M70" s="34">
        <v>2</v>
      </c>
      <c r="N70" s="34">
        <v>2</v>
      </c>
      <c r="O70" s="34">
        <v>5</v>
      </c>
      <c r="P70" s="34">
        <v>5</v>
      </c>
      <c r="Q70" s="34">
        <v>5</v>
      </c>
      <c r="R70" s="34">
        <v>5</v>
      </c>
      <c r="S70" s="34">
        <v>5</v>
      </c>
      <c r="T70" s="34">
        <v>5</v>
      </c>
      <c r="U70" s="34">
        <v>5</v>
      </c>
      <c r="V70" s="34">
        <v>5</v>
      </c>
      <c r="W70" s="34">
        <v>5</v>
      </c>
      <c r="Z70" s="34">
        <v>1</v>
      </c>
      <c r="AA70" s="34">
        <v>1</v>
      </c>
      <c r="AB70" s="34">
        <v>1</v>
      </c>
      <c r="AC70" s="34">
        <v>1</v>
      </c>
      <c r="AD70" s="34">
        <v>1</v>
      </c>
      <c r="AE70" s="34">
        <v>1</v>
      </c>
      <c r="AF70" s="34">
        <v>1</v>
      </c>
      <c r="AG70" s="34">
        <v>1</v>
      </c>
      <c r="AH70" s="34">
        <v>1</v>
      </c>
      <c r="AI70" s="34">
        <v>1</v>
      </c>
      <c r="AJ70" s="34">
        <v>2</v>
      </c>
      <c r="AK70" s="34">
        <v>2</v>
      </c>
      <c r="AL70" s="34">
        <v>2</v>
      </c>
      <c r="AM70" s="34">
        <v>2</v>
      </c>
      <c r="AN70" s="34">
        <v>3</v>
      </c>
      <c r="AO70" s="34">
        <v>3</v>
      </c>
      <c r="AP70" s="34">
        <v>3</v>
      </c>
      <c r="AQ70" s="34">
        <v>3</v>
      </c>
      <c r="AR70" s="34">
        <v>3</v>
      </c>
      <c r="AS70" s="34">
        <v>3</v>
      </c>
      <c r="AT70" s="34">
        <v>3</v>
      </c>
      <c r="AU70" s="34">
        <v>3</v>
      </c>
      <c r="AV70" s="34">
        <v>0</v>
      </c>
    </row>
    <row r="71" spans="1:48" x14ac:dyDescent="0.25">
      <c r="A71" s="34">
        <v>1</v>
      </c>
      <c r="B71" s="34">
        <v>1</v>
      </c>
      <c r="C71" s="34">
        <v>1</v>
      </c>
      <c r="D71" s="34">
        <v>1</v>
      </c>
      <c r="E71" s="34">
        <v>1</v>
      </c>
      <c r="F71" s="34">
        <v>1</v>
      </c>
      <c r="G71" s="34">
        <v>1</v>
      </c>
      <c r="H71" s="34">
        <v>1</v>
      </c>
      <c r="I71" s="34">
        <v>2</v>
      </c>
      <c r="J71" s="34">
        <v>2</v>
      </c>
      <c r="K71" s="34">
        <v>2</v>
      </c>
      <c r="L71" s="34">
        <v>2</v>
      </c>
      <c r="M71" s="34">
        <v>2</v>
      </c>
      <c r="N71" s="34">
        <v>3</v>
      </c>
      <c r="O71" s="34">
        <v>3</v>
      </c>
      <c r="P71" s="34">
        <v>3</v>
      </c>
      <c r="Q71" s="34">
        <v>3</v>
      </c>
      <c r="R71" s="34">
        <v>3</v>
      </c>
      <c r="S71" s="34">
        <v>3</v>
      </c>
      <c r="T71" s="34">
        <v>3</v>
      </c>
      <c r="U71" s="34">
        <v>3</v>
      </c>
      <c r="V71" s="34">
        <v>0</v>
      </c>
      <c r="W71" s="34">
        <v>0</v>
      </c>
      <c r="Z71" s="34">
        <v>1</v>
      </c>
      <c r="AA71" s="34">
        <v>1</v>
      </c>
      <c r="AB71" s="34">
        <v>1</v>
      </c>
      <c r="AC71" s="34">
        <v>1</v>
      </c>
      <c r="AD71" s="34">
        <v>1</v>
      </c>
      <c r="AE71" s="34">
        <v>1</v>
      </c>
      <c r="AF71" s="34">
        <v>1</v>
      </c>
      <c r="AG71" s="34">
        <v>1</v>
      </c>
      <c r="AH71" s="34">
        <v>1</v>
      </c>
      <c r="AI71" s="34">
        <v>2</v>
      </c>
      <c r="AJ71" s="34">
        <v>2</v>
      </c>
      <c r="AK71" s="34">
        <v>2</v>
      </c>
      <c r="AL71" s="34">
        <v>2</v>
      </c>
      <c r="AM71" s="34">
        <v>2</v>
      </c>
      <c r="AN71" s="34">
        <v>2</v>
      </c>
      <c r="AO71" s="34">
        <v>3</v>
      </c>
      <c r="AP71" s="34">
        <v>3</v>
      </c>
      <c r="AQ71" s="34">
        <v>3</v>
      </c>
      <c r="AR71" s="34">
        <v>3</v>
      </c>
      <c r="AS71" s="34">
        <v>0</v>
      </c>
      <c r="AT71" s="34">
        <v>0</v>
      </c>
      <c r="AU71" s="34">
        <v>0</v>
      </c>
      <c r="AV71" s="34">
        <v>6</v>
      </c>
    </row>
    <row r="72" spans="1:48" x14ac:dyDescent="0.25">
      <c r="A72" s="34">
        <v>1</v>
      </c>
      <c r="B72" s="34">
        <v>1</v>
      </c>
      <c r="C72" s="34">
        <v>1</v>
      </c>
      <c r="D72" s="34">
        <v>1</v>
      </c>
      <c r="E72" s="34">
        <v>1</v>
      </c>
      <c r="F72" s="34">
        <v>1</v>
      </c>
      <c r="G72" s="34">
        <v>1</v>
      </c>
      <c r="H72" s="34">
        <v>1</v>
      </c>
      <c r="I72" s="34">
        <v>1</v>
      </c>
      <c r="J72" s="34">
        <v>1</v>
      </c>
      <c r="K72" s="34">
        <v>1</v>
      </c>
      <c r="L72" s="34">
        <v>1</v>
      </c>
      <c r="M72" s="34">
        <v>2</v>
      </c>
      <c r="N72" s="34">
        <v>2</v>
      </c>
      <c r="O72" s="34">
        <v>2</v>
      </c>
      <c r="P72" s="34">
        <v>2</v>
      </c>
      <c r="Q72" s="34">
        <v>2</v>
      </c>
      <c r="R72" s="34">
        <v>4</v>
      </c>
      <c r="S72" s="34">
        <v>4</v>
      </c>
      <c r="T72" s="34">
        <v>4</v>
      </c>
      <c r="U72" s="34">
        <v>4</v>
      </c>
      <c r="V72" s="34">
        <v>4</v>
      </c>
      <c r="W72" s="34">
        <v>4</v>
      </c>
      <c r="Z72" s="34">
        <v>1</v>
      </c>
      <c r="AA72" s="34">
        <v>1</v>
      </c>
      <c r="AB72" s="34">
        <v>1</v>
      </c>
      <c r="AC72" s="34">
        <v>1</v>
      </c>
      <c r="AD72" s="34">
        <v>1</v>
      </c>
      <c r="AE72" s="34">
        <v>1</v>
      </c>
      <c r="AF72" s="34">
        <v>1</v>
      </c>
      <c r="AG72" s="34">
        <v>1</v>
      </c>
      <c r="AH72" s="34">
        <v>1</v>
      </c>
      <c r="AI72" s="34">
        <v>2</v>
      </c>
      <c r="AJ72" s="34">
        <v>2</v>
      </c>
      <c r="AK72" s="34">
        <v>2</v>
      </c>
      <c r="AL72" s="34">
        <v>2</v>
      </c>
      <c r="AM72" s="34">
        <v>2</v>
      </c>
      <c r="AN72" s="34">
        <v>2</v>
      </c>
      <c r="AO72" s="34">
        <v>3</v>
      </c>
      <c r="AP72" s="34">
        <v>3</v>
      </c>
      <c r="AQ72" s="34">
        <v>3</v>
      </c>
      <c r="AR72" s="34">
        <v>3</v>
      </c>
      <c r="AS72" s="34">
        <v>0</v>
      </c>
      <c r="AT72" s="34">
        <v>0</v>
      </c>
      <c r="AU72" s="34">
        <v>0</v>
      </c>
      <c r="AV72" s="34">
        <v>0</v>
      </c>
    </row>
    <row r="73" spans="1:48" x14ac:dyDescent="0.25">
      <c r="A73" s="34">
        <v>1</v>
      </c>
      <c r="B73" s="34">
        <v>1</v>
      </c>
      <c r="C73" s="34">
        <v>1</v>
      </c>
      <c r="D73" s="34">
        <v>1</v>
      </c>
      <c r="E73" s="34">
        <v>1</v>
      </c>
      <c r="F73" s="34">
        <v>1</v>
      </c>
      <c r="G73" s="34">
        <v>1</v>
      </c>
      <c r="H73" s="34">
        <v>1</v>
      </c>
      <c r="I73" s="34">
        <v>1</v>
      </c>
      <c r="J73" s="34">
        <v>1</v>
      </c>
      <c r="K73" s="34">
        <v>2</v>
      </c>
      <c r="L73" s="34">
        <v>2</v>
      </c>
      <c r="M73" s="34">
        <v>2</v>
      </c>
      <c r="N73" s="34">
        <v>2</v>
      </c>
      <c r="O73" s="34">
        <v>3</v>
      </c>
      <c r="P73" s="34">
        <v>3</v>
      </c>
      <c r="Q73" s="34">
        <v>3</v>
      </c>
      <c r="R73" s="34">
        <v>3</v>
      </c>
      <c r="S73" s="34">
        <v>3</v>
      </c>
      <c r="T73" s="34">
        <v>3</v>
      </c>
      <c r="U73" s="34">
        <v>0</v>
      </c>
      <c r="V73" s="34">
        <v>0</v>
      </c>
      <c r="W73" s="34">
        <v>0</v>
      </c>
      <c r="Z73" s="34">
        <v>1</v>
      </c>
      <c r="AA73" s="34">
        <v>1</v>
      </c>
      <c r="AB73" s="34">
        <v>1</v>
      </c>
      <c r="AC73" s="34">
        <v>1</v>
      </c>
      <c r="AD73" s="34">
        <v>1</v>
      </c>
      <c r="AE73" s="34">
        <v>1</v>
      </c>
      <c r="AF73" s="34">
        <v>1</v>
      </c>
      <c r="AG73" s="34">
        <v>2</v>
      </c>
      <c r="AH73" s="34">
        <v>2</v>
      </c>
      <c r="AI73" s="34">
        <v>2</v>
      </c>
      <c r="AJ73" s="34">
        <v>2</v>
      </c>
      <c r="AK73" s="34">
        <v>2</v>
      </c>
      <c r="AL73" s="34">
        <v>2</v>
      </c>
      <c r="AM73" s="34">
        <v>2</v>
      </c>
      <c r="AN73" s="34">
        <v>3</v>
      </c>
      <c r="AO73" s="34">
        <v>3</v>
      </c>
      <c r="AP73" s="34">
        <v>5</v>
      </c>
      <c r="AQ73" s="34">
        <v>5</v>
      </c>
      <c r="AR73" s="34">
        <v>5</v>
      </c>
      <c r="AS73" s="34">
        <v>5</v>
      </c>
      <c r="AT73" s="34">
        <v>5</v>
      </c>
      <c r="AU73" s="34">
        <v>0</v>
      </c>
      <c r="AV73" s="34">
        <v>0</v>
      </c>
    </row>
    <row r="74" spans="1:48" x14ac:dyDescent="0.25">
      <c r="A74" s="34">
        <v>1</v>
      </c>
      <c r="B74" s="34">
        <v>1</v>
      </c>
      <c r="C74" s="34">
        <v>1</v>
      </c>
      <c r="D74" s="34">
        <v>1</v>
      </c>
      <c r="E74" s="34">
        <v>1</v>
      </c>
      <c r="F74" s="34">
        <v>1</v>
      </c>
      <c r="G74" s="34">
        <v>1</v>
      </c>
      <c r="H74" s="34">
        <v>1</v>
      </c>
      <c r="I74" s="34">
        <v>2</v>
      </c>
      <c r="J74" s="34">
        <v>2</v>
      </c>
      <c r="K74" s="34">
        <v>2</v>
      </c>
      <c r="L74" s="34">
        <v>2</v>
      </c>
      <c r="M74" s="34">
        <v>2</v>
      </c>
      <c r="N74" s="34">
        <v>2</v>
      </c>
      <c r="O74" s="34">
        <v>3</v>
      </c>
      <c r="P74" s="34">
        <v>3</v>
      </c>
      <c r="Q74" s="34">
        <v>3</v>
      </c>
      <c r="R74" s="34">
        <v>3</v>
      </c>
      <c r="S74" s="34">
        <v>3</v>
      </c>
      <c r="T74" s="34">
        <v>3</v>
      </c>
      <c r="U74" s="34">
        <v>3</v>
      </c>
      <c r="V74" s="34">
        <v>3</v>
      </c>
      <c r="W74" s="34">
        <v>3</v>
      </c>
      <c r="Z74" s="34">
        <v>1</v>
      </c>
      <c r="AA74" s="34">
        <v>1</v>
      </c>
      <c r="AB74" s="34">
        <v>1</v>
      </c>
      <c r="AC74" s="34">
        <v>1</v>
      </c>
      <c r="AD74" s="34">
        <v>1</v>
      </c>
      <c r="AE74" s="34">
        <v>1</v>
      </c>
      <c r="AF74" s="34">
        <v>1</v>
      </c>
      <c r="AG74" s="34">
        <v>1</v>
      </c>
      <c r="AH74" s="34">
        <v>2</v>
      </c>
      <c r="AI74" s="34">
        <v>2</v>
      </c>
      <c r="AJ74" s="34">
        <v>2</v>
      </c>
      <c r="AK74" s="34">
        <v>2</v>
      </c>
      <c r="AL74" s="34">
        <v>2</v>
      </c>
      <c r="AM74" s="34">
        <v>2</v>
      </c>
      <c r="AN74" s="34">
        <v>3</v>
      </c>
      <c r="AO74" s="34">
        <v>3</v>
      </c>
      <c r="AP74" s="34">
        <v>3</v>
      </c>
      <c r="AQ74" s="34">
        <v>3</v>
      </c>
      <c r="AR74" s="34">
        <v>3</v>
      </c>
      <c r="AS74" s="34">
        <v>5</v>
      </c>
      <c r="AT74" s="34">
        <v>5</v>
      </c>
      <c r="AU74" s="34">
        <v>0</v>
      </c>
      <c r="AV74" s="34">
        <v>0</v>
      </c>
    </row>
    <row r="75" spans="1:48" x14ac:dyDescent="0.25">
      <c r="A75" s="34">
        <v>1</v>
      </c>
      <c r="B75" s="34">
        <v>1</v>
      </c>
      <c r="C75" s="34">
        <v>1</v>
      </c>
      <c r="D75" s="34">
        <v>1</v>
      </c>
      <c r="E75" s="34">
        <v>1</v>
      </c>
      <c r="F75" s="34">
        <v>1</v>
      </c>
      <c r="G75" s="34">
        <v>1</v>
      </c>
      <c r="H75" s="34">
        <v>1</v>
      </c>
      <c r="I75" s="34">
        <v>1</v>
      </c>
      <c r="J75" s="34">
        <v>2</v>
      </c>
      <c r="K75" s="34">
        <v>2</v>
      </c>
      <c r="L75" s="34">
        <v>6</v>
      </c>
      <c r="M75" s="34">
        <v>3</v>
      </c>
      <c r="N75" s="34">
        <v>3</v>
      </c>
      <c r="O75" s="34">
        <v>3</v>
      </c>
      <c r="P75" s="34">
        <v>3</v>
      </c>
      <c r="Q75" s="34">
        <v>3</v>
      </c>
      <c r="R75" s="34">
        <v>3</v>
      </c>
      <c r="S75" s="34">
        <v>3</v>
      </c>
      <c r="T75" s="34">
        <v>3</v>
      </c>
      <c r="U75" s="34">
        <v>3</v>
      </c>
      <c r="V75" s="34">
        <v>3</v>
      </c>
      <c r="W75" s="34">
        <v>0</v>
      </c>
      <c r="Z75" s="34">
        <v>1</v>
      </c>
      <c r="AA75" s="34">
        <v>1</v>
      </c>
      <c r="AB75" s="34">
        <v>1</v>
      </c>
      <c r="AC75" s="34">
        <v>1</v>
      </c>
      <c r="AD75" s="34">
        <v>1</v>
      </c>
      <c r="AE75" s="34">
        <v>1</v>
      </c>
      <c r="AF75" s="34">
        <v>1</v>
      </c>
      <c r="AG75" s="34">
        <v>1</v>
      </c>
      <c r="AH75" s="34">
        <v>2</v>
      </c>
      <c r="AI75" s="34">
        <v>2</v>
      </c>
      <c r="AJ75" s="34">
        <v>2</v>
      </c>
      <c r="AK75" s="34">
        <v>2</v>
      </c>
      <c r="AL75" s="34">
        <v>2</v>
      </c>
      <c r="AM75" s="34">
        <v>2</v>
      </c>
      <c r="AN75" s="34">
        <v>2</v>
      </c>
      <c r="AO75" s="34">
        <v>3</v>
      </c>
      <c r="AP75" s="34">
        <v>3</v>
      </c>
      <c r="AQ75" s="34">
        <v>3</v>
      </c>
      <c r="AR75" s="34">
        <v>3</v>
      </c>
      <c r="AS75" s="34">
        <v>3</v>
      </c>
      <c r="AT75" s="34">
        <v>4</v>
      </c>
      <c r="AU75" s="34">
        <v>4</v>
      </c>
      <c r="AV75" s="34">
        <v>0</v>
      </c>
    </row>
    <row r="76" spans="1:48" x14ac:dyDescent="0.25">
      <c r="A76" s="34">
        <v>1</v>
      </c>
      <c r="B76" s="34">
        <v>1</v>
      </c>
      <c r="C76" s="34">
        <v>1</v>
      </c>
      <c r="D76" s="34">
        <v>1</v>
      </c>
      <c r="E76" s="34">
        <v>1</v>
      </c>
      <c r="F76" s="34">
        <v>1</v>
      </c>
      <c r="G76" s="34">
        <v>1</v>
      </c>
      <c r="H76" s="34">
        <v>1</v>
      </c>
      <c r="I76" s="34">
        <v>1</v>
      </c>
      <c r="J76" s="34">
        <v>1</v>
      </c>
      <c r="K76" s="34">
        <v>1</v>
      </c>
      <c r="L76" s="34">
        <v>6</v>
      </c>
      <c r="M76" s="34">
        <v>6</v>
      </c>
      <c r="N76" s="34">
        <v>6</v>
      </c>
      <c r="O76" s="34">
        <v>6</v>
      </c>
      <c r="P76" s="34">
        <v>3</v>
      </c>
      <c r="Q76" s="34">
        <v>3</v>
      </c>
      <c r="R76" s="34">
        <v>3</v>
      </c>
      <c r="S76" s="34">
        <v>3</v>
      </c>
      <c r="T76" s="34">
        <v>3</v>
      </c>
      <c r="U76" s="34">
        <v>4</v>
      </c>
      <c r="V76" s="34">
        <v>4</v>
      </c>
      <c r="W76" s="34">
        <v>4</v>
      </c>
      <c r="Z76" s="34">
        <v>1</v>
      </c>
      <c r="AA76" s="34">
        <v>1</v>
      </c>
      <c r="AB76" s="34">
        <v>1</v>
      </c>
      <c r="AC76" s="34">
        <v>1</v>
      </c>
      <c r="AD76" s="34">
        <v>1</v>
      </c>
      <c r="AE76" s="34">
        <v>1</v>
      </c>
      <c r="AF76" s="34">
        <v>1</v>
      </c>
      <c r="AG76" s="34">
        <v>1</v>
      </c>
      <c r="AH76" s="34">
        <v>1</v>
      </c>
      <c r="AI76" s="34">
        <v>1</v>
      </c>
      <c r="AJ76" s="34">
        <v>1</v>
      </c>
      <c r="AK76" s="34">
        <v>1</v>
      </c>
      <c r="AL76" s="34">
        <v>1</v>
      </c>
      <c r="AM76" s="34">
        <v>1</v>
      </c>
      <c r="AN76" s="34">
        <v>1</v>
      </c>
      <c r="AO76" s="34">
        <v>1</v>
      </c>
      <c r="AP76" s="34">
        <v>6</v>
      </c>
      <c r="AQ76" s="34">
        <v>6</v>
      </c>
      <c r="AR76" s="34">
        <v>7</v>
      </c>
      <c r="AS76" s="34">
        <v>6</v>
      </c>
      <c r="AT76" s="34">
        <v>4</v>
      </c>
      <c r="AU76" s="34">
        <v>4</v>
      </c>
      <c r="AV76" s="34">
        <v>4</v>
      </c>
    </row>
    <row r="77" spans="1:48" x14ac:dyDescent="0.25">
      <c r="A77" s="34">
        <v>1</v>
      </c>
      <c r="B77" s="34">
        <v>1</v>
      </c>
      <c r="C77" s="34">
        <v>1</v>
      </c>
      <c r="D77" s="34">
        <v>1</v>
      </c>
      <c r="E77" s="34">
        <v>1</v>
      </c>
      <c r="F77" s="34">
        <v>1</v>
      </c>
      <c r="G77" s="34">
        <v>1</v>
      </c>
      <c r="H77" s="34">
        <v>1</v>
      </c>
      <c r="I77" s="34">
        <v>1</v>
      </c>
      <c r="J77" s="34">
        <v>1</v>
      </c>
      <c r="K77" s="34">
        <v>2</v>
      </c>
      <c r="L77" s="34">
        <v>2</v>
      </c>
      <c r="M77" s="34">
        <v>2</v>
      </c>
      <c r="N77" s="34">
        <v>2</v>
      </c>
      <c r="O77" s="34">
        <v>4</v>
      </c>
      <c r="P77" s="34">
        <v>4</v>
      </c>
      <c r="Q77" s="34">
        <v>4</v>
      </c>
      <c r="R77" s="34">
        <v>4</v>
      </c>
      <c r="S77" s="34">
        <v>4</v>
      </c>
      <c r="T77" s="34">
        <v>4</v>
      </c>
      <c r="U77" s="34">
        <v>5</v>
      </c>
      <c r="V77" s="34">
        <v>5</v>
      </c>
      <c r="W77" s="34">
        <v>0</v>
      </c>
      <c r="Z77" s="34">
        <v>1</v>
      </c>
      <c r="AA77" s="34">
        <v>1</v>
      </c>
      <c r="AB77" s="34">
        <v>1</v>
      </c>
      <c r="AC77" s="34">
        <v>1</v>
      </c>
      <c r="AD77" s="34">
        <v>1</v>
      </c>
      <c r="AE77" s="34">
        <v>1</v>
      </c>
      <c r="AF77" s="34">
        <v>1</v>
      </c>
      <c r="AG77" s="34">
        <v>1</v>
      </c>
      <c r="AH77" s="34">
        <v>1</v>
      </c>
      <c r="AI77" s="34">
        <v>1</v>
      </c>
      <c r="AJ77" s="34">
        <v>1</v>
      </c>
      <c r="AK77" s="34">
        <v>1</v>
      </c>
      <c r="AL77" s="34">
        <v>1</v>
      </c>
      <c r="AM77" s="34">
        <v>1</v>
      </c>
      <c r="AN77" s="34">
        <v>2</v>
      </c>
      <c r="AO77" s="34">
        <v>2</v>
      </c>
      <c r="AP77" s="34">
        <v>6</v>
      </c>
      <c r="AQ77" s="34">
        <v>2</v>
      </c>
      <c r="AR77" s="34">
        <v>3</v>
      </c>
      <c r="AS77" s="34">
        <v>3</v>
      </c>
      <c r="AT77" s="34">
        <v>3</v>
      </c>
      <c r="AU77" s="34">
        <v>3</v>
      </c>
      <c r="AV77" s="34">
        <v>3</v>
      </c>
    </row>
    <row r="78" spans="1:48" x14ac:dyDescent="0.25">
      <c r="A78" s="34">
        <v>1</v>
      </c>
      <c r="B78" s="34">
        <v>1</v>
      </c>
      <c r="C78" s="34">
        <v>1</v>
      </c>
      <c r="D78" s="34">
        <v>1</v>
      </c>
      <c r="E78" s="34">
        <v>1</v>
      </c>
      <c r="F78" s="34">
        <v>1</v>
      </c>
      <c r="G78" s="34">
        <v>1</v>
      </c>
      <c r="H78" s="34">
        <v>1</v>
      </c>
      <c r="I78" s="34">
        <v>1</v>
      </c>
      <c r="J78" s="34">
        <v>1</v>
      </c>
      <c r="K78" s="34">
        <v>1</v>
      </c>
      <c r="L78" s="34">
        <v>2</v>
      </c>
      <c r="M78" s="34">
        <v>2</v>
      </c>
      <c r="N78" s="34">
        <v>2</v>
      </c>
      <c r="O78" s="34">
        <v>3</v>
      </c>
      <c r="P78" s="34">
        <v>3</v>
      </c>
      <c r="Q78" s="34">
        <v>3</v>
      </c>
      <c r="R78" s="34">
        <v>3</v>
      </c>
      <c r="S78" s="34">
        <v>3</v>
      </c>
      <c r="T78" s="34">
        <v>3</v>
      </c>
      <c r="U78" s="34">
        <v>6</v>
      </c>
      <c r="V78" s="34">
        <v>6</v>
      </c>
      <c r="W78" s="34">
        <v>0</v>
      </c>
      <c r="Z78" s="34">
        <v>1</v>
      </c>
      <c r="AA78" s="34">
        <v>1</v>
      </c>
      <c r="AB78" s="34">
        <v>1</v>
      </c>
      <c r="AC78" s="34">
        <v>1</v>
      </c>
      <c r="AD78" s="34">
        <v>1</v>
      </c>
      <c r="AE78" s="34">
        <v>1</v>
      </c>
      <c r="AF78" s="34">
        <v>1</v>
      </c>
      <c r="AG78" s="34">
        <v>1</v>
      </c>
      <c r="AH78" s="34">
        <v>2</v>
      </c>
      <c r="AI78" s="34">
        <v>2</v>
      </c>
      <c r="AJ78" s="34">
        <v>2</v>
      </c>
      <c r="AK78" s="34">
        <v>2</v>
      </c>
      <c r="AL78" s="34">
        <v>2</v>
      </c>
      <c r="AM78" s="34">
        <v>2</v>
      </c>
      <c r="AN78" s="34">
        <v>2</v>
      </c>
      <c r="AO78" s="34">
        <v>2</v>
      </c>
      <c r="AP78" s="34">
        <v>3</v>
      </c>
      <c r="AQ78" s="34">
        <v>3</v>
      </c>
      <c r="AR78" s="34">
        <v>3</v>
      </c>
      <c r="AS78" s="34">
        <v>3</v>
      </c>
      <c r="AT78" s="34">
        <v>3</v>
      </c>
      <c r="AU78" s="34">
        <v>3</v>
      </c>
      <c r="AV78" s="34">
        <v>3</v>
      </c>
    </row>
    <row r="79" spans="1:48" x14ac:dyDescent="0.25">
      <c r="A79" s="34">
        <v>1</v>
      </c>
      <c r="B79" s="34">
        <v>1</v>
      </c>
      <c r="C79" s="34">
        <v>1</v>
      </c>
      <c r="D79" s="34">
        <v>1</v>
      </c>
      <c r="E79" s="34">
        <v>1</v>
      </c>
      <c r="F79" s="34">
        <v>1</v>
      </c>
      <c r="G79" s="34">
        <v>1</v>
      </c>
      <c r="H79" s="34">
        <v>1</v>
      </c>
      <c r="I79" s="34">
        <v>1</v>
      </c>
      <c r="J79" s="34">
        <v>2</v>
      </c>
      <c r="K79" s="34">
        <v>2</v>
      </c>
      <c r="L79" s="34">
        <v>2</v>
      </c>
      <c r="M79" s="34">
        <v>2</v>
      </c>
      <c r="N79" s="34">
        <v>2</v>
      </c>
      <c r="O79" s="34">
        <v>4</v>
      </c>
      <c r="P79" s="34">
        <v>4</v>
      </c>
      <c r="Q79" s="34">
        <v>4</v>
      </c>
      <c r="R79" s="34">
        <v>4</v>
      </c>
      <c r="S79" s="34">
        <v>4</v>
      </c>
      <c r="T79" s="34">
        <v>4</v>
      </c>
      <c r="U79" s="34">
        <v>4</v>
      </c>
      <c r="V79" s="34">
        <v>3</v>
      </c>
      <c r="W79" s="34">
        <v>0</v>
      </c>
      <c r="Z79" s="34">
        <v>1</v>
      </c>
      <c r="AA79" s="34">
        <v>1</v>
      </c>
      <c r="AB79" s="34">
        <v>1</v>
      </c>
      <c r="AC79" s="34">
        <v>1</v>
      </c>
      <c r="AD79" s="34">
        <v>1</v>
      </c>
      <c r="AE79" s="34">
        <v>1</v>
      </c>
      <c r="AF79" s="34">
        <v>1</v>
      </c>
      <c r="AG79" s="34">
        <v>1</v>
      </c>
      <c r="AH79" s="34">
        <v>2</v>
      </c>
      <c r="AI79" s="34">
        <v>2</v>
      </c>
      <c r="AJ79" s="34">
        <v>2</v>
      </c>
      <c r="AK79" s="34">
        <v>2</v>
      </c>
      <c r="AL79" s="34">
        <v>2</v>
      </c>
      <c r="AM79" s="34">
        <v>2</v>
      </c>
      <c r="AN79" s="34">
        <v>2</v>
      </c>
      <c r="AO79" s="34">
        <v>3</v>
      </c>
      <c r="AP79" s="34">
        <v>3</v>
      </c>
      <c r="AQ79" s="34">
        <v>3</v>
      </c>
      <c r="AR79" s="34">
        <v>3</v>
      </c>
      <c r="AS79" s="34">
        <v>3</v>
      </c>
      <c r="AT79" s="34">
        <v>3</v>
      </c>
      <c r="AU79" s="34">
        <v>3</v>
      </c>
      <c r="AV79" s="34">
        <v>3</v>
      </c>
    </row>
    <row r="80" spans="1:48" x14ac:dyDescent="0.25">
      <c r="A80" s="34">
        <v>1</v>
      </c>
      <c r="B80" s="34">
        <v>1</v>
      </c>
      <c r="C80" s="34">
        <v>1</v>
      </c>
      <c r="D80" s="34">
        <v>1</v>
      </c>
      <c r="E80" s="34">
        <v>1</v>
      </c>
      <c r="F80" s="34">
        <v>1</v>
      </c>
      <c r="G80" s="34">
        <v>1</v>
      </c>
      <c r="H80" s="34">
        <v>1</v>
      </c>
      <c r="I80" s="34">
        <v>1</v>
      </c>
      <c r="J80" s="34">
        <v>1</v>
      </c>
      <c r="K80" s="34">
        <v>2</v>
      </c>
      <c r="L80" s="34">
        <v>2</v>
      </c>
      <c r="M80" s="34">
        <v>2</v>
      </c>
      <c r="N80" s="34">
        <v>2</v>
      </c>
      <c r="O80" s="34">
        <v>2</v>
      </c>
      <c r="P80" s="34">
        <v>4</v>
      </c>
      <c r="Q80" s="34">
        <v>4</v>
      </c>
      <c r="R80" s="34">
        <v>4</v>
      </c>
      <c r="S80" s="34">
        <v>4</v>
      </c>
      <c r="T80" s="34">
        <v>4</v>
      </c>
      <c r="U80" s="34">
        <v>5</v>
      </c>
      <c r="V80" s="34">
        <v>5</v>
      </c>
      <c r="W80" s="34">
        <v>5</v>
      </c>
      <c r="Z80" s="34">
        <v>1</v>
      </c>
      <c r="AA80" s="34">
        <v>1</v>
      </c>
      <c r="AB80" s="34">
        <v>1</v>
      </c>
      <c r="AC80" s="34">
        <v>1</v>
      </c>
      <c r="AD80" s="34">
        <v>1</v>
      </c>
      <c r="AE80" s="34">
        <v>1</v>
      </c>
      <c r="AF80" s="34">
        <v>1</v>
      </c>
      <c r="AG80" s="34">
        <v>1</v>
      </c>
      <c r="AH80" s="34">
        <v>1</v>
      </c>
      <c r="AI80" s="34">
        <v>1</v>
      </c>
      <c r="AJ80" s="34">
        <v>1</v>
      </c>
      <c r="AK80" s="34">
        <v>1</v>
      </c>
      <c r="AL80" s="34">
        <v>1</v>
      </c>
      <c r="AM80" s="34">
        <v>1</v>
      </c>
      <c r="AN80" s="34">
        <v>2</v>
      </c>
      <c r="AO80" s="34">
        <v>2</v>
      </c>
      <c r="AP80" s="34">
        <v>2</v>
      </c>
      <c r="AQ80" s="34">
        <v>2</v>
      </c>
      <c r="AR80" s="34">
        <v>2</v>
      </c>
      <c r="AS80" s="34">
        <v>2</v>
      </c>
      <c r="AT80" s="34">
        <v>2</v>
      </c>
      <c r="AU80" s="34">
        <v>2</v>
      </c>
      <c r="AV80" s="34">
        <v>2</v>
      </c>
    </row>
    <row r="81" spans="1:48" x14ac:dyDescent="0.25">
      <c r="A81" s="34">
        <v>1</v>
      </c>
      <c r="B81" s="34">
        <v>1</v>
      </c>
      <c r="C81" s="34">
        <v>1</v>
      </c>
      <c r="D81" s="34">
        <v>1</v>
      </c>
      <c r="E81" s="34">
        <v>1</v>
      </c>
      <c r="F81" s="34">
        <v>1</v>
      </c>
      <c r="G81" s="34">
        <v>1</v>
      </c>
      <c r="H81" s="34">
        <v>1</v>
      </c>
      <c r="I81" s="34">
        <v>1</v>
      </c>
      <c r="J81" s="34">
        <v>1</v>
      </c>
      <c r="K81" s="34">
        <v>1</v>
      </c>
      <c r="L81" s="34">
        <v>2</v>
      </c>
      <c r="M81" s="34">
        <v>2</v>
      </c>
      <c r="N81" s="34">
        <v>3</v>
      </c>
      <c r="O81" s="34">
        <v>3</v>
      </c>
      <c r="P81" s="34">
        <v>3</v>
      </c>
      <c r="Q81" s="34">
        <v>3</v>
      </c>
      <c r="R81" s="34">
        <v>3</v>
      </c>
      <c r="S81" s="34">
        <v>3</v>
      </c>
      <c r="T81" s="34">
        <v>3</v>
      </c>
      <c r="U81" s="34">
        <v>3</v>
      </c>
      <c r="V81" s="34">
        <v>0</v>
      </c>
      <c r="W81" s="34">
        <v>0</v>
      </c>
      <c r="Z81" s="34">
        <v>1</v>
      </c>
      <c r="AA81" s="34">
        <v>1</v>
      </c>
      <c r="AB81" s="34">
        <v>1</v>
      </c>
      <c r="AC81" s="34">
        <v>1</v>
      </c>
      <c r="AD81" s="34">
        <v>1</v>
      </c>
      <c r="AE81" s="34">
        <v>1</v>
      </c>
      <c r="AF81" s="34">
        <v>1</v>
      </c>
      <c r="AG81" s="34">
        <v>1</v>
      </c>
      <c r="AH81" s="34">
        <v>1</v>
      </c>
      <c r="AI81" s="34">
        <v>1</v>
      </c>
      <c r="AJ81" s="34">
        <v>1</v>
      </c>
      <c r="AK81" s="34">
        <v>1</v>
      </c>
      <c r="AL81" s="34">
        <v>1</v>
      </c>
      <c r="AM81" s="34">
        <v>1</v>
      </c>
      <c r="AN81" s="34">
        <v>2</v>
      </c>
      <c r="AO81" s="34">
        <v>2</v>
      </c>
      <c r="AP81" s="34">
        <v>2</v>
      </c>
      <c r="AQ81" s="34">
        <v>2</v>
      </c>
      <c r="AR81" s="34">
        <v>2</v>
      </c>
      <c r="AS81" s="34">
        <v>3</v>
      </c>
      <c r="AT81" s="34">
        <v>3</v>
      </c>
      <c r="AU81" s="34">
        <v>3</v>
      </c>
      <c r="AV81" s="34">
        <v>3</v>
      </c>
    </row>
    <row r="82" spans="1:48" x14ac:dyDescent="0.25">
      <c r="A82" s="34">
        <v>1</v>
      </c>
      <c r="B82" s="34">
        <v>1</v>
      </c>
      <c r="C82" s="34">
        <v>1</v>
      </c>
      <c r="D82" s="34">
        <v>1</v>
      </c>
      <c r="E82" s="34">
        <v>1</v>
      </c>
      <c r="F82" s="34">
        <v>1</v>
      </c>
      <c r="G82" s="34">
        <v>1</v>
      </c>
      <c r="H82" s="34">
        <v>1</v>
      </c>
      <c r="I82" s="34">
        <v>1</v>
      </c>
      <c r="J82" s="34">
        <v>1</v>
      </c>
      <c r="K82" s="34">
        <v>1</v>
      </c>
      <c r="L82" s="34">
        <v>1</v>
      </c>
      <c r="M82" s="34">
        <v>2</v>
      </c>
      <c r="N82" s="34">
        <v>2</v>
      </c>
      <c r="O82" s="34">
        <v>2</v>
      </c>
      <c r="P82" s="34">
        <v>3</v>
      </c>
      <c r="Q82" s="34">
        <v>3</v>
      </c>
      <c r="R82" s="34">
        <v>3</v>
      </c>
      <c r="S82" s="34">
        <v>3</v>
      </c>
      <c r="T82" s="34">
        <v>3</v>
      </c>
      <c r="U82" s="34">
        <v>0</v>
      </c>
      <c r="V82" s="34">
        <v>0</v>
      </c>
      <c r="W82" s="34">
        <v>0</v>
      </c>
      <c r="Z82" s="34">
        <v>1</v>
      </c>
      <c r="AA82" s="34">
        <v>1</v>
      </c>
      <c r="AB82" s="34">
        <v>1</v>
      </c>
      <c r="AC82" s="34">
        <v>1</v>
      </c>
      <c r="AD82" s="34">
        <v>1</v>
      </c>
      <c r="AE82" s="34">
        <v>1</v>
      </c>
      <c r="AF82" s="34">
        <v>1</v>
      </c>
      <c r="AG82" s="34">
        <v>1</v>
      </c>
      <c r="AH82" s="34">
        <v>1</v>
      </c>
      <c r="AI82" s="34">
        <v>1</v>
      </c>
      <c r="AJ82" s="34">
        <v>1</v>
      </c>
      <c r="AK82" s="34">
        <v>1</v>
      </c>
      <c r="AL82" s="34">
        <v>1</v>
      </c>
      <c r="AM82" s="34">
        <v>1</v>
      </c>
      <c r="AN82" s="34">
        <v>1</v>
      </c>
      <c r="AO82" s="34">
        <v>1</v>
      </c>
      <c r="AP82" s="34">
        <v>1</v>
      </c>
      <c r="AQ82" s="34">
        <v>3</v>
      </c>
      <c r="AR82" s="34">
        <v>3</v>
      </c>
      <c r="AS82" s="34">
        <v>3</v>
      </c>
      <c r="AT82" s="34">
        <v>3</v>
      </c>
      <c r="AU82" s="34">
        <v>3</v>
      </c>
      <c r="AV82" s="34">
        <v>3</v>
      </c>
    </row>
    <row r="83" spans="1:48" x14ac:dyDescent="0.25">
      <c r="A83" s="34">
        <v>1</v>
      </c>
      <c r="B83" s="34">
        <v>1</v>
      </c>
      <c r="C83" s="34">
        <v>1</v>
      </c>
      <c r="D83" s="34">
        <v>1</v>
      </c>
      <c r="E83" s="34">
        <v>1</v>
      </c>
      <c r="F83" s="34">
        <v>1</v>
      </c>
      <c r="G83" s="34">
        <v>1</v>
      </c>
      <c r="H83" s="34">
        <v>1</v>
      </c>
      <c r="I83" s="34">
        <v>1</v>
      </c>
      <c r="J83" s="34">
        <v>1</v>
      </c>
      <c r="K83" s="34">
        <v>2</v>
      </c>
      <c r="L83" s="34">
        <v>2</v>
      </c>
      <c r="M83" s="34">
        <v>2</v>
      </c>
      <c r="N83" s="34">
        <v>2</v>
      </c>
      <c r="O83" s="34">
        <v>2</v>
      </c>
      <c r="P83" s="34">
        <v>2</v>
      </c>
      <c r="Q83" s="34">
        <v>2</v>
      </c>
      <c r="R83" s="34">
        <v>3</v>
      </c>
      <c r="S83" s="34">
        <v>4</v>
      </c>
      <c r="T83" s="34">
        <v>4</v>
      </c>
      <c r="U83" s="34">
        <v>4</v>
      </c>
      <c r="V83" s="34">
        <v>5</v>
      </c>
      <c r="W83" s="34">
        <v>0</v>
      </c>
      <c r="Z83" s="34">
        <v>1</v>
      </c>
      <c r="AA83" s="34">
        <v>1</v>
      </c>
      <c r="AB83" s="34">
        <v>1</v>
      </c>
      <c r="AC83" s="34">
        <v>1</v>
      </c>
      <c r="AD83" s="34">
        <v>1</v>
      </c>
      <c r="AE83" s="34">
        <v>1</v>
      </c>
      <c r="AF83" s="34">
        <v>1</v>
      </c>
      <c r="AG83" s="34">
        <v>1</v>
      </c>
      <c r="AH83" s="34">
        <v>1</v>
      </c>
      <c r="AI83" s="34">
        <v>1</v>
      </c>
      <c r="AJ83" s="34">
        <v>1</v>
      </c>
      <c r="AK83" s="34">
        <v>1</v>
      </c>
      <c r="AL83" s="34">
        <v>1</v>
      </c>
      <c r="AM83" s="34">
        <v>1</v>
      </c>
      <c r="AN83" s="34">
        <v>2</v>
      </c>
      <c r="AO83" s="34">
        <v>2</v>
      </c>
      <c r="AP83" s="34">
        <v>3</v>
      </c>
      <c r="AQ83" s="34">
        <v>3</v>
      </c>
      <c r="AR83" s="34">
        <v>3</v>
      </c>
      <c r="AS83" s="34">
        <v>3</v>
      </c>
      <c r="AT83" s="34">
        <v>3</v>
      </c>
      <c r="AU83" s="34">
        <v>3</v>
      </c>
      <c r="AV83" s="34">
        <v>3</v>
      </c>
    </row>
    <row r="84" spans="1:48" x14ac:dyDescent="0.25">
      <c r="A84" s="34">
        <v>1</v>
      </c>
      <c r="B84" s="34">
        <v>1</v>
      </c>
      <c r="C84" s="34">
        <v>1</v>
      </c>
      <c r="D84" s="34">
        <v>1</v>
      </c>
      <c r="E84" s="34">
        <v>1</v>
      </c>
      <c r="F84" s="34">
        <v>1</v>
      </c>
      <c r="G84" s="34">
        <v>1</v>
      </c>
      <c r="H84" s="34">
        <v>1</v>
      </c>
      <c r="I84" s="34">
        <v>1</v>
      </c>
      <c r="J84" s="34">
        <v>1</v>
      </c>
      <c r="K84" s="34">
        <v>2</v>
      </c>
      <c r="L84" s="34">
        <v>2</v>
      </c>
      <c r="M84" s="34">
        <v>2</v>
      </c>
      <c r="N84" s="34">
        <v>2</v>
      </c>
      <c r="O84" s="34">
        <v>3</v>
      </c>
      <c r="P84" s="34">
        <v>3</v>
      </c>
      <c r="Q84" s="34">
        <v>3</v>
      </c>
      <c r="R84" s="34">
        <v>3</v>
      </c>
      <c r="S84" s="34">
        <v>3</v>
      </c>
      <c r="T84" s="34">
        <v>3</v>
      </c>
      <c r="U84" s="34">
        <v>3</v>
      </c>
      <c r="V84" s="34">
        <v>0</v>
      </c>
      <c r="W84" s="34">
        <v>0</v>
      </c>
      <c r="Z84" s="34">
        <v>1</v>
      </c>
      <c r="AA84" s="34">
        <v>1</v>
      </c>
      <c r="AB84" s="34">
        <v>1</v>
      </c>
      <c r="AC84" s="34">
        <v>1</v>
      </c>
      <c r="AD84" s="34">
        <v>1</v>
      </c>
      <c r="AE84" s="34">
        <v>1</v>
      </c>
      <c r="AF84" s="34">
        <v>1</v>
      </c>
      <c r="AG84" s="34">
        <v>1</v>
      </c>
      <c r="AH84" s="34">
        <v>1</v>
      </c>
      <c r="AI84" s="34">
        <v>1</v>
      </c>
      <c r="AJ84" s="34">
        <v>1</v>
      </c>
      <c r="AK84" s="34">
        <v>1</v>
      </c>
      <c r="AL84" s="34">
        <v>1</v>
      </c>
      <c r="AM84" s="34">
        <v>1</v>
      </c>
      <c r="AN84" s="34">
        <v>2</v>
      </c>
      <c r="AO84" s="34">
        <v>2</v>
      </c>
      <c r="AP84" s="34">
        <v>2</v>
      </c>
      <c r="AQ84" s="34">
        <v>2</v>
      </c>
      <c r="AR84" s="34">
        <v>3</v>
      </c>
      <c r="AS84" s="34">
        <v>3</v>
      </c>
      <c r="AT84" s="34">
        <v>3</v>
      </c>
      <c r="AU84" s="34">
        <v>3</v>
      </c>
      <c r="AV84" s="34">
        <v>3</v>
      </c>
    </row>
    <row r="85" spans="1:48" x14ac:dyDescent="0.25">
      <c r="A85" s="34">
        <v>1</v>
      </c>
      <c r="B85" s="34">
        <v>1</v>
      </c>
      <c r="C85" s="34">
        <v>1</v>
      </c>
      <c r="D85" s="34">
        <v>1</v>
      </c>
      <c r="E85" s="34">
        <v>1</v>
      </c>
      <c r="F85" s="34">
        <v>1</v>
      </c>
      <c r="G85" s="34">
        <v>1</v>
      </c>
      <c r="H85" s="34">
        <v>1</v>
      </c>
      <c r="I85" s="34">
        <v>1</v>
      </c>
      <c r="J85" s="34">
        <v>1</v>
      </c>
      <c r="K85" s="34">
        <v>1</v>
      </c>
      <c r="L85" s="34">
        <v>1</v>
      </c>
      <c r="M85" s="34">
        <v>2</v>
      </c>
      <c r="N85" s="34">
        <v>2</v>
      </c>
      <c r="O85" s="34">
        <v>2</v>
      </c>
      <c r="P85" s="34">
        <v>3</v>
      </c>
      <c r="Q85" s="34">
        <v>3</v>
      </c>
      <c r="R85" s="34">
        <v>3</v>
      </c>
      <c r="S85" s="34">
        <v>3</v>
      </c>
      <c r="T85" s="34">
        <v>3</v>
      </c>
      <c r="U85" s="34">
        <v>3</v>
      </c>
      <c r="V85" s="34">
        <v>0</v>
      </c>
      <c r="W85" s="34">
        <v>0</v>
      </c>
      <c r="Z85" s="34">
        <v>1</v>
      </c>
      <c r="AA85" s="34">
        <v>1</v>
      </c>
      <c r="AB85" s="34">
        <v>1</v>
      </c>
      <c r="AC85" s="34">
        <v>1</v>
      </c>
      <c r="AD85" s="34">
        <v>1</v>
      </c>
      <c r="AE85" s="34">
        <v>1</v>
      </c>
      <c r="AF85" s="34">
        <v>1</v>
      </c>
      <c r="AG85" s="34">
        <v>1</v>
      </c>
      <c r="AH85" s="34">
        <v>1</v>
      </c>
      <c r="AI85" s="34">
        <v>1</v>
      </c>
      <c r="AJ85" s="34">
        <v>1</v>
      </c>
      <c r="AK85" s="34">
        <v>1</v>
      </c>
      <c r="AL85" s="34">
        <v>2</v>
      </c>
      <c r="AM85" s="34">
        <v>2</v>
      </c>
      <c r="AN85" s="34">
        <v>2</v>
      </c>
      <c r="AO85" s="34">
        <v>2</v>
      </c>
      <c r="AP85" s="34">
        <v>2</v>
      </c>
      <c r="AQ85" s="34">
        <v>2</v>
      </c>
      <c r="AR85" s="34">
        <v>4</v>
      </c>
      <c r="AS85" s="34">
        <v>4</v>
      </c>
      <c r="AT85" s="34">
        <v>4</v>
      </c>
      <c r="AU85" s="34">
        <v>4</v>
      </c>
      <c r="AV85" s="34">
        <v>4</v>
      </c>
    </row>
    <row r="86" spans="1:48" x14ac:dyDescent="0.25">
      <c r="A86" s="34">
        <v>1</v>
      </c>
      <c r="B86" s="34">
        <v>1</v>
      </c>
      <c r="C86" s="34">
        <v>1</v>
      </c>
      <c r="D86" s="34">
        <v>1</v>
      </c>
      <c r="E86" s="34">
        <v>1</v>
      </c>
      <c r="F86" s="34">
        <v>1</v>
      </c>
      <c r="G86" s="34">
        <v>1</v>
      </c>
      <c r="H86" s="34">
        <v>1</v>
      </c>
      <c r="I86" s="34">
        <v>1</v>
      </c>
      <c r="J86" s="34">
        <v>1</v>
      </c>
      <c r="K86" s="34">
        <v>1</v>
      </c>
      <c r="L86" s="34">
        <v>2</v>
      </c>
      <c r="M86" s="34">
        <v>2</v>
      </c>
      <c r="N86" s="34">
        <v>2</v>
      </c>
      <c r="O86" s="34">
        <v>2</v>
      </c>
      <c r="P86" s="34">
        <v>3</v>
      </c>
      <c r="Q86" s="34">
        <v>3</v>
      </c>
      <c r="R86" s="34">
        <v>3</v>
      </c>
      <c r="S86" s="34">
        <v>3</v>
      </c>
      <c r="T86" s="34">
        <v>3</v>
      </c>
      <c r="U86" s="34">
        <v>3</v>
      </c>
      <c r="V86" s="34">
        <v>5</v>
      </c>
      <c r="W86" s="34">
        <v>0</v>
      </c>
      <c r="Z86" s="34">
        <v>1</v>
      </c>
      <c r="AA86" s="34">
        <v>1</v>
      </c>
      <c r="AB86" s="34">
        <v>1</v>
      </c>
      <c r="AC86" s="34">
        <v>1</v>
      </c>
      <c r="AD86" s="34">
        <v>1</v>
      </c>
      <c r="AE86" s="34">
        <v>1</v>
      </c>
      <c r="AF86" s="34">
        <v>1</v>
      </c>
      <c r="AG86" s="34">
        <v>1</v>
      </c>
      <c r="AH86" s="34">
        <v>1</v>
      </c>
      <c r="AI86" s="34">
        <v>1</v>
      </c>
      <c r="AJ86" s="34">
        <v>1</v>
      </c>
      <c r="AK86" s="34">
        <v>1</v>
      </c>
      <c r="AL86" s="34">
        <v>1</v>
      </c>
      <c r="AM86" s="34">
        <v>2</v>
      </c>
      <c r="AN86" s="34">
        <v>2</v>
      </c>
      <c r="AO86" s="34">
        <v>2</v>
      </c>
      <c r="AP86" s="34">
        <v>2</v>
      </c>
      <c r="AQ86" s="34">
        <v>2</v>
      </c>
      <c r="AR86" s="34">
        <v>3</v>
      </c>
      <c r="AS86" s="34">
        <v>3</v>
      </c>
      <c r="AT86" s="34">
        <v>3</v>
      </c>
      <c r="AU86" s="34">
        <v>3</v>
      </c>
      <c r="AV86" s="34">
        <v>3</v>
      </c>
    </row>
    <row r="87" spans="1:48" x14ac:dyDescent="0.25">
      <c r="A87" s="34">
        <v>1</v>
      </c>
      <c r="B87" s="34">
        <v>1</v>
      </c>
      <c r="C87" s="34">
        <v>1</v>
      </c>
      <c r="D87" s="34">
        <v>1</v>
      </c>
      <c r="E87" s="34">
        <v>1</v>
      </c>
      <c r="F87" s="34">
        <v>1</v>
      </c>
      <c r="G87" s="34">
        <v>1</v>
      </c>
      <c r="H87" s="34">
        <v>1</v>
      </c>
      <c r="I87" s="34">
        <v>1</v>
      </c>
      <c r="J87" s="34">
        <v>1</v>
      </c>
      <c r="K87" s="34">
        <v>1</v>
      </c>
      <c r="L87" s="34">
        <v>2</v>
      </c>
      <c r="M87" s="34">
        <v>2</v>
      </c>
      <c r="N87" s="34">
        <v>2</v>
      </c>
      <c r="O87" s="34">
        <v>3</v>
      </c>
      <c r="P87" s="34">
        <v>3</v>
      </c>
      <c r="Q87" s="34">
        <v>3</v>
      </c>
      <c r="R87" s="34">
        <v>3</v>
      </c>
      <c r="S87" s="34">
        <v>3</v>
      </c>
      <c r="T87" s="34">
        <v>3</v>
      </c>
      <c r="U87" s="34">
        <v>4</v>
      </c>
      <c r="V87" s="34">
        <v>4</v>
      </c>
      <c r="W87" s="34">
        <v>0</v>
      </c>
      <c r="Z87" s="34">
        <v>1</v>
      </c>
      <c r="AA87" s="34">
        <v>1</v>
      </c>
      <c r="AB87" s="34">
        <v>1</v>
      </c>
      <c r="AC87" s="34">
        <v>1</v>
      </c>
      <c r="AD87" s="34">
        <v>1</v>
      </c>
      <c r="AE87" s="34">
        <v>1</v>
      </c>
      <c r="AF87" s="34">
        <v>1</v>
      </c>
      <c r="AG87" s="34">
        <v>1</v>
      </c>
      <c r="AH87" s="34">
        <v>1</v>
      </c>
      <c r="AI87" s="34">
        <v>1</v>
      </c>
      <c r="AJ87" s="34">
        <v>1</v>
      </c>
      <c r="AK87" s="34">
        <v>1</v>
      </c>
      <c r="AL87" s="34">
        <v>1</v>
      </c>
      <c r="AM87" s="34">
        <v>1</v>
      </c>
      <c r="AN87" s="34">
        <v>7</v>
      </c>
      <c r="AO87" s="34">
        <v>7</v>
      </c>
      <c r="AP87" s="34">
        <v>7</v>
      </c>
      <c r="AQ87" s="34">
        <v>7</v>
      </c>
      <c r="AR87" s="34">
        <v>5</v>
      </c>
      <c r="AS87" s="34">
        <v>5</v>
      </c>
      <c r="AT87" s="34">
        <v>5</v>
      </c>
      <c r="AU87" s="34">
        <v>5</v>
      </c>
      <c r="AV87" s="34">
        <v>5</v>
      </c>
    </row>
    <row r="88" spans="1:48" x14ac:dyDescent="0.25">
      <c r="A88" s="34">
        <v>1</v>
      </c>
      <c r="B88" s="34">
        <v>1</v>
      </c>
      <c r="C88" s="34">
        <v>1</v>
      </c>
      <c r="D88" s="34">
        <v>1</v>
      </c>
      <c r="E88" s="34">
        <v>1</v>
      </c>
      <c r="F88" s="34">
        <v>1</v>
      </c>
      <c r="G88" s="34">
        <v>1</v>
      </c>
      <c r="H88" s="34">
        <v>1</v>
      </c>
      <c r="I88" s="34">
        <v>1</v>
      </c>
      <c r="J88" s="34">
        <v>1</v>
      </c>
      <c r="K88" s="34">
        <v>1</v>
      </c>
      <c r="L88" s="34">
        <v>2</v>
      </c>
      <c r="M88" s="34">
        <v>2</v>
      </c>
      <c r="N88" s="34">
        <v>2</v>
      </c>
      <c r="O88" s="34">
        <v>2</v>
      </c>
      <c r="P88" s="34">
        <v>3</v>
      </c>
      <c r="Q88" s="34">
        <v>3</v>
      </c>
      <c r="R88" s="34">
        <v>3</v>
      </c>
      <c r="S88" s="34">
        <v>3</v>
      </c>
      <c r="T88" s="34">
        <v>3</v>
      </c>
      <c r="U88" s="34">
        <v>3</v>
      </c>
      <c r="V88" s="34">
        <v>0</v>
      </c>
      <c r="W88" s="34">
        <v>0</v>
      </c>
      <c r="Z88" s="34">
        <v>1</v>
      </c>
      <c r="AA88" s="34">
        <v>1</v>
      </c>
      <c r="AB88" s="34">
        <v>1</v>
      </c>
      <c r="AC88" s="34">
        <v>1</v>
      </c>
      <c r="AD88" s="34">
        <v>1</v>
      </c>
      <c r="AE88" s="34">
        <v>1</v>
      </c>
      <c r="AF88" s="34">
        <v>1</v>
      </c>
      <c r="AG88" s="34">
        <v>1</v>
      </c>
      <c r="AH88" s="34">
        <v>1</v>
      </c>
      <c r="AI88" s="34">
        <v>1</v>
      </c>
      <c r="AJ88" s="34">
        <v>1</v>
      </c>
      <c r="AK88" s="34">
        <v>1</v>
      </c>
      <c r="AL88" s="34">
        <v>2</v>
      </c>
      <c r="AM88" s="34">
        <v>2</v>
      </c>
      <c r="AN88" s="34">
        <v>2</v>
      </c>
      <c r="AO88" s="34">
        <v>2</v>
      </c>
      <c r="AP88" s="34">
        <v>3</v>
      </c>
      <c r="AQ88" s="34">
        <v>3</v>
      </c>
      <c r="AR88" s="34">
        <v>3</v>
      </c>
      <c r="AS88" s="34">
        <v>3</v>
      </c>
      <c r="AT88" s="34">
        <v>3</v>
      </c>
      <c r="AU88" s="34">
        <v>5</v>
      </c>
      <c r="AV88" s="34">
        <v>5</v>
      </c>
    </row>
    <row r="89" spans="1:48" x14ac:dyDescent="0.25">
      <c r="A89" s="34">
        <v>1</v>
      </c>
      <c r="B89" s="34">
        <v>1</v>
      </c>
      <c r="C89" s="34">
        <v>1</v>
      </c>
      <c r="D89" s="34">
        <v>1</v>
      </c>
      <c r="E89" s="34">
        <v>1</v>
      </c>
      <c r="F89" s="34">
        <v>1</v>
      </c>
      <c r="G89" s="34">
        <v>1</v>
      </c>
      <c r="H89" s="34">
        <v>1</v>
      </c>
      <c r="I89" s="34">
        <v>1</v>
      </c>
      <c r="J89" s="34">
        <v>1</v>
      </c>
      <c r="K89" s="34">
        <v>1</v>
      </c>
      <c r="L89" s="34">
        <v>2</v>
      </c>
      <c r="M89" s="34">
        <v>2</v>
      </c>
      <c r="N89" s="34">
        <v>2</v>
      </c>
      <c r="O89" s="34">
        <v>4</v>
      </c>
      <c r="P89" s="34">
        <v>4</v>
      </c>
      <c r="Q89" s="34">
        <v>4</v>
      </c>
      <c r="R89" s="34">
        <v>4</v>
      </c>
      <c r="S89" s="34">
        <v>3</v>
      </c>
      <c r="T89" s="34">
        <v>3</v>
      </c>
      <c r="U89" s="34">
        <v>3</v>
      </c>
      <c r="V89" s="34">
        <v>6</v>
      </c>
      <c r="W89" s="34">
        <v>0</v>
      </c>
      <c r="Z89" s="34">
        <v>1</v>
      </c>
      <c r="AA89" s="34">
        <v>1</v>
      </c>
      <c r="AB89" s="34">
        <v>1</v>
      </c>
      <c r="AC89" s="34">
        <v>1</v>
      </c>
      <c r="AD89" s="34">
        <v>1</v>
      </c>
      <c r="AE89" s="34">
        <v>1</v>
      </c>
      <c r="AF89" s="34">
        <v>1</v>
      </c>
      <c r="AG89" s="34">
        <v>1</v>
      </c>
      <c r="AH89" s="34">
        <v>1</v>
      </c>
      <c r="AI89" s="34">
        <v>1</v>
      </c>
      <c r="AJ89" s="34">
        <v>1</v>
      </c>
      <c r="AK89" s="34">
        <v>1</v>
      </c>
      <c r="AL89" s="34">
        <v>3</v>
      </c>
      <c r="AM89" s="34">
        <v>3</v>
      </c>
      <c r="AN89" s="34">
        <v>3</v>
      </c>
      <c r="AO89" s="34">
        <v>3</v>
      </c>
      <c r="AP89" s="34">
        <v>3</v>
      </c>
      <c r="AQ89" s="34">
        <v>5</v>
      </c>
      <c r="AR89" s="34">
        <v>5</v>
      </c>
      <c r="AS89" s="34">
        <v>5</v>
      </c>
      <c r="AT89" s="34">
        <v>5</v>
      </c>
      <c r="AU89" s="34">
        <v>5</v>
      </c>
      <c r="AV89" s="34">
        <v>5</v>
      </c>
    </row>
    <row r="90" spans="1:48" x14ac:dyDescent="0.25">
      <c r="A90" s="34">
        <v>1</v>
      </c>
      <c r="B90" s="34">
        <v>1</v>
      </c>
      <c r="C90" s="34">
        <v>1</v>
      </c>
      <c r="D90" s="34">
        <v>1</v>
      </c>
      <c r="E90" s="34">
        <v>1</v>
      </c>
      <c r="F90" s="34">
        <v>1</v>
      </c>
      <c r="G90" s="34">
        <v>1</v>
      </c>
      <c r="H90" s="34">
        <v>1</v>
      </c>
      <c r="I90" s="34">
        <v>1</v>
      </c>
      <c r="J90" s="34">
        <v>1</v>
      </c>
      <c r="K90" s="34">
        <v>2</v>
      </c>
      <c r="L90" s="34">
        <v>2</v>
      </c>
      <c r="M90" s="34">
        <v>2</v>
      </c>
      <c r="N90" s="34">
        <v>2</v>
      </c>
      <c r="O90" s="34">
        <v>3</v>
      </c>
      <c r="P90" s="34">
        <v>3</v>
      </c>
      <c r="Q90" s="34">
        <v>3</v>
      </c>
      <c r="R90" s="34">
        <v>3</v>
      </c>
      <c r="S90" s="34">
        <v>3</v>
      </c>
      <c r="T90" s="34">
        <v>3</v>
      </c>
      <c r="U90" s="34">
        <v>3</v>
      </c>
      <c r="V90" s="34">
        <v>0</v>
      </c>
      <c r="W90" s="34">
        <v>0</v>
      </c>
      <c r="Z90" s="34">
        <v>1</v>
      </c>
      <c r="AA90" s="34">
        <v>1</v>
      </c>
      <c r="AB90" s="34">
        <v>1</v>
      </c>
      <c r="AC90" s="34">
        <v>1</v>
      </c>
      <c r="AD90" s="34">
        <v>1</v>
      </c>
      <c r="AE90" s="34">
        <v>1</v>
      </c>
      <c r="AF90" s="34">
        <v>1</v>
      </c>
      <c r="AG90" s="34">
        <v>1</v>
      </c>
      <c r="AH90" s="34">
        <v>1</v>
      </c>
      <c r="AI90" s="34">
        <v>1</v>
      </c>
      <c r="AJ90" s="34">
        <v>2</v>
      </c>
      <c r="AK90" s="34">
        <v>2</v>
      </c>
      <c r="AL90" s="34">
        <v>2</v>
      </c>
      <c r="AM90" s="34">
        <v>3</v>
      </c>
      <c r="AN90" s="34">
        <v>3</v>
      </c>
      <c r="AO90" s="34">
        <v>3</v>
      </c>
      <c r="AP90" s="34">
        <v>3</v>
      </c>
      <c r="AQ90" s="34">
        <v>3</v>
      </c>
      <c r="AR90" s="34">
        <v>3</v>
      </c>
      <c r="AS90" s="34">
        <v>3</v>
      </c>
      <c r="AT90" s="34">
        <v>3</v>
      </c>
      <c r="AU90" s="34">
        <v>3</v>
      </c>
      <c r="AV90" s="34">
        <v>3</v>
      </c>
    </row>
    <row r="91" spans="1:48" x14ac:dyDescent="0.25">
      <c r="A91" s="34">
        <v>1</v>
      </c>
      <c r="B91" s="34">
        <v>1</v>
      </c>
      <c r="C91" s="34">
        <v>1</v>
      </c>
      <c r="D91" s="34">
        <v>1</v>
      </c>
      <c r="E91" s="34">
        <v>1</v>
      </c>
      <c r="F91" s="34">
        <v>1</v>
      </c>
      <c r="G91" s="34">
        <v>1</v>
      </c>
      <c r="H91" s="34">
        <v>1</v>
      </c>
      <c r="I91" s="34">
        <v>1</v>
      </c>
      <c r="J91" s="34">
        <v>2</v>
      </c>
      <c r="K91" s="34">
        <v>2</v>
      </c>
      <c r="L91" s="34">
        <v>2</v>
      </c>
      <c r="M91" s="34">
        <v>2</v>
      </c>
      <c r="N91" s="34">
        <v>2</v>
      </c>
      <c r="O91" s="34">
        <v>2</v>
      </c>
      <c r="P91" s="34">
        <v>2</v>
      </c>
      <c r="Q91" s="34">
        <v>3</v>
      </c>
      <c r="R91" s="34">
        <v>3</v>
      </c>
      <c r="S91" s="34">
        <v>5</v>
      </c>
      <c r="T91" s="34">
        <v>3</v>
      </c>
      <c r="U91" s="34">
        <v>0</v>
      </c>
      <c r="V91" s="34">
        <v>0</v>
      </c>
      <c r="W91" s="34">
        <v>0</v>
      </c>
      <c r="Z91" s="34">
        <v>1</v>
      </c>
      <c r="AA91" s="34">
        <v>1</v>
      </c>
      <c r="AB91" s="34">
        <v>1</v>
      </c>
      <c r="AC91" s="34">
        <v>1</v>
      </c>
      <c r="AD91" s="34">
        <v>1</v>
      </c>
      <c r="AE91" s="34">
        <v>1</v>
      </c>
      <c r="AF91" s="34">
        <v>1</v>
      </c>
      <c r="AG91" s="34">
        <v>1</v>
      </c>
      <c r="AH91" s="34">
        <v>1</v>
      </c>
      <c r="AI91" s="34">
        <v>2</v>
      </c>
      <c r="AJ91" s="34">
        <v>6</v>
      </c>
      <c r="AK91" s="34">
        <v>4</v>
      </c>
      <c r="AL91" s="34">
        <v>4</v>
      </c>
      <c r="AM91" s="34">
        <v>4</v>
      </c>
      <c r="AN91" s="34">
        <v>4</v>
      </c>
      <c r="AO91" s="34">
        <v>4</v>
      </c>
      <c r="AP91" s="34">
        <v>3</v>
      </c>
      <c r="AQ91" s="34">
        <v>3</v>
      </c>
      <c r="AR91" s="34">
        <v>3</v>
      </c>
      <c r="AS91" s="34">
        <v>3</v>
      </c>
      <c r="AT91" s="34">
        <v>3</v>
      </c>
      <c r="AU91" s="34">
        <v>3</v>
      </c>
      <c r="AV91" s="34">
        <v>3</v>
      </c>
    </row>
    <row r="92" spans="1:48" x14ac:dyDescent="0.25">
      <c r="A92" s="34">
        <v>1</v>
      </c>
      <c r="B92" s="34">
        <v>1</v>
      </c>
      <c r="C92" s="34">
        <v>1</v>
      </c>
      <c r="D92" s="34">
        <v>1</v>
      </c>
      <c r="E92" s="34">
        <v>1</v>
      </c>
      <c r="F92" s="34">
        <v>1</v>
      </c>
      <c r="G92" s="34">
        <v>1</v>
      </c>
      <c r="H92" s="34">
        <v>1</v>
      </c>
      <c r="I92" s="34">
        <v>1</v>
      </c>
      <c r="J92" s="34">
        <v>1</v>
      </c>
      <c r="K92" s="34">
        <v>1</v>
      </c>
      <c r="L92" s="34">
        <v>2</v>
      </c>
      <c r="M92" s="34">
        <v>2</v>
      </c>
      <c r="N92" s="34">
        <v>2</v>
      </c>
      <c r="O92" s="34">
        <v>2</v>
      </c>
      <c r="P92" s="34">
        <v>3</v>
      </c>
      <c r="Q92" s="34">
        <v>3</v>
      </c>
      <c r="R92" s="34">
        <v>3</v>
      </c>
      <c r="S92" s="34">
        <v>3</v>
      </c>
      <c r="T92" s="34">
        <v>3</v>
      </c>
      <c r="U92" s="34">
        <v>3</v>
      </c>
      <c r="V92" s="34">
        <v>0</v>
      </c>
      <c r="W92" s="34">
        <v>0</v>
      </c>
      <c r="Z92" s="34">
        <v>1</v>
      </c>
      <c r="AA92" s="34">
        <v>1</v>
      </c>
      <c r="AB92" s="34">
        <v>1</v>
      </c>
      <c r="AC92" s="34">
        <v>1</v>
      </c>
      <c r="AD92" s="34">
        <v>1</v>
      </c>
      <c r="AE92" s="34">
        <v>1</v>
      </c>
      <c r="AF92" s="34">
        <v>1</v>
      </c>
      <c r="AG92" s="34">
        <v>1</v>
      </c>
      <c r="AH92" s="34">
        <v>1</v>
      </c>
      <c r="AI92" s="34">
        <v>1</v>
      </c>
      <c r="AJ92" s="34">
        <v>2</v>
      </c>
      <c r="AK92" s="34">
        <v>2</v>
      </c>
      <c r="AL92" s="34">
        <v>2</v>
      </c>
      <c r="AM92" s="34">
        <v>3</v>
      </c>
      <c r="AN92" s="34">
        <v>4</v>
      </c>
      <c r="AO92" s="34">
        <v>4</v>
      </c>
      <c r="AP92" s="34">
        <v>4</v>
      </c>
      <c r="AQ92" s="34">
        <v>4</v>
      </c>
      <c r="AR92" s="34">
        <v>4</v>
      </c>
      <c r="AS92" s="34">
        <v>5</v>
      </c>
      <c r="AT92" s="34">
        <v>5</v>
      </c>
      <c r="AU92" s="34">
        <v>5</v>
      </c>
      <c r="AV92" s="34">
        <v>5</v>
      </c>
    </row>
    <row r="93" spans="1:48" x14ac:dyDescent="0.25">
      <c r="A93" s="34">
        <v>1</v>
      </c>
      <c r="B93" s="34">
        <v>1</v>
      </c>
      <c r="C93" s="34">
        <v>1</v>
      </c>
      <c r="D93" s="34">
        <v>1</v>
      </c>
      <c r="E93" s="34">
        <v>1</v>
      </c>
      <c r="F93" s="34">
        <v>1</v>
      </c>
      <c r="G93" s="34">
        <v>1</v>
      </c>
      <c r="H93" s="34">
        <v>2</v>
      </c>
      <c r="I93" s="34">
        <v>2</v>
      </c>
      <c r="J93" s="34">
        <v>2</v>
      </c>
      <c r="K93" s="34">
        <v>2</v>
      </c>
      <c r="L93" s="34">
        <v>2</v>
      </c>
      <c r="M93" s="34">
        <v>2</v>
      </c>
      <c r="N93" s="34">
        <v>2</v>
      </c>
      <c r="O93" s="34">
        <v>2</v>
      </c>
      <c r="P93" s="34">
        <v>2</v>
      </c>
      <c r="Q93" s="34">
        <v>2</v>
      </c>
      <c r="R93" s="34">
        <v>3</v>
      </c>
      <c r="S93" s="34">
        <v>3</v>
      </c>
      <c r="T93" s="34">
        <v>3</v>
      </c>
      <c r="U93" s="34">
        <v>3</v>
      </c>
      <c r="V93" s="34">
        <v>0</v>
      </c>
      <c r="W93" s="34">
        <v>0</v>
      </c>
      <c r="Z93" s="34">
        <v>1</v>
      </c>
      <c r="AA93" s="34">
        <v>1</v>
      </c>
      <c r="AB93" s="34">
        <v>1</v>
      </c>
      <c r="AC93" s="34">
        <v>1</v>
      </c>
      <c r="AD93" s="34">
        <v>1</v>
      </c>
      <c r="AE93" s="34">
        <v>1</v>
      </c>
      <c r="AF93" s="34">
        <v>1</v>
      </c>
      <c r="AG93" s="34">
        <v>1</v>
      </c>
      <c r="AH93" s="34">
        <v>1</v>
      </c>
      <c r="AI93" s="34">
        <v>1</v>
      </c>
      <c r="AJ93" s="34">
        <v>1</v>
      </c>
      <c r="AK93" s="34">
        <v>1</v>
      </c>
      <c r="AL93" s="34">
        <v>1</v>
      </c>
      <c r="AM93" s="34">
        <v>2</v>
      </c>
      <c r="AN93" s="34">
        <v>2</v>
      </c>
      <c r="AO93" s="34">
        <v>2</v>
      </c>
      <c r="AP93" s="34">
        <v>3</v>
      </c>
      <c r="AQ93" s="34">
        <v>3</v>
      </c>
      <c r="AR93" s="34">
        <v>3</v>
      </c>
      <c r="AS93" s="34">
        <v>3</v>
      </c>
      <c r="AT93" s="34">
        <v>3</v>
      </c>
      <c r="AU93" s="34">
        <v>3</v>
      </c>
      <c r="AV93" s="34">
        <v>3</v>
      </c>
    </row>
    <row r="94" spans="1:48" x14ac:dyDescent="0.25">
      <c r="A94" s="34">
        <v>1</v>
      </c>
      <c r="B94" s="34">
        <v>1</v>
      </c>
      <c r="C94" s="34">
        <v>1</v>
      </c>
      <c r="D94" s="34">
        <v>1</v>
      </c>
      <c r="E94" s="34">
        <v>1</v>
      </c>
      <c r="F94" s="34">
        <v>1</v>
      </c>
      <c r="G94" s="34">
        <v>1</v>
      </c>
      <c r="H94" s="34">
        <v>1</v>
      </c>
      <c r="I94" s="34">
        <v>1</v>
      </c>
      <c r="J94" s="34">
        <v>1</v>
      </c>
      <c r="K94" s="34">
        <v>1</v>
      </c>
      <c r="L94" s="34">
        <v>1</v>
      </c>
      <c r="M94" s="34">
        <v>2</v>
      </c>
      <c r="N94" s="34">
        <v>2</v>
      </c>
      <c r="O94" s="34">
        <v>2</v>
      </c>
      <c r="P94" s="34">
        <v>3</v>
      </c>
      <c r="Q94" s="34">
        <v>3</v>
      </c>
      <c r="R94" s="34">
        <v>3</v>
      </c>
      <c r="S94" s="34">
        <v>3</v>
      </c>
      <c r="T94" s="34">
        <v>3</v>
      </c>
      <c r="U94" s="34">
        <v>3</v>
      </c>
      <c r="V94" s="34">
        <v>5</v>
      </c>
      <c r="W94" s="34">
        <v>0</v>
      </c>
      <c r="Z94" s="34">
        <v>1</v>
      </c>
      <c r="AA94" s="34">
        <v>1</v>
      </c>
      <c r="AB94" s="34">
        <v>1</v>
      </c>
      <c r="AC94" s="34">
        <v>1</v>
      </c>
      <c r="AD94" s="34">
        <v>1</v>
      </c>
      <c r="AE94" s="34">
        <v>1</v>
      </c>
      <c r="AF94" s="34">
        <v>1</v>
      </c>
      <c r="AG94" s="34">
        <v>1</v>
      </c>
      <c r="AH94" s="34">
        <v>1</v>
      </c>
      <c r="AI94" s="34">
        <v>1</v>
      </c>
      <c r="AJ94" s="34">
        <v>2</v>
      </c>
      <c r="AK94" s="34">
        <v>2</v>
      </c>
      <c r="AL94" s="34">
        <v>2</v>
      </c>
      <c r="AM94" s="34">
        <v>2</v>
      </c>
      <c r="AN94" s="34">
        <v>2</v>
      </c>
      <c r="AO94" s="34">
        <v>3</v>
      </c>
      <c r="AP94" s="34">
        <v>3</v>
      </c>
      <c r="AQ94" s="34">
        <v>3</v>
      </c>
      <c r="AR94" s="34">
        <v>3</v>
      </c>
      <c r="AS94" s="34">
        <v>3</v>
      </c>
      <c r="AT94" s="34">
        <v>5</v>
      </c>
      <c r="AU94" s="34">
        <v>5</v>
      </c>
      <c r="AV94" s="34">
        <v>5</v>
      </c>
    </row>
    <row r="95" spans="1:48" x14ac:dyDescent="0.25">
      <c r="A95" s="34">
        <v>1</v>
      </c>
      <c r="B95" s="34">
        <v>1</v>
      </c>
      <c r="C95" s="34">
        <v>1</v>
      </c>
      <c r="D95" s="34">
        <v>1</v>
      </c>
      <c r="E95" s="34">
        <v>1</v>
      </c>
      <c r="F95" s="34">
        <v>1</v>
      </c>
      <c r="G95" s="34">
        <v>1</v>
      </c>
      <c r="H95" s="34">
        <v>1</v>
      </c>
      <c r="I95" s="34">
        <v>1</v>
      </c>
      <c r="J95" s="34">
        <v>1</v>
      </c>
      <c r="K95" s="34">
        <v>1</v>
      </c>
      <c r="L95" s="34">
        <v>1</v>
      </c>
      <c r="M95" s="34">
        <v>1</v>
      </c>
      <c r="N95" s="34">
        <v>2</v>
      </c>
      <c r="O95" s="34">
        <v>2</v>
      </c>
      <c r="P95" s="34">
        <v>3</v>
      </c>
      <c r="Q95" s="34">
        <v>3</v>
      </c>
      <c r="R95" s="34">
        <v>3</v>
      </c>
      <c r="S95" s="34">
        <v>3</v>
      </c>
      <c r="T95" s="34">
        <v>3</v>
      </c>
      <c r="U95" s="34">
        <v>3</v>
      </c>
      <c r="V95" s="34">
        <v>4</v>
      </c>
      <c r="W95" s="34">
        <v>4</v>
      </c>
      <c r="Z95" s="34">
        <v>1</v>
      </c>
      <c r="AA95" s="34">
        <v>1</v>
      </c>
      <c r="AB95" s="34">
        <v>1</v>
      </c>
      <c r="AC95" s="34">
        <v>1</v>
      </c>
      <c r="AD95" s="34">
        <v>1</v>
      </c>
      <c r="AE95" s="34">
        <v>1</v>
      </c>
      <c r="AF95" s="34">
        <v>1</v>
      </c>
      <c r="AG95" s="34">
        <v>1</v>
      </c>
      <c r="AH95" s="34">
        <v>1</v>
      </c>
      <c r="AI95" s="34">
        <v>1</v>
      </c>
      <c r="AJ95" s="34">
        <v>1</v>
      </c>
      <c r="AK95" s="34">
        <v>2</v>
      </c>
      <c r="AL95" s="34">
        <v>2</v>
      </c>
      <c r="AM95" s="34">
        <v>3</v>
      </c>
      <c r="AN95" s="34">
        <v>3</v>
      </c>
      <c r="AO95" s="34">
        <v>3</v>
      </c>
      <c r="AP95" s="34">
        <v>3</v>
      </c>
      <c r="AQ95" s="34">
        <v>3</v>
      </c>
      <c r="AR95" s="34">
        <v>3</v>
      </c>
      <c r="AS95" s="34">
        <v>3</v>
      </c>
      <c r="AT95" s="34">
        <v>0</v>
      </c>
      <c r="AU95" s="34">
        <v>0</v>
      </c>
      <c r="AV95" s="34">
        <v>0</v>
      </c>
    </row>
    <row r="96" spans="1:48" x14ac:dyDescent="0.25">
      <c r="A96" s="34">
        <v>1</v>
      </c>
      <c r="B96" s="34">
        <v>1</v>
      </c>
      <c r="C96" s="34">
        <v>1</v>
      </c>
      <c r="D96" s="34">
        <v>1</v>
      </c>
      <c r="E96" s="34">
        <v>1</v>
      </c>
      <c r="F96" s="34">
        <v>1</v>
      </c>
      <c r="G96" s="34">
        <v>1</v>
      </c>
      <c r="H96" s="34">
        <v>1</v>
      </c>
      <c r="I96" s="34">
        <v>1</v>
      </c>
      <c r="J96" s="34">
        <v>1</v>
      </c>
      <c r="K96" s="34">
        <v>1</v>
      </c>
      <c r="L96" s="34">
        <v>1</v>
      </c>
      <c r="M96" s="34">
        <v>2</v>
      </c>
      <c r="N96" s="34">
        <v>2</v>
      </c>
      <c r="O96" s="34">
        <v>2</v>
      </c>
      <c r="P96" s="34">
        <v>2</v>
      </c>
      <c r="Q96" s="34">
        <v>3</v>
      </c>
      <c r="R96" s="34">
        <v>4</v>
      </c>
      <c r="S96" s="34">
        <v>4</v>
      </c>
      <c r="T96" s="34">
        <v>4</v>
      </c>
      <c r="U96" s="34">
        <v>4</v>
      </c>
      <c r="V96" s="34">
        <v>5</v>
      </c>
      <c r="W96" s="34">
        <v>5</v>
      </c>
      <c r="Z96" s="34">
        <v>1</v>
      </c>
      <c r="AA96" s="34">
        <v>1</v>
      </c>
      <c r="AB96" s="34">
        <v>1</v>
      </c>
      <c r="AC96" s="34">
        <v>1</v>
      </c>
      <c r="AD96" s="34">
        <v>1</v>
      </c>
      <c r="AE96" s="34">
        <v>1</v>
      </c>
      <c r="AF96" s="34">
        <v>1</v>
      </c>
      <c r="AG96" s="34">
        <v>1</v>
      </c>
      <c r="AH96" s="34">
        <v>1</v>
      </c>
      <c r="AI96" s="34">
        <v>2</v>
      </c>
      <c r="AJ96" s="34">
        <v>2</v>
      </c>
      <c r="AK96" s="34">
        <v>2</v>
      </c>
      <c r="AL96" s="34">
        <v>2</v>
      </c>
      <c r="AM96" s="34">
        <v>2</v>
      </c>
      <c r="AN96" s="34">
        <v>3</v>
      </c>
      <c r="AO96" s="34">
        <v>3</v>
      </c>
      <c r="AP96" s="34">
        <v>3</v>
      </c>
      <c r="AQ96" s="34">
        <v>3</v>
      </c>
      <c r="AR96" s="34">
        <v>3</v>
      </c>
      <c r="AS96" s="34">
        <v>3</v>
      </c>
      <c r="AT96" s="34">
        <v>3</v>
      </c>
      <c r="AU96" s="34">
        <v>3</v>
      </c>
      <c r="AV96" s="34">
        <v>3</v>
      </c>
    </row>
    <row r="97" spans="1:48" x14ac:dyDescent="0.25">
      <c r="A97" s="34">
        <v>1</v>
      </c>
      <c r="B97" s="34">
        <v>1</v>
      </c>
      <c r="C97" s="34">
        <v>1</v>
      </c>
      <c r="D97" s="34">
        <v>1</v>
      </c>
      <c r="E97" s="34">
        <v>1</v>
      </c>
      <c r="F97" s="34">
        <v>1</v>
      </c>
      <c r="G97" s="34">
        <v>1</v>
      </c>
      <c r="H97" s="34">
        <v>1</v>
      </c>
      <c r="I97" s="34">
        <v>1</v>
      </c>
      <c r="J97" s="34">
        <v>1</v>
      </c>
      <c r="K97" s="34">
        <v>1</v>
      </c>
      <c r="L97" s="34">
        <v>1</v>
      </c>
      <c r="M97" s="34">
        <v>1</v>
      </c>
      <c r="N97" s="34">
        <v>2</v>
      </c>
      <c r="O97" s="34">
        <v>2</v>
      </c>
      <c r="P97" s="34">
        <v>2</v>
      </c>
      <c r="Q97" s="34">
        <v>3</v>
      </c>
      <c r="R97" s="34">
        <v>3</v>
      </c>
      <c r="S97" s="34">
        <v>3</v>
      </c>
      <c r="T97" s="34">
        <v>4</v>
      </c>
      <c r="U97" s="34">
        <v>4</v>
      </c>
      <c r="V97" s="34">
        <v>5</v>
      </c>
      <c r="W97" s="34">
        <v>5</v>
      </c>
      <c r="Z97" s="34">
        <v>1</v>
      </c>
      <c r="AA97" s="34">
        <v>1</v>
      </c>
      <c r="AB97" s="34">
        <v>1</v>
      </c>
      <c r="AC97" s="34">
        <v>1</v>
      </c>
      <c r="AD97" s="34">
        <v>1</v>
      </c>
      <c r="AE97" s="34">
        <v>1</v>
      </c>
      <c r="AF97" s="34">
        <v>1</v>
      </c>
      <c r="AG97" s="34">
        <v>1</v>
      </c>
      <c r="AH97" s="34">
        <v>1</v>
      </c>
      <c r="AI97" s="34">
        <v>1</v>
      </c>
      <c r="AJ97" s="34">
        <v>1</v>
      </c>
      <c r="AK97" s="34">
        <v>2</v>
      </c>
      <c r="AL97" s="34">
        <v>2</v>
      </c>
      <c r="AM97" s="34">
        <v>2</v>
      </c>
      <c r="AN97" s="34">
        <v>2</v>
      </c>
      <c r="AO97" s="34">
        <v>2</v>
      </c>
      <c r="AP97" s="34">
        <v>5</v>
      </c>
      <c r="AQ97" s="34">
        <v>5</v>
      </c>
      <c r="AR97" s="34">
        <v>5</v>
      </c>
      <c r="AS97" s="34">
        <v>5</v>
      </c>
      <c r="AT97" s="34">
        <v>5</v>
      </c>
      <c r="AU97" s="34">
        <v>0</v>
      </c>
      <c r="AV97" s="34">
        <v>0</v>
      </c>
    </row>
    <row r="98" spans="1:48" x14ac:dyDescent="0.25">
      <c r="A98" s="34">
        <v>1</v>
      </c>
      <c r="B98" s="34">
        <v>1</v>
      </c>
      <c r="C98" s="34">
        <v>1</v>
      </c>
      <c r="D98" s="34">
        <v>1</v>
      </c>
      <c r="E98" s="34">
        <v>1</v>
      </c>
      <c r="F98" s="34">
        <v>1</v>
      </c>
      <c r="G98" s="34">
        <v>1</v>
      </c>
      <c r="H98" s="34">
        <v>1</v>
      </c>
      <c r="I98" s="34">
        <v>1</v>
      </c>
      <c r="J98" s="34">
        <v>1</v>
      </c>
      <c r="K98" s="34">
        <v>1</v>
      </c>
      <c r="L98" s="34">
        <v>1</v>
      </c>
      <c r="M98" s="34">
        <v>2</v>
      </c>
      <c r="N98" s="34">
        <v>2</v>
      </c>
      <c r="O98" s="34">
        <v>2</v>
      </c>
      <c r="P98" s="34">
        <v>3</v>
      </c>
      <c r="Q98" s="34">
        <v>3</v>
      </c>
      <c r="R98" s="34">
        <v>3</v>
      </c>
      <c r="S98" s="34">
        <v>3</v>
      </c>
      <c r="T98" s="34">
        <v>3</v>
      </c>
      <c r="U98" s="34">
        <v>3</v>
      </c>
      <c r="V98" s="34">
        <v>0</v>
      </c>
      <c r="W98" s="34">
        <v>0</v>
      </c>
      <c r="Z98" s="34">
        <v>1</v>
      </c>
      <c r="AA98" s="34">
        <v>1</v>
      </c>
      <c r="AB98" s="34">
        <v>1</v>
      </c>
      <c r="AC98" s="34">
        <v>1</v>
      </c>
      <c r="AD98" s="34">
        <v>1</v>
      </c>
      <c r="AE98" s="34">
        <v>1</v>
      </c>
      <c r="AF98" s="34">
        <v>1</v>
      </c>
      <c r="AG98" s="34">
        <v>1</v>
      </c>
      <c r="AH98" s="34">
        <v>1</v>
      </c>
      <c r="AI98" s="34">
        <v>1</v>
      </c>
      <c r="AJ98" s="34">
        <v>1</v>
      </c>
      <c r="AK98" s="34">
        <v>1</v>
      </c>
      <c r="AL98" s="34">
        <v>1</v>
      </c>
      <c r="AM98" s="34">
        <v>2</v>
      </c>
      <c r="AN98" s="34">
        <v>2</v>
      </c>
      <c r="AO98" s="34">
        <v>2</v>
      </c>
      <c r="AP98" s="34">
        <v>4</v>
      </c>
      <c r="AQ98" s="34">
        <v>4</v>
      </c>
      <c r="AR98" s="34">
        <v>4</v>
      </c>
      <c r="AS98" s="34">
        <v>4</v>
      </c>
      <c r="AT98" s="34">
        <v>3</v>
      </c>
      <c r="AU98" s="34">
        <v>0</v>
      </c>
      <c r="AV98" s="34">
        <v>0</v>
      </c>
    </row>
    <row r="99" spans="1:48" x14ac:dyDescent="0.25">
      <c r="A99" s="34">
        <v>1</v>
      </c>
      <c r="B99" s="34">
        <v>1</v>
      </c>
      <c r="C99" s="34">
        <v>1</v>
      </c>
      <c r="D99" s="34">
        <v>1</v>
      </c>
      <c r="E99" s="34">
        <v>1</v>
      </c>
      <c r="F99" s="34">
        <v>1</v>
      </c>
      <c r="G99" s="34">
        <v>1</v>
      </c>
      <c r="H99" s="34">
        <v>1</v>
      </c>
      <c r="I99" s="34">
        <v>1</v>
      </c>
      <c r="J99" s="34">
        <v>1</v>
      </c>
      <c r="K99" s="34">
        <v>1</v>
      </c>
      <c r="L99" s="34">
        <v>1</v>
      </c>
      <c r="M99" s="34">
        <v>2</v>
      </c>
      <c r="N99" s="34">
        <v>2</v>
      </c>
      <c r="O99" s="34">
        <v>2</v>
      </c>
      <c r="P99" s="34">
        <v>2</v>
      </c>
      <c r="Q99" s="34">
        <v>2</v>
      </c>
      <c r="R99" s="34">
        <v>3</v>
      </c>
      <c r="S99" s="34">
        <v>3</v>
      </c>
      <c r="T99" s="34">
        <v>3</v>
      </c>
      <c r="U99" s="34">
        <v>3</v>
      </c>
      <c r="V99" s="34">
        <v>0</v>
      </c>
      <c r="W99" s="34">
        <v>0</v>
      </c>
      <c r="Z99" s="34">
        <v>1</v>
      </c>
      <c r="AA99" s="34">
        <v>1</v>
      </c>
      <c r="AB99" s="34">
        <v>1</v>
      </c>
      <c r="AC99" s="34">
        <v>1</v>
      </c>
      <c r="AD99" s="34">
        <v>1</v>
      </c>
      <c r="AE99" s="34">
        <v>1</v>
      </c>
      <c r="AF99" s="34">
        <v>1</v>
      </c>
      <c r="AG99" s="34">
        <v>1</v>
      </c>
      <c r="AH99" s="34">
        <v>1</v>
      </c>
      <c r="AI99" s="34">
        <v>1</v>
      </c>
      <c r="AJ99" s="34">
        <v>1</v>
      </c>
      <c r="AK99" s="34">
        <v>2</v>
      </c>
      <c r="AL99" s="34">
        <v>2</v>
      </c>
      <c r="AM99" s="34">
        <v>2</v>
      </c>
      <c r="AN99" s="34">
        <v>2</v>
      </c>
      <c r="AO99" s="34">
        <v>2</v>
      </c>
      <c r="AP99" s="34">
        <v>3</v>
      </c>
      <c r="AQ99" s="34">
        <v>3</v>
      </c>
      <c r="AR99" s="34">
        <v>3</v>
      </c>
      <c r="AS99" s="34">
        <v>4</v>
      </c>
      <c r="AT99" s="34">
        <v>4</v>
      </c>
      <c r="AU99" s="34">
        <v>5</v>
      </c>
      <c r="AV99" s="34">
        <v>5</v>
      </c>
    </row>
    <row r="100" spans="1:48" x14ac:dyDescent="0.25">
      <c r="A100" s="34">
        <v>1</v>
      </c>
      <c r="B100" s="34">
        <v>1</v>
      </c>
      <c r="C100" s="34">
        <v>1</v>
      </c>
      <c r="D100" s="34">
        <v>1</v>
      </c>
      <c r="E100" s="34">
        <v>1</v>
      </c>
      <c r="F100" s="34">
        <v>1</v>
      </c>
      <c r="G100" s="34">
        <v>1</v>
      </c>
      <c r="H100" s="34">
        <v>1</v>
      </c>
      <c r="I100" s="34">
        <v>1</v>
      </c>
      <c r="J100" s="34">
        <v>1</v>
      </c>
      <c r="K100" s="34">
        <v>1</v>
      </c>
      <c r="L100" s="34">
        <v>1</v>
      </c>
      <c r="M100" s="34">
        <v>2</v>
      </c>
      <c r="N100" s="34">
        <v>2</v>
      </c>
      <c r="O100" s="34">
        <v>2</v>
      </c>
      <c r="P100" s="34">
        <v>2</v>
      </c>
      <c r="Q100" s="34">
        <v>3</v>
      </c>
      <c r="R100" s="34">
        <v>3</v>
      </c>
      <c r="S100" s="34">
        <v>3</v>
      </c>
      <c r="T100" s="34">
        <v>3</v>
      </c>
      <c r="U100" s="34">
        <v>3</v>
      </c>
      <c r="V100" s="34">
        <v>3</v>
      </c>
      <c r="W100" s="34">
        <v>3</v>
      </c>
      <c r="Z100" s="34">
        <v>1</v>
      </c>
      <c r="AA100" s="34">
        <v>1</v>
      </c>
      <c r="AB100" s="34">
        <v>1</v>
      </c>
      <c r="AC100" s="34">
        <v>1</v>
      </c>
      <c r="AD100" s="34">
        <v>1</v>
      </c>
      <c r="AE100" s="34">
        <v>1</v>
      </c>
      <c r="AF100" s="34">
        <v>1</v>
      </c>
      <c r="AG100" s="34">
        <v>1</v>
      </c>
      <c r="AH100" s="34">
        <v>1</v>
      </c>
      <c r="AI100" s="34">
        <v>1</v>
      </c>
      <c r="AJ100" s="34">
        <v>1</v>
      </c>
      <c r="AK100" s="34">
        <v>2</v>
      </c>
      <c r="AL100" s="34">
        <v>2</v>
      </c>
      <c r="AM100" s="34">
        <v>2</v>
      </c>
      <c r="AN100" s="34">
        <v>2</v>
      </c>
      <c r="AO100" s="34">
        <v>2</v>
      </c>
      <c r="AP100" s="34">
        <v>3</v>
      </c>
      <c r="AQ100" s="34">
        <v>3</v>
      </c>
      <c r="AR100" s="34">
        <v>3</v>
      </c>
      <c r="AS100" s="34">
        <v>3</v>
      </c>
      <c r="AT100" s="34">
        <v>5</v>
      </c>
      <c r="AU100" s="34">
        <v>5</v>
      </c>
      <c r="AV100" s="34">
        <v>5</v>
      </c>
    </row>
    <row r="101" spans="1:48" x14ac:dyDescent="0.25">
      <c r="A101" s="34">
        <v>1</v>
      </c>
      <c r="B101" s="34">
        <v>1</v>
      </c>
      <c r="C101" s="34">
        <v>1</v>
      </c>
      <c r="D101" s="34">
        <v>1</v>
      </c>
      <c r="E101" s="34">
        <v>1</v>
      </c>
      <c r="F101" s="34">
        <v>1</v>
      </c>
      <c r="G101" s="34">
        <v>1</v>
      </c>
      <c r="H101" s="34">
        <v>1</v>
      </c>
      <c r="I101" s="34">
        <v>1</v>
      </c>
      <c r="J101" s="34">
        <v>1</v>
      </c>
      <c r="K101" s="34">
        <v>1</v>
      </c>
      <c r="L101" s="34">
        <v>1</v>
      </c>
      <c r="M101" s="34">
        <v>1</v>
      </c>
      <c r="N101" s="34">
        <v>2</v>
      </c>
      <c r="O101" s="34">
        <v>2</v>
      </c>
      <c r="P101" s="34">
        <v>2</v>
      </c>
      <c r="Q101" s="34">
        <v>3</v>
      </c>
      <c r="R101" s="34">
        <v>3</v>
      </c>
      <c r="S101" s="34">
        <v>3</v>
      </c>
      <c r="T101" s="34">
        <v>3</v>
      </c>
      <c r="U101" s="34">
        <v>3</v>
      </c>
      <c r="V101" s="34">
        <v>0</v>
      </c>
      <c r="W101" s="34">
        <v>0</v>
      </c>
      <c r="Z101" s="34">
        <v>1</v>
      </c>
      <c r="AA101" s="34">
        <v>1</v>
      </c>
      <c r="AB101" s="34">
        <v>1</v>
      </c>
      <c r="AC101" s="34">
        <v>1</v>
      </c>
      <c r="AD101" s="34">
        <v>1</v>
      </c>
      <c r="AE101" s="34">
        <v>1</v>
      </c>
      <c r="AF101" s="34">
        <v>1</v>
      </c>
      <c r="AG101" s="34">
        <v>1</v>
      </c>
      <c r="AH101" s="34">
        <v>1</v>
      </c>
      <c r="AI101" s="34">
        <v>1</v>
      </c>
      <c r="AJ101" s="34">
        <v>1</v>
      </c>
      <c r="AK101" s="34">
        <v>2</v>
      </c>
      <c r="AL101" s="34">
        <v>2</v>
      </c>
      <c r="AM101" s="34">
        <v>2</v>
      </c>
      <c r="AN101" s="34">
        <v>2</v>
      </c>
      <c r="AO101" s="34">
        <v>2</v>
      </c>
      <c r="AP101" s="34">
        <v>3</v>
      </c>
      <c r="AQ101" s="34">
        <v>3</v>
      </c>
      <c r="AR101" s="34">
        <v>3</v>
      </c>
      <c r="AS101" s="34">
        <v>3</v>
      </c>
      <c r="AT101" s="34">
        <v>3</v>
      </c>
      <c r="AU101" s="34">
        <v>5</v>
      </c>
      <c r="AV101" s="34">
        <v>5</v>
      </c>
    </row>
    <row r="102" spans="1:48" x14ac:dyDescent="0.25">
      <c r="A102" s="34">
        <v>1</v>
      </c>
      <c r="B102" s="34">
        <v>1</v>
      </c>
      <c r="C102" s="34">
        <v>1</v>
      </c>
      <c r="D102" s="34">
        <v>1</v>
      </c>
      <c r="E102" s="34">
        <v>1</v>
      </c>
      <c r="F102" s="34">
        <v>1</v>
      </c>
      <c r="G102" s="34">
        <v>1</v>
      </c>
      <c r="H102" s="34">
        <v>1</v>
      </c>
      <c r="I102" s="34">
        <v>1</v>
      </c>
      <c r="J102" s="34">
        <v>1</v>
      </c>
      <c r="K102" s="34">
        <v>1</v>
      </c>
      <c r="L102" s="34">
        <v>1</v>
      </c>
      <c r="M102" s="34">
        <v>2</v>
      </c>
      <c r="N102" s="34">
        <v>2</v>
      </c>
      <c r="O102" s="34">
        <v>3</v>
      </c>
      <c r="P102" s="34">
        <v>3</v>
      </c>
      <c r="Q102" s="34">
        <v>3</v>
      </c>
      <c r="R102" s="34">
        <v>4</v>
      </c>
      <c r="S102" s="34">
        <v>4</v>
      </c>
      <c r="T102" s="34">
        <v>4</v>
      </c>
      <c r="U102" s="34">
        <v>5</v>
      </c>
      <c r="V102" s="34">
        <v>5</v>
      </c>
      <c r="W102" s="34">
        <v>5</v>
      </c>
      <c r="Z102" s="34">
        <v>1</v>
      </c>
      <c r="AA102" s="34">
        <v>1</v>
      </c>
      <c r="AB102" s="34">
        <v>1</v>
      </c>
      <c r="AC102" s="34">
        <v>1</v>
      </c>
      <c r="AD102" s="34">
        <v>1</v>
      </c>
      <c r="AE102" s="34">
        <v>1</v>
      </c>
      <c r="AF102" s="34">
        <v>1</v>
      </c>
      <c r="AG102" s="34">
        <v>1</v>
      </c>
      <c r="AH102" s="34">
        <v>1</v>
      </c>
      <c r="AI102" s="34">
        <v>2</v>
      </c>
      <c r="AJ102" s="34">
        <v>2</v>
      </c>
      <c r="AK102" s="34">
        <v>2</v>
      </c>
      <c r="AL102" s="34">
        <v>2</v>
      </c>
      <c r="AM102" s="34">
        <v>2</v>
      </c>
      <c r="AN102" s="34">
        <v>3</v>
      </c>
      <c r="AO102" s="34">
        <v>3</v>
      </c>
      <c r="AP102" s="34">
        <v>3</v>
      </c>
      <c r="AQ102" s="34">
        <v>3</v>
      </c>
      <c r="AR102" s="34">
        <v>3</v>
      </c>
      <c r="AS102" s="34">
        <v>3</v>
      </c>
      <c r="AT102" s="34">
        <v>5</v>
      </c>
      <c r="AU102" s="34">
        <v>5</v>
      </c>
      <c r="AV102" s="34">
        <v>5</v>
      </c>
    </row>
    <row r="103" spans="1:48" x14ac:dyDescent="0.25">
      <c r="A103" s="34">
        <v>1</v>
      </c>
      <c r="B103" s="34">
        <v>1</v>
      </c>
      <c r="C103" s="34">
        <v>1</v>
      </c>
      <c r="D103" s="34">
        <v>1</v>
      </c>
      <c r="E103" s="34">
        <v>1</v>
      </c>
      <c r="F103" s="34">
        <v>1</v>
      </c>
      <c r="G103" s="34">
        <v>1</v>
      </c>
      <c r="H103" s="34">
        <v>1</v>
      </c>
      <c r="I103" s="34">
        <v>1</v>
      </c>
      <c r="J103" s="34">
        <v>1</v>
      </c>
      <c r="K103" s="34">
        <v>1</v>
      </c>
      <c r="L103" s="34">
        <v>2</v>
      </c>
      <c r="M103" s="34">
        <v>2</v>
      </c>
      <c r="N103" s="34">
        <v>2</v>
      </c>
      <c r="O103" s="34">
        <v>2</v>
      </c>
      <c r="P103" s="34">
        <v>3</v>
      </c>
      <c r="Q103" s="34">
        <v>3</v>
      </c>
      <c r="R103" s="34">
        <v>3</v>
      </c>
      <c r="S103" s="34">
        <v>3</v>
      </c>
      <c r="T103" s="34">
        <v>3</v>
      </c>
      <c r="U103" s="34">
        <v>3</v>
      </c>
      <c r="V103" s="34">
        <v>0</v>
      </c>
      <c r="W103" s="34">
        <v>0</v>
      </c>
      <c r="Z103" s="34">
        <v>1</v>
      </c>
      <c r="AA103" s="34">
        <v>1</v>
      </c>
      <c r="AB103" s="34">
        <v>1</v>
      </c>
      <c r="AC103" s="34">
        <v>1</v>
      </c>
      <c r="AD103" s="34">
        <v>1</v>
      </c>
      <c r="AE103" s="34">
        <v>1</v>
      </c>
      <c r="AF103" s="34">
        <v>1</v>
      </c>
      <c r="AG103" s="34">
        <v>1</v>
      </c>
      <c r="AH103" s="34">
        <v>1</v>
      </c>
      <c r="AI103" s="34">
        <v>2</v>
      </c>
      <c r="AJ103" s="34">
        <v>2</v>
      </c>
      <c r="AK103" s="34">
        <v>2</v>
      </c>
      <c r="AL103" s="34">
        <v>2</v>
      </c>
      <c r="AM103" s="34">
        <v>2</v>
      </c>
      <c r="AN103" s="34">
        <v>3</v>
      </c>
      <c r="AO103" s="34">
        <v>3</v>
      </c>
      <c r="AP103" s="34">
        <v>3</v>
      </c>
      <c r="AQ103" s="34">
        <v>3</v>
      </c>
      <c r="AR103" s="34">
        <v>3</v>
      </c>
      <c r="AS103" s="34">
        <v>3</v>
      </c>
      <c r="AT103" s="34">
        <v>3</v>
      </c>
      <c r="AU103" s="34">
        <v>0</v>
      </c>
      <c r="AV103" s="34">
        <v>0</v>
      </c>
    </row>
    <row r="104" spans="1:48" x14ac:dyDescent="0.25">
      <c r="A104" s="34">
        <v>1</v>
      </c>
      <c r="B104" s="34">
        <v>1</v>
      </c>
      <c r="C104" s="34">
        <v>1</v>
      </c>
      <c r="D104" s="34">
        <v>1</v>
      </c>
      <c r="E104" s="34">
        <v>1</v>
      </c>
      <c r="F104" s="34">
        <v>1</v>
      </c>
      <c r="G104" s="34">
        <v>1</v>
      </c>
      <c r="H104" s="34">
        <v>1</v>
      </c>
      <c r="I104" s="34">
        <v>1</v>
      </c>
      <c r="J104" s="34">
        <v>1</v>
      </c>
      <c r="K104" s="34">
        <v>1</v>
      </c>
      <c r="L104" s="34">
        <v>1</v>
      </c>
      <c r="M104" s="34">
        <v>2</v>
      </c>
      <c r="N104" s="34">
        <v>2</v>
      </c>
      <c r="O104" s="34">
        <v>2</v>
      </c>
      <c r="P104" s="34">
        <v>3</v>
      </c>
      <c r="Q104" s="34">
        <v>3</v>
      </c>
      <c r="R104" s="34">
        <v>3</v>
      </c>
      <c r="S104" s="34">
        <v>3</v>
      </c>
      <c r="T104" s="34">
        <v>3</v>
      </c>
      <c r="U104" s="34">
        <v>3</v>
      </c>
      <c r="V104" s="34">
        <v>0</v>
      </c>
      <c r="W104" s="34">
        <v>0</v>
      </c>
      <c r="Z104" s="34">
        <v>1</v>
      </c>
      <c r="AA104" s="34">
        <v>1</v>
      </c>
      <c r="AB104" s="34">
        <v>1</v>
      </c>
      <c r="AC104" s="34">
        <v>1</v>
      </c>
      <c r="AD104" s="34">
        <v>1</v>
      </c>
      <c r="AE104" s="34">
        <v>1</v>
      </c>
      <c r="AF104" s="34">
        <v>1</v>
      </c>
      <c r="AG104" s="34">
        <v>1</v>
      </c>
      <c r="AH104" s="34">
        <v>1</v>
      </c>
      <c r="AI104" s="34">
        <v>1</v>
      </c>
      <c r="AJ104" s="34">
        <v>2</v>
      </c>
      <c r="AK104" s="34">
        <v>2</v>
      </c>
      <c r="AL104" s="34">
        <v>2</v>
      </c>
      <c r="AM104" s="34">
        <v>2</v>
      </c>
      <c r="AN104" s="34">
        <v>3</v>
      </c>
      <c r="AO104" s="34">
        <v>3</v>
      </c>
      <c r="AP104" s="34">
        <v>3</v>
      </c>
      <c r="AQ104" s="34">
        <v>3</v>
      </c>
      <c r="AR104" s="34">
        <v>3</v>
      </c>
      <c r="AS104" s="34">
        <v>3</v>
      </c>
      <c r="AT104" s="34">
        <v>4</v>
      </c>
      <c r="AU104" s="34">
        <v>0</v>
      </c>
      <c r="AV104" s="34">
        <v>0</v>
      </c>
    </row>
    <row r="105" spans="1:48" x14ac:dyDescent="0.25">
      <c r="A105" s="34">
        <v>1</v>
      </c>
      <c r="B105" s="34">
        <v>1</v>
      </c>
      <c r="C105" s="34">
        <v>1</v>
      </c>
      <c r="D105" s="34">
        <v>1</v>
      </c>
      <c r="E105" s="34">
        <v>1</v>
      </c>
      <c r="F105" s="34">
        <v>1</v>
      </c>
      <c r="G105" s="34">
        <v>1</v>
      </c>
      <c r="H105" s="34">
        <v>1</v>
      </c>
      <c r="I105" s="34">
        <v>1</v>
      </c>
      <c r="J105" s="34">
        <v>2</v>
      </c>
      <c r="K105" s="34">
        <v>2</v>
      </c>
      <c r="L105" s="34">
        <v>2</v>
      </c>
      <c r="M105" s="34">
        <v>2</v>
      </c>
      <c r="N105" s="34">
        <v>2</v>
      </c>
      <c r="O105" s="34">
        <v>3</v>
      </c>
      <c r="P105" s="34">
        <v>3</v>
      </c>
      <c r="Q105" s="34">
        <v>3</v>
      </c>
      <c r="R105" s="34">
        <v>3</v>
      </c>
      <c r="S105" s="34">
        <v>3</v>
      </c>
      <c r="T105" s="34">
        <v>3</v>
      </c>
      <c r="U105" s="34">
        <v>4</v>
      </c>
      <c r="V105" s="34">
        <v>0</v>
      </c>
      <c r="W105" s="34">
        <v>0</v>
      </c>
      <c r="Z105" s="34">
        <v>1</v>
      </c>
      <c r="AA105" s="34">
        <v>1</v>
      </c>
      <c r="AB105" s="34">
        <v>1</v>
      </c>
      <c r="AC105" s="34">
        <v>1</v>
      </c>
      <c r="AD105" s="34">
        <v>1</v>
      </c>
      <c r="AE105" s="34">
        <v>1</v>
      </c>
      <c r="AF105" s="34">
        <v>1</v>
      </c>
      <c r="AG105" s="34">
        <v>1</v>
      </c>
      <c r="AH105" s="34">
        <v>2</v>
      </c>
      <c r="AI105" s="34">
        <v>2</v>
      </c>
      <c r="AJ105" s="34">
        <v>2</v>
      </c>
      <c r="AK105" s="34">
        <v>2</v>
      </c>
      <c r="AL105" s="34">
        <v>7</v>
      </c>
      <c r="AM105" s="34">
        <v>7</v>
      </c>
      <c r="AN105" s="34">
        <v>7</v>
      </c>
      <c r="AO105" s="34">
        <v>4</v>
      </c>
      <c r="AP105" s="34">
        <v>4</v>
      </c>
      <c r="AQ105" s="34">
        <v>4</v>
      </c>
      <c r="AR105" s="34">
        <v>4</v>
      </c>
      <c r="AS105" s="34">
        <v>6</v>
      </c>
      <c r="AT105" s="34">
        <v>6</v>
      </c>
      <c r="AU105" s="34">
        <v>0</v>
      </c>
      <c r="AV105" s="34">
        <v>0</v>
      </c>
    </row>
    <row r="106" spans="1:48" x14ac:dyDescent="0.25">
      <c r="A106" s="34">
        <v>1</v>
      </c>
      <c r="B106" s="34">
        <v>1</v>
      </c>
      <c r="C106" s="34">
        <v>1</v>
      </c>
      <c r="D106" s="34">
        <v>1</v>
      </c>
      <c r="E106" s="34">
        <v>1</v>
      </c>
      <c r="F106" s="34">
        <v>1</v>
      </c>
      <c r="G106" s="34">
        <v>1</v>
      </c>
      <c r="H106" s="34">
        <v>1</v>
      </c>
      <c r="I106" s="34">
        <v>1</v>
      </c>
      <c r="J106" s="34">
        <v>1</v>
      </c>
      <c r="K106" s="34">
        <v>1</v>
      </c>
      <c r="L106" s="34">
        <v>1</v>
      </c>
      <c r="M106" s="34">
        <v>2</v>
      </c>
      <c r="N106" s="34">
        <v>2</v>
      </c>
      <c r="O106" s="34">
        <v>2</v>
      </c>
      <c r="P106" s="34">
        <v>2</v>
      </c>
      <c r="Q106" s="34">
        <v>2</v>
      </c>
      <c r="R106" s="34">
        <v>3</v>
      </c>
      <c r="S106" s="34">
        <v>3</v>
      </c>
      <c r="T106" s="34">
        <v>3</v>
      </c>
      <c r="U106" s="34">
        <v>3</v>
      </c>
      <c r="V106" s="34">
        <v>3</v>
      </c>
      <c r="W106" s="34">
        <v>3</v>
      </c>
      <c r="Z106" s="34">
        <v>1</v>
      </c>
      <c r="AA106" s="34">
        <v>1</v>
      </c>
      <c r="AB106" s="34">
        <v>1</v>
      </c>
      <c r="AC106" s="34">
        <v>1</v>
      </c>
      <c r="AD106" s="34">
        <v>1</v>
      </c>
      <c r="AE106" s="34">
        <v>1</v>
      </c>
      <c r="AF106" s="34">
        <v>1</v>
      </c>
      <c r="AG106" s="34">
        <v>1</v>
      </c>
      <c r="AH106" s="34">
        <v>1</v>
      </c>
      <c r="AI106" s="34">
        <v>1</v>
      </c>
      <c r="AJ106" s="34">
        <v>2</v>
      </c>
      <c r="AK106" s="34">
        <v>2</v>
      </c>
      <c r="AL106" s="34">
        <v>2</v>
      </c>
      <c r="AM106" s="34">
        <v>2</v>
      </c>
      <c r="AN106" s="34">
        <v>3</v>
      </c>
      <c r="AO106" s="34">
        <v>3</v>
      </c>
      <c r="AP106" s="34">
        <v>3</v>
      </c>
      <c r="AQ106" s="34">
        <v>3</v>
      </c>
      <c r="AR106" s="34">
        <v>3</v>
      </c>
      <c r="AS106" s="34">
        <v>3</v>
      </c>
      <c r="AT106" s="34">
        <v>3</v>
      </c>
      <c r="AU106" s="34">
        <v>3</v>
      </c>
      <c r="AV106" s="34">
        <v>3</v>
      </c>
    </row>
    <row r="107" spans="1:48" x14ac:dyDescent="0.25">
      <c r="A107" s="34">
        <v>1</v>
      </c>
      <c r="B107" s="34">
        <v>1</v>
      </c>
      <c r="C107" s="34">
        <v>1</v>
      </c>
      <c r="D107" s="34">
        <v>1</v>
      </c>
      <c r="E107" s="34">
        <v>1</v>
      </c>
      <c r="F107" s="34">
        <v>1</v>
      </c>
      <c r="G107" s="34">
        <v>1</v>
      </c>
      <c r="H107" s="34">
        <v>1</v>
      </c>
      <c r="I107" s="34">
        <v>1</v>
      </c>
      <c r="J107" s="34">
        <v>1</v>
      </c>
      <c r="K107" s="34">
        <v>1</v>
      </c>
      <c r="L107" s="34">
        <v>1</v>
      </c>
      <c r="M107" s="34">
        <v>2</v>
      </c>
      <c r="N107" s="34">
        <v>2</v>
      </c>
      <c r="O107" s="34">
        <v>2</v>
      </c>
      <c r="P107" s="34">
        <v>3</v>
      </c>
      <c r="Q107" s="34">
        <v>3</v>
      </c>
      <c r="R107" s="34">
        <v>3</v>
      </c>
      <c r="S107" s="34">
        <v>3</v>
      </c>
      <c r="T107" s="34">
        <v>3</v>
      </c>
      <c r="U107" s="34">
        <v>3</v>
      </c>
      <c r="V107" s="34">
        <v>3</v>
      </c>
      <c r="W107" s="34">
        <v>3</v>
      </c>
      <c r="Z107" s="34">
        <v>1</v>
      </c>
      <c r="AA107" s="34">
        <v>1</v>
      </c>
      <c r="AB107" s="34">
        <v>1</v>
      </c>
      <c r="AC107" s="34">
        <v>1</v>
      </c>
      <c r="AD107" s="34">
        <v>1</v>
      </c>
      <c r="AE107" s="34">
        <v>1</v>
      </c>
      <c r="AF107" s="34">
        <v>1</v>
      </c>
      <c r="AG107" s="34">
        <v>1</v>
      </c>
      <c r="AH107" s="34">
        <v>2</v>
      </c>
      <c r="AI107" s="34">
        <v>2</v>
      </c>
      <c r="AJ107" s="34">
        <v>2</v>
      </c>
      <c r="AK107" s="34">
        <v>2</v>
      </c>
      <c r="AL107" s="34">
        <v>2</v>
      </c>
      <c r="AM107" s="34">
        <v>3</v>
      </c>
      <c r="AN107" s="34">
        <v>3</v>
      </c>
      <c r="AO107" s="34">
        <v>3</v>
      </c>
      <c r="AP107" s="34">
        <v>3</v>
      </c>
      <c r="AQ107" s="34">
        <v>3</v>
      </c>
      <c r="AR107" s="34">
        <v>3</v>
      </c>
      <c r="AS107" s="34">
        <v>3</v>
      </c>
      <c r="AT107" s="34">
        <v>3</v>
      </c>
      <c r="AU107" s="34">
        <v>0</v>
      </c>
      <c r="AV107" s="34">
        <v>0</v>
      </c>
    </row>
    <row r="108" spans="1:48" x14ac:dyDescent="0.25">
      <c r="A108" s="34">
        <v>1</v>
      </c>
      <c r="B108" s="34">
        <v>1</v>
      </c>
      <c r="C108" s="34">
        <v>1</v>
      </c>
      <c r="D108" s="34">
        <v>1</v>
      </c>
      <c r="E108" s="34">
        <v>1</v>
      </c>
      <c r="F108" s="34">
        <v>1</v>
      </c>
      <c r="G108" s="34">
        <v>1</v>
      </c>
      <c r="H108" s="34">
        <v>1</v>
      </c>
      <c r="I108" s="34">
        <v>1</v>
      </c>
      <c r="J108" s="34">
        <v>2</v>
      </c>
      <c r="K108" s="34">
        <v>2</v>
      </c>
      <c r="L108" s="34">
        <v>2</v>
      </c>
      <c r="M108" s="34">
        <v>2</v>
      </c>
      <c r="N108" s="34">
        <v>3</v>
      </c>
      <c r="O108" s="34">
        <v>3</v>
      </c>
      <c r="P108" s="34">
        <v>3</v>
      </c>
      <c r="Q108" s="34">
        <v>3</v>
      </c>
      <c r="R108" s="34">
        <v>3</v>
      </c>
      <c r="S108" s="34">
        <v>3</v>
      </c>
      <c r="T108" s="34">
        <v>3</v>
      </c>
      <c r="U108" s="34">
        <v>3</v>
      </c>
      <c r="V108" s="34">
        <v>0</v>
      </c>
      <c r="W108" s="34">
        <v>0</v>
      </c>
      <c r="Z108" s="34">
        <v>1</v>
      </c>
      <c r="AA108" s="34">
        <v>1</v>
      </c>
      <c r="AB108" s="34">
        <v>1</v>
      </c>
      <c r="AC108" s="34">
        <v>1</v>
      </c>
      <c r="AD108" s="34">
        <v>1</v>
      </c>
      <c r="AE108" s="34">
        <v>1</v>
      </c>
      <c r="AF108" s="34">
        <v>1</v>
      </c>
      <c r="AG108" s="34">
        <v>1</v>
      </c>
      <c r="AH108" s="34">
        <v>1</v>
      </c>
      <c r="AI108" s="34">
        <v>1</v>
      </c>
      <c r="AJ108" s="34">
        <v>2</v>
      </c>
      <c r="AK108" s="34">
        <v>2</v>
      </c>
      <c r="AL108" s="34">
        <v>2</v>
      </c>
      <c r="AM108" s="34">
        <v>2</v>
      </c>
      <c r="AN108" s="34">
        <v>2</v>
      </c>
      <c r="AO108" s="34">
        <v>7</v>
      </c>
      <c r="AP108" s="34">
        <v>7</v>
      </c>
      <c r="AQ108" s="34">
        <v>7</v>
      </c>
      <c r="AR108" s="34">
        <v>7</v>
      </c>
      <c r="AS108" s="34">
        <v>3</v>
      </c>
      <c r="AT108" s="34">
        <v>3</v>
      </c>
      <c r="AU108" s="34">
        <v>5</v>
      </c>
      <c r="AV108" s="34">
        <v>5</v>
      </c>
    </row>
    <row r="109" spans="1:48" x14ac:dyDescent="0.25">
      <c r="A109" s="34">
        <v>1</v>
      </c>
      <c r="B109" s="34">
        <v>1</v>
      </c>
      <c r="C109" s="34">
        <v>1</v>
      </c>
      <c r="D109" s="34">
        <v>1</v>
      </c>
      <c r="E109" s="34">
        <v>1</v>
      </c>
      <c r="F109" s="34">
        <v>1</v>
      </c>
      <c r="G109" s="34">
        <v>1</v>
      </c>
      <c r="H109" s="34">
        <v>1</v>
      </c>
      <c r="I109" s="34">
        <v>2</v>
      </c>
      <c r="J109" s="34">
        <v>2</v>
      </c>
      <c r="K109" s="34">
        <v>2</v>
      </c>
      <c r="L109" s="34">
        <v>2</v>
      </c>
      <c r="M109" s="34">
        <v>2</v>
      </c>
      <c r="N109" s="34">
        <v>3</v>
      </c>
      <c r="O109" s="34">
        <v>3</v>
      </c>
      <c r="P109" s="34">
        <v>3</v>
      </c>
      <c r="Q109" s="34">
        <v>3</v>
      </c>
      <c r="R109" s="34">
        <v>3</v>
      </c>
      <c r="S109" s="34">
        <v>3</v>
      </c>
      <c r="T109" s="34">
        <v>3</v>
      </c>
      <c r="U109" s="34">
        <v>3</v>
      </c>
      <c r="V109" s="34">
        <v>0</v>
      </c>
      <c r="W109" s="34">
        <v>0</v>
      </c>
      <c r="Z109" s="34">
        <v>1</v>
      </c>
      <c r="AA109" s="34">
        <v>1</v>
      </c>
      <c r="AB109" s="34">
        <v>1</v>
      </c>
      <c r="AC109" s="34">
        <v>1</v>
      </c>
      <c r="AD109" s="34">
        <v>1</v>
      </c>
      <c r="AE109" s="34">
        <v>1</v>
      </c>
      <c r="AF109" s="34">
        <v>1</v>
      </c>
      <c r="AG109" s="34">
        <v>1</v>
      </c>
      <c r="AH109" s="34">
        <v>1</v>
      </c>
      <c r="AI109" s="34">
        <v>1</v>
      </c>
      <c r="AJ109" s="34">
        <v>1</v>
      </c>
      <c r="AK109" s="34">
        <v>2</v>
      </c>
      <c r="AL109" s="34">
        <v>3</v>
      </c>
      <c r="AM109" s="34">
        <v>3</v>
      </c>
      <c r="AN109" s="34">
        <v>3</v>
      </c>
      <c r="AO109" s="34">
        <v>3</v>
      </c>
      <c r="AP109" s="34">
        <v>3</v>
      </c>
      <c r="AQ109" s="34">
        <v>3</v>
      </c>
      <c r="AR109" s="34">
        <v>3</v>
      </c>
      <c r="AS109" s="34">
        <v>3</v>
      </c>
      <c r="AT109" s="34">
        <v>3</v>
      </c>
      <c r="AU109" s="34">
        <v>3</v>
      </c>
      <c r="AV109" s="34">
        <v>5</v>
      </c>
    </row>
    <row r="110" spans="1:48" x14ac:dyDescent="0.25">
      <c r="A110" s="34">
        <v>1</v>
      </c>
      <c r="B110" s="34">
        <v>1</v>
      </c>
      <c r="C110" s="34">
        <v>1</v>
      </c>
      <c r="D110" s="34">
        <v>1</v>
      </c>
      <c r="E110" s="34">
        <v>1</v>
      </c>
      <c r="F110" s="34">
        <v>1</v>
      </c>
      <c r="G110" s="34">
        <v>1</v>
      </c>
      <c r="H110" s="34">
        <v>1</v>
      </c>
      <c r="I110" s="34">
        <v>1</v>
      </c>
      <c r="J110" s="34">
        <v>1</v>
      </c>
      <c r="K110" s="34">
        <v>2</v>
      </c>
      <c r="L110" s="34">
        <v>2</v>
      </c>
      <c r="M110" s="34">
        <v>2</v>
      </c>
      <c r="N110" s="34">
        <v>2</v>
      </c>
      <c r="O110" s="34">
        <v>2</v>
      </c>
      <c r="P110" s="34">
        <v>2</v>
      </c>
      <c r="Q110" s="34">
        <v>3</v>
      </c>
      <c r="R110" s="34">
        <v>3</v>
      </c>
      <c r="S110" s="34">
        <v>3</v>
      </c>
      <c r="T110" s="34">
        <v>4</v>
      </c>
      <c r="U110" s="34">
        <v>0</v>
      </c>
      <c r="V110" s="34">
        <v>0</v>
      </c>
      <c r="W110" s="34">
        <v>0</v>
      </c>
      <c r="Z110" s="34">
        <v>1</v>
      </c>
      <c r="AA110" s="34">
        <v>1</v>
      </c>
      <c r="AB110" s="34">
        <v>1</v>
      </c>
      <c r="AC110" s="34">
        <v>1</v>
      </c>
      <c r="AD110" s="34">
        <v>1</v>
      </c>
      <c r="AE110" s="34">
        <v>1</v>
      </c>
      <c r="AF110" s="34">
        <v>1</v>
      </c>
      <c r="AG110" s="34">
        <v>1</v>
      </c>
      <c r="AH110" s="34">
        <v>1</v>
      </c>
      <c r="AI110" s="34">
        <v>1</v>
      </c>
      <c r="AJ110" s="34">
        <v>1</v>
      </c>
      <c r="AK110" s="34">
        <v>2</v>
      </c>
      <c r="AL110" s="34">
        <v>2</v>
      </c>
      <c r="AM110" s="34">
        <v>2</v>
      </c>
      <c r="AN110" s="34">
        <v>2</v>
      </c>
      <c r="AO110" s="34">
        <v>3</v>
      </c>
      <c r="AP110" s="34">
        <v>3</v>
      </c>
      <c r="AQ110" s="34">
        <v>3</v>
      </c>
      <c r="AR110" s="34">
        <v>5</v>
      </c>
      <c r="AS110" s="34">
        <v>5</v>
      </c>
      <c r="AT110" s="34">
        <v>5</v>
      </c>
      <c r="AU110" s="34">
        <v>3</v>
      </c>
      <c r="AV110" s="34">
        <v>3</v>
      </c>
    </row>
    <row r="111" spans="1:48" x14ac:dyDescent="0.25">
      <c r="A111" s="34">
        <v>1</v>
      </c>
      <c r="B111" s="34">
        <v>1</v>
      </c>
      <c r="C111" s="34">
        <v>1</v>
      </c>
      <c r="D111" s="34">
        <v>1</v>
      </c>
      <c r="E111" s="34">
        <v>1</v>
      </c>
      <c r="F111" s="34">
        <v>1</v>
      </c>
      <c r="G111" s="34">
        <v>1</v>
      </c>
      <c r="H111" s="34">
        <v>1</v>
      </c>
      <c r="I111" s="34">
        <v>1</v>
      </c>
      <c r="J111" s="34">
        <v>1</v>
      </c>
      <c r="K111" s="34">
        <v>1</v>
      </c>
      <c r="L111" s="34">
        <v>2</v>
      </c>
      <c r="M111" s="34">
        <v>2</v>
      </c>
      <c r="N111" s="34">
        <v>2</v>
      </c>
      <c r="O111" s="34">
        <v>2</v>
      </c>
      <c r="P111" s="34">
        <v>2</v>
      </c>
      <c r="Q111" s="34">
        <v>2</v>
      </c>
      <c r="R111" s="34">
        <v>4</v>
      </c>
      <c r="S111" s="34">
        <v>4</v>
      </c>
      <c r="T111" s="34">
        <v>4</v>
      </c>
      <c r="U111" s="34">
        <v>4</v>
      </c>
      <c r="V111" s="34">
        <v>3</v>
      </c>
      <c r="W111" s="34">
        <v>3</v>
      </c>
      <c r="Z111" s="34">
        <v>1</v>
      </c>
      <c r="AA111" s="34">
        <v>1</v>
      </c>
      <c r="AB111" s="34">
        <v>1</v>
      </c>
      <c r="AC111" s="34">
        <v>1</v>
      </c>
      <c r="AD111" s="34">
        <v>1</v>
      </c>
      <c r="AE111" s="34">
        <v>1</v>
      </c>
      <c r="AF111" s="34">
        <v>1</v>
      </c>
      <c r="AG111" s="34">
        <v>1</v>
      </c>
      <c r="AH111" s="34">
        <v>2</v>
      </c>
      <c r="AI111" s="34">
        <v>2</v>
      </c>
      <c r="AJ111" s="34">
        <v>2</v>
      </c>
      <c r="AK111" s="34">
        <v>2</v>
      </c>
      <c r="AL111" s="34">
        <v>2</v>
      </c>
      <c r="AM111" s="34">
        <v>2</v>
      </c>
      <c r="AN111" s="34">
        <v>2</v>
      </c>
      <c r="AO111" s="34">
        <v>3</v>
      </c>
      <c r="AP111" s="34">
        <v>3</v>
      </c>
      <c r="AQ111" s="34">
        <v>3</v>
      </c>
      <c r="AR111" s="34">
        <v>3</v>
      </c>
      <c r="AS111" s="34">
        <v>3</v>
      </c>
      <c r="AT111" s="34">
        <v>3</v>
      </c>
      <c r="AU111" s="34">
        <v>3</v>
      </c>
      <c r="AV111" s="34">
        <v>3</v>
      </c>
    </row>
    <row r="112" spans="1:48" x14ac:dyDescent="0.25">
      <c r="A112" s="34">
        <v>1</v>
      </c>
      <c r="B112" s="34">
        <v>1</v>
      </c>
      <c r="C112" s="34">
        <v>1</v>
      </c>
      <c r="D112" s="34">
        <v>1</v>
      </c>
      <c r="E112" s="34">
        <v>1</v>
      </c>
      <c r="F112" s="34">
        <v>1</v>
      </c>
      <c r="G112" s="34">
        <v>1</v>
      </c>
      <c r="H112" s="34">
        <v>1</v>
      </c>
      <c r="I112" s="34">
        <v>1</v>
      </c>
      <c r="J112" s="34">
        <v>1</v>
      </c>
      <c r="K112" s="34">
        <v>1</v>
      </c>
      <c r="L112" s="34">
        <v>2</v>
      </c>
      <c r="M112" s="34">
        <v>2</v>
      </c>
      <c r="N112" s="34">
        <v>2</v>
      </c>
      <c r="O112" s="34">
        <v>2</v>
      </c>
      <c r="P112" s="34">
        <v>2</v>
      </c>
      <c r="Q112" s="34">
        <v>3</v>
      </c>
      <c r="R112" s="34">
        <v>3</v>
      </c>
      <c r="S112" s="34">
        <v>3</v>
      </c>
      <c r="T112" s="34">
        <v>3</v>
      </c>
      <c r="U112" s="34">
        <v>5</v>
      </c>
      <c r="V112" s="34">
        <v>5</v>
      </c>
      <c r="W112" s="34">
        <v>5</v>
      </c>
      <c r="Z112" s="34">
        <v>1</v>
      </c>
      <c r="AA112" s="34">
        <v>1</v>
      </c>
      <c r="AB112" s="34">
        <v>1</v>
      </c>
      <c r="AC112" s="34">
        <v>1</v>
      </c>
      <c r="AD112" s="34">
        <v>1</v>
      </c>
      <c r="AE112" s="34">
        <v>1</v>
      </c>
      <c r="AF112" s="34">
        <v>1</v>
      </c>
      <c r="AG112" s="34">
        <v>2</v>
      </c>
      <c r="AH112" s="34">
        <v>2</v>
      </c>
      <c r="AI112" s="34">
        <v>2</v>
      </c>
      <c r="AJ112" s="34">
        <v>6</v>
      </c>
      <c r="AK112" s="34">
        <v>6</v>
      </c>
      <c r="AL112" s="34">
        <v>6</v>
      </c>
      <c r="AM112" s="34">
        <v>2</v>
      </c>
      <c r="AN112" s="34">
        <v>3</v>
      </c>
      <c r="AO112" s="34">
        <v>3</v>
      </c>
      <c r="AP112" s="34">
        <v>3</v>
      </c>
      <c r="AQ112" s="34">
        <v>3</v>
      </c>
      <c r="AR112" s="34">
        <v>3</v>
      </c>
      <c r="AS112" s="34">
        <v>3</v>
      </c>
      <c r="AT112" s="34">
        <v>5</v>
      </c>
      <c r="AU112" s="34">
        <v>5</v>
      </c>
      <c r="AV112" s="34">
        <v>5</v>
      </c>
    </row>
    <row r="113" spans="1:48" x14ac:dyDescent="0.25">
      <c r="A113" s="34">
        <v>1</v>
      </c>
      <c r="B113" s="34">
        <v>1</v>
      </c>
      <c r="C113" s="34">
        <v>1</v>
      </c>
      <c r="D113" s="34">
        <v>1</v>
      </c>
      <c r="E113" s="34">
        <v>1</v>
      </c>
      <c r="F113" s="34">
        <v>1</v>
      </c>
      <c r="G113" s="34">
        <v>1</v>
      </c>
      <c r="H113" s="34">
        <v>1</v>
      </c>
      <c r="I113" s="34">
        <v>1</v>
      </c>
      <c r="J113" s="34">
        <v>1</v>
      </c>
      <c r="K113" s="34">
        <v>1</v>
      </c>
      <c r="L113" s="34">
        <v>2</v>
      </c>
      <c r="M113" s="34">
        <v>2</v>
      </c>
      <c r="N113" s="34">
        <v>2</v>
      </c>
      <c r="O113" s="34">
        <v>2</v>
      </c>
      <c r="P113" s="34">
        <v>2</v>
      </c>
      <c r="Q113" s="34">
        <v>2</v>
      </c>
      <c r="R113" s="34">
        <v>3</v>
      </c>
      <c r="S113" s="34">
        <v>3</v>
      </c>
      <c r="T113" s="34">
        <v>3</v>
      </c>
      <c r="U113" s="34">
        <v>3</v>
      </c>
      <c r="V113" s="34">
        <v>3</v>
      </c>
      <c r="W113" s="34">
        <v>3</v>
      </c>
      <c r="Z113" s="34">
        <v>1</v>
      </c>
      <c r="AA113" s="34">
        <v>1</v>
      </c>
      <c r="AB113" s="34">
        <v>1</v>
      </c>
      <c r="AC113" s="34">
        <v>1</v>
      </c>
      <c r="AD113" s="34">
        <v>1</v>
      </c>
      <c r="AE113" s="34">
        <v>1</v>
      </c>
      <c r="AF113" s="34">
        <v>1</v>
      </c>
      <c r="AG113" s="34">
        <v>1</v>
      </c>
      <c r="AH113" s="34">
        <v>2</v>
      </c>
      <c r="AI113" s="34">
        <v>2</v>
      </c>
      <c r="AJ113" s="34">
        <v>2</v>
      </c>
      <c r="AK113" s="34">
        <v>2</v>
      </c>
      <c r="AL113" s="34">
        <v>2</v>
      </c>
      <c r="AM113" s="34">
        <v>2</v>
      </c>
      <c r="AN113" s="34">
        <v>2</v>
      </c>
      <c r="AO113" s="34">
        <v>3</v>
      </c>
      <c r="AP113" s="34">
        <v>3</v>
      </c>
      <c r="AQ113" s="34">
        <v>3</v>
      </c>
      <c r="AR113" s="34">
        <v>3</v>
      </c>
      <c r="AS113" s="34">
        <v>3</v>
      </c>
      <c r="AT113" s="34">
        <v>3</v>
      </c>
      <c r="AU113" s="34">
        <v>3</v>
      </c>
      <c r="AV113" s="34">
        <v>3</v>
      </c>
    </row>
    <row r="114" spans="1:48" x14ac:dyDescent="0.25">
      <c r="A114" s="34">
        <v>1</v>
      </c>
      <c r="B114" s="34">
        <v>1</v>
      </c>
      <c r="C114" s="34">
        <v>1</v>
      </c>
      <c r="D114" s="34">
        <v>1</v>
      </c>
      <c r="E114" s="34">
        <v>1</v>
      </c>
      <c r="F114" s="34">
        <v>1</v>
      </c>
      <c r="G114" s="34">
        <v>1</v>
      </c>
      <c r="H114" s="34">
        <v>1</v>
      </c>
      <c r="I114" s="34">
        <v>1</v>
      </c>
      <c r="J114" s="34">
        <v>1</v>
      </c>
      <c r="K114" s="34">
        <v>2</v>
      </c>
      <c r="L114" s="34">
        <v>2</v>
      </c>
      <c r="M114" s="34">
        <v>2</v>
      </c>
      <c r="N114" s="34">
        <v>2</v>
      </c>
      <c r="O114" s="34">
        <v>2</v>
      </c>
      <c r="P114" s="34">
        <v>3</v>
      </c>
      <c r="Q114" s="34">
        <v>3</v>
      </c>
      <c r="R114" s="34">
        <v>3</v>
      </c>
      <c r="S114" s="34">
        <v>3</v>
      </c>
      <c r="T114" s="34">
        <v>3</v>
      </c>
      <c r="U114" s="34">
        <v>3</v>
      </c>
      <c r="V114" s="34">
        <v>3</v>
      </c>
      <c r="W114" s="34">
        <v>3</v>
      </c>
      <c r="Z114" s="34">
        <v>1</v>
      </c>
      <c r="AA114" s="34">
        <v>1</v>
      </c>
      <c r="AB114" s="34">
        <v>1</v>
      </c>
      <c r="AC114" s="34">
        <v>1</v>
      </c>
      <c r="AD114" s="34">
        <v>1</v>
      </c>
      <c r="AE114" s="34">
        <v>1</v>
      </c>
      <c r="AF114" s="34">
        <v>1</v>
      </c>
      <c r="AG114" s="34">
        <v>1</v>
      </c>
      <c r="AH114" s="34">
        <v>1</v>
      </c>
      <c r="AI114" s="34">
        <v>2</v>
      </c>
      <c r="AJ114" s="34">
        <v>2</v>
      </c>
      <c r="AK114" s="34">
        <v>2</v>
      </c>
      <c r="AL114" s="34">
        <v>2</v>
      </c>
      <c r="AM114" s="34">
        <v>2</v>
      </c>
      <c r="AN114" s="34">
        <v>2</v>
      </c>
      <c r="AO114" s="34">
        <v>3</v>
      </c>
      <c r="AP114" s="34">
        <v>3</v>
      </c>
      <c r="AQ114" s="34">
        <v>3</v>
      </c>
      <c r="AR114" s="34">
        <v>3</v>
      </c>
      <c r="AS114" s="34">
        <v>3</v>
      </c>
      <c r="AT114" s="34">
        <v>3</v>
      </c>
      <c r="AU114" s="34">
        <v>0</v>
      </c>
      <c r="AV114" s="34">
        <v>0</v>
      </c>
    </row>
    <row r="115" spans="1:48" x14ac:dyDescent="0.25">
      <c r="A115" s="34">
        <v>1</v>
      </c>
      <c r="B115" s="34">
        <v>1</v>
      </c>
      <c r="C115" s="34">
        <v>1</v>
      </c>
      <c r="D115" s="34">
        <v>1</v>
      </c>
      <c r="E115" s="34">
        <v>1</v>
      </c>
      <c r="F115" s="34">
        <v>1</v>
      </c>
      <c r="G115" s="34">
        <v>1</v>
      </c>
      <c r="H115" s="34">
        <v>1</v>
      </c>
      <c r="I115" s="34">
        <v>2</v>
      </c>
      <c r="J115" s="34">
        <v>2</v>
      </c>
      <c r="K115" s="34">
        <v>2</v>
      </c>
      <c r="L115" s="34">
        <v>3</v>
      </c>
      <c r="M115" s="34">
        <v>3</v>
      </c>
      <c r="N115" s="34">
        <v>3</v>
      </c>
      <c r="O115" s="34">
        <v>3</v>
      </c>
      <c r="P115" s="34">
        <v>3</v>
      </c>
      <c r="Q115" s="34">
        <v>3</v>
      </c>
      <c r="R115" s="34">
        <v>3</v>
      </c>
      <c r="S115" s="34">
        <v>3</v>
      </c>
      <c r="T115" s="34">
        <v>4</v>
      </c>
      <c r="U115" s="34">
        <v>0</v>
      </c>
      <c r="V115" s="34">
        <v>0</v>
      </c>
      <c r="W115" s="34">
        <v>0</v>
      </c>
      <c r="Z115" s="34">
        <v>1</v>
      </c>
      <c r="AA115" s="34">
        <v>1</v>
      </c>
      <c r="AB115" s="34">
        <v>1</v>
      </c>
      <c r="AC115" s="34">
        <v>1</v>
      </c>
      <c r="AD115" s="34">
        <v>1</v>
      </c>
      <c r="AE115" s="34">
        <v>1</v>
      </c>
      <c r="AF115" s="34">
        <v>1</v>
      </c>
      <c r="AG115" s="34">
        <v>2</v>
      </c>
      <c r="AH115" s="34">
        <v>2</v>
      </c>
      <c r="AI115" s="34">
        <v>2</v>
      </c>
      <c r="AJ115" s="34">
        <v>2</v>
      </c>
      <c r="AK115" s="34">
        <v>2</v>
      </c>
      <c r="AL115" s="34">
        <v>3</v>
      </c>
      <c r="AM115" s="34">
        <v>3</v>
      </c>
      <c r="AN115" s="34">
        <v>3</v>
      </c>
      <c r="AO115" s="34">
        <v>4</v>
      </c>
      <c r="AP115" s="34">
        <v>4</v>
      </c>
      <c r="AQ115" s="34">
        <v>4</v>
      </c>
      <c r="AR115" s="34">
        <v>4</v>
      </c>
      <c r="AS115" s="34">
        <v>3</v>
      </c>
      <c r="AT115" s="34">
        <v>3</v>
      </c>
      <c r="AU115" s="34">
        <v>3</v>
      </c>
      <c r="AV115" s="34">
        <v>7</v>
      </c>
    </row>
    <row r="116" spans="1:48" x14ac:dyDescent="0.25">
      <c r="A116" s="34">
        <v>1</v>
      </c>
      <c r="B116" s="34">
        <v>1</v>
      </c>
      <c r="C116" s="34">
        <v>1</v>
      </c>
      <c r="D116" s="34">
        <v>1</v>
      </c>
      <c r="E116" s="34">
        <v>1</v>
      </c>
      <c r="F116" s="34">
        <v>1</v>
      </c>
      <c r="G116" s="34">
        <v>1</v>
      </c>
      <c r="H116" s="34">
        <v>1</v>
      </c>
      <c r="I116" s="34">
        <v>1</v>
      </c>
      <c r="J116" s="34">
        <v>1</v>
      </c>
      <c r="K116" s="34">
        <v>1</v>
      </c>
      <c r="L116" s="34">
        <v>2</v>
      </c>
      <c r="M116" s="34">
        <v>2</v>
      </c>
      <c r="N116" s="34">
        <v>2</v>
      </c>
      <c r="O116" s="34">
        <v>3</v>
      </c>
      <c r="P116" s="34">
        <v>3</v>
      </c>
      <c r="Q116" s="34">
        <v>3</v>
      </c>
      <c r="R116" s="34">
        <v>3</v>
      </c>
      <c r="S116" s="34">
        <v>3</v>
      </c>
      <c r="T116" s="34">
        <v>3</v>
      </c>
      <c r="U116" s="34">
        <v>5</v>
      </c>
      <c r="V116" s="34">
        <v>5</v>
      </c>
      <c r="W116" s="34">
        <v>0</v>
      </c>
      <c r="Z116" s="34">
        <v>1</v>
      </c>
      <c r="AA116" s="34">
        <v>1</v>
      </c>
      <c r="AB116" s="34">
        <v>1</v>
      </c>
      <c r="AC116" s="34">
        <v>1</v>
      </c>
      <c r="AD116" s="34">
        <v>1</v>
      </c>
      <c r="AE116" s="34">
        <v>1</v>
      </c>
      <c r="AF116" s="34">
        <v>1</v>
      </c>
      <c r="AG116" s="34">
        <v>1</v>
      </c>
      <c r="AH116" s="34">
        <v>1</v>
      </c>
      <c r="AI116" s="34">
        <v>1</v>
      </c>
      <c r="AJ116" s="34">
        <v>1</v>
      </c>
      <c r="AK116" s="34">
        <v>2</v>
      </c>
      <c r="AL116" s="34">
        <v>2</v>
      </c>
      <c r="AM116" s="34">
        <v>2</v>
      </c>
      <c r="AN116" s="34">
        <v>3</v>
      </c>
      <c r="AO116" s="34">
        <v>3</v>
      </c>
      <c r="AP116" s="34">
        <v>3</v>
      </c>
      <c r="AQ116" s="34">
        <v>3</v>
      </c>
      <c r="AR116" s="34">
        <v>3</v>
      </c>
      <c r="AS116" s="34">
        <v>3</v>
      </c>
      <c r="AT116" s="34">
        <v>7</v>
      </c>
      <c r="AU116" s="34">
        <v>7</v>
      </c>
      <c r="AV116" s="34">
        <v>7</v>
      </c>
    </row>
    <row r="117" spans="1:48" x14ac:dyDescent="0.25">
      <c r="A117" s="34">
        <v>1</v>
      </c>
      <c r="B117" s="34">
        <v>1</v>
      </c>
      <c r="C117" s="34">
        <v>1</v>
      </c>
      <c r="D117" s="34">
        <v>1</v>
      </c>
      <c r="E117" s="34">
        <v>1</v>
      </c>
      <c r="F117" s="34">
        <v>1</v>
      </c>
      <c r="G117" s="34">
        <v>1</v>
      </c>
      <c r="H117" s="34">
        <v>1</v>
      </c>
      <c r="I117" s="34">
        <v>1</v>
      </c>
      <c r="J117" s="34">
        <v>1</v>
      </c>
      <c r="K117" s="34">
        <v>1</v>
      </c>
      <c r="L117" s="34">
        <v>2</v>
      </c>
      <c r="M117" s="34">
        <v>3</v>
      </c>
      <c r="N117" s="34">
        <v>3</v>
      </c>
      <c r="O117" s="34">
        <v>3</v>
      </c>
      <c r="P117" s="34">
        <v>3</v>
      </c>
      <c r="Q117" s="34">
        <v>3</v>
      </c>
      <c r="R117" s="34">
        <v>3</v>
      </c>
      <c r="S117" s="34">
        <v>3</v>
      </c>
      <c r="T117" s="34">
        <v>3</v>
      </c>
      <c r="U117" s="34">
        <v>3</v>
      </c>
      <c r="V117" s="34">
        <v>3</v>
      </c>
      <c r="W117" s="34">
        <v>3</v>
      </c>
      <c r="Z117" s="34">
        <v>1</v>
      </c>
      <c r="AA117" s="34">
        <v>1</v>
      </c>
      <c r="AB117" s="34">
        <v>1</v>
      </c>
      <c r="AC117" s="34">
        <v>1</v>
      </c>
      <c r="AD117" s="34">
        <v>1</v>
      </c>
      <c r="AE117" s="34">
        <v>1</v>
      </c>
      <c r="AF117" s="34">
        <v>1</v>
      </c>
      <c r="AG117" s="34">
        <v>1</v>
      </c>
      <c r="AH117" s="34">
        <v>1</v>
      </c>
      <c r="AI117" s="34">
        <v>1</v>
      </c>
      <c r="AJ117" s="34">
        <v>1</v>
      </c>
      <c r="AK117" s="34">
        <v>2</v>
      </c>
      <c r="AL117" s="34">
        <v>2</v>
      </c>
      <c r="AM117" s="34">
        <v>2</v>
      </c>
      <c r="AN117" s="34">
        <v>3</v>
      </c>
      <c r="AO117" s="34">
        <v>3</v>
      </c>
      <c r="AP117" s="34">
        <v>3</v>
      </c>
      <c r="AQ117" s="34">
        <v>3</v>
      </c>
      <c r="AR117" s="34">
        <v>5</v>
      </c>
      <c r="AS117" s="34">
        <v>5</v>
      </c>
      <c r="AT117" s="34">
        <v>5</v>
      </c>
      <c r="AU117" s="34">
        <v>7</v>
      </c>
      <c r="AV117" s="34">
        <v>7</v>
      </c>
    </row>
    <row r="118" spans="1:48" x14ac:dyDescent="0.25">
      <c r="A118" s="34">
        <v>1</v>
      </c>
      <c r="B118" s="34">
        <v>1</v>
      </c>
      <c r="C118" s="34">
        <v>1</v>
      </c>
      <c r="D118" s="34">
        <v>1</v>
      </c>
      <c r="E118" s="34">
        <v>1</v>
      </c>
      <c r="F118" s="34">
        <v>1</v>
      </c>
      <c r="G118" s="34">
        <v>1</v>
      </c>
      <c r="H118" s="34">
        <v>1</v>
      </c>
      <c r="I118" s="34">
        <v>1</v>
      </c>
      <c r="J118" s="34">
        <v>1</v>
      </c>
      <c r="K118" s="34">
        <v>2</v>
      </c>
      <c r="L118" s="34">
        <v>2</v>
      </c>
      <c r="M118" s="34">
        <v>2</v>
      </c>
      <c r="N118" s="34">
        <v>4</v>
      </c>
      <c r="O118" s="34">
        <v>4</v>
      </c>
      <c r="P118" s="34">
        <v>4</v>
      </c>
      <c r="Q118" s="34">
        <v>3</v>
      </c>
      <c r="R118" s="34">
        <v>3</v>
      </c>
      <c r="S118" s="34">
        <v>3</v>
      </c>
      <c r="T118" s="34">
        <v>5</v>
      </c>
      <c r="U118" s="34">
        <v>5</v>
      </c>
      <c r="V118" s="34">
        <v>3</v>
      </c>
      <c r="W118" s="34">
        <v>3</v>
      </c>
      <c r="Z118" s="34">
        <v>1</v>
      </c>
      <c r="AA118" s="34">
        <v>1</v>
      </c>
      <c r="AB118" s="34">
        <v>1</v>
      </c>
      <c r="AC118" s="34">
        <v>1</v>
      </c>
      <c r="AD118" s="34">
        <v>1</v>
      </c>
      <c r="AE118" s="34">
        <v>1</v>
      </c>
      <c r="AF118" s="34">
        <v>1</v>
      </c>
      <c r="AG118" s="34">
        <v>1</v>
      </c>
      <c r="AH118" s="34">
        <v>2</v>
      </c>
      <c r="AI118" s="34">
        <v>2</v>
      </c>
      <c r="AJ118" s="34">
        <v>2</v>
      </c>
      <c r="AK118" s="34">
        <v>2</v>
      </c>
      <c r="AL118" s="34">
        <v>2</v>
      </c>
      <c r="AM118" s="34">
        <v>2</v>
      </c>
      <c r="AN118" s="34">
        <v>3</v>
      </c>
      <c r="AO118" s="34">
        <v>3</v>
      </c>
      <c r="AP118" s="34">
        <v>3</v>
      </c>
      <c r="AQ118" s="34">
        <v>3</v>
      </c>
      <c r="AR118" s="34">
        <v>3</v>
      </c>
      <c r="AS118" s="34">
        <v>3</v>
      </c>
      <c r="AT118" s="34">
        <v>3</v>
      </c>
      <c r="AU118" s="34">
        <v>3</v>
      </c>
      <c r="AV118" s="34">
        <v>3</v>
      </c>
    </row>
    <row r="119" spans="1:48" x14ac:dyDescent="0.25">
      <c r="A119" s="34">
        <v>1</v>
      </c>
      <c r="B119" s="34">
        <v>1</v>
      </c>
      <c r="C119" s="34">
        <v>1</v>
      </c>
      <c r="D119" s="34">
        <v>1</v>
      </c>
      <c r="E119" s="34">
        <v>1</v>
      </c>
      <c r="F119" s="34">
        <v>1</v>
      </c>
      <c r="G119" s="34">
        <v>1</v>
      </c>
      <c r="H119" s="34">
        <v>1</v>
      </c>
      <c r="I119" s="34">
        <v>1</v>
      </c>
      <c r="J119" s="34">
        <v>2</v>
      </c>
      <c r="K119" s="34">
        <v>2</v>
      </c>
      <c r="L119" s="34">
        <v>2</v>
      </c>
      <c r="M119" s="34">
        <v>3</v>
      </c>
      <c r="N119" s="34">
        <v>3</v>
      </c>
      <c r="O119" s="34">
        <v>3</v>
      </c>
      <c r="P119" s="34">
        <v>3</v>
      </c>
      <c r="Q119" s="34">
        <v>4</v>
      </c>
      <c r="R119" s="34">
        <v>3</v>
      </c>
      <c r="S119" s="34">
        <v>3</v>
      </c>
      <c r="T119" s="34">
        <v>3</v>
      </c>
      <c r="U119" s="34">
        <v>3</v>
      </c>
      <c r="V119" s="34">
        <v>3</v>
      </c>
      <c r="W119" s="34">
        <v>3</v>
      </c>
      <c r="Z119" s="34">
        <v>1</v>
      </c>
      <c r="AA119" s="34">
        <v>1</v>
      </c>
      <c r="AB119" s="34">
        <v>1</v>
      </c>
      <c r="AC119" s="34">
        <v>1</v>
      </c>
      <c r="AD119" s="34">
        <v>1</v>
      </c>
      <c r="AE119" s="34">
        <v>1</v>
      </c>
      <c r="AF119" s="34">
        <v>1</v>
      </c>
      <c r="AG119" s="34">
        <v>1</v>
      </c>
      <c r="AH119" s="34">
        <v>2</v>
      </c>
      <c r="AI119" s="34">
        <v>2</v>
      </c>
      <c r="AJ119" s="34">
        <v>2</v>
      </c>
      <c r="AK119" s="34">
        <v>2</v>
      </c>
      <c r="AL119" s="34">
        <v>2</v>
      </c>
      <c r="AM119" s="34">
        <v>2</v>
      </c>
      <c r="AN119" s="34">
        <v>3</v>
      </c>
      <c r="AO119" s="34">
        <v>3</v>
      </c>
      <c r="AP119" s="34">
        <v>3</v>
      </c>
      <c r="AQ119" s="34">
        <v>3</v>
      </c>
      <c r="AR119" s="34">
        <v>3</v>
      </c>
      <c r="AS119" s="34">
        <v>3</v>
      </c>
      <c r="AT119" s="34">
        <v>3</v>
      </c>
      <c r="AU119" s="34">
        <v>3</v>
      </c>
      <c r="AV119" s="34">
        <v>3</v>
      </c>
    </row>
    <row r="120" spans="1:48" x14ac:dyDescent="0.25">
      <c r="A120" s="34">
        <v>1</v>
      </c>
      <c r="B120" s="34">
        <v>1</v>
      </c>
      <c r="C120" s="34">
        <v>1</v>
      </c>
      <c r="D120" s="34">
        <v>1</v>
      </c>
      <c r="E120" s="34">
        <v>1</v>
      </c>
      <c r="F120" s="34">
        <v>1</v>
      </c>
      <c r="G120" s="34">
        <v>1</v>
      </c>
      <c r="H120" s="34">
        <v>1</v>
      </c>
      <c r="I120" s="34">
        <v>1</v>
      </c>
      <c r="J120" s="34">
        <v>1</v>
      </c>
      <c r="K120" s="34">
        <v>2</v>
      </c>
      <c r="L120" s="34">
        <v>2</v>
      </c>
      <c r="M120" s="34">
        <v>2</v>
      </c>
      <c r="N120" s="34">
        <v>2</v>
      </c>
      <c r="O120" s="34">
        <v>3</v>
      </c>
      <c r="P120" s="34">
        <v>3</v>
      </c>
      <c r="Q120" s="34">
        <v>3</v>
      </c>
      <c r="R120" s="34">
        <v>3</v>
      </c>
      <c r="S120" s="34">
        <v>3</v>
      </c>
      <c r="T120" s="34">
        <v>3</v>
      </c>
      <c r="U120" s="34">
        <v>5</v>
      </c>
      <c r="V120" s="34">
        <v>5</v>
      </c>
      <c r="W120" s="34">
        <v>5</v>
      </c>
      <c r="Z120" s="34">
        <v>1</v>
      </c>
      <c r="AA120" s="34">
        <v>1</v>
      </c>
      <c r="AB120" s="34">
        <v>1</v>
      </c>
      <c r="AC120" s="34">
        <v>1</v>
      </c>
      <c r="AD120" s="34">
        <v>1</v>
      </c>
      <c r="AE120" s="34">
        <v>1</v>
      </c>
      <c r="AF120" s="34">
        <v>1</v>
      </c>
      <c r="AG120" s="34">
        <v>1</v>
      </c>
      <c r="AH120" s="34">
        <v>1</v>
      </c>
      <c r="AI120" s="34">
        <v>2</v>
      </c>
      <c r="AJ120" s="34">
        <v>2</v>
      </c>
      <c r="AK120" s="34">
        <v>2</v>
      </c>
      <c r="AL120" s="34">
        <v>2</v>
      </c>
      <c r="AM120" s="34">
        <v>2</v>
      </c>
      <c r="AN120" s="34">
        <v>4</v>
      </c>
      <c r="AO120" s="34">
        <v>4</v>
      </c>
      <c r="AP120" s="34">
        <v>4</v>
      </c>
      <c r="AQ120" s="34">
        <v>4</v>
      </c>
      <c r="AR120" s="34">
        <v>4</v>
      </c>
      <c r="AS120" s="34">
        <v>3</v>
      </c>
      <c r="AT120" s="34">
        <v>3</v>
      </c>
      <c r="AU120" s="34">
        <v>3</v>
      </c>
      <c r="AV120" s="34">
        <v>0</v>
      </c>
    </row>
    <row r="121" spans="1:48" x14ac:dyDescent="0.25">
      <c r="A121" s="34">
        <v>1</v>
      </c>
      <c r="B121" s="34">
        <v>1</v>
      </c>
      <c r="C121" s="34">
        <v>1</v>
      </c>
      <c r="D121" s="34">
        <v>1</v>
      </c>
      <c r="E121" s="34">
        <v>1</v>
      </c>
      <c r="F121" s="34">
        <v>1</v>
      </c>
      <c r="G121" s="34">
        <v>1</v>
      </c>
      <c r="H121" s="34">
        <v>1</v>
      </c>
      <c r="I121" s="34">
        <v>1</v>
      </c>
      <c r="J121" s="34">
        <v>1</v>
      </c>
      <c r="K121" s="34">
        <v>1</v>
      </c>
      <c r="L121" s="34">
        <v>1</v>
      </c>
      <c r="M121" s="34">
        <v>2</v>
      </c>
      <c r="N121" s="34">
        <v>2</v>
      </c>
      <c r="O121" s="34">
        <v>2</v>
      </c>
      <c r="P121" s="34">
        <v>2</v>
      </c>
      <c r="Q121" s="34">
        <v>2</v>
      </c>
      <c r="R121" s="34">
        <v>3</v>
      </c>
      <c r="S121" s="34">
        <v>3</v>
      </c>
      <c r="T121" s="34">
        <v>3</v>
      </c>
      <c r="U121" s="34">
        <v>3</v>
      </c>
      <c r="V121" s="34">
        <v>3</v>
      </c>
      <c r="W121" s="34">
        <v>3</v>
      </c>
      <c r="Z121" s="34">
        <v>1</v>
      </c>
      <c r="AA121" s="34">
        <v>1</v>
      </c>
      <c r="AB121" s="34">
        <v>1</v>
      </c>
      <c r="AC121" s="34">
        <v>1</v>
      </c>
      <c r="AD121" s="34">
        <v>1</v>
      </c>
      <c r="AE121" s="34">
        <v>1</v>
      </c>
      <c r="AF121" s="34">
        <v>1</v>
      </c>
      <c r="AG121" s="34">
        <v>1</v>
      </c>
      <c r="AH121" s="34">
        <v>1</v>
      </c>
      <c r="AI121" s="34">
        <v>2</v>
      </c>
      <c r="AJ121" s="34">
        <v>2</v>
      </c>
      <c r="AK121" s="34">
        <v>2</v>
      </c>
      <c r="AL121" s="34">
        <v>2</v>
      </c>
      <c r="AM121" s="34">
        <v>2</v>
      </c>
      <c r="AN121" s="34">
        <v>2</v>
      </c>
      <c r="AO121" s="34">
        <v>2</v>
      </c>
      <c r="AP121" s="34">
        <v>3</v>
      </c>
      <c r="AQ121" s="34">
        <v>3</v>
      </c>
      <c r="AR121" s="34">
        <v>3</v>
      </c>
      <c r="AS121" s="34">
        <v>3</v>
      </c>
      <c r="AT121" s="34">
        <v>0</v>
      </c>
      <c r="AU121" s="34">
        <v>0</v>
      </c>
      <c r="AV121" s="34">
        <v>0</v>
      </c>
    </row>
    <row r="122" spans="1:48" x14ac:dyDescent="0.25">
      <c r="A122" s="34">
        <v>1</v>
      </c>
      <c r="B122" s="34">
        <v>1</v>
      </c>
      <c r="C122" s="34">
        <v>1</v>
      </c>
      <c r="D122" s="34">
        <v>1</v>
      </c>
      <c r="E122" s="34">
        <v>1</v>
      </c>
      <c r="F122" s="34">
        <v>1</v>
      </c>
      <c r="G122" s="34">
        <v>1</v>
      </c>
      <c r="H122" s="34">
        <v>1</v>
      </c>
      <c r="I122" s="34">
        <v>1</v>
      </c>
      <c r="J122" s="34">
        <v>1</v>
      </c>
      <c r="K122" s="34">
        <v>1</v>
      </c>
      <c r="L122" s="34">
        <v>1</v>
      </c>
      <c r="M122" s="34">
        <v>1</v>
      </c>
      <c r="N122" s="34">
        <v>1</v>
      </c>
      <c r="O122" s="34">
        <v>2</v>
      </c>
      <c r="P122" s="34">
        <v>3</v>
      </c>
      <c r="Q122" s="34">
        <v>3</v>
      </c>
      <c r="R122" s="34">
        <v>3</v>
      </c>
      <c r="S122" s="34">
        <v>3</v>
      </c>
      <c r="T122" s="34">
        <v>3</v>
      </c>
      <c r="U122" s="34">
        <v>3</v>
      </c>
      <c r="V122" s="34">
        <v>5</v>
      </c>
      <c r="W122" s="34">
        <v>5</v>
      </c>
      <c r="Z122" s="34">
        <v>1</v>
      </c>
      <c r="AA122" s="34">
        <v>1</v>
      </c>
      <c r="AB122" s="34">
        <v>1</v>
      </c>
      <c r="AC122" s="34">
        <v>1</v>
      </c>
      <c r="AD122" s="34">
        <v>1</v>
      </c>
      <c r="AE122" s="34">
        <v>1</v>
      </c>
      <c r="AF122" s="34">
        <v>1</v>
      </c>
      <c r="AG122" s="34">
        <v>1</v>
      </c>
      <c r="AH122" s="34">
        <v>2</v>
      </c>
      <c r="AI122" s="34">
        <v>2</v>
      </c>
      <c r="AJ122" s="34">
        <v>2</v>
      </c>
      <c r="AK122" s="34">
        <v>2</v>
      </c>
      <c r="AL122" s="34">
        <v>2</v>
      </c>
      <c r="AM122" s="34">
        <v>2</v>
      </c>
      <c r="AN122" s="34">
        <v>3</v>
      </c>
      <c r="AO122" s="34">
        <v>3</v>
      </c>
      <c r="AP122" s="34">
        <v>3</v>
      </c>
      <c r="AQ122" s="34">
        <v>3</v>
      </c>
      <c r="AR122" s="34">
        <v>3</v>
      </c>
      <c r="AS122" s="34">
        <v>5</v>
      </c>
      <c r="AT122" s="34">
        <v>5</v>
      </c>
      <c r="AU122" s="34">
        <v>5</v>
      </c>
      <c r="AV122" s="34">
        <v>5</v>
      </c>
    </row>
    <row r="123" spans="1:48" x14ac:dyDescent="0.25">
      <c r="A123" s="34">
        <v>1</v>
      </c>
      <c r="B123" s="34">
        <v>1</v>
      </c>
      <c r="C123" s="34">
        <v>1</v>
      </c>
      <c r="D123" s="34">
        <v>1</v>
      </c>
      <c r="E123" s="34">
        <v>1</v>
      </c>
      <c r="F123" s="34">
        <v>1</v>
      </c>
      <c r="G123" s="34">
        <v>1</v>
      </c>
      <c r="H123" s="34">
        <v>1</v>
      </c>
      <c r="I123" s="34">
        <v>1</v>
      </c>
      <c r="J123" s="34">
        <v>1</v>
      </c>
      <c r="K123" s="34">
        <v>1</v>
      </c>
      <c r="L123" s="34">
        <v>1</v>
      </c>
      <c r="M123" s="34">
        <v>2</v>
      </c>
      <c r="N123" s="34">
        <v>2</v>
      </c>
      <c r="O123" s="34">
        <v>2</v>
      </c>
      <c r="P123" s="34">
        <v>3</v>
      </c>
      <c r="Q123" s="34">
        <v>3</v>
      </c>
      <c r="R123" s="34">
        <v>3</v>
      </c>
      <c r="S123" s="34">
        <v>3</v>
      </c>
      <c r="T123" s="34">
        <v>3</v>
      </c>
      <c r="U123" s="34">
        <v>3</v>
      </c>
      <c r="V123" s="34">
        <v>3</v>
      </c>
      <c r="W123" s="34">
        <v>3</v>
      </c>
      <c r="Z123" s="34">
        <v>1</v>
      </c>
      <c r="AA123" s="34">
        <v>1</v>
      </c>
      <c r="AB123" s="34">
        <v>1</v>
      </c>
      <c r="AC123" s="34">
        <v>1</v>
      </c>
      <c r="AD123" s="34">
        <v>1</v>
      </c>
      <c r="AE123" s="34">
        <v>1</v>
      </c>
      <c r="AF123" s="34">
        <v>1</v>
      </c>
      <c r="AG123" s="34">
        <v>1</v>
      </c>
      <c r="AH123" s="34">
        <v>1</v>
      </c>
      <c r="AI123" s="34">
        <v>1</v>
      </c>
      <c r="AJ123" s="34">
        <v>1</v>
      </c>
      <c r="AK123" s="34">
        <v>1</v>
      </c>
      <c r="AL123" s="34">
        <v>1</v>
      </c>
      <c r="AM123" s="34">
        <v>1</v>
      </c>
      <c r="AN123" s="34">
        <v>1</v>
      </c>
      <c r="AO123" s="34">
        <v>1</v>
      </c>
      <c r="AP123" s="34">
        <v>5</v>
      </c>
      <c r="AQ123" s="34">
        <v>5</v>
      </c>
      <c r="AR123" s="34">
        <v>3</v>
      </c>
      <c r="AS123" s="34">
        <v>3</v>
      </c>
      <c r="AT123" s="34">
        <v>3</v>
      </c>
      <c r="AU123" s="34">
        <v>3</v>
      </c>
      <c r="AV123" s="34">
        <v>3</v>
      </c>
    </row>
    <row r="124" spans="1:48" x14ac:dyDescent="0.25">
      <c r="A124" s="34">
        <v>1</v>
      </c>
      <c r="B124" s="34">
        <v>1</v>
      </c>
      <c r="C124" s="34">
        <v>1</v>
      </c>
      <c r="D124" s="34">
        <v>1</v>
      </c>
      <c r="E124" s="34">
        <v>1</v>
      </c>
      <c r="F124" s="34">
        <v>1</v>
      </c>
      <c r="G124" s="34">
        <v>1</v>
      </c>
      <c r="H124" s="34">
        <v>1</v>
      </c>
      <c r="I124" s="34">
        <v>1</v>
      </c>
      <c r="J124" s="34">
        <v>2</v>
      </c>
      <c r="K124" s="34">
        <v>2</v>
      </c>
      <c r="L124" s="34">
        <v>2</v>
      </c>
      <c r="M124" s="34">
        <v>2</v>
      </c>
      <c r="N124" s="34">
        <v>2</v>
      </c>
      <c r="O124" s="34">
        <v>2</v>
      </c>
      <c r="P124" s="34">
        <v>3</v>
      </c>
      <c r="Q124" s="34">
        <v>3</v>
      </c>
      <c r="R124" s="34">
        <v>3</v>
      </c>
      <c r="S124" s="34">
        <v>3</v>
      </c>
      <c r="T124" s="34">
        <v>3</v>
      </c>
      <c r="U124" s="34">
        <v>3</v>
      </c>
      <c r="V124" s="34">
        <v>4</v>
      </c>
      <c r="W124" s="34">
        <v>4</v>
      </c>
      <c r="Z124" s="34">
        <v>1</v>
      </c>
      <c r="AA124" s="34">
        <v>1</v>
      </c>
      <c r="AB124" s="34">
        <v>1</v>
      </c>
      <c r="AC124" s="34">
        <v>1</v>
      </c>
      <c r="AD124" s="34">
        <v>1</v>
      </c>
      <c r="AE124" s="34">
        <v>1</v>
      </c>
      <c r="AF124" s="34">
        <v>1</v>
      </c>
      <c r="AG124" s="34">
        <v>2</v>
      </c>
      <c r="AH124" s="34">
        <v>2</v>
      </c>
      <c r="AI124" s="34">
        <v>2</v>
      </c>
      <c r="AJ124" s="34">
        <v>2</v>
      </c>
      <c r="AK124" s="34">
        <v>2</v>
      </c>
      <c r="AL124" s="34">
        <v>2</v>
      </c>
      <c r="AM124" s="34">
        <v>2</v>
      </c>
      <c r="AN124" s="34">
        <v>3</v>
      </c>
      <c r="AO124" s="34">
        <v>3</v>
      </c>
      <c r="AP124" s="34">
        <v>3</v>
      </c>
      <c r="AQ124" s="34">
        <v>3</v>
      </c>
      <c r="AR124" s="34">
        <v>3</v>
      </c>
      <c r="AS124" s="34">
        <v>3</v>
      </c>
      <c r="AT124" s="34">
        <v>3</v>
      </c>
      <c r="AU124" s="34">
        <v>5</v>
      </c>
      <c r="AV124" s="34">
        <v>5</v>
      </c>
    </row>
    <row r="125" spans="1:48" x14ac:dyDescent="0.25">
      <c r="A125" s="34">
        <v>1</v>
      </c>
      <c r="B125" s="34">
        <v>1</v>
      </c>
      <c r="C125" s="34">
        <v>1</v>
      </c>
      <c r="D125" s="34">
        <v>1</v>
      </c>
      <c r="E125" s="34">
        <v>1</v>
      </c>
      <c r="F125" s="34">
        <v>1</v>
      </c>
      <c r="G125" s="34">
        <v>1</v>
      </c>
      <c r="H125" s="34">
        <v>1</v>
      </c>
      <c r="I125" s="34">
        <v>1</v>
      </c>
      <c r="J125" s="34">
        <v>1</v>
      </c>
      <c r="K125" s="34">
        <v>1</v>
      </c>
      <c r="L125" s="34">
        <v>2</v>
      </c>
      <c r="M125" s="34">
        <v>2</v>
      </c>
      <c r="N125" s="34">
        <v>2</v>
      </c>
      <c r="O125" s="34">
        <v>2</v>
      </c>
      <c r="P125" s="34">
        <v>3</v>
      </c>
      <c r="Q125" s="34">
        <v>3</v>
      </c>
      <c r="R125" s="34">
        <v>3</v>
      </c>
      <c r="S125" s="34">
        <v>3</v>
      </c>
      <c r="T125" s="34">
        <v>3</v>
      </c>
      <c r="U125" s="34">
        <v>3</v>
      </c>
      <c r="V125" s="34">
        <v>3</v>
      </c>
      <c r="W125" s="34">
        <v>3</v>
      </c>
      <c r="Z125" s="34">
        <v>1</v>
      </c>
      <c r="AA125" s="34">
        <v>1</v>
      </c>
      <c r="AB125" s="34">
        <v>1</v>
      </c>
      <c r="AC125" s="34">
        <v>1</v>
      </c>
      <c r="AD125" s="34">
        <v>1</v>
      </c>
      <c r="AE125" s="34">
        <v>1</v>
      </c>
      <c r="AF125" s="34">
        <v>1</v>
      </c>
      <c r="AG125" s="34">
        <v>1</v>
      </c>
      <c r="AH125" s="34">
        <v>2</v>
      </c>
      <c r="AI125" s="34">
        <v>2</v>
      </c>
      <c r="AJ125" s="34">
        <v>2</v>
      </c>
      <c r="AK125" s="34">
        <v>2</v>
      </c>
      <c r="AL125" s="34">
        <v>2</v>
      </c>
      <c r="AM125" s="34">
        <v>2</v>
      </c>
      <c r="AN125" s="34">
        <v>2</v>
      </c>
      <c r="AO125" s="34">
        <v>3</v>
      </c>
      <c r="AP125" s="34">
        <v>3</v>
      </c>
      <c r="AQ125" s="34">
        <v>3</v>
      </c>
      <c r="AR125" s="34">
        <v>3</v>
      </c>
      <c r="AS125" s="34">
        <v>3</v>
      </c>
      <c r="AT125" s="34">
        <v>5</v>
      </c>
      <c r="AU125" s="34">
        <v>3</v>
      </c>
      <c r="AV125" s="34">
        <v>0</v>
      </c>
    </row>
    <row r="126" spans="1:48" x14ac:dyDescent="0.25">
      <c r="A126" s="34">
        <v>1</v>
      </c>
      <c r="B126" s="34">
        <v>1</v>
      </c>
      <c r="C126" s="34">
        <v>1</v>
      </c>
      <c r="D126" s="34">
        <v>1</v>
      </c>
      <c r="E126" s="34">
        <v>1</v>
      </c>
      <c r="F126" s="34">
        <v>1</v>
      </c>
      <c r="G126" s="34">
        <v>1</v>
      </c>
      <c r="H126" s="34">
        <v>1</v>
      </c>
      <c r="I126" s="34">
        <v>1</v>
      </c>
      <c r="J126" s="34">
        <v>1</v>
      </c>
      <c r="K126" s="34">
        <v>1</v>
      </c>
      <c r="L126" s="34">
        <v>1</v>
      </c>
      <c r="M126" s="34">
        <v>2</v>
      </c>
      <c r="N126" s="34">
        <v>2</v>
      </c>
      <c r="O126" s="34">
        <v>2</v>
      </c>
      <c r="P126" s="34">
        <v>3</v>
      </c>
      <c r="Q126" s="34">
        <v>3</v>
      </c>
      <c r="R126" s="34">
        <v>3</v>
      </c>
      <c r="S126" s="34">
        <v>3</v>
      </c>
      <c r="T126" s="34">
        <v>3</v>
      </c>
      <c r="U126" s="34">
        <v>3</v>
      </c>
      <c r="V126" s="34">
        <v>3</v>
      </c>
      <c r="W126" s="34">
        <v>3</v>
      </c>
      <c r="Z126" s="34">
        <v>1</v>
      </c>
      <c r="AA126" s="34">
        <v>1</v>
      </c>
      <c r="AB126" s="34">
        <v>1</v>
      </c>
      <c r="AC126" s="34">
        <v>1</v>
      </c>
      <c r="AD126" s="34">
        <v>1</v>
      </c>
      <c r="AE126" s="34">
        <v>1</v>
      </c>
      <c r="AF126" s="34">
        <v>1</v>
      </c>
      <c r="AG126" s="34">
        <v>2</v>
      </c>
      <c r="AH126" s="34">
        <v>2</v>
      </c>
      <c r="AI126" s="34">
        <v>2</v>
      </c>
      <c r="AJ126" s="34">
        <v>2</v>
      </c>
      <c r="AK126" s="34">
        <v>2</v>
      </c>
      <c r="AL126" s="34">
        <v>4</v>
      </c>
      <c r="AM126" s="34">
        <v>4</v>
      </c>
      <c r="AN126" s="34">
        <v>4</v>
      </c>
      <c r="AO126" s="34">
        <v>4</v>
      </c>
      <c r="AP126" s="34">
        <v>4</v>
      </c>
      <c r="AQ126" s="34">
        <v>3</v>
      </c>
      <c r="AR126" s="34">
        <v>3</v>
      </c>
      <c r="AS126" s="34">
        <v>3</v>
      </c>
      <c r="AT126" s="34">
        <v>3</v>
      </c>
      <c r="AU126" s="34">
        <v>3</v>
      </c>
      <c r="AV126" s="34">
        <v>3</v>
      </c>
    </row>
    <row r="127" spans="1:48" x14ac:dyDescent="0.25">
      <c r="A127" s="34">
        <v>1</v>
      </c>
      <c r="B127" s="34">
        <v>1</v>
      </c>
      <c r="C127" s="34">
        <v>1</v>
      </c>
      <c r="D127" s="34">
        <v>1</v>
      </c>
      <c r="E127" s="34">
        <v>1</v>
      </c>
      <c r="F127" s="34">
        <v>1</v>
      </c>
      <c r="G127" s="34">
        <v>1</v>
      </c>
      <c r="H127" s="34">
        <v>1</v>
      </c>
      <c r="I127" s="34">
        <v>1</v>
      </c>
      <c r="J127" s="34">
        <v>1</v>
      </c>
      <c r="K127" s="34">
        <v>2</v>
      </c>
      <c r="L127" s="34">
        <v>2</v>
      </c>
      <c r="M127" s="34">
        <v>2</v>
      </c>
      <c r="N127" s="34">
        <v>3</v>
      </c>
      <c r="O127" s="34">
        <v>3</v>
      </c>
      <c r="P127" s="34">
        <v>3</v>
      </c>
      <c r="Q127" s="34">
        <v>3</v>
      </c>
      <c r="R127" s="34">
        <v>4</v>
      </c>
      <c r="S127" s="34">
        <v>4</v>
      </c>
      <c r="T127" s="34">
        <v>3</v>
      </c>
      <c r="U127" s="34">
        <v>3</v>
      </c>
      <c r="V127" s="34">
        <v>0</v>
      </c>
      <c r="W127" s="34">
        <v>0</v>
      </c>
      <c r="Z127" s="34">
        <v>1</v>
      </c>
      <c r="AA127" s="34">
        <v>1</v>
      </c>
      <c r="AB127" s="34">
        <v>1</v>
      </c>
      <c r="AC127" s="34">
        <v>1</v>
      </c>
      <c r="AD127" s="34">
        <v>1</v>
      </c>
      <c r="AE127" s="34">
        <v>1</v>
      </c>
      <c r="AF127" s="34">
        <v>1</v>
      </c>
      <c r="AG127" s="34">
        <v>2</v>
      </c>
      <c r="AH127" s="34">
        <v>2</v>
      </c>
      <c r="AI127" s="34">
        <v>2</v>
      </c>
      <c r="AJ127" s="34">
        <v>2</v>
      </c>
      <c r="AK127" s="34">
        <v>2</v>
      </c>
      <c r="AL127" s="34">
        <v>2</v>
      </c>
      <c r="AM127" s="34">
        <v>2</v>
      </c>
      <c r="AN127" s="34">
        <v>2</v>
      </c>
      <c r="AO127" s="34">
        <v>4</v>
      </c>
      <c r="AP127" s="34">
        <v>4</v>
      </c>
      <c r="AQ127" s="34">
        <v>4</v>
      </c>
      <c r="AR127" s="34">
        <v>3</v>
      </c>
      <c r="AS127" s="34">
        <v>3</v>
      </c>
      <c r="AT127" s="34">
        <v>3</v>
      </c>
      <c r="AU127" s="34">
        <v>0</v>
      </c>
      <c r="AV127" s="34">
        <v>0</v>
      </c>
    </row>
    <row r="128" spans="1:48" x14ac:dyDescent="0.25">
      <c r="A128" s="34">
        <v>1</v>
      </c>
      <c r="B128" s="34">
        <v>1</v>
      </c>
      <c r="C128" s="34">
        <v>1</v>
      </c>
      <c r="D128" s="34">
        <v>1</v>
      </c>
      <c r="E128" s="34">
        <v>1</v>
      </c>
      <c r="F128" s="34">
        <v>1</v>
      </c>
      <c r="G128" s="34">
        <v>1</v>
      </c>
      <c r="H128" s="34">
        <v>1</v>
      </c>
      <c r="I128" s="34">
        <v>1</v>
      </c>
      <c r="J128" s="34">
        <v>1</v>
      </c>
      <c r="K128" s="34">
        <v>2</v>
      </c>
      <c r="L128" s="34">
        <v>2</v>
      </c>
      <c r="M128" s="34">
        <v>2</v>
      </c>
      <c r="N128" s="34">
        <v>2</v>
      </c>
      <c r="O128" s="34">
        <v>2</v>
      </c>
      <c r="P128" s="34">
        <v>3</v>
      </c>
      <c r="Q128" s="34">
        <v>3</v>
      </c>
      <c r="R128" s="34">
        <v>3</v>
      </c>
      <c r="S128" s="34">
        <v>3</v>
      </c>
      <c r="T128" s="34">
        <v>3</v>
      </c>
      <c r="U128" s="34">
        <v>0</v>
      </c>
      <c r="V128" s="34">
        <v>0</v>
      </c>
      <c r="W128" s="34">
        <v>0</v>
      </c>
      <c r="Z128" s="34">
        <v>1</v>
      </c>
      <c r="AA128" s="34">
        <v>1</v>
      </c>
      <c r="AB128" s="34">
        <v>1</v>
      </c>
      <c r="AC128" s="34">
        <v>1</v>
      </c>
      <c r="AD128" s="34">
        <v>1</v>
      </c>
      <c r="AE128" s="34">
        <v>1</v>
      </c>
      <c r="AF128" s="34">
        <v>1</v>
      </c>
      <c r="AG128" s="34">
        <v>1</v>
      </c>
      <c r="AH128" s="34">
        <v>1</v>
      </c>
      <c r="AI128" s="34">
        <v>2</v>
      </c>
      <c r="AJ128" s="34">
        <v>2</v>
      </c>
      <c r="AK128" s="34">
        <v>2</v>
      </c>
      <c r="AL128" s="34">
        <v>4</v>
      </c>
      <c r="AM128" s="34">
        <v>4</v>
      </c>
      <c r="AN128" s="34">
        <v>4</v>
      </c>
      <c r="AO128" s="34">
        <v>4</v>
      </c>
      <c r="AP128" s="34">
        <v>4</v>
      </c>
      <c r="AQ128" s="34">
        <v>4</v>
      </c>
      <c r="AR128" s="34">
        <v>3</v>
      </c>
      <c r="AS128" s="34">
        <v>3</v>
      </c>
      <c r="AT128" s="34">
        <v>3</v>
      </c>
      <c r="AU128" s="34">
        <v>3</v>
      </c>
      <c r="AV128" s="34">
        <v>3</v>
      </c>
    </row>
    <row r="129" spans="1:48" x14ac:dyDescent="0.25">
      <c r="A129" s="34">
        <v>1</v>
      </c>
      <c r="B129" s="34">
        <v>1</v>
      </c>
      <c r="C129" s="34">
        <v>1</v>
      </c>
      <c r="D129" s="34">
        <v>1</v>
      </c>
      <c r="E129" s="34">
        <v>1</v>
      </c>
      <c r="F129" s="34">
        <v>1</v>
      </c>
      <c r="G129" s="34">
        <v>1</v>
      </c>
      <c r="H129" s="34">
        <v>1</v>
      </c>
      <c r="I129" s="34">
        <v>1</v>
      </c>
      <c r="J129" s="34">
        <v>1</v>
      </c>
      <c r="K129" s="34">
        <v>1</v>
      </c>
      <c r="L129" s="34">
        <v>2</v>
      </c>
      <c r="M129" s="34">
        <v>2</v>
      </c>
      <c r="N129" s="34">
        <v>2</v>
      </c>
      <c r="O129" s="34">
        <v>2</v>
      </c>
      <c r="P129" s="34">
        <v>2</v>
      </c>
      <c r="Q129" s="34">
        <v>2</v>
      </c>
      <c r="R129" s="34">
        <v>4</v>
      </c>
      <c r="S129" s="34">
        <v>4</v>
      </c>
      <c r="T129" s="34">
        <v>4</v>
      </c>
      <c r="U129" s="34">
        <v>4</v>
      </c>
      <c r="V129" s="34">
        <v>4</v>
      </c>
      <c r="W129" s="34">
        <v>4</v>
      </c>
      <c r="Z129" s="34">
        <v>1</v>
      </c>
      <c r="AA129" s="34">
        <v>1</v>
      </c>
      <c r="AB129" s="34">
        <v>1</v>
      </c>
      <c r="AC129" s="34">
        <v>1</v>
      </c>
      <c r="AD129" s="34">
        <v>1</v>
      </c>
      <c r="AE129" s="34">
        <v>1</v>
      </c>
      <c r="AF129" s="34">
        <v>1</v>
      </c>
      <c r="AG129" s="34">
        <v>2</v>
      </c>
      <c r="AH129" s="34">
        <v>2</v>
      </c>
      <c r="AI129" s="34">
        <v>2</v>
      </c>
      <c r="AJ129" s="34">
        <v>2</v>
      </c>
      <c r="AK129" s="34">
        <v>2</v>
      </c>
      <c r="AL129" s="34">
        <v>2</v>
      </c>
      <c r="AM129" s="34">
        <v>2</v>
      </c>
      <c r="AN129" s="34">
        <v>2</v>
      </c>
      <c r="AO129" s="34">
        <v>3</v>
      </c>
      <c r="AP129" s="34">
        <v>5</v>
      </c>
      <c r="AQ129" s="34">
        <v>5</v>
      </c>
      <c r="AR129" s="34">
        <v>5</v>
      </c>
      <c r="AS129" s="34">
        <v>5</v>
      </c>
      <c r="AT129" s="34">
        <v>5</v>
      </c>
      <c r="AU129" s="34">
        <v>5</v>
      </c>
      <c r="AV129" s="34">
        <v>5</v>
      </c>
    </row>
    <row r="130" spans="1:48" x14ac:dyDescent="0.25">
      <c r="A130" s="34">
        <v>1</v>
      </c>
      <c r="B130" s="34">
        <v>1</v>
      </c>
      <c r="C130" s="34">
        <v>1</v>
      </c>
      <c r="D130" s="34">
        <v>1</v>
      </c>
      <c r="E130" s="34">
        <v>1</v>
      </c>
      <c r="F130" s="34">
        <v>1</v>
      </c>
      <c r="G130" s="34">
        <v>1</v>
      </c>
      <c r="H130" s="34">
        <v>1</v>
      </c>
      <c r="I130" s="34">
        <v>1</v>
      </c>
      <c r="J130" s="34">
        <v>2</v>
      </c>
      <c r="K130" s="34">
        <v>2</v>
      </c>
      <c r="L130" s="34">
        <v>2</v>
      </c>
      <c r="M130" s="34">
        <v>2</v>
      </c>
      <c r="N130" s="34">
        <v>3</v>
      </c>
      <c r="O130" s="34">
        <v>3</v>
      </c>
      <c r="P130" s="34">
        <v>3</v>
      </c>
      <c r="Q130" s="34">
        <v>3</v>
      </c>
      <c r="R130" s="34">
        <v>3</v>
      </c>
      <c r="S130" s="34">
        <v>3</v>
      </c>
      <c r="T130" s="34">
        <v>3</v>
      </c>
      <c r="U130" s="34">
        <v>0</v>
      </c>
      <c r="V130" s="34">
        <v>0</v>
      </c>
      <c r="W130" s="34">
        <v>0</v>
      </c>
      <c r="Z130" s="34">
        <v>1</v>
      </c>
      <c r="AA130" s="34">
        <v>1</v>
      </c>
      <c r="AB130" s="34">
        <v>1</v>
      </c>
      <c r="AC130" s="34">
        <v>1</v>
      </c>
      <c r="AD130" s="34">
        <v>1</v>
      </c>
      <c r="AE130" s="34">
        <v>1</v>
      </c>
      <c r="AF130" s="34">
        <v>1</v>
      </c>
      <c r="AG130" s="34">
        <v>1</v>
      </c>
      <c r="AH130" s="34">
        <v>1</v>
      </c>
      <c r="AI130" s="34">
        <v>2</v>
      </c>
      <c r="AJ130" s="34">
        <v>2</v>
      </c>
      <c r="AK130" s="34">
        <v>2</v>
      </c>
      <c r="AL130" s="34">
        <v>2</v>
      </c>
      <c r="AM130" s="34">
        <v>2</v>
      </c>
      <c r="AN130" s="34">
        <v>2</v>
      </c>
      <c r="AO130" s="34">
        <v>2</v>
      </c>
      <c r="AP130" s="34">
        <v>3</v>
      </c>
      <c r="AQ130" s="34">
        <v>3</v>
      </c>
      <c r="AR130" s="34">
        <v>3</v>
      </c>
      <c r="AS130" s="34">
        <v>3</v>
      </c>
      <c r="AT130" s="34">
        <v>3</v>
      </c>
      <c r="AU130" s="34">
        <v>3</v>
      </c>
      <c r="AV130" s="34">
        <v>3</v>
      </c>
    </row>
    <row r="134" spans="1:48" x14ac:dyDescent="0.25">
      <c r="A134" t="s">
        <v>20</v>
      </c>
    </row>
    <row r="135" spans="1:48" x14ac:dyDescent="0.25">
      <c r="A135" s="35"/>
      <c r="B135" s="35" t="s">
        <v>118</v>
      </c>
      <c r="C135" s="35" t="s">
        <v>52</v>
      </c>
      <c r="D135" s="35" t="s">
        <v>51</v>
      </c>
      <c r="E135" s="35" t="s">
        <v>123</v>
      </c>
      <c r="F135" s="35" t="s">
        <v>124</v>
      </c>
    </row>
    <row r="136" spans="1:48" x14ac:dyDescent="0.25">
      <c r="A136" s="3" t="s">
        <v>23</v>
      </c>
      <c r="B136" s="34">
        <v>49</v>
      </c>
      <c r="C136" s="34">
        <v>9</v>
      </c>
      <c r="D136" s="34">
        <v>0</v>
      </c>
      <c r="E136" s="34">
        <v>20</v>
      </c>
      <c r="F136" s="34">
        <v>22</v>
      </c>
    </row>
    <row r="137" spans="1:48" x14ac:dyDescent="0.25">
      <c r="A137" s="3" t="s">
        <v>48</v>
      </c>
      <c r="B137" s="34">
        <v>33</v>
      </c>
      <c r="C137" s="34">
        <v>5</v>
      </c>
      <c r="D137" s="34">
        <v>19</v>
      </c>
      <c r="E137" s="34">
        <v>18</v>
      </c>
      <c r="F137" s="34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>
      <selection activeCell="H40" sqref="H40"/>
    </sheetView>
  </sheetViews>
  <sheetFormatPr defaultRowHeight="15" x14ac:dyDescent="0.25"/>
  <sheetData>
    <row r="1" spans="1:25" x14ac:dyDescent="0.25">
      <c r="A1" t="s">
        <v>98</v>
      </c>
    </row>
    <row r="3" spans="1:25" x14ac:dyDescent="0.25">
      <c r="A3" t="s">
        <v>18</v>
      </c>
      <c r="B3" s="35" t="s">
        <v>85</v>
      </c>
      <c r="C3" s="35" t="s">
        <v>86</v>
      </c>
      <c r="D3" s="35" t="s">
        <v>87</v>
      </c>
      <c r="E3" s="35" t="s">
        <v>88</v>
      </c>
      <c r="G3" s="35" t="s">
        <v>85</v>
      </c>
      <c r="H3" s="35" t="s">
        <v>86</v>
      </c>
      <c r="I3" s="35" t="s">
        <v>87</v>
      </c>
      <c r="J3" s="35" t="s">
        <v>88</v>
      </c>
      <c r="L3" s="35" t="s">
        <v>85</v>
      </c>
      <c r="M3" s="35"/>
      <c r="N3" s="35" t="s">
        <v>86</v>
      </c>
      <c r="O3" s="35"/>
      <c r="P3" s="35" t="s">
        <v>87</v>
      </c>
      <c r="Q3" s="35"/>
      <c r="R3" s="35" t="s">
        <v>88</v>
      </c>
      <c r="S3" s="35"/>
      <c r="T3" s="35"/>
      <c r="U3" s="35"/>
      <c r="V3" s="35"/>
      <c r="W3" s="35"/>
      <c r="X3" s="35"/>
      <c r="Y3" s="35"/>
    </row>
    <row r="4" spans="1:25" x14ac:dyDescent="0.25">
      <c r="B4" s="34">
        <v>379.75</v>
      </c>
      <c r="C4" s="34">
        <v>388</v>
      </c>
      <c r="D4" s="34">
        <v>383.75</v>
      </c>
      <c r="E4" s="34">
        <v>382.5</v>
      </c>
      <c r="G4" s="34">
        <v>184.5</v>
      </c>
      <c r="H4" s="34">
        <v>202</v>
      </c>
      <c r="I4" s="34">
        <v>174.5</v>
      </c>
      <c r="J4" s="34">
        <v>176.5</v>
      </c>
      <c r="L4" s="34">
        <v>85</v>
      </c>
      <c r="M4" s="34"/>
      <c r="N4" s="34">
        <v>72</v>
      </c>
      <c r="O4" s="34"/>
      <c r="P4" s="34">
        <v>96</v>
      </c>
      <c r="Q4" s="34"/>
      <c r="R4" s="34">
        <v>88</v>
      </c>
      <c r="S4" s="34"/>
      <c r="T4" s="34"/>
      <c r="U4" s="34"/>
      <c r="V4" s="34"/>
      <c r="W4" s="34"/>
      <c r="X4" s="34"/>
      <c r="Y4" s="34"/>
    </row>
    <row r="5" spans="1:25" x14ac:dyDescent="0.25">
      <c r="B5" s="34">
        <v>297.25</v>
      </c>
      <c r="C5" s="34">
        <v>313.25</v>
      </c>
      <c r="D5" s="34">
        <v>296.25</v>
      </c>
      <c r="E5" s="34">
        <v>342.75</v>
      </c>
      <c r="G5" s="34">
        <v>69</v>
      </c>
      <c r="H5" s="34">
        <v>69.5</v>
      </c>
      <c r="I5" s="34">
        <v>66</v>
      </c>
      <c r="J5" s="34">
        <v>74.5</v>
      </c>
      <c r="L5" s="34">
        <v>65</v>
      </c>
      <c r="M5" s="34"/>
      <c r="N5" s="34">
        <v>87</v>
      </c>
      <c r="O5" s="34"/>
      <c r="P5" s="34">
        <v>48</v>
      </c>
      <c r="Q5" s="34"/>
      <c r="R5" s="34">
        <v>75</v>
      </c>
      <c r="S5" s="34"/>
      <c r="T5" s="34"/>
      <c r="U5" s="34"/>
      <c r="V5" s="34"/>
      <c r="W5" s="34"/>
      <c r="X5" s="34"/>
      <c r="Y5" s="34"/>
    </row>
    <row r="6" spans="1:25" x14ac:dyDescent="0.25">
      <c r="B6" s="34">
        <v>308.5</v>
      </c>
      <c r="C6" s="34">
        <v>307.25</v>
      </c>
      <c r="D6" s="34">
        <v>349.5</v>
      </c>
      <c r="E6" s="34">
        <v>315.5</v>
      </c>
      <c r="G6" s="34">
        <v>184</v>
      </c>
      <c r="H6" s="34">
        <v>165.25</v>
      </c>
      <c r="I6" s="34">
        <v>145.25</v>
      </c>
      <c r="J6" s="34">
        <v>153.25</v>
      </c>
      <c r="L6" s="34">
        <v>83</v>
      </c>
      <c r="M6" s="34"/>
      <c r="N6" s="34">
        <v>41</v>
      </c>
      <c r="O6" s="34"/>
      <c r="P6" s="34">
        <v>73</v>
      </c>
      <c r="Q6" s="34"/>
      <c r="R6" s="34">
        <v>57</v>
      </c>
      <c r="S6" s="34"/>
      <c r="T6" s="34"/>
      <c r="U6" s="34"/>
      <c r="V6" s="34"/>
      <c r="W6" s="34"/>
      <c r="X6" s="34"/>
      <c r="Y6" s="34"/>
    </row>
    <row r="7" spans="1:25" x14ac:dyDescent="0.25">
      <c r="B7" s="34">
        <v>367.5</v>
      </c>
      <c r="C7" s="34">
        <v>483</v>
      </c>
      <c r="D7" s="34">
        <v>409</v>
      </c>
      <c r="E7" s="34">
        <v>463.5</v>
      </c>
      <c r="G7" s="34">
        <v>163.5</v>
      </c>
      <c r="H7" s="34">
        <v>150</v>
      </c>
      <c r="I7" s="34">
        <v>105</v>
      </c>
      <c r="J7" s="34">
        <v>125.66670000000001</v>
      </c>
      <c r="L7" s="34">
        <v>65</v>
      </c>
      <c r="M7" s="34"/>
      <c r="N7" s="34">
        <v>84</v>
      </c>
      <c r="O7" s="34"/>
      <c r="P7" s="34">
        <v>62</v>
      </c>
      <c r="Q7" s="34"/>
      <c r="R7" s="34">
        <v>82</v>
      </c>
      <c r="S7" s="34"/>
      <c r="T7" s="34"/>
      <c r="U7" s="34"/>
      <c r="V7" s="34"/>
      <c r="W7" s="34"/>
      <c r="X7" s="34"/>
      <c r="Y7" s="34"/>
    </row>
    <row r="8" spans="1:25" x14ac:dyDescent="0.25">
      <c r="B8" s="34">
        <v>335.5</v>
      </c>
      <c r="C8" s="34">
        <v>369.33330000000001</v>
      </c>
      <c r="D8" s="34">
        <v>399.33330000000001</v>
      </c>
      <c r="E8" s="34">
        <v>425.33330000000001</v>
      </c>
      <c r="G8" s="34">
        <v>137.5</v>
      </c>
      <c r="H8" s="34">
        <v>127.25</v>
      </c>
      <c r="I8" s="34">
        <v>135.25</v>
      </c>
      <c r="J8" s="34">
        <v>118.25</v>
      </c>
      <c r="L8" s="34">
        <v>59</v>
      </c>
      <c r="M8" s="34"/>
      <c r="N8" s="34">
        <v>97</v>
      </c>
      <c r="O8" s="34"/>
      <c r="P8" s="34">
        <v>49</v>
      </c>
      <c r="Q8" s="34"/>
      <c r="R8" s="34">
        <v>104</v>
      </c>
      <c r="S8" s="34"/>
      <c r="T8" s="34"/>
      <c r="U8" s="34"/>
      <c r="V8" s="34"/>
      <c r="W8" s="34"/>
      <c r="X8" s="34"/>
      <c r="Y8" s="34"/>
    </row>
    <row r="9" spans="1:25" x14ac:dyDescent="0.25">
      <c r="C9" s="34">
        <v>435</v>
      </c>
      <c r="D9" s="34">
        <v>392.5</v>
      </c>
      <c r="E9" s="34">
        <v>463.5</v>
      </c>
      <c r="J9" s="34">
        <v>135</v>
      </c>
      <c r="S9" s="34"/>
      <c r="T9" s="34"/>
      <c r="U9" s="34"/>
      <c r="V9" s="34"/>
      <c r="W9" s="34"/>
      <c r="X9" s="34"/>
      <c r="Y9" s="34"/>
    </row>
    <row r="10" spans="1:25" x14ac:dyDescent="0.25">
      <c r="S10" s="34"/>
      <c r="T10" s="34"/>
      <c r="U10" s="34"/>
      <c r="V10" s="34"/>
      <c r="W10" s="34"/>
      <c r="X10" s="34"/>
      <c r="Y10" s="34"/>
    </row>
    <row r="11" spans="1:25" x14ac:dyDescent="0.25">
      <c r="R11" s="34"/>
      <c r="S11" s="34"/>
      <c r="T11" s="34"/>
      <c r="U11" s="34"/>
      <c r="V11" s="34"/>
      <c r="W11" s="34"/>
      <c r="X11" s="34"/>
      <c r="Y11" s="34"/>
    </row>
    <row r="12" spans="1:25" x14ac:dyDescent="0.25">
      <c r="R12" s="34"/>
      <c r="S12" s="34"/>
      <c r="T12" s="34"/>
      <c r="U12" s="34"/>
      <c r="V12" s="34"/>
      <c r="W12" s="34"/>
      <c r="X12" s="34"/>
      <c r="Y12" s="34"/>
    </row>
    <row r="13" spans="1:25" x14ac:dyDescent="0.25">
      <c r="R13" s="34"/>
      <c r="S13" s="34"/>
      <c r="T13" s="34"/>
      <c r="U13" s="34"/>
      <c r="V13" s="34"/>
      <c r="W13" s="34"/>
      <c r="X13" s="34"/>
      <c r="Y13" s="34"/>
    </row>
    <row r="14" spans="1:25" x14ac:dyDescent="0.25">
      <c r="R14" s="34"/>
      <c r="S14" s="34"/>
      <c r="T14" s="34"/>
      <c r="U14" s="34"/>
      <c r="V14" s="34"/>
      <c r="W14" s="34"/>
      <c r="X14" s="34"/>
      <c r="Y14" s="34"/>
    </row>
    <row r="15" spans="1:25" x14ac:dyDescent="0.25">
      <c r="R15" s="34"/>
      <c r="S15" s="34"/>
      <c r="T15" s="34"/>
      <c r="U15" s="34"/>
      <c r="V15" s="34"/>
      <c r="W15" s="34"/>
      <c r="X15" s="34"/>
      <c r="Y15" s="34"/>
    </row>
    <row r="16" spans="1:25" x14ac:dyDescent="0.25">
      <c r="R16" s="34"/>
      <c r="S16" s="34"/>
      <c r="T16" s="34"/>
      <c r="U16" s="34"/>
      <c r="V16" s="34"/>
      <c r="W16" s="34"/>
      <c r="X16" s="34"/>
      <c r="Y16" s="34"/>
    </row>
    <row r="17" spans="1:25" x14ac:dyDescent="0.25">
      <c r="R17" s="34"/>
      <c r="S17" s="34"/>
      <c r="T17" s="34"/>
      <c r="U17" s="34"/>
      <c r="V17" s="34"/>
      <c r="W17" s="34"/>
      <c r="X17" s="34"/>
      <c r="Y17" s="34"/>
    </row>
    <row r="18" spans="1:25" x14ac:dyDescent="0.25">
      <c r="A18" t="s">
        <v>19</v>
      </c>
      <c r="R18" s="34"/>
      <c r="S18" s="34"/>
      <c r="T18" s="34"/>
      <c r="U18" s="34"/>
      <c r="V18" s="34"/>
      <c r="W18" s="34"/>
      <c r="X18" s="34"/>
      <c r="Y18" s="34"/>
    </row>
    <row r="19" spans="1:25" x14ac:dyDescent="0.25">
      <c r="B19" s="35" t="s">
        <v>85</v>
      </c>
      <c r="C19" s="35" t="s">
        <v>86</v>
      </c>
      <c r="D19" s="35" t="s">
        <v>87</v>
      </c>
      <c r="E19" s="35" t="s">
        <v>88</v>
      </c>
      <c r="G19" s="35" t="s">
        <v>85</v>
      </c>
      <c r="H19" s="35" t="s">
        <v>86</v>
      </c>
      <c r="I19" s="35" t="s">
        <v>87</v>
      </c>
      <c r="J19" s="35" t="s">
        <v>88</v>
      </c>
      <c r="L19" s="35" t="s">
        <v>85</v>
      </c>
      <c r="M19" s="35" t="s">
        <v>86</v>
      </c>
      <c r="N19" s="35" t="s">
        <v>87</v>
      </c>
      <c r="O19" s="35" t="s">
        <v>88</v>
      </c>
      <c r="R19" s="34"/>
      <c r="S19" s="34"/>
      <c r="T19" s="34"/>
      <c r="U19" s="34"/>
      <c r="V19" s="34"/>
      <c r="W19" s="34"/>
      <c r="X19" s="34"/>
      <c r="Y19" s="34"/>
    </row>
    <row r="20" spans="1:25" x14ac:dyDescent="0.25">
      <c r="B20" s="34">
        <v>292</v>
      </c>
      <c r="C20" s="34">
        <v>292</v>
      </c>
      <c r="D20" s="34">
        <v>300</v>
      </c>
      <c r="E20" s="34">
        <v>299</v>
      </c>
      <c r="G20" s="34">
        <v>170</v>
      </c>
      <c r="H20" s="34">
        <v>156</v>
      </c>
      <c r="I20" s="34">
        <v>165</v>
      </c>
      <c r="J20" s="34">
        <v>152</v>
      </c>
      <c r="L20" s="34">
        <v>73</v>
      </c>
      <c r="M20" s="34">
        <v>79</v>
      </c>
      <c r="N20" s="34">
        <v>72</v>
      </c>
      <c r="O20" s="34">
        <v>79</v>
      </c>
      <c r="R20" s="34"/>
      <c r="S20" s="34"/>
      <c r="T20" s="34"/>
      <c r="U20" s="34"/>
      <c r="V20" s="34"/>
      <c r="W20" s="34"/>
      <c r="X20" s="34"/>
      <c r="Y20" s="34"/>
    </row>
    <row r="21" spans="1:25" x14ac:dyDescent="0.25">
      <c r="B21" s="34">
        <v>281</v>
      </c>
      <c r="C21" s="34">
        <v>289</v>
      </c>
      <c r="D21" s="34">
        <v>298</v>
      </c>
      <c r="E21" s="34">
        <v>293</v>
      </c>
      <c r="G21" s="34">
        <v>153</v>
      </c>
      <c r="H21" s="34">
        <v>175</v>
      </c>
      <c r="I21" s="34">
        <v>161</v>
      </c>
      <c r="J21" s="34">
        <v>160</v>
      </c>
      <c r="L21" s="34">
        <v>71</v>
      </c>
      <c r="M21" s="34">
        <v>67</v>
      </c>
      <c r="N21" s="34">
        <v>82</v>
      </c>
      <c r="O21" s="34">
        <v>76</v>
      </c>
      <c r="R21" s="34"/>
      <c r="S21" s="34"/>
      <c r="T21" s="34"/>
      <c r="U21" s="34"/>
      <c r="V21" s="34"/>
      <c r="W21" s="34"/>
      <c r="X21" s="34"/>
      <c r="Y21" s="34"/>
    </row>
    <row r="22" spans="1:25" x14ac:dyDescent="0.25">
      <c r="B22" s="34">
        <v>294</v>
      </c>
      <c r="C22" s="34">
        <v>278</v>
      </c>
      <c r="D22" s="34">
        <v>283</v>
      </c>
      <c r="E22" s="34">
        <v>275</v>
      </c>
      <c r="G22" s="34">
        <v>161</v>
      </c>
      <c r="H22" s="34">
        <v>159</v>
      </c>
      <c r="I22" s="34">
        <v>166</v>
      </c>
      <c r="J22" s="34">
        <v>168</v>
      </c>
      <c r="L22" s="34">
        <v>85</v>
      </c>
      <c r="M22" s="34">
        <v>82</v>
      </c>
      <c r="N22" s="34">
        <v>72</v>
      </c>
      <c r="O22" s="34">
        <v>74</v>
      </c>
      <c r="R22" s="34"/>
      <c r="S22" s="34"/>
      <c r="T22" s="34"/>
      <c r="U22" s="34"/>
      <c r="V22" s="34"/>
      <c r="W22" s="34"/>
      <c r="X22" s="34"/>
      <c r="Y22" s="34"/>
    </row>
    <row r="23" spans="1:25" x14ac:dyDescent="0.25">
      <c r="B23" s="34">
        <v>282</v>
      </c>
      <c r="C23" s="34">
        <v>295</v>
      </c>
      <c r="D23" s="34">
        <v>286</v>
      </c>
      <c r="E23" s="34">
        <v>288</v>
      </c>
      <c r="G23" s="34">
        <v>155</v>
      </c>
      <c r="H23" s="34">
        <v>176</v>
      </c>
      <c r="I23" s="34">
        <v>176</v>
      </c>
      <c r="J23" s="34">
        <v>179</v>
      </c>
      <c r="L23" s="34">
        <v>87</v>
      </c>
      <c r="M23" s="34">
        <v>83</v>
      </c>
      <c r="N23" s="34">
        <v>99</v>
      </c>
      <c r="O23" s="34">
        <v>85</v>
      </c>
    </row>
    <row r="24" spans="1:25" x14ac:dyDescent="0.25">
      <c r="B24" s="34">
        <v>276</v>
      </c>
      <c r="C24" s="34">
        <v>287</v>
      </c>
      <c r="D24" s="34">
        <v>296</v>
      </c>
      <c r="E24" s="34">
        <v>282</v>
      </c>
      <c r="G24" s="34">
        <v>154</v>
      </c>
      <c r="H24" s="34">
        <v>163</v>
      </c>
      <c r="I24" s="34">
        <v>170</v>
      </c>
      <c r="J24" s="34">
        <v>143</v>
      </c>
      <c r="L24" s="34">
        <v>78</v>
      </c>
      <c r="M24" s="34">
        <v>70</v>
      </c>
      <c r="N24" s="34">
        <v>73</v>
      </c>
      <c r="O24" s="34">
        <v>81</v>
      </c>
    </row>
    <row r="25" spans="1:25" x14ac:dyDescent="0.25">
      <c r="B25" s="34">
        <v>307</v>
      </c>
      <c r="C25" s="34">
        <v>296</v>
      </c>
      <c r="D25" s="34">
        <v>293</v>
      </c>
      <c r="E25" s="34">
        <v>289</v>
      </c>
      <c r="G25" s="34">
        <v>169</v>
      </c>
      <c r="H25" s="34">
        <v>178</v>
      </c>
      <c r="I25" s="34">
        <v>152</v>
      </c>
      <c r="J25" s="34">
        <v>145</v>
      </c>
      <c r="L25" s="34">
        <v>83</v>
      </c>
      <c r="M25" s="34">
        <v>89</v>
      </c>
      <c r="N25" s="34">
        <v>88</v>
      </c>
      <c r="O25" s="34">
        <v>76</v>
      </c>
    </row>
    <row r="26" spans="1:25" x14ac:dyDescent="0.25">
      <c r="B26" s="34">
        <v>297</v>
      </c>
      <c r="C26" s="34">
        <v>276</v>
      </c>
      <c r="D26" s="34">
        <v>281</v>
      </c>
      <c r="E26" s="34">
        <v>301</v>
      </c>
      <c r="G26" s="34">
        <v>173</v>
      </c>
      <c r="H26" s="34">
        <v>164</v>
      </c>
      <c r="I26" s="34">
        <v>149</v>
      </c>
      <c r="J26" s="34">
        <v>174</v>
      </c>
      <c r="L26" s="34">
        <v>63</v>
      </c>
      <c r="M26" s="34">
        <v>74</v>
      </c>
      <c r="N26" s="34">
        <v>82</v>
      </c>
      <c r="O26" s="34">
        <v>97</v>
      </c>
    </row>
    <row r="27" spans="1:25" x14ac:dyDescent="0.25">
      <c r="B27" s="34">
        <v>290</v>
      </c>
      <c r="C27" s="34">
        <v>291</v>
      </c>
      <c r="D27" s="34">
        <v>299</v>
      </c>
      <c r="E27" s="34">
        <v>292</v>
      </c>
      <c r="G27" s="34">
        <v>166</v>
      </c>
      <c r="H27" s="34">
        <v>177</v>
      </c>
      <c r="I27" s="34">
        <v>168</v>
      </c>
      <c r="J27" s="34">
        <v>160</v>
      </c>
      <c r="L27" s="34">
        <v>81</v>
      </c>
      <c r="M27" s="34">
        <v>76</v>
      </c>
      <c r="N27" s="34">
        <v>88</v>
      </c>
      <c r="O27" s="34">
        <v>98</v>
      </c>
    </row>
    <row r="28" spans="1:25" x14ac:dyDescent="0.25">
      <c r="B28" s="34">
        <v>292</v>
      </c>
      <c r="C28" s="34">
        <v>283</v>
      </c>
      <c r="D28" s="34">
        <v>286</v>
      </c>
      <c r="E28" s="34">
        <v>289</v>
      </c>
      <c r="G28" s="34">
        <v>161</v>
      </c>
      <c r="H28" s="34">
        <v>172</v>
      </c>
      <c r="I28" s="34">
        <v>168</v>
      </c>
      <c r="J28" s="34">
        <v>160</v>
      </c>
      <c r="L28" s="34">
        <v>72</v>
      </c>
      <c r="M28" s="34">
        <v>81</v>
      </c>
      <c r="N28" s="34">
        <v>75</v>
      </c>
      <c r="O28" s="34">
        <v>80</v>
      </c>
    </row>
    <row r="29" spans="1:25" x14ac:dyDescent="0.25">
      <c r="B29" s="34">
        <v>276</v>
      </c>
      <c r="C29" s="34">
        <v>304</v>
      </c>
      <c r="D29" s="34">
        <v>275</v>
      </c>
      <c r="E29" s="34">
        <v>294</v>
      </c>
      <c r="G29" s="34">
        <v>148</v>
      </c>
      <c r="H29" s="34">
        <v>187</v>
      </c>
      <c r="I29" s="34">
        <v>160</v>
      </c>
      <c r="J29" s="34">
        <v>156</v>
      </c>
      <c r="L29" s="34">
        <v>79</v>
      </c>
      <c r="M29" s="34">
        <v>91</v>
      </c>
      <c r="N29" s="34">
        <v>90</v>
      </c>
      <c r="O29" s="34">
        <v>75</v>
      </c>
    </row>
    <row r="33" spans="1:4" x14ac:dyDescent="0.25">
      <c r="A33" t="s">
        <v>99</v>
      </c>
    </row>
    <row r="34" spans="1:4" x14ac:dyDescent="0.25">
      <c r="B34" s="35" t="s">
        <v>102</v>
      </c>
      <c r="C34" s="35" t="s">
        <v>100</v>
      </c>
      <c r="D34" s="35" t="s">
        <v>101</v>
      </c>
    </row>
    <row r="35" spans="1:4" x14ac:dyDescent="0.25">
      <c r="B35" s="34">
        <v>95</v>
      </c>
      <c r="C35" s="34">
        <v>400</v>
      </c>
      <c r="D35" s="34">
        <v>49</v>
      </c>
    </row>
    <row r="36" spans="1:4" x14ac:dyDescent="0.25">
      <c r="B36" s="34">
        <v>203</v>
      </c>
      <c r="C36" s="34">
        <v>350</v>
      </c>
      <c r="D36" s="34">
        <v>116</v>
      </c>
    </row>
    <row r="37" spans="1:4" x14ac:dyDescent="0.25">
      <c r="B37" s="34">
        <v>201</v>
      </c>
      <c r="C37" s="34">
        <v>337</v>
      </c>
      <c r="D37" s="34">
        <v>104</v>
      </c>
    </row>
    <row r="38" spans="1:4" x14ac:dyDescent="0.25">
      <c r="B38" s="34">
        <v>60</v>
      </c>
      <c r="C38" s="34">
        <v>266</v>
      </c>
      <c r="D38" s="34">
        <v>33</v>
      </c>
    </row>
    <row r="39" spans="1:4" x14ac:dyDescent="0.25">
      <c r="B39" s="34">
        <v>113</v>
      </c>
      <c r="C39" s="34">
        <v>403</v>
      </c>
      <c r="D39" s="34">
        <v>59</v>
      </c>
    </row>
    <row r="40" spans="1:4" x14ac:dyDescent="0.25">
      <c r="B40" s="34">
        <v>239</v>
      </c>
      <c r="C40" s="34">
        <v>445</v>
      </c>
      <c r="D40" s="34">
        <v>147</v>
      </c>
    </row>
    <row r="41" spans="1:4" x14ac:dyDescent="0.25">
      <c r="B41" s="34">
        <v>153</v>
      </c>
      <c r="C41" s="34">
        <v>323</v>
      </c>
      <c r="D41" s="34">
        <v>97</v>
      </c>
    </row>
    <row r="42" spans="1:4" x14ac:dyDescent="0.25">
      <c r="B42" s="34">
        <v>115</v>
      </c>
      <c r="C42" s="34">
        <v>359</v>
      </c>
      <c r="D42" s="34">
        <v>72</v>
      </c>
    </row>
    <row r="43" spans="1:4" x14ac:dyDescent="0.25">
      <c r="B43" s="34">
        <v>145</v>
      </c>
      <c r="C43" s="34">
        <v>365</v>
      </c>
      <c r="D43" s="34">
        <v>81</v>
      </c>
    </row>
    <row r="44" spans="1:4" x14ac:dyDescent="0.25">
      <c r="B44" s="34">
        <v>98</v>
      </c>
      <c r="C44" s="34">
        <v>391</v>
      </c>
      <c r="D44" s="34">
        <v>59</v>
      </c>
    </row>
    <row r="45" spans="1:4" x14ac:dyDescent="0.25">
      <c r="B45" s="34">
        <v>124</v>
      </c>
      <c r="C45" s="34">
        <v>343</v>
      </c>
      <c r="D45" s="34">
        <v>65</v>
      </c>
    </row>
    <row r="46" spans="1:4" x14ac:dyDescent="0.25">
      <c r="B46" s="34">
        <v>84</v>
      </c>
      <c r="C46" s="34">
        <v>278</v>
      </c>
      <c r="D46" s="34">
        <v>55</v>
      </c>
    </row>
    <row r="47" spans="1:4" x14ac:dyDescent="0.25">
      <c r="B47" s="34">
        <v>126</v>
      </c>
      <c r="C47" s="34">
        <v>298</v>
      </c>
      <c r="D47" s="34">
        <v>82</v>
      </c>
    </row>
    <row r="48" spans="1:4" x14ac:dyDescent="0.25">
      <c r="B48" s="34">
        <v>122</v>
      </c>
      <c r="C48" s="34">
        <v>287</v>
      </c>
      <c r="D48" s="34">
        <v>85</v>
      </c>
    </row>
    <row r="49" spans="2:4" x14ac:dyDescent="0.25">
      <c r="B49" s="34">
        <v>149</v>
      </c>
      <c r="C49" s="34">
        <v>259</v>
      </c>
      <c r="D49" s="34">
        <v>80</v>
      </c>
    </row>
    <row r="50" spans="2:4" x14ac:dyDescent="0.25">
      <c r="B50" s="34">
        <v>202</v>
      </c>
      <c r="C50" s="34">
        <v>372</v>
      </c>
      <c r="D50" s="34">
        <v>110</v>
      </c>
    </row>
    <row r="51" spans="2:4" x14ac:dyDescent="0.25">
      <c r="B51" s="34">
        <v>198</v>
      </c>
      <c r="C51" s="34">
        <v>388</v>
      </c>
      <c r="D51" s="34">
        <v>79</v>
      </c>
    </row>
    <row r="52" spans="2:4" x14ac:dyDescent="0.25">
      <c r="B52" s="34">
        <v>154</v>
      </c>
      <c r="C52" s="34">
        <v>280</v>
      </c>
      <c r="D52" s="34">
        <v>63</v>
      </c>
    </row>
    <row r="53" spans="2:4" x14ac:dyDescent="0.25">
      <c r="B53" s="34">
        <v>137</v>
      </c>
      <c r="C53" s="34">
        <v>279</v>
      </c>
      <c r="D53" s="34">
        <v>82</v>
      </c>
    </row>
    <row r="54" spans="2:4" x14ac:dyDescent="0.25">
      <c r="B54" s="34">
        <v>166</v>
      </c>
      <c r="C54" s="34">
        <v>279</v>
      </c>
      <c r="D54" s="34">
        <v>89</v>
      </c>
    </row>
    <row r="55" spans="2:4" x14ac:dyDescent="0.25">
      <c r="B55" s="34">
        <v>134</v>
      </c>
      <c r="C55" s="34">
        <v>334</v>
      </c>
      <c r="D55" s="34">
        <v>62</v>
      </c>
    </row>
    <row r="56" spans="2:4" x14ac:dyDescent="0.25">
      <c r="B56" s="34">
        <v>114</v>
      </c>
      <c r="C56" s="34">
        <v>281</v>
      </c>
      <c r="D56" s="34">
        <v>60</v>
      </c>
    </row>
    <row r="57" spans="2:4" x14ac:dyDescent="0.25">
      <c r="B57" s="34">
        <v>93</v>
      </c>
      <c r="C57" s="34">
        <v>261</v>
      </c>
      <c r="D57" s="34">
        <v>55</v>
      </c>
    </row>
    <row r="58" spans="2:4" x14ac:dyDescent="0.25">
      <c r="B58" s="34">
        <v>115</v>
      </c>
      <c r="C58" s="34">
        <v>303</v>
      </c>
      <c r="D58" s="34">
        <v>62</v>
      </c>
    </row>
    <row r="59" spans="2:4" x14ac:dyDescent="0.25">
      <c r="B59" s="34">
        <v>109</v>
      </c>
      <c r="C59" s="34">
        <v>319</v>
      </c>
      <c r="D59" s="34">
        <v>76</v>
      </c>
    </row>
    <row r="60" spans="2:4" x14ac:dyDescent="0.25">
      <c r="B60" s="34">
        <v>124</v>
      </c>
      <c r="C60" s="34">
        <v>329</v>
      </c>
      <c r="D60" s="34">
        <v>76</v>
      </c>
    </row>
    <row r="61" spans="2:4" x14ac:dyDescent="0.25">
      <c r="B61" s="34">
        <v>89</v>
      </c>
      <c r="C61" s="34">
        <v>295</v>
      </c>
      <c r="D61" s="34">
        <v>47</v>
      </c>
    </row>
    <row r="62" spans="2:4" x14ac:dyDescent="0.25">
      <c r="B62" s="34">
        <v>124</v>
      </c>
      <c r="C62" s="34">
        <v>303</v>
      </c>
      <c r="D62" s="34">
        <v>77</v>
      </c>
    </row>
    <row r="63" spans="2:4" x14ac:dyDescent="0.25">
      <c r="B63" s="34">
        <v>153</v>
      </c>
      <c r="C63" s="34">
        <v>377</v>
      </c>
      <c r="D63" s="34">
        <v>89</v>
      </c>
    </row>
    <row r="64" spans="2:4" x14ac:dyDescent="0.25">
      <c r="B64" s="34">
        <v>70</v>
      </c>
      <c r="C64" s="34">
        <v>285</v>
      </c>
      <c r="D64" s="34">
        <v>47</v>
      </c>
    </row>
    <row r="65" spans="2:4" x14ac:dyDescent="0.25">
      <c r="B65" s="34">
        <v>67</v>
      </c>
      <c r="C65" s="34">
        <v>287</v>
      </c>
      <c r="D65" s="34">
        <v>46</v>
      </c>
    </row>
    <row r="66" spans="2:4" x14ac:dyDescent="0.25">
      <c r="B66" s="34">
        <v>122</v>
      </c>
      <c r="C66" s="34">
        <v>391</v>
      </c>
      <c r="D66" s="34">
        <v>82</v>
      </c>
    </row>
    <row r="67" spans="2:4" x14ac:dyDescent="0.25">
      <c r="B67" s="34">
        <v>150</v>
      </c>
      <c r="C67" s="34">
        <v>415</v>
      </c>
      <c r="D67" s="34"/>
    </row>
    <row r="68" spans="2:4" x14ac:dyDescent="0.25">
      <c r="B68" s="34">
        <v>158</v>
      </c>
      <c r="C68" s="34">
        <v>335</v>
      </c>
      <c r="D68" s="34"/>
    </row>
    <row r="69" spans="2:4" x14ac:dyDescent="0.25">
      <c r="B69" s="34">
        <v>146</v>
      </c>
      <c r="C69" s="34">
        <v>396</v>
      </c>
      <c r="D69" s="34"/>
    </row>
    <row r="70" spans="2:4" x14ac:dyDescent="0.25">
      <c r="B70" s="34">
        <v>124</v>
      </c>
      <c r="C70" s="34">
        <v>268</v>
      </c>
      <c r="D70" s="34"/>
    </row>
    <row r="71" spans="2:4" x14ac:dyDescent="0.25">
      <c r="B71" s="34">
        <v>122</v>
      </c>
      <c r="C71" s="34">
        <v>235</v>
      </c>
      <c r="D71" s="34">
        <v>77</v>
      </c>
    </row>
    <row r="72" spans="2:4" x14ac:dyDescent="0.25">
      <c r="B72" s="34">
        <v>205</v>
      </c>
      <c r="C72" s="34">
        <v>337</v>
      </c>
      <c r="D72" s="34">
        <v>121</v>
      </c>
    </row>
    <row r="73" spans="2:4" x14ac:dyDescent="0.25">
      <c r="B73" s="34">
        <v>162</v>
      </c>
      <c r="C73" s="34">
        <v>344</v>
      </c>
      <c r="D73" s="34">
        <v>105</v>
      </c>
    </row>
    <row r="74" spans="2:4" x14ac:dyDescent="0.25">
      <c r="B74" s="34">
        <v>158</v>
      </c>
      <c r="C74" s="34">
        <v>313</v>
      </c>
      <c r="D74" s="34">
        <v>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Normal="100" workbookViewId="0">
      <selection activeCell="M23" sqref="M23"/>
    </sheetView>
  </sheetViews>
  <sheetFormatPr defaultRowHeight="15" x14ac:dyDescent="0.25"/>
  <sheetData>
    <row r="1" spans="1:11" x14ac:dyDescent="0.25">
      <c r="A1" t="s">
        <v>103</v>
      </c>
    </row>
    <row r="3" spans="1:11" x14ac:dyDescent="0.25">
      <c r="A3" t="s">
        <v>18</v>
      </c>
    </row>
    <row r="4" spans="1:11" x14ac:dyDescent="0.25">
      <c r="A4" s="35" t="s">
        <v>23</v>
      </c>
      <c r="B4" s="35" t="s">
        <v>104</v>
      </c>
      <c r="C4" s="35" t="s">
        <v>105</v>
      </c>
      <c r="E4" s="35" t="s">
        <v>23</v>
      </c>
      <c r="F4" s="35" t="s">
        <v>104</v>
      </c>
      <c r="G4" s="35" t="s">
        <v>105</v>
      </c>
      <c r="I4" s="35" t="s">
        <v>23</v>
      </c>
      <c r="J4" s="35" t="s">
        <v>104</v>
      </c>
      <c r="K4" s="35" t="s">
        <v>105</v>
      </c>
    </row>
    <row r="5" spans="1:11" x14ac:dyDescent="0.25">
      <c r="A5" s="34">
        <v>287.25</v>
      </c>
      <c r="B5" s="34">
        <v>294.5</v>
      </c>
      <c r="C5" s="34">
        <v>263.75</v>
      </c>
      <c r="E5" s="34">
        <v>167.5</v>
      </c>
      <c r="F5" s="34">
        <v>168.5</v>
      </c>
      <c r="G5" s="34">
        <v>159.25</v>
      </c>
      <c r="I5" s="34">
        <v>88.5</v>
      </c>
      <c r="J5" s="34">
        <v>81</v>
      </c>
      <c r="K5" s="34">
        <v>62.75</v>
      </c>
    </row>
    <row r="6" spans="1:11" x14ac:dyDescent="0.25">
      <c r="A6" s="34">
        <v>283</v>
      </c>
      <c r="B6" s="34">
        <v>279.5</v>
      </c>
      <c r="C6" s="34">
        <v>260.5</v>
      </c>
      <c r="E6" s="34">
        <v>166.5</v>
      </c>
      <c r="F6" s="34">
        <v>178.75</v>
      </c>
      <c r="G6" s="34">
        <v>156.25</v>
      </c>
      <c r="I6" s="34">
        <v>81.25</v>
      </c>
      <c r="J6" s="34">
        <v>82.5</v>
      </c>
      <c r="K6" s="34">
        <v>60.5</v>
      </c>
    </row>
    <row r="7" spans="1:11" x14ac:dyDescent="0.25">
      <c r="A7" s="34">
        <v>298</v>
      </c>
      <c r="B7" s="34">
        <v>287</v>
      </c>
      <c r="C7" s="34">
        <v>261.5</v>
      </c>
      <c r="E7" s="34">
        <v>181.25</v>
      </c>
      <c r="F7" s="34">
        <v>166</v>
      </c>
      <c r="G7" s="34">
        <v>158.5</v>
      </c>
      <c r="I7" s="34">
        <v>86.25</v>
      </c>
      <c r="J7" s="34">
        <v>64.666669999999996</v>
      </c>
      <c r="K7" s="34">
        <v>56.25</v>
      </c>
    </row>
    <row r="8" spans="1:11" x14ac:dyDescent="0.25">
      <c r="A8" s="34">
        <v>292.75</v>
      </c>
      <c r="B8" s="34">
        <v>284.5</v>
      </c>
      <c r="C8" s="34">
        <v>262.25</v>
      </c>
      <c r="E8" s="34">
        <v>182.5</v>
      </c>
      <c r="F8" s="34">
        <v>169.5</v>
      </c>
      <c r="G8" s="34">
        <v>155</v>
      </c>
      <c r="I8" s="34">
        <v>78.5</v>
      </c>
      <c r="J8" s="34">
        <v>74.75</v>
      </c>
      <c r="K8" s="34">
        <v>54.333329999999997</v>
      </c>
    </row>
    <row r="9" spans="1:11" x14ac:dyDescent="0.25">
      <c r="A9" s="34">
        <v>290.75</v>
      </c>
      <c r="B9" s="34">
        <v>280.75</v>
      </c>
      <c r="C9" s="34">
        <v>260.75</v>
      </c>
      <c r="E9" s="34">
        <v>174</v>
      </c>
      <c r="F9" s="34">
        <v>175.5</v>
      </c>
      <c r="G9" s="34">
        <v>152</v>
      </c>
      <c r="I9" s="34">
        <v>80</v>
      </c>
      <c r="J9" s="34">
        <v>80.75</v>
      </c>
      <c r="K9" s="34">
        <v>54</v>
      </c>
    </row>
    <row r="10" spans="1:11" x14ac:dyDescent="0.25">
      <c r="A10" s="34">
        <v>290.75</v>
      </c>
      <c r="B10" s="34">
        <v>286.66669999999999</v>
      </c>
      <c r="C10" s="34">
        <v>260.5</v>
      </c>
      <c r="E10" s="34">
        <v>164.25</v>
      </c>
      <c r="F10" s="34">
        <v>170.33330000000001</v>
      </c>
      <c r="G10" s="34">
        <v>161.75</v>
      </c>
      <c r="I10" s="34">
        <v>85.5</v>
      </c>
      <c r="J10" s="34">
        <v>81.666669999999996</v>
      </c>
      <c r="K10" s="34">
        <v>48</v>
      </c>
    </row>
    <row r="11" spans="1:11" x14ac:dyDescent="0.25">
      <c r="A11" s="34">
        <v>288.75</v>
      </c>
      <c r="B11" s="34">
        <v>276.75</v>
      </c>
      <c r="C11" s="34">
        <v>262</v>
      </c>
      <c r="E11" s="34">
        <v>164.25</v>
      </c>
      <c r="F11" s="34">
        <v>171.75</v>
      </c>
      <c r="G11" s="34">
        <v>156.5</v>
      </c>
      <c r="I11" s="34">
        <v>86.75</v>
      </c>
      <c r="J11" s="34">
        <v>81.5</v>
      </c>
      <c r="K11" s="34">
        <v>74</v>
      </c>
    </row>
    <row r="12" spans="1:11" x14ac:dyDescent="0.25">
      <c r="A12" s="34">
        <v>288</v>
      </c>
      <c r="B12" s="34">
        <v>295</v>
      </c>
      <c r="C12" s="34">
        <v>254</v>
      </c>
      <c r="E12" s="34">
        <v>157.33330000000001</v>
      </c>
      <c r="F12" s="34">
        <v>166.25</v>
      </c>
      <c r="G12" s="34">
        <v>157.25</v>
      </c>
      <c r="I12" s="34">
        <v>47.666670000000003</v>
      </c>
      <c r="J12" s="34">
        <v>64.75</v>
      </c>
      <c r="K12" s="34">
        <v>82.5</v>
      </c>
    </row>
    <row r="13" spans="1:11" x14ac:dyDescent="0.25">
      <c r="A13" s="34">
        <v>290.75</v>
      </c>
      <c r="B13" s="34">
        <v>289</v>
      </c>
      <c r="C13" s="34">
        <v>258.33330000000001</v>
      </c>
      <c r="E13" s="34">
        <v>160</v>
      </c>
      <c r="F13" s="34">
        <v>180</v>
      </c>
      <c r="G13" s="34">
        <v>158.33330000000001</v>
      </c>
      <c r="I13" s="34">
        <v>66</v>
      </c>
      <c r="J13" s="34">
        <v>83.25</v>
      </c>
      <c r="K13" s="34">
        <v>84.666669999999996</v>
      </c>
    </row>
    <row r="14" spans="1:11" x14ac:dyDescent="0.25">
      <c r="A14" s="34">
        <v>294.5</v>
      </c>
      <c r="B14" s="34">
        <v>296.25</v>
      </c>
      <c r="C14" s="34">
        <v>259</v>
      </c>
      <c r="E14" s="34">
        <v>171.25</v>
      </c>
      <c r="F14" s="34">
        <v>167.75</v>
      </c>
      <c r="G14" s="34">
        <v>152.66669999999999</v>
      </c>
      <c r="I14" s="34">
        <v>85</v>
      </c>
      <c r="J14" s="34">
        <v>85.75</v>
      </c>
      <c r="K14" s="34">
        <v>83</v>
      </c>
    </row>
    <row r="15" spans="1:11" x14ac:dyDescent="0.25">
      <c r="A15" s="34">
        <v>287</v>
      </c>
      <c r="B15" s="34">
        <v>290.75</v>
      </c>
      <c r="C15" s="34">
        <v>257.5</v>
      </c>
      <c r="E15" s="34">
        <v>172.75</v>
      </c>
      <c r="F15" s="34">
        <v>167</v>
      </c>
      <c r="G15" s="34">
        <v>152.75</v>
      </c>
      <c r="I15" s="34">
        <v>92.5</v>
      </c>
      <c r="J15" s="34">
        <v>82.5</v>
      </c>
      <c r="K15" s="34">
        <v>65.5</v>
      </c>
    </row>
    <row r="16" spans="1:11" x14ac:dyDescent="0.25">
      <c r="B16" s="34">
        <v>282.75</v>
      </c>
      <c r="C16" s="34">
        <v>261.25</v>
      </c>
      <c r="F16" s="34">
        <v>167.5</v>
      </c>
      <c r="G16" s="34">
        <v>158.5</v>
      </c>
      <c r="J16" s="34">
        <v>85.5</v>
      </c>
      <c r="K16" s="34">
        <v>82.75</v>
      </c>
    </row>
    <row r="18" spans="1:1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</row>
    <row r="19" spans="1:11" x14ac:dyDescent="0.25">
      <c r="A19" s="34" t="s">
        <v>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1" x14ac:dyDescent="0.25">
      <c r="A20" s="35" t="s">
        <v>23</v>
      </c>
      <c r="B20" s="35" t="s">
        <v>48</v>
      </c>
      <c r="C20" s="35" t="s">
        <v>106</v>
      </c>
      <c r="D20" s="34"/>
      <c r="E20" s="35" t="s">
        <v>23</v>
      </c>
      <c r="F20" s="35" t="s">
        <v>48</v>
      </c>
      <c r="G20" s="35" t="s">
        <v>106</v>
      </c>
      <c r="H20" s="34"/>
      <c r="I20" s="35" t="s">
        <v>23</v>
      </c>
      <c r="J20" s="35" t="s">
        <v>48</v>
      </c>
      <c r="K20" s="35" t="s">
        <v>106</v>
      </c>
    </row>
    <row r="21" spans="1:11" x14ac:dyDescent="0.25">
      <c r="A21" s="34">
        <v>158.75</v>
      </c>
      <c r="B21" s="34">
        <v>149.5</v>
      </c>
      <c r="C21" s="34">
        <v>106.25</v>
      </c>
      <c r="D21" s="34"/>
      <c r="E21" s="34">
        <v>140.25</v>
      </c>
      <c r="F21" s="34">
        <v>202.75</v>
      </c>
      <c r="G21" s="34">
        <v>131.75</v>
      </c>
      <c r="H21" s="34"/>
      <c r="I21" s="34">
        <v>0.88346499999999994</v>
      </c>
      <c r="J21" s="34">
        <v>1.356187</v>
      </c>
      <c r="K21" s="34">
        <v>1.24</v>
      </c>
    </row>
    <row r="22" spans="1:11" x14ac:dyDescent="0.25">
      <c r="A22" s="34">
        <v>152.25</v>
      </c>
      <c r="B22" s="34">
        <v>136.5</v>
      </c>
      <c r="C22" s="34">
        <v>136.75</v>
      </c>
      <c r="D22" s="34"/>
      <c r="E22" s="34">
        <v>143.75</v>
      </c>
      <c r="F22" s="34">
        <v>202.5</v>
      </c>
      <c r="G22" s="34">
        <v>158.25</v>
      </c>
      <c r="H22" s="34"/>
      <c r="I22" s="34">
        <v>0.94417099999999998</v>
      </c>
      <c r="J22" s="34">
        <v>1.4835160000000001</v>
      </c>
      <c r="K22" s="34">
        <v>1.1572210000000001</v>
      </c>
    </row>
    <row r="23" spans="1:11" x14ac:dyDescent="0.25">
      <c r="A23" s="34">
        <v>165.5</v>
      </c>
      <c r="B23" s="34">
        <v>214.75</v>
      </c>
      <c r="C23" s="34">
        <v>162.5</v>
      </c>
      <c r="D23" s="34"/>
      <c r="E23" s="34">
        <v>155</v>
      </c>
      <c r="F23" s="34">
        <v>224.75</v>
      </c>
      <c r="G23" s="34">
        <v>100.75</v>
      </c>
      <c r="H23" s="34"/>
      <c r="I23" s="34">
        <v>0.93655600000000006</v>
      </c>
      <c r="J23" s="34">
        <v>1.0465660000000001</v>
      </c>
      <c r="K23" s="34">
        <v>0.62</v>
      </c>
    </row>
    <row r="24" spans="1:11" x14ac:dyDescent="0.25">
      <c r="A24" s="34">
        <v>150.5</v>
      </c>
      <c r="B24" s="34">
        <v>240</v>
      </c>
      <c r="C24" s="34">
        <v>135.25</v>
      </c>
      <c r="D24" s="34"/>
      <c r="E24" s="34">
        <v>165</v>
      </c>
      <c r="F24" s="34">
        <v>197.25</v>
      </c>
      <c r="G24" s="34">
        <v>100.25</v>
      </c>
      <c r="H24" s="34"/>
      <c r="I24" s="34">
        <v>1.096346</v>
      </c>
      <c r="J24" s="34">
        <v>0.82187500000000002</v>
      </c>
      <c r="K24" s="34">
        <v>0.74121999999999999</v>
      </c>
    </row>
    <row r="25" spans="1:11" x14ac:dyDescent="0.25">
      <c r="A25" s="34">
        <v>193</v>
      </c>
      <c r="B25" s="34">
        <v>215.75</v>
      </c>
      <c r="C25" s="34">
        <v>114.5</v>
      </c>
      <c r="D25" s="34"/>
      <c r="E25" s="34">
        <v>140.75</v>
      </c>
      <c r="F25" s="34">
        <v>222</v>
      </c>
      <c r="G25" s="34">
        <v>89</v>
      </c>
      <c r="H25" s="34"/>
      <c r="I25" s="34">
        <v>0.72927500000000001</v>
      </c>
      <c r="J25" s="34">
        <v>1.028969</v>
      </c>
      <c r="K25" s="34">
        <v>0.77729300000000001</v>
      </c>
    </row>
    <row r="26" spans="1:11" x14ac:dyDescent="0.25">
      <c r="A26" s="34">
        <v>193</v>
      </c>
      <c r="B26" s="34">
        <v>352.75</v>
      </c>
      <c r="C26" s="34">
        <v>113.75</v>
      </c>
      <c r="D26" s="34"/>
      <c r="E26" s="34">
        <v>170.25</v>
      </c>
      <c r="F26" s="34">
        <v>222</v>
      </c>
      <c r="G26" s="34">
        <v>112.5</v>
      </c>
      <c r="H26" s="34"/>
      <c r="I26" s="34">
        <v>0.88212400000000002</v>
      </c>
      <c r="J26" s="34">
        <v>0.62934100000000004</v>
      </c>
      <c r="K26" s="34">
        <v>0.98901099999999997</v>
      </c>
    </row>
    <row r="27" spans="1:11" x14ac:dyDescent="0.25">
      <c r="A27" s="34">
        <v>164.75</v>
      </c>
      <c r="B27" s="34">
        <v>233</v>
      </c>
      <c r="C27" s="34">
        <v>159</v>
      </c>
      <c r="D27" s="34"/>
      <c r="E27" s="34">
        <v>157.25</v>
      </c>
      <c r="F27" s="34">
        <v>242</v>
      </c>
      <c r="G27" s="34">
        <v>87</v>
      </c>
      <c r="H27" s="34"/>
      <c r="I27" s="34">
        <v>0.95447599999999999</v>
      </c>
      <c r="J27" s="34">
        <v>1.038627</v>
      </c>
      <c r="K27" s="34">
        <v>0.54717000000000005</v>
      </c>
    </row>
    <row r="28" spans="1:11" x14ac:dyDescent="0.25">
      <c r="A28" s="34"/>
      <c r="B28" s="34">
        <v>323.25</v>
      </c>
      <c r="D28" s="34"/>
      <c r="E28" s="34"/>
      <c r="F28" s="34">
        <v>228</v>
      </c>
      <c r="H28" s="34"/>
      <c r="I28" s="34"/>
      <c r="J28" s="34">
        <v>0.70533599999999996</v>
      </c>
    </row>
    <row r="29" spans="1:11" x14ac:dyDescent="0.25">
      <c r="A29" s="34"/>
      <c r="B29" s="34">
        <v>306</v>
      </c>
      <c r="C29" s="34"/>
      <c r="D29" s="34"/>
      <c r="E29" s="34"/>
      <c r="F29" s="34">
        <v>244</v>
      </c>
      <c r="G29" s="34"/>
      <c r="H29" s="34"/>
      <c r="I29" s="34"/>
      <c r="J29" s="34">
        <v>0.79738600000000004</v>
      </c>
      <c r="K29" s="34"/>
    </row>
    <row r="30" spans="1:11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spans="1:11" x14ac:dyDescent="0.25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</row>
    <row r="32" spans="1:11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</row>
    <row r="33" spans="1:11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</row>
    <row r="34" spans="1:11" x14ac:dyDescent="0.25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</row>
    <row r="35" spans="1:11" x14ac:dyDescent="0.25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</row>
    <row r="36" spans="1:11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</row>
    <row r="37" spans="1:11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</row>
    <row r="38" spans="1:11" x14ac:dyDescent="0.25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</row>
    <row r="39" spans="1:1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</row>
    <row r="40" spans="1:1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</row>
    <row r="41" spans="1:1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</row>
    <row r="42" spans="1:11" x14ac:dyDescent="0.25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</row>
    <row r="43" spans="1:11" x14ac:dyDescent="0.25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</row>
    <row r="44" spans="1:11" x14ac:dyDescent="0.25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1" x14ac:dyDescent="0.25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x14ac:dyDescent="0.25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1" x14ac:dyDescent="0.25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x14ac:dyDescent="0.25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x14ac:dyDescent="0.25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x14ac:dyDescent="0.25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x14ac:dyDescent="0.25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x14ac:dyDescent="0.25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x14ac:dyDescent="0.25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x14ac:dyDescent="0.25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  <row r="59" spans="1:11" x14ac:dyDescent="0.25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</row>
    <row r="60" spans="1:11" x14ac:dyDescent="0.25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S3</vt:lpstr>
      <vt:lpstr>Figure S5</vt:lpstr>
      <vt:lpstr>Figure S6</vt:lpstr>
      <vt:lpstr>Figure S7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Marcello Tenedini</dc:creator>
  <cp:lastModifiedBy>Federico Marcello Tenedini</cp:lastModifiedBy>
  <dcterms:created xsi:type="dcterms:W3CDTF">2019-05-17T13:00:19Z</dcterms:created>
  <dcterms:modified xsi:type="dcterms:W3CDTF">2019-05-20T14:38:00Z</dcterms:modified>
</cp:coreProperties>
</file>