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filterPrivacy="1"/>
  <xr:revisionPtr revIDLastSave="354" documentId="11_F25DC773A252ABEACE02EC38BBD955445ADE589D" xr6:coauthVersionLast="43" xr6:coauthVersionMax="43" xr10:uidLastSave="{1D0E7CBD-DAA9-477D-9AA2-952C811A4AEC}"/>
  <bookViews>
    <workbookView xWindow="-98" yWindow="-98" windowWidth="20715" windowHeight="13276" firstSheet="1" activeTab="3" xr2:uid="{00000000-000D-0000-FFFF-FFFF00000000}"/>
  </bookViews>
  <sheets>
    <sheet name="Figure 1" sheetId="4" r:id="rId1"/>
    <sheet name="Figure 2B" sheetId="7" r:id="rId2"/>
    <sheet name="Figure 3" sheetId="6" r:id="rId3"/>
    <sheet name="Figure 4" sheetId="13" r:id="rId4"/>
    <sheet name="Figure 5B chlorophyll" sheetId="2" r:id="rId5"/>
    <sheet name="Figure 5B Metals" sheetId="8" r:id="rId6"/>
    <sheet name="Figure 5C" sheetId="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O18" i="6" l="1"/>
  <c r="AP18" i="6"/>
  <c r="AQ18" i="6"/>
  <c r="AR18" i="6"/>
  <c r="AO19" i="6"/>
  <c r="AP19" i="6"/>
  <c r="AQ19" i="6"/>
  <c r="AR19" i="6"/>
  <c r="AO20" i="6"/>
  <c r="AP20" i="6"/>
  <c r="AQ20" i="6"/>
  <c r="AR20" i="6"/>
  <c r="AO21" i="6"/>
  <c r="AP21" i="6"/>
  <c r="AQ21" i="6"/>
  <c r="AR21" i="6"/>
  <c r="AO22" i="6"/>
  <c r="AP22" i="6"/>
  <c r="AQ22" i="6"/>
  <c r="AR22" i="6"/>
  <c r="AO23" i="6"/>
  <c r="AP23" i="6"/>
  <c r="AQ23" i="6"/>
  <c r="AR23" i="6"/>
  <c r="AO24" i="6"/>
  <c r="AP24" i="6"/>
  <c r="AQ24" i="6"/>
  <c r="AR24" i="6"/>
  <c r="AO25" i="6"/>
  <c r="AP25" i="6"/>
  <c r="AQ25" i="6"/>
  <c r="AR25" i="6"/>
  <c r="AR17" i="6"/>
  <c r="AQ17" i="6"/>
  <c r="AP17" i="6"/>
  <c r="AO17" i="6"/>
  <c r="AR16" i="6"/>
  <c r="AQ16" i="6"/>
  <c r="AP16" i="6"/>
  <c r="AO16" i="6"/>
  <c r="AR14" i="6"/>
  <c r="AQ14" i="6"/>
  <c r="AP14" i="6"/>
  <c r="AO14" i="6"/>
  <c r="AR13" i="6"/>
  <c r="AQ13" i="6"/>
  <c r="AP13" i="6"/>
  <c r="AO13" i="6"/>
  <c r="AO9" i="6"/>
  <c r="AP9" i="6"/>
  <c r="AQ9" i="6"/>
  <c r="AR9" i="6"/>
  <c r="AO10" i="6"/>
  <c r="AP10" i="6"/>
  <c r="AQ10" i="6"/>
  <c r="AR10" i="6"/>
  <c r="AO11" i="6"/>
  <c r="AP11" i="6"/>
  <c r="AQ11" i="6"/>
  <c r="AR11" i="6"/>
  <c r="AR8" i="6"/>
  <c r="AQ8" i="6"/>
  <c r="AP8" i="6"/>
  <c r="AO8" i="6"/>
  <c r="AR6" i="6"/>
  <c r="AQ6" i="6"/>
  <c r="AP6" i="6"/>
  <c r="AO6" i="6"/>
  <c r="AO3" i="6"/>
  <c r="AP3" i="6"/>
  <c r="AQ3" i="6"/>
  <c r="AR3" i="6"/>
  <c r="AO4" i="6"/>
  <c r="AP4" i="6"/>
  <c r="AQ4" i="6"/>
  <c r="AR4" i="6"/>
  <c r="AP2" i="6"/>
  <c r="AQ2" i="6"/>
  <c r="AR2" i="6"/>
  <c r="AO2" i="6"/>
  <c r="AF18" i="6"/>
  <c r="AG18" i="6"/>
  <c r="AH18" i="6"/>
  <c r="AI18" i="6"/>
  <c r="AJ18" i="6"/>
  <c r="AK18" i="6"/>
  <c r="AF19" i="6"/>
  <c r="AG19" i="6"/>
  <c r="AH19" i="6"/>
  <c r="AI19" i="6"/>
  <c r="AJ19" i="6"/>
  <c r="AK19" i="6"/>
  <c r="AF20" i="6"/>
  <c r="AG20" i="6"/>
  <c r="AH20" i="6"/>
  <c r="AI20" i="6"/>
  <c r="AJ20" i="6"/>
  <c r="AK20" i="6"/>
  <c r="AF21" i="6"/>
  <c r="AG21" i="6"/>
  <c r="AH21" i="6"/>
  <c r="AI21" i="6"/>
  <c r="AJ21" i="6"/>
  <c r="AK21" i="6"/>
  <c r="AF22" i="6"/>
  <c r="AG22" i="6"/>
  <c r="AH22" i="6"/>
  <c r="AI22" i="6"/>
  <c r="AJ22" i="6"/>
  <c r="AK22" i="6"/>
  <c r="AF23" i="6"/>
  <c r="AG23" i="6"/>
  <c r="AH23" i="6"/>
  <c r="AI23" i="6"/>
  <c r="AJ23" i="6"/>
  <c r="AK23" i="6"/>
  <c r="AF24" i="6"/>
  <c r="AG24" i="6"/>
  <c r="AH24" i="6"/>
  <c r="AI24" i="6"/>
  <c r="AJ24" i="6"/>
  <c r="AK24" i="6"/>
  <c r="AF25" i="6"/>
  <c r="AG25" i="6"/>
  <c r="AH25" i="6"/>
  <c r="AI25" i="6"/>
  <c r="AJ25" i="6"/>
  <c r="AK25" i="6"/>
  <c r="AK17" i="6"/>
  <c r="AJ17" i="6"/>
  <c r="AI17" i="6"/>
  <c r="AH17" i="6"/>
  <c r="AG17" i="6"/>
  <c r="AF17" i="6"/>
  <c r="AK16" i="6"/>
  <c r="AJ16" i="6"/>
  <c r="AI16" i="6"/>
  <c r="AH16" i="6"/>
  <c r="AG16" i="6"/>
  <c r="AF16" i="6"/>
  <c r="AK14" i="6"/>
  <c r="AJ14" i="6"/>
  <c r="AI14" i="6"/>
  <c r="AH14" i="6"/>
  <c r="AG14" i="6"/>
  <c r="AF14" i="6"/>
  <c r="AK13" i="6"/>
  <c r="AJ13" i="6"/>
  <c r="AI13" i="6"/>
  <c r="AH13" i="6"/>
  <c r="AG13" i="6"/>
  <c r="AF13" i="6"/>
  <c r="AF9" i="6"/>
  <c r="AG9" i="6"/>
  <c r="AH9" i="6"/>
  <c r="AI9" i="6"/>
  <c r="AJ9" i="6"/>
  <c r="AK9" i="6"/>
  <c r="AF10" i="6"/>
  <c r="AG10" i="6"/>
  <c r="AH10" i="6"/>
  <c r="AI10" i="6"/>
  <c r="AJ10" i="6"/>
  <c r="AK10" i="6"/>
  <c r="AF11" i="6"/>
  <c r="AG11" i="6"/>
  <c r="AH11" i="6"/>
  <c r="AI11" i="6"/>
  <c r="AJ11" i="6"/>
  <c r="AK11" i="6"/>
  <c r="AK8" i="6"/>
  <c r="AJ8" i="6"/>
  <c r="AI8" i="6"/>
  <c r="AH8" i="6"/>
  <c r="AG8" i="6"/>
  <c r="AF8" i="6"/>
  <c r="AK6" i="6"/>
  <c r="AJ6" i="6"/>
  <c r="AI6" i="6"/>
  <c r="AH6" i="6"/>
  <c r="AG6" i="6"/>
  <c r="AF6" i="6"/>
  <c r="AK4" i="6"/>
  <c r="AJ4" i="6"/>
  <c r="AI4" i="6"/>
  <c r="AH4" i="6"/>
  <c r="AG4" i="6"/>
  <c r="AF4" i="6"/>
  <c r="AK3" i="6"/>
  <c r="AJ3" i="6"/>
  <c r="AI3" i="6"/>
  <c r="AH3" i="6"/>
  <c r="AG3" i="6"/>
  <c r="AF3" i="6"/>
  <c r="AK2" i="6"/>
  <c r="AJ2" i="6"/>
  <c r="AI2" i="6"/>
  <c r="AH2" i="6"/>
  <c r="AG2" i="6"/>
  <c r="AF2" i="6"/>
</calcChain>
</file>

<file path=xl/sharedStrings.xml><?xml version="1.0" encoding="utf-8"?>
<sst xmlns="http://schemas.openxmlformats.org/spreadsheetml/2006/main" count="1674" uniqueCount="571">
  <si>
    <t>SSU AKPNFYVK</t>
  </si>
  <si>
    <t>SSU2 QIQYALNK</t>
  </si>
  <si>
    <t>PC GDSITWINNK</t>
  </si>
  <si>
    <t>PC2 GGPHNVVFVEDAIPK</t>
  </si>
  <si>
    <t>Fld AWIAQIK</t>
  </si>
  <si>
    <t>fmol peptide per microgram total protein</t>
  </si>
  <si>
    <t>Sample</t>
  </si>
  <si>
    <t>treatment</t>
  </si>
  <si>
    <t>fvfm</t>
  </si>
  <si>
    <t>chla</t>
  </si>
  <si>
    <t>gr</t>
  </si>
  <si>
    <t>size</t>
  </si>
  <si>
    <t>light</t>
  </si>
  <si>
    <t>highfe_highmn</t>
  </si>
  <si>
    <t>low</t>
  </si>
  <si>
    <t>highfe_lowmn</t>
  </si>
  <si>
    <t>lowfe_highmn</t>
  </si>
  <si>
    <t>lowfe_lowmn</t>
  </si>
  <si>
    <t>high</t>
  </si>
  <si>
    <t>int</t>
  </si>
  <si>
    <t>protein_id</t>
  </si>
  <si>
    <t>ol_highmn_highfe_1_1</t>
  </si>
  <si>
    <t>ol_highmn_highfe_2_1</t>
  </si>
  <si>
    <t>ol_highmn_highfe_3_1</t>
  </si>
  <si>
    <t>ll_highmn_highfe_1_1</t>
  </si>
  <si>
    <t>ll_highmn_highfe_2_1</t>
  </si>
  <si>
    <t>ll_highmn_highfe_3_1</t>
  </si>
  <si>
    <t>ll_lowmn_highfe_1_1</t>
  </si>
  <si>
    <t>ll_lowmn_highfe_2_1</t>
  </si>
  <si>
    <t>hl_highmn_highfe_1_1</t>
  </si>
  <si>
    <t>hl_highmn_highfe_2_1</t>
  </si>
  <si>
    <t>ll_lowmn_highfe_3_2</t>
  </si>
  <si>
    <t>ll_highmn_lowfe_1_2</t>
  </si>
  <si>
    <t>ll_highmn_lowfe_2_2</t>
  </si>
  <si>
    <t>ll_highmn_lowfe_3_2</t>
  </si>
  <si>
    <t>ll_lowmn_lowfe_1_2</t>
  </si>
  <si>
    <t>ll_lowmn_lowfe_2_2</t>
  </si>
  <si>
    <t>ll_lowmn_lowfe_3_2</t>
  </si>
  <si>
    <t>hl_highmn_highfe_3_2</t>
  </si>
  <si>
    <t>hl_highmn_highfe_1_2</t>
  </si>
  <si>
    <t>hl_highmn_highfe_2_2</t>
  </si>
  <si>
    <t>highmn_lowfe_repl</t>
  </si>
  <si>
    <t>lowmn_highfe_repl</t>
  </si>
  <si>
    <t>lowmn_lowfe_repl</t>
  </si>
  <si>
    <t>highmn_highfe_depl</t>
  </si>
  <si>
    <t>highmn_lowfe_depl</t>
  </si>
  <si>
    <t>lowmn_highfe_depl</t>
  </si>
  <si>
    <t>ol</t>
  </si>
  <si>
    <t>hl</t>
  </si>
  <si>
    <t>PsaA (YP_005088681.1)</t>
  </si>
  <si>
    <t>contig_202625_47_661_+</t>
  </si>
  <si>
    <t>NA</t>
  </si>
  <si>
    <t>PsaA</t>
  </si>
  <si>
    <t>contig_39560_39_665_-</t>
  </si>
  <si>
    <t>_GAP_||Cytochrome B6-F complex Fe-S subunit ||Rieske [2Fe-2S] domain</t>
  </si>
  <si>
    <t>cytochrome b6/f complex iron-sulfur subunit, chloroplast precursor</t>
  </si>
  <si>
    <t>_GAP_||PF08802||PF00355</t>
  </si>
  <si>
    <t>K02636 cytochrome b6-f complex iron-sulfur subunit [EC:1.10.99.1];cytochrome b6-f complex iron-sulfur subunit</t>
  </si>
  <si>
    <t>cyn01100||cyn00195</t>
  </si>
  <si>
    <t>K02636</t>
  </si>
  <si>
    <t>cytochrome b6-f complex iron-sulfur subunit [EC:1.10.9.1]</t>
  </si>
  <si>
    <t>Photosynthesis</t>
  </si>
  <si>
    <t>1.10.99.1</t>
  </si>
  <si>
    <t>C:plastid;C:thylakoid;F:oxidoreductase activity";P:photosynthesis;"P:generation of precursor metabolites and energy</t>
  </si>
  <si>
    <t>EC:1.10.9.1";"EC:1.10.9</t>
  </si>
  <si>
    <t>Plastoquinol--plastocyanin reductase";"Acting on diphenols and related substances as donors</t>
  </si>
  <si>
    <t>B8HNR1</t>
  </si>
  <si>
    <t>cytochrome b6/f complex iron-sulfur subunit (Rieske)</t>
  </si>
  <si>
    <t>contig_3298_33_985_-</t>
  </si>
  <si>
    <t>cytochrome f</t>
  </si>
  <si>
    <t>contig_55590_167_799_-</t>
  </si>
  <si>
    <t>_GAP_||Chlorophyll A-B binding protein</t>
  </si>
  <si>
    <t>_GAP_||PF00504</t>
  </si>
  <si>
    <t>hypothetical protein</t>
  </si>
  <si>
    <t>LHC</t>
  </si>
  <si>
    <t>contig_172093_178_939_-</t>
  </si>
  <si>
    <t>_GAP_||Chlorophyll A-B binding protein||_GAP_</t>
  </si>
  <si>
    <t>_GAP_||PF00504||_GAP_</t>
  </si>
  <si>
    <t>contig_159391_1889_2497_-</t>
  </si>
  <si>
    <t>contig_15962_126_812_-</t>
  </si>
  <si>
    <t>contig_159979_1044_1727_-</t>
  </si>
  <si>
    <t>contig_153614_1_672_+</t>
  </si>
  <si>
    <t>CP47</t>
  </si>
  <si>
    <t>contig_148394_94_978_+</t>
  </si>
  <si>
    <t>B8CFP9</t>
  </si>
  <si>
    <t>contig_190586_622_1418_+</t>
  </si>
  <si>
    <t>contig_171080_69_875_+</t>
  </si>
  <si>
    <t>contig_133342_321_950_-</t>
  </si>
  <si>
    <t>pti01100||pti00195</t>
  </si>
  <si>
    <t>PsbP</t>
  </si>
  <si>
    <t>contig_182516_1_257_+</t>
  </si>
  <si>
    <t>contig_159012_220_933_-</t>
  </si>
  <si>
    <t>_GAP_||Copper binding proteins, plastocyanin/azurin family</t>
  </si>
  <si>
    <t>plastocyanin, chloroplast precursor</t>
  </si>
  <si>
    <t>_GAP_||PF00127</t>
  </si>
  <si>
    <t>K02638 plastocyanin;hypothetical protein</t>
  </si>
  <si>
    <t>_GAP_||TIGR02656</t>
  </si>
  <si>
    <t>_GAP_||plastocyanin</t>
  </si>
  <si>
    <t>C:plastid;C:thylakoid;F:ion binding";F:oxidoreductase activity;"P:generation of precursor metabolites and energy</t>
  </si>
  <si>
    <t>Plastocyanin (Pcy)</t>
  </si>
  <si>
    <t>Flavodoxin (Fld)</t>
  </si>
  <si>
    <t>contig_144194_58_1008_+</t>
  </si>
  <si>
    <t>ferredoxin--NADP+ reductase (FNR)</t>
  </si>
  <si>
    <t>contig_10488_34_1014_-</t>
  </si>
  <si>
    <t>Photosynthetic reaction centre protein||_GAP_</t>
  </si>
  <si>
    <t>photosystem II q(b) protein</t>
  </si>
  <si>
    <t>PF00124||_GAP_</t>
  </si>
  <si>
    <t>K02703 photosystem II P680 reaction center D1 protein;photosystem II D1 subunit PsbA-II (Qb protein);psbA-II</t>
  </si>
  <si>
    <t>syp01100||syp00195</t>
  </si>
  <si>
    <t>K02703</t>
  </si>
  <si>
    <t>photosystem II P680 reaction center D1 protein</t>
  </si>
  <si>
    <t>TIGR01151</t>
  </si>
  <si>
    <t>photosystem q(b) protein</t>
  </si>
  <si>
    <t>C:plastid;C:protein complex";C:thylakoid;F:ion binding;F:oxidoreductase activity;P:cellular protein modification process;P:photosynthesis;P:response to stress;"P:generation of precursor metabolites and energy</t>
  </si>
  <si>
    <t>EC:1.10.3</t>
  </si>
  <si>
    <t>Acting on diphenols and related substances as donors</t>
  </si>
  <si>
    <t>B1XM24</t>
  </si>
  <si>
    <t>contig_9636_66_992_+</t>
  </si>
  <si>
    <t>_GAP_||Manganese-stabilising protein / photosystem II polypeptide</t>
  </si>
  <si>
    <t>_GAP_||PF01716</t>
  </si>
  <si>
    <t>K02716 photosystem II oxygen-evolving enhancer protein 1;oxygen-evolving enhancer protein 1 precursor;PsbO</t>
  </si>
  <si>
    <t>K02716</t>
  </si>
  <si>
    <t>photosystem II oxygen-evolving enhancer protein 1</t>
  </si>
  <si>
    <t>B7FZ96</t>
  </si>
  <si>
    <t>PsbA</t>
  </si>
  <si>
    <t>PsbO</t>
  </si>
  <si>
    <t>contig_199078_60_686_+</t>
  </si>
  <si>
    <t>fucoxanthin chl a/c protein, lhca clade";"Lhca2</t>
  </si>
  <si>
    <t>B8BUU4</t>
  </si>
  <si>
    <t>Name</t>
  </si>
  <si>
    <t>LL mean</t>
  </si>
  <si>
    <t>LL SD</t>
  </si>
  <si>
    <t>Replete Z</t>
  </si>
  <si>
    <t>Low Mn Z</t>
  </si>
  <si>
    <t>Low Fe Z</t>
  </si>
  <si>
    <t>Low MnFe Z</t>
  </si>
  <si>
    <t>Replete mean</t>
  </si>
  <si>
    <t>Low Mn mean</t>
  </si>
  <si>
    <t>Low Fe mean</t>
  </si>
  <si>
    <t>Low MnFe  mean</t>
  </si>
  <si>
    <t>Rieske</t>
  </si>
  <si>
    <t>Cyt f</t>
  </si>
  <si>
    <t>FNR</t>
  </si>
  <si>
    <t>Pcy</t>
  </si>
  <si>
    <t>Fld</t>
  </si>
  <si>
    <t>PFams_desc</t>
  </si>
  <si>
    <t>Description</t>
  </si>
  <si>
    <t>PFams</t>
  </si>
  <si>
    <t>kegg_desc</t>
  </si>
  <si>
    <t>kegg_pathway</t>
  </si>
  <si>
    <t>KO</t>
  </si>
  <si>
    <t>KO_desc</t>
  </si>
  <si>
    <t>KO_pathway</t>
  </si>
  <si>
    <t>KOG_id</t>
  </si>
  <si>
    <t>KOG_desc</t>
  </si>
  <si>
    <t>KOG_class</t>
  </si>
  <si>
    <t>KOG_group</t>
  </si>
  <si>
    <t>EC</t>
  </si>
  <si>
    <t>TIGRFams</t>
  </si>
  <si>
    <t>TIGRFams_desc</t>
  </si>
  <si>
    <t>transporter_family</t>
  </si>
  <si>
    <t>transporter_substrate</t>
  </si>
  <si>
    <t>transporter_evidence</t>
  </si>
  <si>
    <t>GO Names</t>
  </si>
  <si>
    <t>Enzyme Codes</t>
  </si>
  <si>
    <t>Enzyme Names</t>
  </si>
  <si>
    <t>uniprot</t>
  </si>
  <si>
    <t>Score.Sequest.HT run2</t>
  </si>
  <si>
    <t>Score.Sequest.HT run1</t>
  </si>
  <si>
    <t>contig_179799_288_1597_-</t>
  </si>
  <si>
    <t>_GAP_||Phosphoglycerate kinase</t>
  </si>
  <si>
    <t>phosphoglycerate kinase</t>
  </si>
  <si>
    <t>_GAP_||PF00162</t>
  </si>
  <si>
    <t>K00927 phosphoglycerate kinase [EC:2.7.2.3];phosphoglycerate kinase;pgk1</t>
  </si>
  <si>
    <t>KOG1367</t>
  </si>
  <si>
    <t>3-phosphoglycerate kinase</t>
  </si>
  <si>
    <t>Carbohydrate transport and metabolism</t>
  </si>
  <si>
    <t>METABOLISM</t>
  </si>
  <si>
    <t>C:plastid;F:ion binding;F:kinase activity;P:biosynthetic process;P:catabolic process;P:cellular nitrogen compound metabolic process;P:cofactor metabolic process";P:generation of precursor metabolites and energy;P:photosynthesis;P:small molecule metabolic process;"P:carbohydrate metabolic process</t>
  </si>
  <si>
    <t>EC:2.7.2.3</t>
  </si>
  <si>
    <t>Phosphoglycerate kinase</t>
  </si>
  <si>
    <t>Posttranslational modification, protein turnover, chaperones</t>
  </si>
  <si>
    <t>CELLULAR PROCESSES AND SIGNALING</t>
  </si>
  <si>
    <t>contig_156394_983_2847_+</t>
  </si>
  <si>
    <t>Hsp70 protein</t>
  </si>
  <si>
    <t>PF00012</t>
  </si>
  <si>
    <t>KOG0100</t>
  </si>
  <si>
    <t>Molecular chaperones GRP78/BiP/KAR2, HSP70 superfamily</t>
  </si>
  <si>
    <t>F-ATPase</t>
  </si>
  <si>
    <t>EC:3.6.1.15";"EC:3.6.1.3</t>
  </si>
  <si>
    <t>Nucleoside-triphosphate phosphatase";"Adenosinetriphosphatase</t>
  </si>
  <si>
    <t>Translation, ribosomal structure and biogenesis</t>
  </si>
  <si>
    <t>INFORMATION STORAGE AND PROCESSING</t>
  </si>
  <si>
    <t>contig_109012_45_1228_+</t>
  </si>
  <si>
    <t>_GAP_||Fructose-bisphosphate aldolase class-I</t>
  </si>
  <si>
    <t>_GAP_||PF00274</t>
  </si>
  <si>
    <t>KOG1557</t>
  </si>
  <si>
    <t>Fructose-biphosphate aldolase</t>
  </si>
  <si>
    <t>contig_185114_1165_2584_-</t>
  </si>
  <si>
    <t>_GAP_||Glu/Leu/Phe/Val dehydrogenase, dimerisation domain||Glutamate/Leucine/Phenylalanine/Valine dehydrogenase</t>
  </si>
  <si>
    <t>glutamate dehydrogenase</t>
  </si>
  <si>
    <t>_GAP_||PF02812||PF00208</t>
  </si>
  <si>
    <t>F:oxidoreductase activity";"P:cellular amino acid metabolic process</t>
  </si>
  <si>
    <t>contig_132734_59_4027_+</t>
  </si>
  <si>
    <t>_GAP_||Homocysteine S-methyltransferase||_GAP_||Pterin binding enzyme||_GAP_||B12 binding domain||B12 binding domain||_GAP_||Vitamin B12 dependent methionine synthase, activation domain</t>
  </si>
  <si>
    <t>_GAP_||PF02574||_GAP_||PF00809||_GAP_||PF02607||PF02310||_GAP_||PF02965</t>
  </si>
  <si>
    <t>_GAP_||TIGR02082</t>
  </si>
  <si>
    <t>_GAP_||methionine synthase</t>
  </si>
  <si>
    <t>K04043 molecular chaperone DnaK;molecular chaperone DnaK;dnaK</t>
  </si>
  <si>
    <t>K04043</t>
  </si>
  <si>
    <t>molecular chaperone DnaK</t>
  </si>
  <si>
    <t>RNA degradation || Tuberculosis</t>
  </si>
  <si>
    <t>contig_158852_180_1443_-</t>
  </si>
  <si>
    <t>_GAP_||Glutamine synthetase, beta-Grasp domain||Glutamine synthetase, catalytic domain</t>
  </si>
  <si>
    <t>glutamine synthetase</t>
  </si>
  <si>
    <t>_GAP_||PF03951||PF00120</t>
  </si>
  <si>
    <t>hypothetical protein;K01915 glutamine synthetase [EC:6.3.1.2];GLNA</t>
  </si>
  <si>
    <t>tps01100||tps00910||tps00250||tps00330</t>
  </si>
  <si>
    <t>K01915</t>
  </si>
  <si>
    <t>glutamine synthetase [EC:6.3.1.2]</t>
  </si>
  <si>
    <t>Alanine, aspartate and glutamate metabolism || Arginine and proline metabolism || Glyoxylate and dicarboxylate metabolism || Nitrogen metabolism || Biosynthesis of amino acids || Two-component system || Glutamatergic synapse || GABAergic synapse</t>
  </si>
  <si>
    <t>KOG0683</t>
  </si>
  <si>
    <t>Glutamine synthetase</t>
  </si>
  <si>
    <t>Amino acid transport and metabolism</t>
  </si>
  <si>
    <t>6.3.1.2</t>
  </si>
  <si>
    <t>F:ligase activity";"P:biological_process</t>
  </si>
  <si>
    <t>B8CFZ9</t>
  </si>
  <si>
    <t>contig_166753_157_979_-</t>
  </si>
  <si>
    <t>Triosephosphate isomerase</t>
  </si>
  <si>
    <t>triose-phosphate isomerase</t>
  </si>
  <si>
    <t>PF00121</t>
  </si>
  <si>
    <t>K00134 glyceraldehyde 3-phosphate dehydrogenase [EC:1.2.1.12];triosephosphate isomerase/glyceraldehyde-3-phosphate dehydrogenase precursor;TPI/GapC3</t>
  </si>
  <si>
    <t>pti01100||pti00010||pti01110</t>
  </si>
  <si>
    <t>K00134</t>
  </si>
  <si>
    <t>glyceraldehyde 3-phosphate dehydrogenase [EC:1.2.1.12]</t>
  </si>
  <si>
    <t>Glycolysis / Gluconeogenesis || Carbon fixation in photosynthetic organisms || Carbon metabolism || Biosynthesis of amino acids || HIF-1 signaling pathway || Alzheimer's disease</t>
  </si>
  <si>
    <t>KOG1643</t>
  </si>
  <si>
    <t>1.2.1.12</t>
  </si>
  <si>
    <t>TIGR00419</t>
  </si>
  <si>
    <t>F:isomerase activity;P:biosynthetic process;P:catabolic process;P:cellular nitrogen compound metabolic process;P:cofactor metabolic process";P:generation of precursor metabolites and energy;P:small molecule metabolic process;"P:carbohydrate metabolic process</t>
  </si>
  <si>
    <t>EC:5.3.1.1</t>
  </si>
  <si>
    <t>Triose-phosphate isomerase</t>
  </si>
  <si>
    <t>B7FSI3</t>
  </si>
  <si>
    <t>contig_159184_121_1370_+</t>
  </si>
  <si>
    <t>PF00162</t>
  </si>
  <si>
    <t>K00927 phosphoglycerate kinase [EC:2.7.2.3]";phosphoglycerate kinase 2 (EC:2.7.2.3);"PGK2, PGKB, PGKPS, dJ417L20.2</t>
  </si>
  <si>
    <t>Coenzyme transport and metabolism</t>
  </si>
  <si>
    <t>contig_136548_994_1838_-</t>
  </si>
  <si>
    <t>_GAP_||ATP synthase alpha/beta family, beta-barrel domain||_GAP_||ATP synthase alpha/beta family, nucleotide-binding domain</t>
  </si>
  <si>
    <t>ATP synthase subunit beta, mitochondrial</t>
  </si>
  <si>
    <t>_GAP_||PF02874||_GAP_||PF00006</t>
  </si>
  <si>
    <t>KOG1350</t>
  </si>
  <si>
    <t>F0F1-type ATP synthase, beta subunit</t>
  </si>
  <si>
    <t>Energy production and conversion</t>
  </si>
  <si>
    <t>C:mitochondrion;C:nucleus;C:plasma membrane;C:protein complex;F:ATPase activity;F:ion binding;F:transmembrane transporter activity;P:anatomical structure development;P:anatomical structure formation involved in morphogenesis;P:biosynthetic process;P:cell adhesion;P:cell differentiation;P:cell motility";P:cellular nitrogen compound metabolic process;P:homeostatic process;P:lipid metabolic process;P:small molecule metabolic process;P:vesicle-mediated transport;"C:extracellular space</t>
  </si>
  <si>
    <t>Porphyrin and chlorophyll metabolism</t>
  </si>
  <si>
    <t>contig_99009_1_1231_+</t>
  </si>
  <si>
    <t>_GAP_||Semialdehyde dehydrogenase, NAD binding domain||Semialdehyde dehydrogenase, dimerisation domain</t>
  </si>
  <si>
    <t>_GAP_||PF01118||PF02774</t>
  </si>
  <si>
    <t>_GAP_||TIGR01296</t>
  </si>
  <si>
    <t>_GAP_||aspartate-semialdehyde dehydrogenase</t>
  </si>
  <si>
    <t>contig_185204_55_3795_+</t>
  </si>
  <si>
    <t>_GAP_||Carbamoyl-phosphate synthase L chain, N-terminal domain||Carbamoyl-phosphate synthase L chain, ATP binding domain||Biotin carboxylase C-terminal domain||_GAP_||HMGL-like||_GAP_||Conserved carboxylase domain||_GAP_||Biotin-requiring enzyme</t>
  </si>
  <si>
    <t>_GAP_||PF00289||PF02786||PF02785||_GAP_||PF00682||_GAP_||PF02436||_GAP_||PF00364</t>
  </si>
  <si>
    <t>K01958 pyruvate carboxylase [EC:6.4.1.1];precursor of carboxylase pyruvate carboxylase (EC:6.4.1.1);PYC2</t>
  </si>
  <si>
    <t>pti01100||pti00020||pti00620</t>
  </si>
  <si>
    <t>K01958</t>
  </si>
  <si>
    <t>pyruvate carboxylase [EC:6.4.1.1]</t>
  </si>
  <si>
    <t>Citrate cycle (TCA cycle) || Pyruvate metabolism || Carbon fixation pathways in prokaryotes || Carbon metabolism || Biosynthesis of amino acids</t>
  </si>
  <si>
    <t>KOG0369</t>
  </si>
  <si>
    <t>Pyruvate carboxylase</t>
  </si>
  <si>
    <t>6.4.1.1</t>
  </si>
  <si>
    <t>_GAP_||TIGR01235</t>
  </si>
  <si>
    <t>_GAP_||pyruvate carboxylase</t>
  </si>
  <si>
    <t>B7GA98</t>
  </si>
  <si>
    <t>contig_136462_270_1441_-</t>
  </si>
  <si>
    <t>PF13905||_GAP_</t>
  </si>
  <si>
    <t>nucleoredoxin-like</t>
  </si>
  <si>
    <t>P:biological_process";"C:cell</t>
  </si>
  <si>
    <t>Cytoskeleton</t>
  </si>
  <si>
    <t>F:ion binding;F:unfolded protein binding";"P:protein folding</t>
  </si>
  <si>
    <t>predicted protein</t>
  </si>
  <si>
    <t>contig_116235_977_2048_-</t>
  </si>
  <si>
    <t>mes03018</t>
  </si>
  <si>
    <t>Q11KJ6</t>
  </si>
  <si>
    <t>Ribosome</t>
  </si>
  <si>
    <t>_GAP_||ABC transporter||_GAP_</t>
  </si>
  <si>
    <t>_GAP_||PF00005||_GAP_</t>
  </si>
  <si>
    <t>K03235</t>
  </si>
  <si>
    <t>elongation factor 3</t>
  </si>
  <si>
    <t>contig_158715_405_1942_-</t>
  </si>
  <si>
    <t>SNO glutamine amidotransferase family||SOR/SNZ family||Thiazole biosynthesis protein ThiG||_GAP_</t>
  </si>
  <si>
    <t>pyridoxine biosynthesis protein</t>
  </si>
  <si>
    <t>PF01174||PF01680||PF05690||_GAP_</t>
  </si>
  <si>
    <t>KOG1606</t>
  </si>
  <si>
    <t>Stationary phase-induced protein, SOR/SNZ family</t>
  </si>
  <si>
    <t>TIGR03800||_GAP_</t>
  </si>
  <si>
    <t>pyridoxal 5'-phosphate synthase, glutaminase subunit Pdx2||_GAP_</t>
  </si>
  <si>
    <t>F:hydrolase activity, acting on carbon-nitrogen (but not peptide) bonds;F:lyase activity;P:biosynthetic process;P:cellular amino acid metabolic process;P:cellular nitrogen compound metabolic process;P:cofactor metabolic process";P:sulfur compound metabolic process;"C:cytosol</t>
  </si>
  <si>
    <t>EC:4.3.3.6";"EC:3.5.1.2</t>
  </si>
  <si>
    <t>Pyridoxal 5'-phosphate synthase (glutamine hydrolyzing)";"Glutaminase</t>
  </si>
  <si>
    <t>Glyoxylate and dicarboxylate metabolism || Carbon fixation in photosynthetic organisms || Carbon metabolism</t>
  </si>
  <si>
    <t>4.1.1.39</t>
  </si>
  <si>
    <t>EC:4.1.1.39</t>
  </si>
  <si>
    <t>Ribulose-bisphosphate carboxylase</t>
  </si>
  <si>
    <t>_GAP_||ATPase family associated with various cellular activities (AAA)||_GAP_</t>
  </si>
  <si>
    <t>_GAP_||PF00004||_GAP_</t>
  </si>
  <si>
    <t>contig_160068_1_2785_+</t>
  </si>
  <si>
    <t>_GAP_||Peptidase family M1||_GAP_||Domain of unknown function (DUF3458)||_GAP_</t>
  </si>
  <si>
    <t>_GAP_||PF01433||_GAP_||PF11940||_GAP_</t>
  </si>
  <si>
    <t>_GAP_||TIGR02414</t>
  </si>
  <si>
    <t>_GAP_||aminopeptidase N</t>
  </si>
  <si>
    <t>contig_189887_158_1512_+</t>
  </si>
  <si>
    <t>Tubulin/FtsZ family, GTPase domain||_GAP_||Tubulin C-terminal domain||_GAP_</t>
  </si>
  <si>
    <t>PF00091||_GAP_||PF03953||_GAP_</t>
  </si>
  <si>
    <t>alpha tubulin;K07374 tubulin alpha ||  tubA1;tubA2</t>
  </si>
  <si>
    <t>KOG1376</t>
  </si>
  <si>
    <t>Alpha tubulin</t>
  </si>
  <si>
    <t>contig_143388_1050_4244_+</t>
  </si>
  <si>
    <t>CobN/Magnesium Chelatase</t>
  </si>
  <si>
    <t>PF02514</t>
  </si>
  <si>
    <t>K03403 magnesium chelatase subunit H [EC:6.6.1.1]";protoporphyrin IX magnesium chelatase, subunit H;"CHLH</t>
  </si>
  <si>
    <t>pti01100||pti00860||pti01110</t>
  </si>
  <si>
    <t>K03403</t>
  </si>
  <si>
    <t>magnesium chelatase subunit H [EC:6.6.1.1]</t>
  </si>
  <si>
    <t>6.6.1.1</t>
  </si>
  <si>
    <t>TIGR02025</t>
  </si>
  <si>
    <t>magnesium chelatase, H subunit</t>
  </si>
  <si>
    <t>B5Y3F4</t>
  </si>
  <si>
    <t>contig_137182_850_1734_-</t>
  </si>
  <si>
    <t>_GAP_||Ribosomal protein L1p/L10e family||_GAP_</t>
  </si>
  <si>
    <t>50S ribosomal protein L1</t>
  </si>
  <si>
    <t>_GAP_||PF00687||_GAP_</t>
  </si>
  <si>
    <t>50S ribosomal protein L1;K02863 large subunit ribosomal protein L1;rplA</t>
  </si>
  <si>
    <t>syn03010</t>
  </si>
  <si>
    <t>K02863</t>
  </si>
  <si>
    <t>large subunit ribosomal protein L1</t>
  </si>
  <si>
    <t>_GAP_||TIGR01169||_GAP_</t>
  </si>
  <si>
    <t>_GAP_||ribosomal protein L1||_GAP_</t>
  </si>
  <si>
    <t>C:cytosol;C:plastid;C:ribosome;P:ribosome biogenesis";P:translation;"F:RNA binding</t>
  </si>
  <si>
    <t>P36236</t>
  </si>
  <si>
    <t>contig_162292_2247_3328_-</t>
  </si>
  <si>
    <t>_GAP_||Mitochondrial carrier protein</t>
  </si>
  <si>
    <t>_GAP_||PF00153</t>
  </si>
  <si>
    <t>KOG0749</t>
  </si>
  <si>
    <t>Mitochondrial ADP/ATP carrier proteins</t>
  </si>
  <si>
    <t>MC</t>
  </si>
  <si>
    <t>C:cilium;F:transmembrane transporter activity";"C:mitochondrion</t>
  </si>
  <si>
    <t>contig_141893_145_789_-</t>
  </si>
  <si>
    <t>contig_179345_912_3867_-</t>
  </si>
  <si>
    <t>_GAP_||Carbamoyl-phosphate synthase L chain, N-terminal domain||Carbamoyl-phosphate synthase L chain, ATP binding domain||_GAP_||Carbamoyl-phosphate synthetase large chain, oligomerisation domain||Carbamoyl-phosphate synthase L chain, N-terminal domain||Carbamoyl-phosphate synthase L chain, ATP binding domain||_GAP_</t>
  </si>
  <si>
    <t>carbamoyl-phosphate synthase</t>
  </si>
  <si>
    <t>_GAP_||PF00289||PF02786||_GAP_||PF02787||PF00289||PF02786||_GAP_</t>
  </si>
  <si>
    <t>K01948 carbamoyl-phosphate synthase (ammonia) [EC:6.3.4.16]";"CPS III, carbamoyl-phosphate synthase mitochindrial precursor</t>
  </si>
  <si>
    <t>pti01100||pti00330||pti00910||pti00250</t>
  </si>
  <si>
    <t>K01948</t>
  </si>
  <si>
    <t>carbamoyl-phosphate synthase (ammonia) [EC:6.3.4.16]</t>
  </si>
  <si>
    <t>Alanine, aspartate and glutamate metabolism || Arginine and proline metabolism || Nitrogen metabolism || Carbon metabolism || Biosynthesis of amino acids</t>
  </si>
  <si>
    <t>6.3.4.16</t>
  </si>
  <si>
    <t>_GAP_||TIGR01369</t>
  </si>
  <si>
    <t>_GAP_||carbamoyl-phosphate synthase, large subunit</t>
  </si>
  <si>
    <t>F:ion binding;F:ligase activity;P:biosynthetic process;P:cellular amino acid metabolic process;P:cellular nitrogen compound metabolic process;P:nitrogen cycle metabolic process";"C:cytoplasm</t>
  </si>
  <si>
    <t>EC:6.3.4.16";"EC:6.3.5.5</t>
  </si>
  <si>
    <t>Carbamoyl-phosphate synthase (ammonia)";"Carbamoyl-phosphate synthase (glutamine-hydrolyzing)</t>
  </si>
  <si>
    <t>B7GEG8</t>
  </si>
  <si>
    <t>K03235 elongation factor 3;hypothetical protein</t>
  </si>
  <si>
    <t>contig_18123_104_733_+</t>
  </si>
  <si>
    <t>Redoxin</t>
  </si>
  <si>
    <t>PF08534</t>
  </si>
  <si>
    <t>peroxiredoxin</t>
  </si>
  <si>
    <t>B7G6X0</t>
  </si>
  <si>
    <t>C:cytosol;C:ribosome;F:structural constituent of ribosome;P:translation";"F:RNA binding</t>
  </si>
  <si>
    <t>EC:3.6.1.15</t>
  </si>
  <si>
    <t>Nucleoside-triphosphate phosphatase</t>
  </si>
  <si>
    <t>contig_81550_150_1882_-</t>
  </si>
  <si>
    <t>_GAP_||Elongation factor Tu domain 2||PF14492||_GAP_||Elongation factor G, domain IV||Elongation factor G C-terminus</t>
  </si>
  <si>
    <t>elongation factor 2</t>
  </si>
  <si>
    <t>_GAP_||PF03144||PF14492||_GAP_||PF03764||PF00679</t>
  </si>
  <si>
    <t>K03234 elongation factor 2;hypothetical protein</t>
  </si>
  <si>
    <t>K03234</t>
  </si>
  <si>
    <t>AMPK signaling pathway || Oxytocin signaling pathway</t>
  </si>
  <si>
    <t>KOG0469</t>
  </si>
  <si>
    <t>Elongation factor 2</t>
  </si>
  <si>
    <t>C:cytosol;C:extracellular region;C:Golgi apparatus;C:nucleolus;C:plasma membrane;C:plastid;C:vacuole;F:GTPase activity;F:ion binding";P:response to stress;P:translation;"F:mRNA binding</t>
  </si>
  <si>
    <t>A4SB22</t>
  </si>
  <si>
    <t>contig_153894_980_1963_-</t>
  </si>
  <si>
    <t>Ribulose bisphosphate carboxylase large chain, N-terminal domain||Ribulose bisphosphate carboxylase large chain, catalytic domain</t>
  </si>
  <si>
    <t>ribulose-1,5-bisphosphate carboxylase/oxygenase large subunit (plastid)</t>
  </si>
  <si>
    <t>PF02788||PF00016</t>
  </si>
  <si>
    <t>K01601 ribulose-bisphosphate carboxylase large chain [EC:4.1.1.39];ribulose-bisphosphate carboxylase (EC:4.1.1.39)</t>
  </si>
  <si>
    <t>nwa01120||nwa01100||nwa00630||nwa00710</t>
  </si>
  <si>
    <t>K01601</t>
  </si>
  <si>
    <t>ribulose-bisphosphate carboxylase large chain [EC:4.1.1.39]</t>
  </si>
  <si>
    <t>C:plastid;F:ion binding";F:lyase activity;F:oxidoreductase activity;P:biosynthetic process;P:photosynthesis;"P:carbohydrate metabolic process</t>
  </si>
  <si>
    <t>D8KAW1</t>
  </si>
  <si>
    <t>contig_35158_131_743_-</t>
  </si>
  <si>
    <t>Ribosomal protein L6</t>
  </si>
  <si>
    <t>60S ribosomal protein L9-1-like</t>
  </si>
  <si>
    <t>PF00347</t>
  </si>
  <si>
    <t>K02940 large subunit ribosomal protein L9e;hypothetical protein</t>
  </si>
  <si>
    <t>ppp03010</t>
  </si>
  <si>
    <t>K02940</t>
  </si>
  <si>
    <t>large subunit ribosomal protein L9e</t>
  </si>
  <si>
    <t>KOG3255</t>
  </si>
  <si>
    <t>60S ribosomal protein L9</t>
  </si>
  <si>
    <t>A9SHH6</t>
  </si>
  <si>
    <t>contig_185274_1_1005_+</t>
  </si>
  <si>
    <t>_GAP_||PF13535</t>
  </si>
  <si>
    <t>B7G2N1</t>
  </si>
  <si>
    <t>contig_161055_1951_2982_-</t>
  </si>
  <si>
    <t>Cell division protein FtsH</t>
  </si>
  <si>
    <t>K03798 cell division protease FtsH [EC:3.4.24.-];hypothetical protein</t>
  </si>
  <si>
    <t>K03798</t>
  </si>
  <si>
    <t>cell division protease FtsH [EC:3.4.24.-]</t>
  </si>
  <si>
    <t>C:thylakoid;F:ATPase activity;F:ion binding;P:catabolic process;P:cell division";"F:peptidase activity</t>
  </si>
  <si>
    <t>EC:3.6.1.15";EC:3.6.1.3;"EC:3.4.24</t>
  </si>
  <si>
    <t>Adenosinetriphosphatase;Nucleoside-triphosphate phosphatase";"Acting on peptide bonds (peptidases)</t>
  </si>
  <si>
    <t>A9STZ2</t>
  </si>
  <si>
    <t>contig_167829_1_382_+</t>
  </si>
  <si>
    <t>_GAP_||HMG (high mobility group) box</t>
  </si>
  <si>
    <t>_GAP_||PF00505</t>
  </si>
  <si>
    <t>contig_156889_126_914_-</t>
  </si>
  <si>
    <t>---NA---</t>
  </si>
  <si>
    <t>contig_83567_195_1375_-</t>
  </si>
  <si>
    <t>CobW/HypB/UreG, nucleotide-binding domain||_GAP_||Cobalamin synthesis protein cobW C-terminal domain||_GAP_</t>
  </si>
  <si>
    <t>PF02492||_GAP_||PF07683||_GAP_</t>
  </si>
  <si>
    <t>F:ion binding";"C:cellular_component</t>
  </si>
  <si>
    <t>contig_16041_1_663_+</t>
  </si>
  <si>
    <t>contig_55799_121_678_+</t>
  </si>
  <si>
    <t>_GAP_||Ribosomal protein S19e</t>
  </si>
  <si>
    <t>_GAP_||PF01090</t>
  </si>
  <si>
    <t>K02966</t>
  </si>
  <si>
    <t>small subunit ribosomal protein S19e</t>
  </si>
  <si>
    <t>KOG3411</t>
  </si>
  <si>
    <t>40S ribosomal protein S19</t>
  </si>
  <si>
    <t>A9RQ90</t>
  </si>
  <si>
    <t>contig_188456_2058_3199_+</t>
  </si>
  <si>
    <t>A4RZ93</t>
  </si>
  <si>
    <t>contig_190117_1_1573_+</t>
  </si>
  <si>
    <t>_GAP_||PF13517||FG-GAP repeat||PF13517||_GAP_</t>
  </si>
  <si>
    <t>_GAP_||PF13517||PF01839||PF13517||_GAP_</t>
  </si>
  <si>
    <t>FG-GAP repeat domain-containing protein</t>
  </si>
  <si>
    <t>C5BN17</t>
  </si>
  <si>
    <t>contig_137846_3986_4363_-</t>
  </si>
  <si>
    <t>Ribosomal L30 N-terminal domain||Ribosomal protein L30p/L7e</t>
  </si>
  <si>
    <t>60S ribosomal protein L7-2</t>
  </si>
  <si>
    <t>PF08079||PF00327</t>
  </si>
  <si>
    <t>K02937 large subunit ribosomal protein L7e";Ribosomal protein L7, component of cytosolic 80S ribosome and 60S large subunit;"RPL7</t>
  </si>
  <si>
    <t>olu03010</t>
  </si>
  <si>
    <t>K02937</t>
  </si>
  <si>
    <t>large subunit ribosomal protein L7e</t>
  </si>
  <si>
    <t>KOG3184</t>
  </si>
  <si>
    <t>60S ribosomal protein L7</t>
  </si>
  <si>
    <t>C:cytosol;C:ribosome;F:structural constituent of ribosome;P:ribosome biogenesis";P:translation;"F:RNA binding</t>
  </si>
  <si>
    <t>A4RU41</t>
  </si>
  <si>
    <t>Transcription</t>
  </si>
  <si>
    <t>contig_200318_7237_7923_-</t>
  </si>
  <si>
    <t>contig_55545_1_391_+</t>
  </si>
  <si>
    <t>Ribosomal protein L31e</t>
  </si>
  <si>
    <t>PF01198</t>
  </si>
  <si>
    <t>KOG0893</t>
  </si>
  <si>
    <t>60S ribosomal protein L31</t>
  </si>
  <si>
    <t>contig_162597_1_704_+</t>
  </si>
  <si>
    <t>_GAP_||Ribosomal protein L18e/L15</t>
  </si>
  <si>
    <t>_GAP_||PF00828</t>
  </si>
  <si>
    <t>_GAP_||TIGR01071</t>
  </si>
  <si>
    <t>_GAP_||ribosomal protein L15</t>
  </si>
  <si>
    <t>B8BRC8</t>
  </si>
  <si>
    <t>C:integral component of membrane";"C:membrane</t>
  </si>
  <si>
    <t>contig_16557_193_831_-</t>
  </si>
  <si>
    <t>hypothetical protein Ctob_004241</t>
  </si>
  <si>
    <t>contig_204588_46_516_-</t>
  </si>
  <si>
    <t>contig_16160_1_643_+</t>
  </si>
  <si>
    <t>Ribosomal protein L13||_GAP_</t>
  </si>
  <si>
    <t>PF00572||_GAP_</t>
  </si>
  <si>
    <t>K02872 large subunit ribosomal protein L13Ae;60S ribosomal protein L13a</t>
  </si>
  <si>
    <t>smm03010</t>
  </si>
  <si>
    <t>K02872</t>
  </si>
  <si>
    <t>large subunit ribosomal protein L13Ae</t>
  </si>
  <si>
    <t>KOG3204</t>
  </si>
  <si>
    <t>60S ribosomal protein L13a</t>
  </si>
  <si>
    <t>TIGR01077||_GAP_</t>
  </si>
  <si>
    <t>ribosomal protein L13||_GAP_</t>
  </si>
  <si>
    <t>C4QLF3</t>
  </si>
  <si>
    <t>contig_109976_177_908_-</t>
  </si>
  <si>
    <t>Dihydrodipicolinate synthetase family||LOR/SDH bifunctional enzyme conserved region</t>
  </si>
  <si>
    <t>4-hydroxy-tetrahydrodipicolinate synthase</t>
  </si>
  <si>
    <t>PF00701||PF04455</t>
  </si>
  <si>
    <t>dihydrodipicolinate synthase (EC:4.2.1.52)</t>
  </si>
  <si>
    <t>F:lyase activity";P:biosynthetic process;"P:cellular amino acid metabolic process</t>
  </si>
  <si>
    <t>EC:4.3.3.7</t>
  </si>
  <si>
    <t>contig_156164_194_373_-</t>
  </si>
  <si>
    <t>contig_191898_1_2014_+</t>
  </si>
  <si>
    <t>contig_33683_53_3002_+</t>
  </si>
  <si>
    <t>Phosphopantetheine attachment site||_GAP_||Cobalamin-independent synthase, Catalytic domain||_GAP_||PF13738</t>
  </si>
  <si>
    <t>PF00550||_GAP_||PF01717||_GAP_||PF13738</t>
  </si>
  <si>
    <t>contig_43450_1_690_+</t>
  </si>
  <si>
    <t>Thioredoxin||_GAP_</t>
  </si>
  <si>
    <t>PF00085||_GAP_</t>
  </si>
  <si>
    <t>TIGR01126||_GAP_</t>
  </si>
  <si>
    <t>protein disulfide-isomerase domain||_GAP_</t>
  </si>
  <si>
    <t>B8CCU1</t>
  </si>
  <si>
    <t>contig_65984_1_589_-</t>
  </si>
  <si>
    <t>PF13519</t>
  </si>
  <si>
    <t>hypothetical protein OCBIM_22020578mg</t>
  </si>
  <si>
    <t>F:calcium ion binding</t>
  </si>
  <si>
    <t>contig_132775_1_608_+</t>
  </si>
  <si>
    <t>'Cold-shock' DNA-binding domain||_GAP_</t>
  </si>
  <si>
    <t>PF00313||_GAP_</t>
  </si>
  <si>
    <t>KOG3070</t>
  </si>
  <si>
    <t>Predicted RNA-binding protein containing PIN domain and invovled in translation or RNA processing</t>
  </si>
  <si>
    <t>contig_143384_157_2824_-</t>
  </si>
  <si>
    <t>TAZ zinc finger||_GAP_||Histone acetylation protein||_GAP_</t>
  </si>
  <si>
    <t>CREB-binding protein</t>
  </si>
  <si>
    <t>PF02135||_GAP_||PF08214||_GAP_</t>
  </si>
  <si>
    <t>KOG1778</t>
  </si>
  <si>
    <t>CREB binding protein/P300 and related TAZ Zn-finger proteins</t>
  </si>
  <si>
    <t>F:transferase activity, transferring acyl groups</t>
  </si>
  <si>
    <t>contig_158466_229_2359_+</t>
  </si>
  <si>
    <t>PF13469||_GAP_||Glycosyl transferase family 8||_GAP_</t>
  </si>
  <si>
    <t>PF13469||_GAP_||PF01501||_GAP_</t>
  </si>
  <si>
    <t>glycogenin 1 (EC:2.4.1.186);K00750 glycogenin glucosyltransferase [EC:2.4.1.186]";"Gyg1, Gyg</t>
  </si>
  <si>
    <t>contig_163740_1_2004_-</t>
  </si>
  <si>
    <t>_GAP_||Protein tyrosine phosphatase-like protein, PTPLA||_GAP_</t>
  </si>
  <si>
    <t>_GAP_||PF04387||_GAP_</t>
  </si>
  <si>
    <t>F:lyase activity";"C:cellular_component</t>
  </si>
  <si>
    <t>B7FVT1</t>
  </si>
  <si>
    <t>contig_163201_2056_3500_+</t>
  </si>
  <si>
    <t>_GAP_||HEAT repeat||_GAP_</t>
  </si>
  <si>
    <t>_GAP_||PF02985||_GAP_</t>
  </si>
  <si>
    <t>KOG2171</t>
  </si>
  <si>
    <t>Karyopherin (importin) beta 3</t>
  </si>
  <si>
    <t>Nuclear structure</t>
  </si>
  <si>
    <t>Bottle #</t>
  </si>
  <si>
    <t>T0-a</t>
  </si>
  <si>
    <t>T0-b</t>
  </si>
  <si>
    <t>T0-c</t>
  </si>
  <si>
    <t>Cont a</t>
  </si>
  <si>
    <t>Cont b</t>
  </si>
  <si>
    <t>Cont c</t>
  </si>
  <si>
    <t>Mn a</t>
  </si>
  <si>
    <t xml:space="preserve">Mn b </t>
  </si>
  <si>
    <t>Mn c</t>
  </si>
  <si>
    <t>Fe a</t>
  </si>
  <si>
    <t>Fe b</t>
  </si>
  <si>
    <t>Fe c</t>
  </si>
  <si>
    <t>MnFe a</t>
  </si>
  <si>
    <t>MnFe b</t>
  </si>
  <si>
    <t>Mn Fe c</t>
  </si>
  <si>
    <t>Date</t>
  </si>
  <si>
    <t>Chl A, ug/L</t>
  </si>
  <si>
    <t>labile</t>
  </si>
  <si>
    <t>pmol/kg</t>
  </si>
  <si>
    <t>nmol/kg</t>
  </si>
  <si>
    <t>45Sc</t>
  </si>
  <si>
    <t>47Ti</t>
  </si>
  <si>
    <t>51V</t>
  </si>
  <si>
    <t>55Mn</t>
  </si>
  <si>
    <t>56Fe</t>
  </si>
  <si>
    <t>59Co</t>
  </si>
  <si>
    <t>60Ni</t>
  </si>
  <si>
    <t>63Cu</t>
  </si>
  <si>
    <t>66Zn</t>
  </si>
  <si>
    <t>69Ga</t>
  </si>
  <si>
    <t>89Y</t>
  </si>
  <si>
    <t>90Zr</t>
  </si>
  <si>
    <t>111Cd</t>
  </si>
  <si>
    <t>139La</t>
  </si>
  <si>
    <t>208Pb</t>
  </si>
  <si>
    <t>SAFe S1</t>
  </si>
  <si>
    <t>SAFE 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</si>
</sst>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5" fontId="0" fillId="0" borderId="0" xfId="0" applyNumberFormat="1"/>
    <xf numFmtId="2" fontId="0" fillId="0" borderId="0" xfId="0" applyNumberFormat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4" fillId="0" borderId="0" xfId="0" applyFont="1"/>
    <xf numFmtId="0" fontId="5" fillId="0" borderId="0" xfId="0" applyFont="1" applyBorder="1"/>
    <xf numFmtId="15" fontId="4" fillId="0" borderId="0" xfId="0" applyNumberFormat="1" applyFont="1"/>
    <xf numFmtId="15" fontId="5" fillId="0" borderId="0" xfId="0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2A67C-1703-4E64-8A50-9ED5BE6FFDDC}">
  <dimension ref="A1:F19"/>
  <sheetViews>
    <sheetView workbookViewId="0">
      <selection activeCell="J16" sqref="J16"/>
    </sheetView>
  </sheetViews>
  <sheetFormatPr defaultRowHeight="14.25" x14ac:dyDescent="0.45"/>
  <cols>
    <col min="1" max="1" width="13.1328125" customWidth="1"/>
  </cols>
  <sheetData>
    <row r="1" spans="1:6" x14ac:dyDescent="0.45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</row>
    <row r="2" spans="1:6" x14ac:dyDescent="0.45">
      <c r="A2" t="s">
        <v>13</v>
      </c>
      <c r="B2">
        <v>0.67</v>
      </c>
      <c r="C2">
        <v>395.6719008</v>
      </c>
      <c r="D2">
        <v>0.40806754200000001</v>
      </c>
      <c r="E2">
        <v>623125</v>
      </c>
      <c r="F2" t="s">
        <v>14</v>
      </c>
    </row>
    <row r="3" spans="1:6" x14ac:dyDescent="0.45">
      <c r="A3" t="s">
        <v>13</v>
      </c>
      <c r="B3">
        <v>0.61599999999999999</v>
      </c>
      <c r="C3">
        <v>480.88946570000002</v>
      </c>
      <c r="D3">
        <v>0.27050000000000002</v>
      </c>
      <c r="E3">
        <v>588725</v>
      </c>
      <c r="F3" t="s">
        <v>14</v>
      </c>
    </row>
    <row r="4" spans="1:6" x14ac:dyDescent="0.45">
      <c r="A4" t="s">
        <v>13</v>
      </c>
      <c r="B4">
        <v>0.62</v>
      </c>
      <c r="C4">
        <v>621.25250840000001</v>
      </c>
      <c r="D4">
        <v>0.29733333299999998</v>
      </c>
      <c r="E4">
        <v>626163</v>
      </c>
      <c r="F4" t="s">
        <v>14</v>
      </c>
    </row>
    <row r="5" spans="1:6" x14ac:dyDescent="0.45">
      <c r="A5" t="s">
        <v>15</v>
      </c>
      <c r="B5">
        <v>0.44400000000000001</v>
      </c>
      <c r="C5">
        <v>379.8488686</v>
      </c>
      <c r="D5">
        <v>0.40989799799999999</v>
      </c>
      <c r="E5">
        <v>618880</v>
      </c>
      <c r="F5" t="s">
        <v>14</v>
      </c>
    </row>
    <row r="6" spans="1:6" x14ac:dyDescent="0.45">
      <c r="A6" t="s">
        <v>15</v>
      </c>
      <c r="B6">
        <v>0.48699999999999999</v>
      </c>
      <c r="C6">
        <v>427.1836735</v>
      </c>
      <c r="D6">
        <v>0.324833333</v>
      </c>
      <c r="E6">
        <v>631585</v>
      </c>
      <c r="F6" t="s">
        <v>14</v>
      </c>
    </row>
    <row r="7" spans="1:6" x14ac:dyDescent="0.45">
      <c r="A7" t="s">
        <v>15</v>
      </c>
      <c r="B7">
        <v>0.45200000000000001</v>
      </c>
      <c r="C7">
        <v>260.7736883</v>
      </c>
      <c r="D7">
        <v>0.35133333300000003</v>
      </c>
      <c r="E7">
        <v>621132</v>
      </c>
      <c r="F7" t="s">
        <v>14</v>
      </c>
    </row>
    <row r="8" spans="1:6" x14ac:dyDescent="0.45">
      <c r="A8" t="s">
        <v>16</v>
      </c>
      <c r="B8">
        <v>0.183</v>
      </c>
      <c r="C8">
        <v>222.85625490000001</v>
      </c>
      <c r="D8">
        <v>0.17729083700000001</v>
      </c>
      <c r="E8">
        <v>614274</v>
      </c>
      <c r="F8" t="s">
        <v>14</v>
      </c>
    </row>
    <row r="9" spans="1:6" x14ac:dyDescent="0.45">
      <c r="A9" t="s">
        <v>16</v>
      </c>
      <c r="B9">
        <v>0.19900000000000001</v>
      </c>
      <c r="C9">
        <v>293.42050289999997</v>
      </c>
      <c r="D9">
        <v>0.251746894</v>
      </c>
      <c r="E9">
        <v>549245</v>
      </c>
      <c r="F9" t="s">
        <v>14</v>
      </c>
    </row>
    <row r="10" spans="1:6" x14ac:dyDescent="0.45">
      <c r="A10" t="s">
        <v>16</v>
      </c>
      <c r="B10">
        <v>0.17499999999999999</v>
      </c>
      <c r="C10">
        <v>267.734557</v>
      </c>
      <c r="D10">
        <v>0.179502729</v>
      </c>
      <c r="E10">
        <v>565092</v>
      </c>
      <c r="F10" t="s">
        <v>14</v>
      </c>
    </row>
    <row r="11" spans="1:6" x14ac:dyDescent="0.45">
      <c r="A11" t="s">
        <v>17</v>
      </c>
      <c r="B11">
        <v>0.23100000000000001</v>
      </c>
      <c r="C11">
        <v>150.20858089999999</v>
      </c>
      <c r="D11">
        <v>0.25750000000000001</v>
      </c>
      <c r="E11">
        <v>545875</v>
      </c>
      <c r="F11" t="s">
        <v>14</v>
      </c>
    </row>
    <row r="12" spans="1:6" x14ac:dyDescent="0.45">
      <c r="A12" t="s">
        <v>17</v>
      </c>
      <c r="B12">
        <v>0.185</v>
      </c>
      <c r="C12">
        <v>140.91147330000001</v>
      </c>
      <c r="D12">
        <v>0.2823</v>
      </c>
      <c r="E12">
        <v>563031</v>
      </c>
      <c r="F12" t="s">
        <v>14</v>
      </c>
    </row>
    <row r="13" spans="1:6" x14ac:dyDescent="0.45">
      <c r="A13" t="s">
        <v>17</v>
      </c>
      <c r="B13">
        <v>0.19</v>
      </c>
      <c r="C13">
        <v>190.91438239999999</v>
      </c>
      <c r="D13">
        <v>0.23880000000000001</v>
      </c>
      <c r="E13">
        <v>521334</v>
      </c>
      <c r="F13" t="s">
        <v>14</v>
      </c>
    </row>
    <row r="14" spans="1:6" x14ac:dyDescent="0.45">
      <c r="A14" t="s">
        <v>13</v>
      </c>
      <c r="B14">
        <v>0.45</v>
      </c>
      <c r="C14">
        <v>328.15766309999998</v>
      </c>
      <c r="D14">
        <v>0.33300000000000002</v>
      </c>
      <c r="E14">
        <v>720230</v>
      </c>
      <c r="F14" t="s">
        <v>19</v>
      </c>
    </row>
    <row r="15" spans="1:6" x14ac:dyDescent="0.45">
      <c r="A15" t="s">
        <v>13</v>
      </c>
      <c r="B15">
        <v>0.48899999999999999</v>
      </c>
      <c r="C15">
        <v>288.2792121</v>
      </c>
      <c r="D15">
        <v>0.3715</v>
      </c>
      <c r="E15">
        <v>721871</v>
      </c>
      <c r="F15" t="s">
        <v>19</v>
      </c>
    </row>
    <row r="16" spans="1:6" x14ac:dyDescent="0.45">
      <c r="A16" t="s">
        <v>13</v>
      </c>
      <c r="B16">
        <v>0.502</v>
      </c>
      <c r="C16">
        <v>308.96285710000001</v>
      </c>
      <c r="D16">
        <v>0.43333333299999999</v>
      </c>
      <c r="E16">
        <v>727420</v>
      </c>
      <c r="F16" t="s">
        <v>19</v>
      </c>
    </row>
    <row r="17" spans="1:6" x14ac:dyDescent="0.45">
      <c r="A17" t="s">
        <v>13</v>
      </c>
      <c r="B17">
        <v>0.505</v>
      </c>
      <c r="C17">
        <v>43.434497059999998</v>
      </c>
      <c r="D17">
        <v>0.46433333300000001</v>
      </c>
      <c r="E17">
        <v>817315</v>
      </c>
      <c r="F17" t="s">
        <v>18</v>
      </c>
    </row>
    <row r="18" spans="1:6" x14ac:dyDescent="0.45">
      <c r="A18" t="s">
        <v>13</v>
      </c>
      <c r="B18">
        <v>0.45500000000000002</v>
      </c>
      <c r="C18">
        <v>67.183163160000007</v>
      </c>
      <c r="D18">
        <v>0.29983333299999998</v>
      </c>
      <c r="E18">
        <v>804130</v>
      </c>
      <c r="F18" t="s">
        <v>18</v>
      </c>
    </row>
    <row r="19" spans="1:6" x14ac:dyDescent="0.45">
      <c r="A19" t="s">
        <v>13</v>
      </c>
      <c r="B19">
        <v>0.45200000000000001</v>
      </c>
      <c r="C19">
        <v>67.676182359999999</v>
      </c>
      <c r="D19">
        <v>0.28233333300000002</v>
      </c>
      <c r="E19">
        <v>814215</v>
      </c>
      <c r="F19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B9C92-204E-47EA-B067-6F462A6FF6F6}">
  <dimension ref="A1:BA61"/>
  <sheetViews>
    <sheetView workbookViewId="0">
      <selection activeCell="G24" sqref="G24"/>
    </sheetView>
  </sheetViews>
  <sheetFormatPr defaultRowHeight="14.25" x14ac:dyDescent="0.45"/>
  <sheetData>
    <row r="1" spans="1:53" x14ac:dyDescent="0.45">
      <c r="A1" t="s">
        <v>20</v>
      </c>
      <c r="B1" t="s">
        <v>21</v>
      </c>
      <c r="C1" t="s">
        <v>22</v>
      </c>
      <c r="D1" t="s">
        <v>23</v>
      </c>
      <c r="E1" t="s">
        <v>24</v>
      </c>
      <c r="F1" t="s">
        <v>25</v>
      </c>
      <c r="G1" t="s">
        <v>26</v>
      </c>
      <c r="H1" t="s">
        <v>27</v>
      </c>
      <c r="I1" t="s">
        <v>28</v>
      </c>
      <c r="J1" t="s">
        <v>29</v>
      </c>
      <c r="K1" t="s">
        <v>30</v>
      </c>
      <c r="L1" t="s">
        <v>31</v>
      </c>
      <c r="M1" t="s">
        <v>32</v>
      </c>
      <c r="N1" t="s">
        <v>33</v>
      </c>
      <c r="O1" t="s">
        <v>34</v>
      </c>
      <c r="P1" t="s">
        <v>35</v>
      </c>
      <c r="Q1" t="s">
        <v>36</v>
      </c>
      <c r="R1" t="s">
        <v>37</v>
      </c>
      <c r="S1" t="s">
        <v>38</v>
      </c>
      <c r="T1" t="s">
        <v>39</v>
      </c>
      <c r="U1" t="s">
        <v>40</v>
      </c>
      <c r="V1" t="s">
        <v>145</v>
      </c>
      <c r="W1" t="s">
        <v>146</v>
      </c>
      <c r="X1" t="s">
        <v>147</v>
      </c>
      <c r="Y1" t="s">
        <v>148</v>
      </c>
      <c r="Z1" t="s">
        <v>149</v>
      </c>
      <c r="AA1" t="s">
        <v>150</v>
      </c>
      <c r="AB1" t="s">
        <v>151</v>
      </c>
      <c r="AC1" t="s">
        <v>152</v>
      </c>
      <c r="AD1" t="s">
        <v>153</v>
      </c>
      <c r="AE1" t="s">
        <v>154</v>
      </c>
      <c r="AF1" t="s">
        <v>155</v>
      </c>
      <c r="AG1" t="s">
        <v>156</v>
      </c>
      <c r="AH1" t="s">
        <v>157</v>
      </c>
      <c r="AI1" t="s">
        <v>158</v>
      </c>
      <c r="AJ1" t="s">
        <v>159</v>
      </c>
      <c r="AK1" t="s">
        <v>160</v>
      </c>
      <c r="AL1" t="s">
        <v>161</v>
      </c>
      <c r="AM1" t="s">
        <v>162</v>
      </c>
      <c r="AN1" t="s">
        <v>163</v>
      </c>
      <c r="AO1" t="s">
        <v>164</v>
      </c>
      <c r="AP1" t="s">
        <v>165</v>
      </c>
      <c r="AQ1" t="s">
        <v>166</v>
      </c>
      <c r="AR1" t="s">
        <v>167</v>
      </c>
      <c r="AS1" t="s">
        <v>168</v>
      </c>
      <c r="AT1" t="s">
        <v>41</v>
      </c>
      <c r="AU1" t="s">
        <v>42</v>
      </c>
      <c r="AV1" t="s">
        <v>43</v>
      </c>
      <c r="AW1" t="s">
        <v>44</v>
      </c>
      <c r="AX1" t="s">
        <v>45</v>
      </c>
      <c r="AY1" t="s">
        <v>46</v>
      </c>
      <c r="AZ1" t="s">
        <v>47</v>
      </c>
      <c r="BA1" t="s">
        <v>48</v>
      </c>
    </row>
    <row r="2" spans="1:53" x14ac:dyDescent="0.45">
      <c r="A2" t="s">
        <v>198</v>
      </c>
      <c r="B2">
        <v>193.21172385200799</v>
      </c>
      <c r="C2">
        <v>182.739704763871</v>
      </c>
      <c r="D2">
        <v>138.84072093431101</v>
      </c>
      <c r="E2">
        <v>304.56102451389</v>
      </c>
      <c r="F2">
        <v>338.19827495085599</v>
      </c>
      <c r="G2">
        <v>327.62822844117397</v>
      </c>
      <c r="H2">
        <v>216.33875699659501</v>
      </c>
      <c r="I2">
        <v>234.25697142525101</v>
      </c>
      <c r="J2">
        <v>90.462126783124205</v>
      </c>
      <c r="K2">
        <v>71.886955643662901</v>
      </c>
      <c r="L2">
        <v>439.37053604553</v>
      </c>
      <c r="M2">
        <v>2186.03757566801</v>
      </c>
      <c r="N2">
        <v>2110.5518180260901</v>
      </c>
      <c r="O2">
        <v>2213.0453755317299</v>
      </c>
      <c r="P2">
        <v>1538.98950302209</v>
      </c>
      <c r="Q2">
        <v>1749.1258376176199</v>
      </c>
      <c r="R2">
        <v>699.79363958668603</v>
      </c>
      <c r="S2">
        <v>51.887063142541301</v>
      </c>
      <c r="T2">
        <v>83.945618773115001</v>
      </c>
      <c r="U2">
        <v>77.573708116280301</v>
      </c>
      <c r="V2" t="s">
        <v>199</v>
      </c>
      <c r="W2" t="s">
        <v>200</v>
      </c>
      <c r="X2" t="s">
        <v>201</v>
      </c>
      <c r="Y2" t="s">
        <v>51</v>
      </c>
      <c r="Z2" t="s">
        <v>51</v>
      </c>
      <c r="AA2" t="s">
        <v>51</v>
      </c>
      <c r="AB2" t="s">
        <v>51</v>
      </c>
      <c r="AC2" t="s">
        <v>51</v>
      </c>
      <c r="AD2" t="s">
        <v>51</v>
      </c>
      <c r="AE2" t="s">
        <v>51</v>
      </c>
      <c r="AF2" t="s">
        <v>51</v>
      </c>
      <c r="AG2" t="s">
        <v>51</v>
      </c>
      <c r="AH2" t="s">
        <v>51</v>
      </c>
      <c r="AI2" t="s">
        <v>51</v>
      </c>
      <c r="AJ2" t="s">
        <v>51</v>
      </c>
      <c r="AK2" t="s">
        <v>51</v>
      </c>
      <c r="AL2" t="s">
        <v>51</v>
      </c>
      <c r="AM2" t="s">
        <v>51</v>
      </c>
      <c r="AN2" t="s">
        <v>202</v>
      </c>
      <c r="AO2" t="s">
        <v>51</v>
      </c>
      <c r="AP2" t="s">
        <v>51</v>
      </c>
      <c r="AQ2" t="s">
        <v>51</v>
      </c>
      <c r="AR2">
        <v>89.22</v>
      </c>
      <c r="AS2">
        <v>43.78</v>
      </c>
      <c r="AT2">
        <v>1</v>
      </c>
      <c r="AU2">
        <v>0</v>
      </c>
      <c r="AV2">
        <v>1</v>
      </c>
      <c r="AW2">
        <v>-1</v>
      </c>
      <c r="AX2">
        <v>0</v>
      </c>
      <c r="AY2">
        <v>-1</v>
      </c>
      <c r="AZ2">
        <v>-1</v>
      </c>
      <c r="BA2">
        <v>-1</v>
      </c>
    </row>
    <row r="3" spans="1:53" x14ac:dyDescent="0.45">
      <c r="A3" t="s">
        <v>83</v>
      </c>
      <c r="B3">
        <v>391.875769953668</v>
      </c>
      <c r="C3">
        <v>360.99379063242998</v>
      </c>
      <c r="D3">
        <v>308.768683049576</v>
      </c>
      <c r="E3">
        <v>1115.4746184261701</v>
      </c>
      <c r="F3">
        <v>1061.5864722393101</v>
      </c>
      <c r="G3">
        <v>1107.81323307142</v>
      </c>
      <c r="H3">
        <v>693.006555185965</v>
      </c>
      <c r="I3">
        <v>969.33014848383596</v>
      </c>
      <c r="J3">
        <v>51.466880425545199</v>
      </c>
      <c r="K3">
        <v>37.436391431862297</v>
      </c>
      <c r="L3">
        <v>1017.58202559623</v>
      </c>
      <c r="M3">
        <v>778.37324924950997</v>
      </c>
      <c r="N3">
        <v>796.74367770133097</v>
      </c>
      <c r="O3">
        <v>794.47192131736995</v>
      </c>
      <c r="P3">
        <v>985.70668477821505</v>
      </c>
      <c r="Q3">
        <v>1107.6247838918</v>
      </c>
      <c r="R3">
        <v>794.98742898002797</v>
      </c>
      <c r="S3">
        <v>54.877922609770302</v>
      </c>
      <c r="T3">
        <v>51.250796743583102</v>
      </c>
      <c r="U3">
        <v>37.223219445913301</v>
      </c>
      <c r="V3" t="s">
        <v>76</v>
      </c>
      <c r="W3" t="s">
        <v>51</v>
      </c>
      <c r="X3" t="s">
        <v>77</v>
      </c>
      <c r="Y3" t="s">
        <v>73</v>
      </c>
      <c r="Z3" t="s">
        <v>51</v>
      </c>
      <c r="AA3" t="s">
        <v>51</v>
      </c>
      <c r="AB3" t="s">
        <v>51</v>
      </c>
      <c r="AC3" t="s">
        <v>51</v>
      </c>
      <c r="AD3" t="s">
        <v>51</v>
      </c>
      <c r="AE3" t="s">
        <v>51</v>
      </c>
      <c r="AF3" t="s">
        <v>51</v>
      </c>
      <c r="AG3" t="s">
        <v>51</v>
      </c>
      <c r="AH3" t="s">
        <v>51</v>
      </c>
      <c r="AI3" t="s">
        <v>51</v>
      </c>
      <c r="AJ3" t="s">
        <v>51</v>
      </c>
      <c r="AK3" t="s">
        <v>51</v>
      </c>
      <c r="AL3" t="s">
        <v>51</v>
      </c>
      <c r="AM3" t="s">
        <v>51</v>
      </c>
      <c r="AN3" t="s">
        <v>51</v>
      </c>
      <c r="AO3" t="s">
        <v>51</v>
      </c>
      <c r="AP3" t="s">
        <v>51</v>
      </c>
      <c r="AQ3" t="s">
        <v>84</v>
      </c>
      <c r="AR3">
        <v>45.87</v>
      </c>
      <c r="AS3">
        <v>74.930000000000007</v>
      </c>
      <c r="AT3">
        <v>-1</v>
      </c>
      <c r="AU3">
        <v>0</v>
      </c>
      <c r="AV3">
        <v>-1</v>
      </c>
      <c r="AW3">
        <v>1</v>
      </c>
      <c r="AX3">
        <v>0</v>
      </c>
      <c r="AY3">
        <v>0</v>
      </c>
      <c r="AZ3">
        <v>-1</v>
      </c>
      <c r="BA3">
        <v>-1</v>
      </c>
    </row>
    <row r="4" spans="1:53" x14ac:dyDescent="0.45">
      <c r="A4" t="s">
        <v>183</v>
      </c>
      <c r="B4">
        <v>700.52384008796798</v>
      </c>
      <c r="C4">
        <v>727.11817569643597</v>
      </c>
      <c r="D4">
        <v>670.86497995385196</v>
      </c>
      <c r="E4">
        <v>200.65322733391301</v>
      </c>
      <c r="F4">
        <v>292.99121136073001</v>
      </c>
      <c r="G4">
        <v>262.99103116893002</v>
      </c>
      <c r="H4">
        <v>401.41598301588999</v>
      </c>
      <c r="I4">
        <v>356.405635503658</v>
      </c>
      <c r="J4">
        <v>698.10770287360901</v>
      </c>
      <c r="K4">
        <v>784.91928419564397</v>
      </c>
      <c r="L4">
        <v>434.25469681876598</v>
      </c>
      <c r="M4">
        <v>333.361850980432</v>
      </c>
      <c r="N4">
        <v>328.42814598285798</v>
      </c>
      <c r="O4">
        <v>325.18784174542202</v>
      </c>
      <c r="P4">
        <v>527.45554654993305</v>
      </c>
      <c r="Q4">
        <v>587.29203537677995</v>
      </c>
      <c r="R4">
        <v>601.30219793089202</v>
      </c>
      <c r="S4">
        <v>706.05347975631503</v>
      </c>
      <c r="T4">
        <v>717.53445928332496</v>
      </c>
      <c r="U4">
        <v>753.45311869346597</v>
      </c>
      <c r="V4" t="s">
        <v>184</v>
      </c>
      <c r="W4" t="s">
        <v>51</v>
      </c>
      <c r="X4" t="s">
        <v>185</v>
      </c>
      <c r="Y4" t="s">
        <v>51</v>
      </c>
      <c r="Z4" t="s">
        <v>51</v>
      </c>
      <c r="AA4" t="s">
        <v>51</v>
      </c>
      <c r="AB4" t="s">
        <v>51</v>
      </c>
      <c r="AC4" t="s">
        <v>51</v>
      </c>
      <c r="AD4" t="s">
        <v>186</v>
      </c>
      <c r="AE4" t="s">
        <v>187</v>
      </c>
      <c r="AF4" t="s">
        <v>181</v>
      </c>
      <c r="AG4" t="s">
        <v>182</v>
      </c>
      <c r="AH4" t="s">
        <v>51</v>
      </c>
      <c r="AI4" t="s">
        <v>51</v>
      </c>
      <c r="AJ4" t="s">
        <v>51</v>
      </c>
      <c r="AK4" t="s">
        <v>51</v>
      </c>
      <c r="AL4" t="s">
        <v>51</v>
      </c>
      <c r="AM4" t="s">
        <v>51</v>
      </c>
      <c r="AN4" t="s">
        <v>51</v>
      </c>
      <c r="AO4" t="s">
        <v>51</v>
      </c>
      <c r="AP4" t="s">
        <v>51</v>
      </c>
      <c r="AQ4" t="s">
        <v>51</v>
      </c>
      <c r="AR4">
        <v>75.09</v>
      </c>
      <c r="AS4">
        <v>121.44</v>
      </c>
      <c r="AT4">
        <v>0</v>
      </c>
      <c r="AU4">
        <v>0</v>
      </c>
      <c r="AV4">
        <v>1</v>
      </c>
      <c r="AW4">
        <v>-1</v>
      </c>
      <c r="AX4">
        <v>-1</v>
      </c>
      <c r="AY4">
        <v>0</v>
      </c>
      <c r="AZ4">
        <v>1</v>
      </c>
      <c r="BA4">
        <v>1</v>
      </c>
    </row>
    <row r="5" spans="1:53" x14ac:dyDescent="0.45">
      <c r="A5" t="s">
        <v>169</v>
      </c>
      <c r="B5">
        <v>440.15083127899402</v>
      </c>
      <c r="C5">
        <v>562.51981780309495</v>
      </c>
      <c r="D5">
        <v>424.89079112306899</v>
      </c>
      <c r="E5">
        <v>584.39211487192802</v>
      </c>
      <c r="F5">
        <v>547.43780836447797</v>
      </c>
      <c r="G5">
        <v>591.30193253434504</v>
      </c>
      <c r="H5">
        <v>515.25119697597097</v>
      </c>
      <c r="I5">
        <v>596.82813716733904</v>
      </c>
      <c r="J5">
        <v>404.15706550380702</v>
      </c>
      <c r="K5">
        <v>405.89762973399303</v>
      </c>
      <c r="L5">
        <v>581.00681530833003</v>
      </c>
      <c r="M5">
        <v>606.386150734686</v>
      </c>
      <c r="N5">
        <v>654.82760837752596</v>
      </c>
      <c r="O5">
        <v>622.16372975128502</v>
      </c>
      <c r="P5">
        <v>502.433971119896</v>
      </c>
      <c r="Q5">
        <v>545.27582031574696</v>
      </c>
      <c r="R5">
        <v>424.325856130641</v>
      </c>
      <c r="S5">
        <v>394.22401912356901</v>
      </c>
      <c r="T5">
        <v>410.68553971458402</v>
      </c>
      <c r="U5">
        <v>393.49500726112501</v>
      </c>
      <c r="V5" t="s">
        <v>170</v>
      </c>
      <c r="W5" t="s">
        <v>171</v>
      </c>
      <c r="X5" t="s">
        <v>172</v>
      </c>
      <c r="Y5" t="s">
        <v>173</v>
      </c>
      <c r="Z5" t="s">
        <v>51</v>
      </c>
      <c r="AA5" t="s">
        <v>51</v>
      </c>
      <c r="AB5" t="s">
        <v>51</v>
      </c>
      <c r="AC5" t="s">
        <v>51</v>
      </c>
      <c r="AD5" t="s">
        <v>174</v>
      </c>
      <c r="AE5" t="s">
        <v>175</v>
      </c>
      <c r="AF5" t="s">
        <v>176</v>
      </c>
      <c r="AG5" t="s">
        <v>177</v>
      </c>
      <c r="AH5" t="s">
        <v>51</v>
      </c>
      <c r="AI5" t="s">
        <v>51</v>
      </c>
      <c r="AJ5" t="s">
        <v>51</v>
      </c>
      <c r="AK5" t="s">
        <v>51</v>
      </c>
      <c r="AL5" t="s">
        <v>51</v>
      </c>
      <c r="AM5" t="s">
        <v>51</v>
      </c>
      <c r="AN5" t="s">
        <v>178</v>
      </c>
      <c r="AO5" t="s">
        <v>179</v>
      </c>
      <c r="AP5" t="s">
        <v>180</v>
      </c>
      <c r="AQ5" t="s">
        <v>51</v>
      </c>
      <c r="AR5">
        <v>313.5</v>
      </c>
      <c r="AS5">
        <v>424.16</v>
      </c>
      <c r="AT5">
        <v>0</v>
      </c>
      <c r="AU5">
        <v>0</v>
      </c>
      <c r="AV5">
        <v>-1</v>
      </c>
      <c r="AW5">
        <v>1</v>
      </c>
      <c r="AX5">
        <v>1</v>
      </c>
      <c r="AY5">
        <v>1</v>
      </c>
      <c r="AZ5">
        <v>0</v>
      </c>
      <c r="BA5">
        <v>-1</v>
      </c>
    </row>
    <row r="6" spans="1:53" x14ac:dyDescent="0.45">
      <c r="A6" t="s">
        <v>85</v>
      </c>
      <c r="B6">
        <v>177.944255580864</v>
      </c>
      <c r="C6">
        <v>191.03546219117601</v>
      </c>
      <c r="D6">
        <v>147.70260519317699</v>
      </c>
      <c r="E6">
        <v>368.81353760033198</v>
      </c>
      <c r="F6">
        <v>340.65649242646703</v>
      </c>
      <c r="G6">
        <v>322.64723123896198</v>
      </c>
      <c r="H6">
        <v>203.279894255735</v>
      </c>
      <c r="I6">
        <v>280.74566056715503</v>
      </c>
      <c r="J6">
        <v>64.545984709718894</v>
      </c>
      <c r="K6">
        <v>62.495441672101997</v>
      </c>
      <c r="L6">
        <v>287.303707942762</v>
      </c>
      <c r="M6">
        <v>645.53029778889697</v>
      </c>
      <c r="N6">
        <v>598.53640556112703</v>
      </c>
      <c r="O6">
        <v>671.33507899789697</v>
      </c>
      <c r="P6">
        <v>614.22524302623003</v>
      </c>
      <c r="Q6">
        <v>890.13258043577002</v>
      </c>
      <c r="R6">
        <v>344.25850516326398</v>
      </c>
      <c r="S6">
        <v>49.368763884819501</v>
      </c>
      <c r="T6">
        <v>63.0055179471101</v>
      </c>
      <c r="U6">
        <v>63.172154779064897</v>
      </c>
      <c r="V6" t="s">
        <v>76</v>
      </c>
      <c r="W6" t="s">
        <v>51</v>
      </c>
      <c r="X6" t="s">
        <v>77</v>
      </c>
      <c r="Y6" t="s">
        <v>73</v>
      </c>
      <c r="Z6" t="s">
        <v>51</v>
      </c>
      <c r="AA6" t="s">
        <v>51</v>
      </c>
      <c r="AB6" t="s">
        <v>51</v>
      </c>
      <c r="AC6" t="s">
        <v>51</v>
      </c>
      <c r="AD6" t="s">
        <v>51</v>
      </c>
      <c r="AE6" t="s">
        <v>51</v>
      </c>
      <c r="AF6" t="s">
        <v>51</v>
      </c>
      <c r="AG6" t="s">
        <v>51</v>
      </c>
      <c r="AH6" t="s">
        <v>51</v>
      </c>
      <c r="AI6" t="s">
        <v>51</v>
      </c>
      <c r="AJ6" t="s">
        <v>51</v>
      </c>
      <c r="AK6" t="s">
        <v>51</v>
      </c>
      <c r="AL6" t="s">
        <v>51</v>
      </c>
      <c r="AM6" t="s">
        <v>51</v>
      </c>
      <c r="AN6" t="s">
        <v>51</v>
      </c>
      <c r="AO6" t="s">
        <v>51</v>
      </c>
      <c r="AP6" t="s">
        <v>51</v>
      </c>
      <c r="AQ6" t="s">
        <v>84</v>
      </c>
      <c r="AR6">
        <v>36.86</v>
      </c>
      <c r="AS6">
        <v>31.88</v>
      </c>
      <c r="AT6">
        <v>0</v>
      </c>
      <c r="AU6">
        <v>0</v>
      </c>
      <c r="AV6">
        <v>0</v>
      </c>
      <c r="AW6">
        <v>0</v>
      </c>
      <c r="AX6">
        <v>0</v>
      </c>
      <c r="AY6">
        <v>-1</v>
      </c>
      <c r="AZ6">
        <v>-1</v>
      </c>
      <c r="BA6">
        <v>-1</v>
      </c>
    </row>
    <row r="7" spans="1:53" x14ac:dyDescent="0.45">
      <c r="A7" t="s">
        <v>193</v>
      </c>
      <c r="B7">
        <v>277.11399521599702</v>
      </c>
      <c r="C7">
        <v>333.31885508606899</v>
      </c>
      <c r="D7">
        <v>148.43100708075599</v>
      </c>
      <c r="E7">
        <v>236.14812193280301</v>
      </c>
      <c r="F7">
        <v>189.440674919434</v>
      </c>
      <c r="G7">
        <v>171.849480328889</v>
      </c>
      <c r="H7">
        <v>116.62501289037699</v>
      </c>
      <c r="I7">
        <v>123.235395345337</v>
      </c>
      <c r="J7">
        <v>115.50277263199099</v>
      </c>
      <c r="K7">
        <v>115.008280383588</v>
      </c>
      <c r="L7">
        <v>43.955446681377197</v>
      </c>
      <c r="M7">
        <v>739.17175917210204</v>
      </c>
      <c r="N7">
        <v>929.49622204310197</v>
      </c>
      <c r="O7">
        <v>762.743326424516</v>
      </c>
      <c r="P7">
        <v>888.78101263159203</v>
      </c>
      <c r="Q7">
        <v>371.98999483319801</v>
      </c>
      <c r="R7">
        <v>390.25735163609397</v>
      </c>
      <c r="S7">
        <v>120.69593406361901</v>
      </c>
      <c r="T7">
        <v>108.84123778102899</v>
      </c>
      <c r="U7">
        <v>120.091398656674</v>
      </c>
      <c r="V7" t="s">
        <v>194</v>
      </c>
      <c r="W7" t="s">
        <v>51</v>
      </c>
      <c r="X7" t="s">
        <v>195</v>
      </c>
      <c r="Y7" t="s">
        <v>51</v>
      </c>
      <c r="Z7" t="s">
        <v>51</v>
      </c>
      <c r="AA7" t="s">
        <v>51</v>
      </c>
      <c r="AB7" t="s">
        <v>51</v>
      </c>
      <c r="AC7" t="s">
        <v>51</v>
      </c>
      <c r="AD7" t="s">
        <v>196</v>
      </c>
      <c r="AE7" t="s">
        <v>197</v>
      </c>
      <c r="AF7" t="s">
        <v>176</v>
      </c>
      <c r="AG7" t="s">
        <v>177</v>
      </c>
      <c r="AH7" t="s">
        <v>51</v>
      </c>
      <c r="AI7" t="s">
        <v>51</v>
      </c>
      <c r="AJ7" t="s">
        <v>51</v>
      </c>
      <c r="AK7" t="s">
        <v>51</v>
      </c>
      <c r="AL7" t="s">
        <v>51</v>
      </c>
      <c r="AM7" t="s">
        <v>51</v>
      </c>
      <c r="AN7" t="s">
        <v>51</v>
      </c>
      <c r="AO7" t="s">
        <v>51</v>
      </c>
      <c r="AP7" t="s">
        <v>51</v>
      </c>
      <c r="AQ7" t="s">
        <v>51</v>
      </c>
      <c r="AR7">
        <v>215.67</v>
      </c>
      <c r="AS7">
        <v>115.17</v>
      </c>
      <c r="AT7">
        <v>1</v>
      </c>
      <c r="AU7">
        <v>0</v>
      </c>
      <c r="AV7">
        <v>1</v>
      </c>
      <c r="AW7">
        <v>-1</v>
      </c>
      <c r="AX7">
        <v>0</v>
      </c>
      <c r="AY7">
        <v>-1</v>
      </c>
      <c r="AZ7">
        <v>0</v>
      </c>
      <c r="BA7">
        <v>-1</v>
      </c>
    </row>
    <row r="8" spans="1:53" x14ac:dyDescent="0.45">
      <c r="A8" t="s">
        <v>117</v>
      </c>
      <c r="B8">
        <v>281.31646399205999</v>
      </c>
      <c r="C8">
        <v>306.167873812447</v>
      </c>
      <c r="D8">
        <v>307.54258305883599</v>
      </c>
      <c r="E8">
        <v>357.43195254899302</v>
      </c>
      <c r="F8">
        <v>361.49541821263102</v>
      </c>
      <c r="G8">
        <v>428.69635354055998</v>
      </c>
      <c r="H8">
        <v>333.29734230452601</v>
      </c>
      <c r="I8">
        <v>367.54152732529798</v>
      </c>
      <c r="J8">
        <v>274.80121919010003</v>
      </c>
      <c r="K8">
        <v>274.06877049104997</v>
      </c>
      <c r="L8">
        <v>318.55247429124802</v>
      </c>
      <c r="M8">
        <v>272.477691775415</v>
      </c>
      <c r="N8">
        <v>239.25221390202</v>
      </c>
      <c r="O8">
        <v>239.757293069176</v>
      </c>
      <c r="P8">
        <v>322.95699947458598</v>
      </c>
      <c r="Q8">
        <v>264.47374375080102</v>
      </c>
      <c r="R8">
        <v>299.00500435423601</v>
      </c>
      <c r="S8">
        <v>270.18818358914399</v>
      </c>
      <c r="T8">
        <v>281.73639776329799</v>
      </c>
      <c r="U8">
        <v>263.15802036710301</v>
      </c>
      <c r="V8" t="s">
        <v>118</v>
      </c>
      <c r="W8" t="s">
        <v>51</v>
      </c>
      <c r="X8" t="s">
        <v>119</v>
      </c>
      <c r="Y8" t="s">
        <v>120</v>
      </c>
      <c r="Z8" t="s">
        <v>88</v>
      </c>
      <c r="AA8" t="s">
        <v>121</v>
      </c>
      <c r="AB8" t="s">
        <v>122</v>
      </c>
      <c r="AC8" t="s">
        <v>61</v>
      </c>
      <c r="AD8" t="s">
        <v>51</v>
      </c>
      <c r="AE8" t="s">
        <v>51</v>
      </c>
      <c r="AF8" t="s">
        <v>51</v>
      </c>
      <c r="AG8" t="s">
        <v>51</v>
      </c>
      <c r="AH8" t="s">
        <v>51</v>
      </c>
      <c r="AI8" t="s">
        <v>51</v>
      </c>
      <c r="AJ8" t="s">
        <v>51</v>
      </c>
      <c r="AK8" t="s">
        <v>51</v>
      </c>
      <c r="AL8" t="s">
        <v>51</v>
      </c>
      <c r="AM8" t="s">
        <v>51</v>
      </c>
      <c r="AN8" t="s">
        <v>51</v>
      </c>
      <c r="AO8" t="s">
        <v>51</v>
      </c>
      <c r="AP8" t="s">
        <v>51</v>
      </c>
      <c r="AQ8" t="s">
        <v>123</v>
      </c>
      <c r="AR8">
        <v>78.62</v>
      </c>
      <c r="AS8">
        <v>88.56</v>
      </c>
      <c r="AT8">
        <v>-1</v>
      </c>
      <c r="AU8">
        <v>0</v>
      </c>
      <c r="AV8">
        <v>-1</v>
      </c>
      <c r="AW8">
        <v>1</v>
      </c>
      <c r="AX8">
        <v>0</v>
      </c>
      <c r="AY8">
        <v>0</v>
      </c>
      <c r="AZ8">
        <v>-1</v>
      </c>
      <c r="BA8">
        <v>-1</v>
      </c>
    </row>
    <row r="9" spans="1:53" x14ac:dyDescent="0.45">
      <c r="A9" t="s">
        <v>91</v>
      </c>
      <c r="B9">
        <v>166.107076953817</v>
      </c>
      <c r="C9">
        <v>148.58406997106101</v>
      </c>
      <c r="D9">
        <v>168.11644312934499</v>
      </c>
      <c r="E9">
        <v>208.399363309585</v>
      </c>
      <c r="F9">
        <v>237.763682017115</v>
      </c>
      <c r="G9">
        <v>279.98613574178103</v>
      </c>
      <c r="H9">
        <v>239.763016228667</v>
      </c>
      <c r="I9">
        <v>186.57884433016301</v>
      </c>
      <c r="J9">
        <v>184.242817428183</v>
      </c>
      <c r="K9">
        <v>183.26858703745501</v>
      </c>
      <c r="L9">
        <v>191.491843872473</v>
      </c>
      <c r="M9">
        <v>444.36516063641301</v>
      </c>
      <c r="N9">
        <v>482.29026605411002</v>
      </c>
      <c r="O9">
        <v>456.13160619202</v>
      </c>
      <c r="P9">
        <v>547.67556522414702</v>
      </c>
      <c r="Q9">
        <v>575.95886301409701</v>
      </c>
      <c r="R9">
        <v>711.92300089962202</v>
      </c>
      <c r="S9">
        <v>158.63759465596101</v>
      </c>
      <c r="T9">
        <v>175.13991448195</v>
      </c>
      <c r="U9">
        <v>189.84364037517699</v>
      </c>
      <c r="V9" t="s">
        <v>92</v>
      </c>
      <c r="W9" t="s">
        <v>93</v>
      </c>
      <c r="X9" t="s">
        <v>94</v>
      </c>
      <c r="Y9" t="s">
        <v>95</v>
      </c>
      <c r="Z9" t="s">
        <v>51</v>
      </c>
      <c r="AA9" t="s">
        <v>51</v>
      </c>
      <c r="AB9" t="s">
        <v>51</v>
      </c>
      <c r="AC9" t="s">
        <v>51</v>
      </c>
      <c r="AD9" t="s">
        <v>51</v>
      </c>
      <c r="AE9" t="s">
        <v>51</v>
      </c>
      <c r="AF9" t="s">
        <v>51</v>
      </c>
      <c r="AG9" t="s">
        <v>51</v>
      </c>
      <c r="AH9" t="s">
        <v>51</v>
      </c>
      <c r="AI9" t="s">
        <v>96</v>
      </c>
      <c r="AJ9" t="s">
        <v>97</v>
      </c>
      <c r="AK9" t="s">
        <v>51</v>
      </c>
      <c r="AL9" t="s">
        <v>51</v>
      </c>
      <c r="AM9" t="s">
        <v>51</v>
      </c>
      <c r="AN9" t="s">
        <v>98</v>
      </c>
      <c r="AO9" t="s">
        <v>51</v>
      </c>
      <c r="AP9" t="s">
        <v>51</v>
      </c>
      <c r="AQ9" t="s">
        <v>51</v>
      </c>
      <c r="AR9">
        <v>20.93</v>
      </c>
      <c r="AS9">
        <v>18.86</v>
      </c>
      <c r="AT9">
        <v>1</v>
      </c>
      <c r="AU9">
        <v>0</v>
      </c>
      <c r="AV9">
        <v>1</v>
      </c>
      <c r="AW9">
        <v>-1</v>
      </c>
      <c r="AX9">
        <v>0</v>
      </c>
      <c r="AY9">
        <v>-1</v>
      </c>
      <c r="AZ9">
        <v>-1</v>
      </c>
      <c r="BA9">
        <v>-1</v>
      </c>
    </row>
    <row r="10" spans="1:53" x14ac:dyDescent="0.45">
      <c r="A10" t="s">
        <v>511</v>
      </c>
      <c r="B10">
        <v>139.85472042740801</v>
      </c>
      <c r="C10">
        <v>70.749726841768094</v>
      </c>
      <c r="D10">
        <v>27.092749765686801</v>
      </c>
      <c r="E10">
        <v>333.16017158112601</v>
      </c>
      <c r="F10">
        <v>64.324533744034397</v>
      </c>
      <c r="G10">
        <v>111.661922707389</v>
      </c>
      <c r="H10">
        <v>58.8316050505574</v>
      </c>
      <c r="I10">
        <v>113.682779769351</v>
      </c>
      <c r="J10">
        <v>158.91390373960999</v>
      </c>
      <c r="K10">
        <v>119.719378789345</v>
      </c>
      <c r="L10">
        <v>309.61543086213402</v>
      </c>
      <c r="M10">
        <v>41.336980345738297</v>
      </c>
      <c r="N10">
        <v>85.008238698218705</v>
      </c>
      <c r="O10">
        <v>145.805851994107</v>
      </c>
      <c r="P10">
        <v>772.13856152774497</v>
      </c>
      <c r="Q10">
        <v>1827.3376614694</v>
      </c>
      <c r="R10">
        <v>626.10904987519098</v>
      </c>
      <c r="S10">
        <v>182.870234324195</v>
      </c>
      <c r="T10">
        <v>154.146968700678</v>
      </c>
      <c r="U10">
        <v>123.109289235004</v>
      </c>
      <c r="V10" t="s">
        <v>512</v>
      </c>
      <c r="W10" t="s">
        <v>513</v>
      </c>
      <c r="X10" t="s">
        <v>514</v>
      </c>
      <c r="Y10" t="s">
        <v>51</v>
      </c>
      <c r="Z10" t="s">
        <v>51</v>
      </c>
      <c r="AA10" t="s">
        <v>51</v>
      </c>
      <c r="AB10" t="s">
        <v>51</v>
      </c>
      <c r="AC10" t="s">
        <v>51</v>
      </c>
      <c r="AD10" t="s">
        <v>515</v>
      </c>
      <c r="AE10" t="s">
        <v>516</v>
      </c>
      <c r="AF10" t="s">
        <v>455</v>
      </c>
      <c r="AG10" t="s">
        <v>192</v>
      </c>
      <c r="AH10" t="s">
        <v>51</v>
      </c>
      <c r="AI10" t="s">
        <v>51</v>
      </c>
      <c r="AJ10" t="s">
        <v>51</v>
      </c>
      <c r="AK10" t="s">
        <v>51</v>
      </c>
      <c r="AL10" t="s">
        <v>51</v>
      </c>
      <c r="AM10" t="s">
        <v>51</v>
      </c>
      <c r="AN10" t="s">
        <v>517</v>
      </c>
      <c r="AO10" t="s">
        <v>51</v>
      </c>
      <c r="AP10" t="s">
        <v>51</v>
      </c>
      <c r="AQ10" t="s">
        <v>51</v>
      </c>
      <c r="AR10">
        <v>8.81</v>
      </c>
      <c r="AS10">
        <v>7.59</v>
      </c>
      <c r="AT10">
        <v>0</v>
      </c>
      <c r="AU10">
        <v>0</v>
      </c>
      <c r="AV10">
        <v>1</v>
      </c>
      <c r="AW10">
        <v>-1</v>
      </c>
      <c r="AX10">
        <v>-1</v>
      </c>
      <c r="AY10">
        <v>-1</v>
      </c>
      <c r="AZ10">
        <v>0</v>
      </c>
      <c r="BA10">
        <v>0</v>
      </c>
    </row>
    <row r="11" spans="1:53" x14ac:dyDescent="0.45">
      <c r="A11" t="s">
        <v>374</v>
      </c>
      <c r="B11">
        <v>208.405675456811</v>
      </c>
      <c r="C11">
        <v>140.57401420347699</v>
      </c>
      <c r="D11">
        <v>227.515314666823</v>
      </c>
      <c r="E11">
        <v>86.365848726125193</v>
      </c>
      <c r="F11">
        <v>110.784284325879</v>
      </c>
      <c r="G11">
        <v>108.862129631874</v>
      </c>
      <c r="H11">
        <v>132.445446139186</v>
      </c>
      <c r="I11">
        <v>112.80667449634301</v>
      </c>
      <c r="J11">
        <v>172.90636941867999</v>
      </c>
      <c r="K11">
        <v>200.28415621784399</v>
      </c>
      <c r="L11">
        <v>207.22966186785399</v>
      </c>
      <c r="M11">
        <v>218.33897998669099</v>
      </c>
      <c r="N11">
        <v>181.04817528203299</v>
      </c>
      <c r="O11">
        <v>202.66348671854399</v>
      </c>
      <c r="P11">
        <v>210.87676973332901</v>
      </c>
      <c r="Q11">
        <v>391.82470888952298</v>
      </c>
      <c r="R11">
        <v>187.96699434433799</v>
      </c>
      <c r="S11">
        <v>158.05096758781201</v>
      </c>
      <c r="T11">
        <v>182.239817220319</v>
      </c>
      <c r="U11">
        <v>187.79955783625101</v>
      </c>
      <c r="V11" t="s">
        <v>375</v>
      </c>
      <c r="W11" t="s">
        <v>376</v>
      </c>
      <c r="X11" t="s">
        <v>377</v>
      </c>
      <c r="Y11" t="s">
        <v>378</v>
      </c>
      <c r="Z11" t="s">
        <v>51</v>
      </c>
      <c r="AA11" t="s">
        <v>379</v>
      </c>
      <c r="AB11" t="s">
        <v>376</v>
      </c>
      <c r="AC11" t="s">
        <v>380</v>
      </c>
      <c r="AD11" t="s">
        <v>381</v>
      </c>
      <c r="AE11" t="s">
        <v>382</v>
      </c>
      <c r="AF11" t="s">
        <v>191</v>
      </c>
      <c r="AG11" t="s">
        <v>192</v>
      </c>
      <c r="AH11" t="s">
        <v>51</v>
      </c>
      <c r="AI11" t="s">
        <v>51</v>
      </c>
      <c r="AJ11" t="s">
        <v>51</v>
      </c>
      <c r="AK11" t="s">
        <v>51</v>
      </c>
      <c r="AL11" t="s">
        <v>51</v>
      </c>
      <c r="AM11" t="s">
        <v>51</v>
      </c>
      <c r="AN11" t="s">
        <v>383</v>
      </c>
      <c r="AO11" t="s">
        <v>372</v>
      </c>
      <c r="AP11" t="s">
        <v>373</v>
      </c>
      <c r="AQ11" t="s">
        <v>384</v>
      </c>
      <c r="AR11">
        <v>23.9</v>
      </c>
      <c r="AS11">
        <v>21.69</v>
      </c>
      <c r="AT11">
        <v>0</v>
      </c>
      <c r="AU11">
        <v>0</v>
      </c>
      <c r="AV11">
        <v>1</v>
      </c>
      <c r="AW11">
        <v>-1</v>
      </c>
      <c r="AX11">
        <v>0</v>
      </c>
      <c r="AY11">
        <v>0</v>
      </c>
      <c r="AZ11">
        <v>1</v>
      </c>
      <c r="BA11">
        <v>1</v>
      </c>
    </row>
    <row r="12" spans="1:53" x14ac:dyDescent="0.45">
      <c r="A12" t="s">
        <v>366</v>
      </c>
      <c r="B12">
        <v>208.45556860956299</v>
      </c>
      <c r="C12">
        <v>255.91823529393901</v>
      </c>
      <c r="D12">
        <v>181.834819960044</v>
      </c>
      <c r="E12">
        <v>156.39180397478799</v>
      </c>
      <c r="F12">
        <v>149.58741044830199</v>
      </c>
      <c r="G12">
        <v>149.60700681563301</v>
      </c>
      <c r="H12">
        <v>142.71664133783199</v>
      </c>
      <c r="I12">
        <v>158.62063177078701</v>
      </c>
      <c r="J12">
        <v>128.64067938443799</v>
      </c>
      <c r="K12">
        <v>116.624493442898</v>
      </c>
      <c r="L12">
        <v>177.439927755718</v>
      </c>
      <c r="M12">
        <v>132.204096249016</v>
      </c>
      <c r="N12">
        <v>170.253517510184</v>
      </c>
      <c r="O12">
        <v>153.14679747065401</v>
      </c>
      <c r="P12">
        <v>301.84072704575402</v>
      </c>
      <c r="Q12">
        <v>359.14506810521402</v>
      </c>
      <c r="R12">
        <v>252.42902360081601</v>
      </c>
      <c r="S12">
        <v>123.34305372484801</v>
      </c>
      <c r="T12">
        <v>118.69508992285</v>
      </c>
      <c r="U12">
        <v>125.084142560356</v>
      </c>
      <c r="V12" t="s">
        <v>367</v>
      </c>
      <c r="W12" t="s">
        <v>51</v>
      </c>
      <c r="X12" t="s">
        <v>368</v>
      </c>
      <c r="Y12" t="s">
        <v>369</v>
      </c>
      <c r="Z12" t="s">
        <v>51</v>
      </c>
      <c r="AA12" t="s">
        <v>51</v>
      </c>
      <c r="AB12" t="s">
        <v>51</v>
      </c>
      <c r="AC12" t="s">
        <v>51</v>
      </c>
      <c r="AD12" t="s">
        <v>51</v>
      </c>
      <c r="AE12" t="s">
        <v>51</v>
      </c>
      <c r="AF12" t="s">
        <v>51</v>
      </c>
      <c r="AG12" t="s">
        <v>51</v>
      </c>
      <c r="AH12" t="s">
        <v>51</v>
      </c>
      <c r="AI12" t="s">
        <v>51</v>
      </c>
      <c r="AJ12" t="s">
        <v>51</v>
      </c>
      <c r="AK12" t="s">
        <v>51</v>
      </c>
      <c r="AL12" t="s">
        <v>51</v>
      </c>
      <c r="AM12" t="s">
        <v>51</v>
      </c>
      <c r="AN12" t="s">
        <v>51</v>
      </c>
      <c r="AO12" t="s">
        <v>51</v>
      </c>
      <c r="AP12" t="s">
        <v>51</v>
      </c>
      <c r="AQ12" t="s">
        <v>370</v>
      </c>
      <c r="AR12">
        <v>22.72</v>
      </c>
      <c r="AS12">
        <v>8.82</v>
      </c>
      <c r="AT12">
        <v>0</v>
      </c>
      <c r="AU12">
        <v>0</v>
      </c>
      <c r="AV12">
        <v>1</v>
      </c>
      <c r="AW12">
        <v>-1</v>
      </c>
      <c r="AX12">
        <v>-1</v>
      </c>
      <c r="AY12">
        <v>-1</v>
      </c>
      <c r="AZ12">
        <v>1</v>
      </c>
      <c r="BA12">
        <v>0</v>
      </c>
    </row>
    <row r="13" spans="1:53" x14ac:dyDescent="0.45">
      <c r="A13" t="s">
        <v>423</v>
      </c>
      <c r="B13">
        <v>326.43946642691901</v>
      </c>
      <c r="C13">
        <v>352.19586612788402</v>
      </c>
      <c r="D13">
        <v>327.38501145940597</v>
      </c>
      <c r="E13">
        <v>245.269025941644</v>
      </c>
      <c r="F13">
        <v>206.15286264948</v>
      </c>
      <c r="G13">
        <v>240.60639622203101</v>
      </c>
      <c r="H13">
        <v>108.884997742843</v>
      </c>
      <c r="I13">
        <v>63.871874058145799</v>
      </c>
      <c r="J13">
        <v>175.48034897933499</v>
      </c>
      <c r="K13">
        <v>205.31927644727801</v>
      </c>
      <c r="L13">
        <v>168.39514595025901</v>
      </c>
      <c r="M13">
        <v>31.003945230007499</v>
      </c>
      <c r="N13">
        <v>31.706206642642201</v>
      </c>
      <c r="O13">
        <v>22.950345080191401</v>
      </c>
      <c r="P13">
        <v>96.227988291316507</v>
      </c>
      <c r="Q13">
        <v>55.422530638080602</v>
      </c>
      <c r="R13">
        <v>73.580400025643996</v>
      </c>
      <c r="S13">
        <v>186.041969825412</v>
      </c>
      <c r="T13">
        <v>179.35117376990399</v>
      </c>
      <c r="U13">
        <v>198.25763371685801</v>
      </c>
      <c r="V13" t="s">
        <v>424</v>
      </c>
      <c r="W13" t="s">
        <v>281</v>
      </c>
      <c r="X13" t="s">
        <v>425</v>
      </c>
      <c r="Y13" t="s">
        <v>51</v>
      </c>
      <c r="Z13" t="s">
        <v>51</v>
      </c>
      <c r="AA13" t="s">
        <v>51</v>
      </c>
      <c r="AB13" t="s">
        <v>51</v>
      </c>
      <c r="AC13" t="s">
        <v>51</v>
      </c>
      <c r="AD13" t="s">
        <v>51</v>
      </c>
      <c r="AE13" t="s">
        <v>51</v>
      </c>
      <c r="AF13" t="s">
        <v>51</v>
      </c>
      <c r="AG13" t="s">
        <v>51</v>
      </c>
      <c r="AH13" t="s">
        <v>51</v>
      </c>
      <c r="AI13" t="s">
        <v>51</v>
      </c>
      <c r="AJ13" t="s">
        <v>51</v>
      </c>
      <c r="AK13" t="s">
        <v>51</v>
      </c>
      <c r="AL13" t="s">
        <v>51</v>
      </c>
      <c r="AM13" t="s">
        <v>51</v>
      </c>
      <c r="AN13" t="s">
        <v>426</v>
      </c>
      <c r="AO13" t="s">
        <v>51</v>
      </c>
      <c r="AP13" t="s">
        <v>51</v>
      </c>
      <c r="AQ13" t="s">
        <v>51</v>
      </c>
      <c r="AR13">
        <v>20.59</v>
      </c>
      <c r="AS13">
        <v>38.700000000000003</v>
      </c>
      <c r="AT13">
        <v>-1</v>
      </c>
      <c r="AU13">
        <v>0</v>
      </c>
      <c r="AV13">
        <v>-1</v>
      </c>
      <c r="AW13">
        <v>1</v>
      </c>
      <c r="AX13">
        <v>-1</v>
      </c>
      <c r="AY13">
        <v>0</v>
      </c>
      <c r="AZ13">
        <v>1</v>
      </c>
      <c r="BA13">
        <v>-1</v>
      </c>
    </row>
    <row r="14" spans="1:53" x14ac:dyDescent="0.45">
      <c r="A14" t="s">
        <v>349</v>
      </c>
      <c r="B14">
        <v>140.15320355341899</v>
      </c>
      <c r="C14">
        <v>162.048113586467</v>
      </c>
      <c r="D14">
        <v>135.79529659353801</v>
      </c>
      <c r="E14">
        <v>205.152540516583</v>
      </c>
      <c r="F14">
        <v>186.73491959228801</v>
      </c>
      <c r="G14">
        <v>213.820429626736</v>
      </c>
      <c r="H14">
        <v>166.10001698325601</v>
      </c>
      <c r="I14">
        <v>151.93119842407299</v>
      </c>
      <c r="J14">
        <v>139.306142088554</v>
      </c>
      <c r="K14">
        <v>149.87752410477901</v>
      </c>
      <c r="L14">
        <v>203.660083245793</v>
      </c>
      <c r="M14">
        <v>154.44862441050299</v>
      </c>
      <c r="N14">
        <v>178.81792462401401</v>
      </c>
      <c r="O14">
        <v>163.06901184802601</v>
      </c>
      <c r="P14">
        <v>137.89708684965001</v>
      </c>
      <c r="Q14">
        <v>126.561536896028</v>
      </c>
      <c r="R14">
        <v>191.637010542056</v>
      </c>
      <c r="S14">
        <v>130.679590945619</v>
      </c>
      <c r="T14">
        <v>143.97754442732099</v>
      </c>
      <c r="U14">
        <v>142.94276200576499</v>
      </c>
      <c r="V14" t="s">
        <v>350</v>
      </c>
      <c r="W14" t="s">
        <v>351</v>
      </c>
      <c r="X14" t="s">
        <v>352</v>
      </c>
      <c r="Y14" t="s">
        <v>353</v>
      </c>
      <c r="Z14" t="s">
        <v>354</v>
      </c>
      <c r="AA14" t="s">
        <v>355</v>
      </c>
      <c r="AB14" t="s">
        <v>356</v>
      </c>
      <c r="AC14" t="s">
        <v>357</v>
      </c>
      <c r="AD14" t="s">
        <v>51</v>
      </c>
      <c r="AE14" t="s">
        <v>51</v>
      </c>
      <c r="AF14" t="s">
        <v>51</v>
      </c>
      <c r="AG14" t="s">
        <v>51</v>
      </c>
      <c r="AH14" t="s">
        <v>358</v>
      </c>
      <c r="AI14" t="s">
        <v>359</v>
      </c>
      <c r="AJ14" t="s">
        <v>360</v>
      </c>
      <c r="AK14" t="s">
        <v>51</v>
      </c>
      <c r="AL14" t="s">
        <v>51</v>
      </c>
      <c r="AM14" t="s">
        <v>51</v>
      </c>
      <c r="AN14" t="s">
        <v>361</v>
      </c>
      <c r="AO14" t="s">
        <v>362</v>
      </c>
      <c r="AP14" t="s">
        <v>363</v>
      </c>
      <c r="AQ14" t="s">
        <v>364</v>
      </c>
      <c r="AR14">
        <v>30.23</v>
      </c>
      <c r="AS14">
        <v>51.05</v>
      </c>
      <c r="AT14">
        <v>0</v>
      </c>
      <c r="AU14">
        <v>0</v>
      </c>
      <c r="AV14">
        <v>-1</v>
      </c>
      <c r="AW14">
        <v>1</v>
      </c>
      <c r="AX14">
        <v>0</v>
      </c>
      <c r="AY14">
        <v>0</v>
      </c>
      <c r="AZ14">
        <v>-1</v>
      </c>
      <c r="BA14">
        <v>-1</v>
      </c>
    </row>
    <row r="15" spans="1:53" x14ac:dyDescent="0.45">
      <c r="A15" t="s">
        <v>472</v>
      </c>
      <c r="B15">
        <v>285.73063271999803</v>
      </c>
      <c r="C15">
        <v>263.69129046942999</v>
      </c>
      <c r="D15">
        <v>259.29426125542699</v>
      </c>
      <c r="E15">
        <v>177.161284187701</v>
      </c>
      <c r="F15">
        <v>206.824034571488</v>
      </c>
      <c r="G15">
        <v>168.60925809047399</v>
      </c>
      <c r="H15">
        <v>87.368836670579498</v>
      </c>
      <c r="I15">
        <v>106.127781534359</v>
      </c>
      <c r="J15">
        <v>123.27393971508199</v>
      </c>
      <c r="K15">
        <v>120.476934043778</v>
      </c>
      <c r="L15">
        <v>156.741563424579</v>
      </c>
      <c r="M15">
        <v>138.62803914457999</v>
      </c>
      <c r="N15">
        <v>129.656769999885</v>
      </c>
      <c r="O15">
        <v>121.39064311758401</v>
      </c>
      <c r="P15">
        <v>190.63195473089399</v>
      </c>
      <c r="Q15">
        <v>83.593978123493599</v>
      </c>
      <c r="R15">
        <v>86.158958974711794</v>
      </c>
      <c r="S15">
        <v>135.625056501953</v>
      </c>
      <c r="T15">
        <v>123.981369910997</v>
      </c>
      <c r="U15">
        <v>118.061843693182</v>
      </c>
      <c r="V15" t="s">
        <v>473</v>
      </c>
      <c r="W15" t="s">
        <v>51</v>
      </c>
      <c r="X15" t="s">
        <v>474</v>
      </c>
      <c r="Y15" t="s">
        <v>475</v>
      </c>
      <c r="Z15" t="s">
        <v>476</v>
      </c>
      <c r="AA15" t="s">
        <v>477</v>
      </c>
      <c r="AB15" t="s">
        <v>478</v>
      </c>
      <c r="AC15" t="s">
        <v>285</v>
      </c>
      <c r="AD15" t="s">
        <v>479</v>
      </c>
      <c r="AE15" t="s">
        <v>480</v>
      </c>
      <c r="AF15" t="s">
        <v>191</v>
      </c>
      <c r="AG15" t="s">
        <v>192</v>
      </c>
      <c r="AH15" t="s">
        <v>51</v>
      </c>
      <c r="AI15" t="s">
        <v>481</v>
      </c>
      <c r="AJ15" t="s">
        <v>482</v>
      </c>
      <c r="AK15" t="s">
        <v>51</v>
      </c>
      <c r="AL15" t="s">
        <v>51</v>
      </c>
      <c r="AM15" t="s">
        <v>51</v>
      </c>
      <c r="AN15" t="s">
        <v>51</v>
      </c>
      <c r="AO15" t="s">
        <v>51</v>
      </c>
      <c r="AP15" t="s">
        <v>51</v>
      </c>
      <c r="AQ15" t="s">
        <v>483</v>
      </c>
      <c r="AR15">
        <v>15.15</v>
      </c>
      <c r="AS15">
        <v>20.85</v>
      </c>
      <c r="AT15">
        <v>0</v>
      </c>
      <c r="AU15">
        <v>0</v>
      </c>
      <c r="AV15">
        <v>-1</v>
      </c>
      <c r="AW15">
        <v>1</v>
      </c>
      <c r="AX15">
        <v>0</v>
      </c>
      <c r="AY15">
        <v>0</v>
      </c>
      <c r="AZ15">
        <v>1</v>
      </c>
      <c r="BA15">
        <v>-1</v>
      </c>
    </row>
    <row r="16" spans="1:53" x14ac:dyDescent="0.45">
      <c r="A16" t="s">
        <v>227</v>
      </c>
      <c r="B16">
        <v>170.25973577262701</v>
      </c>
      <c r="C16">
        <v>77.292933713023899</v>
      </c>
      <c r="D16">
        <v>182.11990331663199</v>
      </c>
      <c r="E16">
        <v>168.97150250838499</v>
      </c>
      <c r="F16">
        <v>163.73874645599099</v>
      </c>
      <c r="G16">
        <v>161.564994594697</v>
      </c>
      <c r="H16">
        <v>131.23729029502499</v>
      </c>
      <c r="I16">
        <v>121.238513493224</v>
      </c>
      <c r="J16">
        <v>139.67569597965201</v>
      </c>
      <c r="K16">
        <v>162.70687484189301</v>
      </c>
      <c r="L16">
        <v>151.39118252054499</v>
      </c>
      <c r="M16">
        <v>110.921413117543</v>
      </c>
      <c r="N16">
        <v>216.778937278558</v>
      </c>
      <c r="O16">
        <v>164.77382265599999</v>
      </c>
      <c r="P16">
        <v>131.605406410298</v>
      </c>
      <c r="Q16">
        <v>134.50503652826299</v>
      </c>
      <c r="R16">
        <v>106.72491183359701</v>
      </c>
      <c r="S16">
        <v>151.81221616159101</v>
      </c>
      <c r="T16">
        <v>144.36697252944199</v>
      </c>
      <c r="U16">
        <v>155.47654729068501</v>
      </c>
      <c r="V16" t="s">
        <v>228</v>
      </c>
      <c r="W16" t="s">
        <v>229</v>
      </c>
      <c r="X16" t="s">
        <v>230</v>
      </c>
      <c r="Y16" t="s">
        <v>231</v>
      </c>
      <c r="Z16" t="s">
        <v>232</v>
      </c>
      <c r="AA16" t="s">
        <v>233</v>
      </c>
      <c r="AB16" t="s">
        <v>234</v>
      </c>
      <c r="AC16" t="s">
        <v>235</v>
      </c>
      <c r="AD16" t="s">
        <v>236</v>
      </c>
      <c r="AE16" t="s">
        <v>228</v>
      </c>
      <c r="AF16" t="s">
        <v>176</v>
      </c>
      <c r="AG16" t="s">
        <v>177</v>
      </c>
      <c r="AH16" t="s">
        <v>237</v>
      </c>
      <c r="AI16" t="s">
        <v>238</v>
      </c>
      <c r="AJ16" t="s">
        <v>229</v>
      </c>
      <c r="AK16" t="s">
        <v>51</v>
      </c>
      <c r="AL16" t="s">
        <v>51</v>
      </c>
      <c r="AM16" t="s">
        <v>51</v>
      </c>
      <c r="AN16" t="s">
        <v>239</v>
      </c>
      <c r="AO16" t="s">
        <v>240</v>
      </c>
      <c r="AP16" t="s">
        <v>241</v>
      </c>
      <c r="AQ16" t="s">
        <v>242</v>
      </c>
      <c r="AR16">
        <v>66.09</v>
      </c>
      <c r="AS16">
        <v>44.55</v>
      </c>
      <c r="AT16">
        <v>0</v>
      </c>
      <c r="AU16">
        <v>0</v>
      </c>
      <c r="AV16">
        <v>-1</v>
      </c>
      <c r="AW16">
        <v>1</v>
      </c>
      <c r="AX16">
        <v>0</v>
      </c>
      <c r="AY16">
        <v>0</v>
      </c>
      <c r="AZ16">
        <v>0</v>
      </c>
      <c r="BA16">
        <v>0</v>
      </c>
    </row>
    <row r="17" spans="1:53" x14ac:dyDescent="0.45">
      <c r="A17" t="s">
        <v>290</v>
      </c>
      <c r="B17">
        <v>92.0973152291009</v>
      </c>
      <c r="C17">
        <v>63.241043430497697</v>
      </c>
      <c r="D17">
        <v>106.18641271280499</v>
      </c>
      <c r="E17">
        <v>132.617712042135</v>
      </c>
      <c r="F17">
        <v>137.253386108646</v>
      </c>
      <c r="G17">
        <v>133.26107974970901</v>
      </c>
      <c r="H17">
        <v>138.35336355431099</v>
      </c>
      <c r="I17">
        <v>163.69568154223501</v>
      </c>
      <c r="J17">
        <v>153.62749846955299</v>
      </c>
      <c r="K17">
        <v>172.75539332421701</v>
      </c>
      <c r="L17">
        <v>187.22632676517301</v>
      </c>
      <c r="M17">
        <v>180.50149686171201</v>
      </c>
      <c r="N17">
        <v>188.80210460059001</v>
      </c>
      <c r="O17">
        <v>167.01792343422201</v>
      </c>
      <c r="P17">
        <v>87.878991504137502</v>
      </c>
      <c r="Q17">
        <v>45.411937488176903</v>
      </c>
      <c r="R17">
        <v>134.22474581901801</v>
      </c>
      <c r="S17">
        <v>182.97864246739101</v>
      </c>
      <c r="T17">
        <v>163.43174966615101</v>
      </c>
      <c r="U17">
        <v>160.25008769654599</v>
      </c>
      <c r="V17" t="s">
        <v>291</v>
      </c>
      <c r="W17" t="s">
        <v>292</v>
      </c>
      <c r="X17" t="s">
        <v>293</v>
      </c>
      <c r="Y17" t="s">
        <v>51</v>
      </c>
      <c r="Z17" t="s">
        <v>51</v>
      </c>
      <c r="AA17" t="s">
        <v>51</v>
      </c>
      <c r="AB17" t="s">
        <v>51</v>
      </c>
      <c r="AC17" t="s">
        <v>51</v>
      </c>
      <c r="AD17" t="s">
        <v>294</v>
      </c>
      <c r="AE17" t="s">
        <v>295</v>
      </c>
      <c r="AF17" t="s">
        <v>246</v>
      </c>
      <c r="AG17" t="s">
        <v>177</v>
      </c>
      <c r="AH17" t="s">
        <v>51</v>
      </c>
      <c r="AI17" t="s">
        <v>296</v>
      </c>
      <c r="AJ17" t="s">
        <v>297</v>
      </c>
      <c r="AK17" t="s">
        <v>51</v>
      </c>
      <c r="AL17" t="s">
        <v>51</v>
      </c>
      <c r="AM17" t="s">
        <v>51</v>
      </c>
      <c r="AN17" t="s">
        <v>298</v>
      </c>
      <c r="AO17" t="s">
        <v>299</v>
      </c>
      <c r="AP17" t="s">
        <v>300</v>
      </c>
      <c r="AQ17" t="s">
        <v>51</v>
      </c>
      <c r="AR17">
        <v>38.79</v>
      </c>
      <c r="AS17">
        <v>95.1</v>
      </c>
      <c r="AT17">
        <v>0</v>
      </c>
      <c r="AU17">
        <v>0</v>
      </c>
      <c r="AV17">
        <v>0</v>
      </c>
      <c r="AW17">
        <v>0</v>
      </c>
      <c r="AX17">
        <v>1</v>
      </c>
      <c r="AY17">
        <v>1</v>
      </c>
      <c r="AZ17">
        <v>-1</v>
      </c>
      <c r="BA17">
        <v>0</v>
      </c>
    </row>
    <row r="18" spans="1:53" x14ac:dyDescent="0.45">
      <c r="A18" t="s">
        <v>484</v>
      </c>
      <c r="B18">
        <v>134.040200313816</v>
      </c>
      <c r="C18">
        <v>210.26116302056701</v>
      </c>
      <c r="D18">
        <v>151.94453260530199</v>
      </c>
      <c r="E18">
        <v>54.138357395169798</v>
      </c>
      <c r="F18">
        <v>85.277248925121199</v>
      </c>
      <c r="G18">
        <v>73.916192165352797</v>
      </c>
      <c r="H18">
        <v>127.77714106923101</v>
      </c>
      <c r="I18">
        <v>121.99209860144001</v>
      </c>
      <c r="J18">
        <v>107.02288920041499</v>
      </c>
      <c r="K18">
        <v>131.10112446828799</v>
      </c>
      <c r="L18">
        <v>140.226878367897</v>
      </c>
      <c r="M18">
        <v>113.64439652521099</v>
      </c>
      <c r="N18">
        <v>127.43546146347801</v>
      </c>
      <c r="O18">
        <v>131.75208532954201</v>
      </c>
      <c r="P18">
        <v>209.25206346623801</v>
      </c>
      <c r="Q18">
        <v>204.520567186704</v>
      </c>
      <c r="R18">
        <v>138.162071936834</v>
      </c>
      <c r="S18">
        <v>144.56323186887499</v>
      </c>
      <c r="T18">
        <v>104.937530970878</v>
      </c>
      <c r="U18">
        <v>131.15402642450599</v>
      </c>
      <c r="V18" t="s">
        <v>485</v>
      </c>
      <c r="W18" t="s">
        <v>486</v>
      </c>
      <c r="X18" t="s">
        <v>487</v>
      </c>
      <c r="Y18" t="s">
        <v>488</v>
      </c>
      <c r="Z18" t="s">
        <v>51</v>
      </c>
      <c r="AA18" t="s">
        <v>51</v>
      </c>
      <c r="AB18" t="s">
        <v>51</v>
      </c>
      <c r="AC18" t="s">
        <v>51</v>
      </c>
      <c r="AD18" t="s">
        <v>51</v>
      </c>
      <c r="AE18" t="s">
        <v>51</v>
      </c>
      <c r="AF18" t="s">
        <v>51</v>
      </c>
      <c r="AG18" t="s">
        <v>51</v>
      </c>
      <c r="AH18" t="s">
        <v>51</v>
      </c>
      <c r="AI18" t="s">
        <v>51</v>
      </c>
      <c r="AJ18" t="s">
        <v>51</v>
      </c>
      <c r="AK18" t="s">
        <v>51</v>
      </c>
      <c r="AL18" t="s">
        <v>51</v>
      </c>
      <c r="AM18" t="s">
        <v>51</v>
      </c>
      <c r="AN18" t="s">
        <v>489</v>
      </c>
      <c r="AO18" t="s">
        <v>490</v>
      </c>
      <c r="AP18" t="s">
        <v>486</v>
      </c>
      <c r="AQ18" t="s">
        <v>51</v>
      </c>
      <c r="AR18">
        <v>9.1999999999999904</v>
      </c>
      <c r="AS18">
        <v>5.3</v>
      </c>
      <c r="AT18">
        <v>0</v>
      </c>
      <c r="AU18">
        <v>0</v>
      </c>
      <c r="AV18">
        <v>1</v>
      </c>
      <c r="AW18">
        <v>-1</v>
      </c>
      <c r="AX18">
        <v>0</v>
      </c>
      <c r="AY18">
        <v>0</v>
      </c>
      <c r="AZ18">
        <v>1</v>
      </c>
      <c r="BA18">
        <v>1</v>
      </c>
    </row>
    <row r="19" spans="1:53" x14ac:dyDescent="0.45">
      <c r="A19" t="s">
        <v>527</v>
      </c>
      <c r="B19">
        <v>110.532712121629</v>
      </c>
      <c r="C19">
        <v>132.75729340521801</v>
      </c>
      <c r="D19">
        <v>106.097912651868</v>
      </c>
      <c r="E19">
        <v>92.156859137727807</v>
      </c>
      <c r="F19">
        <v>101.52098994300199</v>
      </c>
      <c r="G19">
        <v>91.975241624331801</v>
      </c>
      <c r="H19">
        <v>98.899305235357303</v>
      </c>
      <c r="I19">
        <v>121.413804851995</v>
      </c>
      <c r="J19">
        <v>132.286143918703</v>
      </c>
      <c r="K19">
        <v>124.822181997898</v>
      </c>
      <c r="L19">
        <v>93.369154863637405</v>
      </c>
      <c r="M19">
        <v>133.74502763395901</v>
      </c>
      <c r="N19">
        <v>119.809347185492</v>
      </c>
      <c r="O19">
        <v>121.263187315423</v>
      </c>
      <c r="P19">
        <v>173.96862155590301</v>
      </c>
      <c r="Q19">
        <v>164.39993091593399</v>
      </c>
      <c r="R19">
        <v>158.968222295343</v>
      </c>
      <c r="S19">
        <v>139.45810480728699</v>
      </c>
      <c r="T19">
        <v>126.97126996358899</v>
      </c>
      <c r="U19">
        <v>128.45748251197301</v>
      </c>
      <c r="V19" t="s">
        <v>528</v>
      </c>
      <c r="W19" t="s">
        <v>51</v>
      </c>
      <c r="X19" t="s">
        <v>529</v>
      </c>
      <c r="Y19" t="s">
        <v>51</v>
      </c>
      <c r="Z19" t="s">
        <v>51</v>
      </c>
      <c r="AA19" t="s">
        <v>51</v>
      </c>
      <c r="AB19" t="s">
        <v>51</v>
      </c>
      <c r="AC19" t="s">
        <v>51</v>
      </c>
      <c r="AD19" t="s">
        <v>530</v>
      </c>
      <c r="AE19" t="s">
        <v>531</v>
      </c>
      <c r="AF19" t="s">
        <v>532</v>
      </c>
      <c r="AG19" t="s">
        <v>182</v>
      </c>
      <c r="AH19" t="s">
        <v>51</v>
      </c>
      <c r="AI19" t="s">
        <v>51</v>
      </c>
      <c r="AJ19" t="s">
        <v>51</v>
      </c>
      <c r="AK19" t="s">
        <v>51</v>
      </c>
      <c r="AL19" t="s">
        <v>51</v>
      </c>
      <c r="AM19" t="s">
        <v>51</v>
      </c>
      <c r="AN19" t="s">
        <v>51</v>
      </c>
      <c r="AO19" t="s">
        <v>51</v>
      </c>
      <c r="AP19" t="s">
        <v>51</v>
      </c>
      <c r="AQ19" t="s">
        <v>51</v>
      </c>
      <c r="AR19">
        <v>5.14</v>
      </c>
      <c r="AS19">
        <v>5.67</v>
      </c>
      <c r="AT19">
        <v>0</v>
      </c>
      <c r="AU19">
        <v>0</v>
      </c>
      <c r="AV19">
        <v>1</v>
      </c>
      <c r="AW19">
        <v>-1</v>
      </c>
      <c r="AX19">
        <v>0</v>
      </c>
      <c r="AY19">
        <v>0</v>
      </c>
      <c r="AZ19">
        <v>0</v>
      </c>
      <c r="BA19">
        <v>1</v>
      </c>
    </row>
    <row r="20" spans="1:53" x14ac:dyDescent="0.45">
      <c r="A20" t="s">
        <v>341</v>
      </c>
      <c r="B20">
        <v>104.933173192193</v>
      </c>
      <c r="C20">
        <v>105.215776699389</v>
      </c>
      <c r="D20">
        <v>96.882677537545703</v>
      </c>
      <c r="E20">
        <v>123.389565301842</v>
      </c>
      <c r="F20">
        <v>140.36163235494899</v>
      </c>
      <c r="G20">
        <v>118.356244383977</v>
      </c>
      <c r="H20">
        <v>85.495025288213796</v>
      </c>
      <c r="I20">
        <v>87.797820121808996</v>
      </c>
      <c r="J20">
        <v>103.516896612542</v>
      </c>
      <c r="K20">
        <v>104.18908320224899</v>
      </c>
      <c r="L20">
        <v>136.80441742108499</v>
      </c>
      <c r="M20">
        <v>176.20147692926699</v>
      </c>
      <c r="N20">
        <v>180.79182182289901</v>
      </c>
      <c r="O20">
        <v>194.60118994971199</v>
      </c>
      <c r="P20">
        <v>139.02525931383599</v>
      </c>
      <c r="Q20">
        <v>100.05531651316799</v>
      </c>
      <c r="R20">
        <v>55.605789601449601</v>
      </c>
      <c r="S20">
        <v>108.64240923149001</v>
      </c>
      <c r="T20">
        <v>98.944388557110599</v>
      </c>
      <c r="U20">
        <v>107.309858604431</v>
      </c>
      <c r="V20" t="s">
        <v>342</v>
      </c>
      <c r="W20" t="s">
        <v>281</v>
      </c>
      <c r="X20" t="s">
        <v>343</v>
      </c>
      <c r="Y20" t="s">
        <v>51</v>
      </c>
      <c r="Z20" t="s">
        <v>51</v>
      </c>
      <c r="AA20" t="s">
        <v>51</v>
      </c>
      <c r="AB20" t="s">
        <v>51</v>
      </c>
      <c r="AC20" t="s">
        <v>51</v>
      </c>
      <c r="AD20" t="s">
        <v>344</v>
      </c>
      <c r="AE20" t="s">
        <v>345</v>
      </c>
      <c r="AF20" t="s">
        <v>253</v>
      </c>
      <c r="AG20" t="s">
        <v>177</v>
      </c>
      <c r="AH20" t="s">
        <v>51</v>
      </c>
      <c r="AI20" t="s">
        <v>51</v>
      </c>
      <c r="AJ20" t="s">
        <v>51</v>
      </c>
      <c r="AK20" t="s">
        <v>346</v>
      </c>
      <c r="AL20" t="s">
        <v>51</v>
      </c>
      <c r="AM20">
        <v>3</v>
      </c>
      <c r="AN20" t="s">
        <v>347</v>
      </c>
      <c r="AO20" t="s">
        <v>51</v>
      </c>
      <c r="AP20" t="s">
        <v>51</v>
      </c>
      <c r="AQ20" t="s">
        <v>51</v>
      </c>
      <c r="AR20">
        <v>53.58</v>
      </c>
      <c r="AS20">
        <v>51.57</v>
      </c>
      <c r="AT20">
        <v>0</v>
      </c>
      <c r="AU20">
        <v>0</v>
      </c>
      <c r="AV20">
        <v>0</v>
      </c>
      <c r="AW20">
        <v>0</v>
      </c>
      <c r="AX20">
        <v>1</v>
      </c>
      <c r="AY20">
        <v>0</v>
      </c>
      <c r="AZ20">
        <v>-1</v>
      </c>
      <c r="BA20">
        <v>0</v>
      </c>
    </row>
    <row r="21" spans="1:53" x14ac:dyDescent="0.45">
      <c r="A21" t="s">
        <v>212</v>
      </c>
      <c r="B21">
        <v>114.902755200405</v>
      </c>
      <c r="C21">
        <v>123.648563033426</v>
      </c>
      <c r="D21">
        <v>104.593178133066</v>
      </c>
      <c r="E21">
        <v>125.297876806682</v>
      </c>
      <c r="F21">
        <v>137.11093093761301</v>
      </c>
      <c r="G21">
        <v>135.410088442719</v>
      </c>
      <c r="H21">
        <v>125.519863760002</v>
      </c>
      <c r="I21">
        <v>153.303301776523</v>
      </c>
      <c r="J21">
        <v>108.631337469542</v>
      </c>
      <c r="K21">
        <v>120.60045188463</v>
      </c>
      <c r="L21">
        <v>147.72647986809901</v>
      </c>
      <c r="M21">
        <v>111.03357523868701</v>
      </c>
      <c r="N21">
        <v>113.43224861092401</v>
      </c>
      <c r="O21">
        <v>116.953347621658</v>
      </c>
      <c r="P21">
        <v>117.362386657481</v>
      </c>
      <c r="Q21">
        <v>61.286035360133198</v>
      </c>
      <c r="R21">
        <v>103.740301209281</v>
      </c>
      <c r="S21">
        <v>117.454279225279</v>
      </c>
      <c r="T21">
        <v>111.937263980682</v>
      </c>
      <c r="U21">
        <v>115.45186611459199</v>
      </c>
      <c r="V21" t="s">
        <v>213</v>
      </c>
      <c r="W21" t="s">
        <v>214</v>
      </c>
      <c r="X21" t="s">
        <v>215</v>
      </c>
      <c r="Y21" t="s">
        <v>216</v>
      </c>
      <c r="Z21" t="s">
        <v>217</v>
      </c>
      <c r="AA21" t="s">
        <v>218</v>
      </c>
      <c r="AB21" t="s">
        <v>219</v>
      </c>
      <c r="AC21" t="s">
        <v>220</v>
      </c>
      <c r="AD21" t="s">
        <v>221</v>
      </c>
      <c r="AE21" t="s">
        <v>222</v>
      </c>
      <c r="AF21" t="s">
        <v>223</v>
      </c>
      <c r="AG21" t="s">
        <v>177</v>
      </c>
      <c r="AH21" t="s">
        <v>224</v>
      </c>
      <c r="AI21" t="s">
        <v>51</v>
      </c>
      <c r="AJ21" t="s">
        <v>51</v>
      </c>
      <c r="AK21" t="s">
        <v>51</v>
      </c>
      <c r="AL21" t="s">
        <v>51</v>
      </c>
      <c r="AM21" t="s">
        <v>51</v>
      </c>
      <c r="AN21" t="s">
        <v>225</v>
      </c>
      <c r="AO21" t="s">
        <v>51</v>
      </c>
      <c r="AP21" t="s">
        <v>51</v>
      </c>
      <c r="AQ21" t="s">
        <v>226</v>
      </c>
      <c r="AR21">
        <v>77.22</v>
      </c>
      <c r="AS21">
        <v>111.13</v>
      </c>
      <c r="AT21">
        <v>0</v>
      </c>
      <c r="AU21">
        <v>0</v>
      </c>
      <c r="AV21">
        <v>-1</v>
      </c>
      <c r="AW21">
        <v>1</v>
      </c>
      <c r="AX21">
        <v>0</v>
      </c>
      <c r="AY21">
        <v>1</v>
      </c>
      <c r="AZ21">
        <v>0</v>
      </c>
      <c r="BA21">
        <v>0</v>
      </c>
    </row>
    <row r="22" spans="1:53" x14ac:dyDescent="0.45">
      <c r="A22" t="s">
        <v>427</v>
      </c>
      <c r="B22">
        <v>105.042374983632</v>
      </c>
      <c r="C22">
        <v>117.35469246616</v>
      </c>
      <c r="D22">
        <v>122.80952328625899</v>
      </c>
      <c r="E22">
        <v>162.727952697668</v>
      </c>
      <c r="F22">
        <v>170.26529885485101</v>
      </c>
      <c r="G22">
        <v>217.98766908922801</v>
      </c>
      <c r="H22">
        <v>193.82855269778301</v>
      </c>
      <c r="I22">
        <v>192.69169663547399</v>
      </c>
      <c r="J22">
        <v>93.409375852008296</v>
      </c>
      <c r="K22">
        <v>90.383714225910495</v>
      </c>
      <c r="L22">
        <v>156.87810130115901</v>
      </c>
      <c r="M22">
        <v>40.117508505575103</v>
      </c>
      <c r="N22">
        <v>57.280845283217502</v>
      </c>
      <c r="O22">
        <v>46.355858508347097</v>
      </c>
      <c r="P22">
        <v>64.360835220793504</v>
      </c>
      <c r="Q22">
        <v>98.7380039453557</v>
      </c>
      <c r="R22">
        <v>119.68005101162601</v>
      </c>
      <c r="S22">
        <v>98.840572546641397</v>
      </c>
      <c r="T22">
        <v>93.747628207421201</v>
      </c>
      <c r="U22">
        <v>88.772985780516393</v>
      </c>
      <c r="V22" t="s">
        <v>51</v>
      </c>
      <c r="W22" t="s">
        <v>51</v>
      </c>
      <c r="X22" t="s">
        <v>51</v>
      </c>
      <c r="Y22" t="s">
        <v>51</v>
      </c>
      <c r="Z22" t="s">
        <v>51</v>
      </c>
      <c r="AA22" t="s">
        <v>51</v>
      </c>
      <c r="AB22" t="s">
        <v>51</v>
      </c>
      <c r="AC22" t="s">
        <v>51</v>
      </c>
      <c r="AD22" t="s">
        <v>51</v>
      </c>
      <c r="AE22" t="s">
        <v>51</v>
      </c>
      <c r="AF22" t="s">
        <v>51</v>
      </c>
      <c r="AG22" t="s">
        <v>51</v>
      </c>
      <c r="AH22" t="s">
        <v>51</v>
      </c>
      <c r="AI22" t="s">
        <v>51</v>
      </c>
      <c r="AJ22" t="s">
        <v>51</v>
      </c>
      <c r="AK22" t="s">
        <v>51</v>
      </c>
      <c r="AL22" t="s">
        <v>51</v>
      </c>
      <c r="AM22" t="s">
        <v>51</v>
      </c>
      <c r="AN22" t="s">
        <v>51</v>
      </c>
      <c r="AO22" t="s">
        <v>51</v>
      </c>
      <c r="AP22" t="s">
        <v>51</v>
      </c>
      <c r="AQ22" t="s">
        <v>51</v>
      </c>
      <c r="AR22">
        <v>17.07</v>
      </c>
      <c r="AS22">
        <v>17.77</v>
      </c>
      <c r="AT22">
        <v>-1</v>
      </c>
      <c r="AU22">
        <v>0</v>
      </c>
      <c r="AV22">
        <v>-1</v>
      </c>
      <c r="AW22">
        <v>1</v>
      </c>
      <c r="AX22">
        <v>-1</v>
      </c>
      <c r="AY22">
        <v>1</v>
      </c>
      <c r="AZ22">
        <v>-1</v>
      </c>
      <c r="BA22">
        <v>-1</v>
      </c>
    </row>
    <row r="23" spans="1:53" x14ac:dyDescent="0.45">
      <c r="A23" t="s">
        <v>203</v>
      </c>
      <c r="B23">
        <v>127.192338562423</v>
      </c>
      <c r="C23">
        <v>67.417918765186201</v>
      </c>
      <c r="D23">
        <v>182.08880396155499</v>
      </c>
      <c r="E23">
        <v>71.752847830164598</v>
      </c>
      <c r="F23">
        <v>83.973274001900606</v>
      </c>
      <c r="G23">
        <v>81.321293429318203</v>
      </c>
      <c r="H23">
        <v>78.477878916106206</v>
      </c>
      <c r="I23">
        <v>94.041295551067606</v>
      </c>
      <c r="J23">
        <v>128.76509890352099</v>
      </c>
      <c r="K23">
        <v>139.017836514023</v>
      </c>
      <c r="L23">
        <v>124.06932924950701</v>
      </c>
      <c r="M23">
        <v>142.393197437628</v>
      </c>
      <c r="N23">
        <v>144.91927789387199</v>
      </c>
      <c r="O23">
        <v>154.393614598271</v>
      </c>
      <c r="P23">
        <v>119.69382643789901</v>
      </c>
      <c r="Q23">
        <v>93.994728869678895</v>
      </c>
      <c r="R23">
        <v>98.003755036960001</v>
      </c>
      <c r="S23">
        <v>125.39666578645399</v>
      </c>
      <c r="T23">
        <v>134.77332254300001</v>
      </c>
      <c r="U23">
        <v>130.89145479555501</v>
      </c>
      <c r="V23" t="s">
        <v>204</v>
      </c>
      <c r="W23" t="s">
        <v>51</v>
      </c>
      <c r="X23" t="s">
        <v>205</v>
      </c>
      <c r="Y23" t="s">
        <v>51</v>
      </c>
      <c r="Z23" t="s">
        <v>51</v>
      </c>
      <c r="AA23" t="s">
        <v>51</v>
      </c>
      <c r="AB23" t="s">
        <v>51</v>
      </c>
      <c r="AC23" t="s">
        <v>51</v>
      </c>
      <c r="AD23" t="s">
        <v>51</v>
      </c>
      <c r="AE23" t="s">
        <v>51</v>
      </c>
      <c r="AF23" t="s">
        <v>51</v>
      </c>
      <c r="AG23" t="s">
        <v>51</v>
      </c>
      <c r="AH23" t="s">
        <v>51</v>
      </c>
      <c r="AI23" t="s">
        <v>206</v>
      </c>
      <c r="AJ23" t="s">
        <v>207</v>
      </c>
      <c r="AK23" t="s">
        <v>51</v>
      </c>
      <c r="AL23" t="s">
        <v>51</v>
      </c>
      <c r="AM23" t="s">
        <v>51</v>
      </c>
      <c r="AN23" t="s">
        <v>51</v>
      </c>
      <c r="AO23" t="s">
        <v>51</v>
      </c>
      <c r="AP23" t="s">
        <v>51</v>
      </c>
      <c r="AQ23" t="s">
        <v>51</v>
      </c>
      <c r="AR23">
        <v>58.8</v>
      </c>
      <c r="AS23">
        <v>58.88</v>
      </c>
      <c r="AT23">
        <v>1</v>
      </c>
      <c r="AU23">
        <v>0</v>
      </c>
      <c r="AV23">
        <v>0</v>
      </c>
      <c r="AW23">
        <v>0</v>
      </c>
      <c r="AX23">
        <v>1</v>
      </c>
      <c r="AY23">
        <v>0</v>
      </c>
      <c r="AZ23">
        <v>0</v>
      </c>
      <c r="BA23">
        <v>1</v>
      </c>
    </row>
    <row r="24" spans="1:53" x14ac:dyDescent="0.45">
      <c r="A24" t="s">
        <v>53</v>
      </c>
      <c r="B24">
        <v>98.242750779149404</v>
      </c>
      <c r="C24">
        <v>149.470360112121</v>
      </c>
      <c r="D24">
        <v>121.29302569392</v>
      </c>
      <c r="E24">
        <v>160.487639385119</v>
      </c>
      <c r="F24">
        <v>146.004280031479</v>
      </c>
      <c r="G24">
        <v>189.89380385087</v>
      </c>
      <c r="H24">
        <v>166.176986797707</v>
      </c>
      <c r="I24">
        <v>176.86324087760201</v>
      </c>
      <c r="J24">
        <v>148.15763427213699</v>
      </c>
      <c r="K24">
        <v>134.84767573255601</v>
      </c>
      <c r="L24">
        <v>116.83570032766301</v>
      </c>
      <c r="M24">
        <v>27.810178700701499</v>
      </c>
      <c r="N24">
        <v>24.236210306283201</v>
      </c>
      <c r="O24">
        <v>24.687358459550602</v>
      </c>
      <c r="P24">
        <v>13.4523159458997</v>
      </c>
      <c r="Q24">
        <v>60.7346471719991</v>
      </c>
      <c r="R24">
        <v>70.820948876927801</v>
      </c>
      <c r="S24">
        <v>132.25667797181401</v>
      </c>
      <c r="T24">
        <v>147.39177894232299</v>
      </c>
      <c r="U24">
        <v>133.79186514306301</v>
      </c>
      <c r="V24" t="s">
        <v>54</v>
      </c>
      <c r="W24" t="s">
        <v>55</v>
      </c>
      <c r="X24" t="s">
        <v>56</v>
      </c>
      <c r="Y24" t="s">
        <v>57</v>
      </c>
      <c r="Z24" t="s">
        <v>58</v>
      </c>
      <c r="AA24" t="s">
        <v>59</v>
      </c>
      <c r="AB24" t="s">
        <v>60</v>
      </c>
      <c r="AC24" t="s">
        <v>61</v>
      </c>
      <c r="AD24" t="s">
        <v>51</v>
      </c>
      <c r="AE24" t="s">
        <v>51</v>
      </c>
      <c r="AF24" t="s">
        <v>51</v>
      </c>
      <c r="AG24" t="s">
        <v>51</v>
      </c>
      <c r="AH24" t="s">
        <v>62</v>
      </c>
      <c r="AI24" t="s">
        <v>51</v>
      </c>
      <c r="AJ24" t="s">
        <v>51</v>
      </c>
      <c r="AK24" t="s">
        <v>51</v>
      </c>
      <c r="AL24" t="s">
        <v>51</v>
      </c>
      <c r="AM24" t="s">
        <v>51</v>
      </c>
      <c r="AN24" t="s">
        <v>63</v>
      </c>
      <c r="AO24" t="s">
        <v>64</v>
      </c>
      <c r="AP24" t="s">
        <v>65</v>
      </c>
      <c r="AQ24" t="s">
        <v>66</v>
      </c>
      <c r="AR24">
        <v>11.15</v>
      </c>
      <c r="AS24">
        <v>14.57</v>
      </c>
      <c r="AT24">
        <v>-1</v>
      </c>
      <c r="AU24">
        <v>0</v>
      </c>
      <c r="AV24">
        <v>-1</v>
      </c>
      <c r="AW24">
        <v>1</v>
      </c>
      <c r="AX24">
        <v>0</v>
      </c>
      <c r="AY24">
        <v>1</v>
      </c>
      <c r="AZ24">
        <v>-1</v>
      </c>
      <c r="BA24">
        <v>0</v>
      </c>
    </row>
    <row r="25" spans="1:53" x14ac:dyDescent="0.45">
      <c r="A25" t="s">
        <v>282</v>
      </c>
      <c r="B25">
        <v>73.419933561664806</v>
      </c>
      <c r="C25">
        <v>96.162345196979999</v>
      </c>
      <c r="D25">
        <v>87.0873835808178</v>
      </c>
      <c r="E25">
        <v>103.91634405664</v>
      </c>
      <c r="F25">
        <v>84.235628846444101</v>
      </c>
      <c r="G25">
        <v>99.945306312741707</v>
      </c>
      <c r="H25">
        <v>106.201762781752</v>
      </c>
      <c r="I25">
        <v>120.6340554313</v>
      </c>
      <c r="J25">
        <v>92.073172264117602</v>
      </c>
      <c r="K25">
        <v>100.523690593819</v>
      </c>
      <c r="L25">
        <v>107.508254075572</v>
      </c>
      <c r="M25">
        <v>120.914445542626</v>
      </c>
      <c r="N25">
        <v>112.631488309098</v>
      </c>
      <c r="O25">
        <v>129.86149395000001</v>
      </c>
      <c r="P25">
        <v>141.842805949633</v>
      </c>
      <c r="Q25">
        <v>250.21714492583899</v>
      </c>
      <c r="R25">
        <v>137.98861774573999</v>
      </c>
      <c r="S25">
        <v>85.436620073970204</v>
      </c>
      <c r="T25">
        <v>96.524668664393801</v>
      </c>
      <c r="U25">
        <v>94.531898837206001</v>
      </c>
      <c r="V25" t="s">
        <v>184</v>
      </c>
      <c r="W25" t="s">
        <v>210</v>
      </c>
      <c r="X25" t="s">
        <v>185</v>
      </c>
      <c r="Y25" t="s">
        <v>208</v>
      </c>
      <c r="Z25" t="s">
        <v>283</v>
      </c>
      <c r="AA25" t="s">
        <v>209</v>
      </c>
      <c r="AB25" t="s">
        <v>210</v>
      </c>
      <c r="AC25" t="s">
        <v>211</v>
      </c>
      <c r="AD25" t="s">
        <v>51</v>
      </c>
      <c r="AE25" t="s">
        <v>51</v>
      </c>
      <c r="AF25" t="s">
        <v>51</v>
      </c>
      <c r="AG25" t="s">
        <v>51</v>
      </c>
      <c r="AH25" t="s">
        <v>51</v>
      </c>
      <c r="AI25" t="s">
        <v>51</v>
      </c>
      <c r="AJ25" t="s">
        <v>51</v>
      </c>
      <c r="AK25" t="s">
        <v>51</v>
      </c>
      <c r="AL25" t="s">
        <v>51</v>
      </c>
      <c r="AM25" t="s">
        <v>51</v>
      </c>
      <c r="AN25" t="s">
        <v>280</v>
      </c>
      <c r="AO25" t="s">
        <v>51</v>
      </c>
      <c r="AP25" t="s">
        <v>51</v>
      </c>
      <c r="AQ25" t="s">
        <v>284</v>
      </c>
      <c r="AR25">
        <v>37.04</v>
      </c>
      <c r="AS25">
        <v>57.08</v>
      </c>
      <c r="AT25">
        <v>0</v>
      </c>
      <c r="AU25">
        <v>0</v>
      </c>
      <c r="AV25">
        <v>1</v>
      </c>
      <c r="AW25">
        <v>-1</v>
      </c>
      <c r="AX25">
        <v>0</v>
      </c>
      <c r="AY25">
        <v>0</v>
      </c>
      <c r="AZ25">
        <v>0</v>
      </c>
      <c r="BA25">
        <v>0</v>
      </c>
    </row>
    <row r="26" spans="1:53" x14ac:dyDescent="0.45">
      <c r="A26" t="s">
        <v>329</v>
      </c>
      <c r="B26">
        <v>101.809939993916</v>
      </c>
      <c r="C26">
        <v>98.980222662831196</v>
      </c>
      <c r="D26">
        <v>112.961396940554</v>
      </c>
      <c r="E26">
        <v>77.561226448736207</v>
      </c>
      <c r="F26">
        <v>80.453723170741796</v>
      </c>
      <c r="G26">
        <v>77.944187229141406</v>
      </c>
      <c r="H26">
        <v>120.202165075038</v>
      </c>
      <c r="I26">
        <v>125.274397260591</v>
      </c>
      <c r="J26">
        <v>145.81288307463399</v>
      </c>
      <c r="K26">
        <v>148.155270319962</v>
      </c>
      <c r="L26">
        <v>121.345033976415</v>
      </c>
      <c r="M26">
        <v>125.132097387588</v>
      </c>
      <c r="N26">
        <v>111.505862938006</v>
      </c>
      <c r="O26">
        <v>119.279938168299</v>
      </c>
      <c r="P26">
        <v>78.183022394965604</v>
      </c>
      <c r="Q26">
        <v>45.799264165218602</v>
      </c>
      <c r="R26">
        <v>103.19358338202299</v>
      </c>
      <c r="S26">
        <v>151.681525360644</v>
      </c>
      <c r="T26">
        <v>149.52634272200601</v>
      </c>
      <c r="U26">
        <v>142.27278334308599</v>
      </c>
      <c r="V26" t="s">
        <v>330</v>
      </c>
      <c r="W26" t="s">
        <v>331</v>
      </c>
      <c r="X26" t="s">
        <v>332</v>
      </c>
      <c r="Y26" t="s">
        <v>333</v>
      </c>
      <c r="Z26" t="s">
        <v>334</v>
      </c>
      <c r="AA26" t="s">
        <v>335</v>
      </c>
      <c r="AB26" t="s">
        <v>336</v>
      </c>
      <c r="AC26" t="s">
        <v>285</v>
      </c>
      <c r="AD26" t="s">
        <v>51</v>
      </c>
      <c r="AE26" t="s">
        <v>51</v>
      </c>
      <c r="AF26" t="s">
        <v>51</v>
      </c>
      <c r="AG26" t="s">
        <v>51</v>
      </c>
      <c r="AH26" t="s">
        <v>51</v>
      </c>
      <c r="AI26" t="s">
        <v>337</v>
      </c>
      <c r="AJ26" t="s">
        <v>338</v>
      </c>
      <c r="AK26" t="s">
        <v>51</v>
      </c>
      <c r="AL26" t="s">
        <v>51</v>
      </c>
      <c r="AM26" t="s">
        <v>51</v>
      </c>
      <c r="AN26" t="s">
        <v>339</v>
      </c>
      <c r="AO26" t="s">
        <v>51</v>
      </c>
      <c r="AP26" t="s">
        <v>51</v>
      </c>
      <c r="AQ26" t="s">
        <v>340</v>
      </c>
      <c r="AR26">
        <v>35.299999999999898</v>
      </c>
      <c r="AS26">
        <v>47.88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1</v>
      </c>
      <c r="AZ26">
        <v>1</v>
      </c>
      <c r="BA26">
        <v>1</v>
      </c>
    </row>
    <row r="27" spans="1:53" x14ac:dyDescent="0.45">
      <c r="A27" t="s">
        <v>492</v>
      </c>
      <c r="B27">
        <v>129.45793861370601</v>
      </c>
      <c r="C27">
        <v>121.73321976595</v>
      </c>
      <c r="D27">
        <v>115.69431638128</v>
      </c>
      <c r="E27">
        <v>106.857893643998</v>
      </c>
      <c r="F27">
        <v>63.605994190331501</v>
      </c>
      <c r="G27">
        <v>124.61814032834999</v>
      </c>
      <c r="H27">
        <v>85.709749200662301</v>
      </c>
      <c r="I27">
        <v>136.533935952446</v>
      </c>
      <c r="J27">
        <v>86.6277725314919</v>
      </c>
      <c r="K27">
        <v>95.414243724820807</v>
      </c>
      <c r="L27">
        <v>67.7324219252517</v>
      </c>
      <c r="M27">
        <v>87.068383016024995</v>
      </c>
      <c r="N27">
        <v>62.527635457452398</v>
      </c>
      <c r="O27">
        <v>72.630406879592698</v>
      </c>
      <c r="P27">
        <v>154.81254398223501</v>
      </c>
      <c r="Q27">
        <v>180.04355753931799</v>
      </c>
      <c r="R27">
        <v>176.997663117135</v>
      </c>
      <c r="S27">
        <v>122.224913162931</v>
      </c>
      <c r="T27">
        <v>90.801052378882204</v>
      </c>
      <c r="U27">
        <v>89.773777698146304</v>
      </c>
      <c r="V27" t="s">
        <v>51</v>
      </c>
      <c r="W27" t="s">
        <v>51</v>
      </c>
      <c r="X27" t="s">
        <v>51</v>
      </c>
      <c r="Y27" t="s">
        <v>51</v>
      </c>
      <c r="Z27" t="s">
        <v>51</v>
      </c>
      <c r="AA27" t="s">
        <v>51</v>
      </c>
      <c r="AB27" t="s">
        <v>51</v>
      </c>
      <c r="AC27" t="s">
        <v>51</v>
      </c>
      <c r="AD27" t="s">
        <v>51</v>
      </c>
      <c r="AE27" t="s">
        <v>51</v>
      </c>
      <c r="AF27" t="s">
        <v>51</v>
      </c>
      <c r="AG27" t="s">
        <v>51</v>
      </c>
      <c r="AH27" t="s">
        <v>51</v>
      </c>
      <c r="AI27" t="s">
        <v>51</v>
      </c>
      <c r="AJ27" t="s">
        <v>51</v>
      </c>
      <c r="AK27" t="s">
        <v>51</v>
      </c>
      <c r="AL27" t="s">
        <v>51</v>
      </c>
      <c r="AM27" t="s">
        <v>51</v>
      </c>
      <c r="AN27" t="s">
        <v>51</v>
      </c>
      <c r="AO27" t="s">
        <v>51</v>
      </c>
      <c r="AP27" t="s">
        <v>51</v>
      </c>
      <c r="AQ27" t="s">
        <v>51</v>
      </c>
      <c r="AR27">
        <v>9.82</v>
      </c>
      <c r="AS27">
        <v>23.04</v>
      </c>
      <c r="AT27">
        <v>0</v>
      </c>
      <c r="AU27">
        <v>0</v>
      </c>
      <c r="AV27">
        <v>0</v>
      </c>
      <c r="AW27">
        <v>0</v>
      </c>
      <c r="AX27">
        <v>-1</v>
      </c>
      <c r="AY27">
        <v>0</v>
      </c>
      <c r="AZ27">
        <v>0</v>
      </c>
      <c r="BA27">
        <v>0</v>
      </c>
    </row>
    <row r="28" spans="1:53" x14ac:dyDescent="0.45">
      <c r="A28" t="s">
        <v>428</v>
      </c>
      <c r="B28">
        <v>118.331711279544</v>
      </c>
      <c r="C28">
        <v>102.816016395568</v>
      </c>
      <c r="D28">
        <v>111.891678706476</v>
      </c>
      <c r="E28">
        <v>108.957365119182</v>
      </c>
      <c r="F28">
        <v>111.753005737861</v>
      </c>
      <c r="G28">
        <v>110.22844114205201</v>
      </c>
      <c r="H28">
        <v>119.308853249752</v>
      </c>
      <c r="I28">
        <v>124.654668949205</v>
      </c>
      <c r="J28">
        <v>102.086226808541</v>
      </c>
      <c r="K28">
        <v>109.459754923867</v>
      </c>
      <c r="L28">
        <v>120.356867180603</v>
      </c>
      <c r="M28">
        <v>111.51253760388499</v>
      </c>
      <c r="N28">
        <v>102.16685628656499</v>
      </c>
      <c r="O28">
        <v>99.191016386413594</v>
      </c>
      <c r="P28">
        <v>103.716741092571</v>
      </c>
      <c r="Q28">
        <v>124.302441133458</v>
      </c>
      <c r="R28">
        <v>99.900375658858493</v>
      </c>
      <c r="S28">
        <v>77.0861655045573</v>
      </c>
      <c r="T28">
        <v>105.915882675435</v>
      </c>
      <c r="U28">
        <v>103.975806930113</v>
      </c>
      <c r="V28" t="s">
        <v>429</v>
      </c>
      <c r="W28" t="s">
        <v>51</v>
      </c>
      <c r="X28" t="s">
        <v>430</v>
      </c>
      <c r="Y28" t="s">
        <v>73</v>
      </c>
      <c r="Z28" t="s">
        <v>400</v>
      </c>
      <c r="AA28" t="s">
        <v>431</v>
      </c>
      <c r="AB28" t="s">
        <v>432</v>
      </c>
      <c r="AC28" t="s">
        <v>285</v>
      </c>
      <c r="AD28" t="s">
        <v>433</v>
      </c>
      <c r="AE28" t="s">
        <v>434</v>
      </c>
      <c r="AF28" t="s">
        <v>191</v>
      </c>
      <c r="AG28" t="s">
        <v>192</v>
      </c>
      <c r="AH28" t="s">
        <v>51</v>
      </c>
      <c r="AI28" t="s">
        <v>51</v>
      </c>
      <c r="AJ28" t="s">
        <v>51</v>
      </c>
      <c r="AK28" t="s">
        <v>51</v>
      </c>
      <c r="AL28" t="s">
        <v>51</v>
      </c>
      <c r="AM28" t="s">
        <v>51</v>
      </c>
      <c r="AN28" t="s">
        <v>51</v>
      </c>
      <c r="AO28" t="s">
        <v>51</v>
      </c>
      <c r="AP28" t="s">
        <v>51</v>
      </c>
      <c r="AQ28" t="s">
        <v>435</v>
      </c>
      <c r="AR28">
        <v>16.28</v>
      </c>
      <c r="AS28">
        <v>16.91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1</v>
      </c>
      <c r="AZ28">
        <v>0</v>
      </c>
      <c r="BA28">
        <v>0</v>
      </c>
    </row>
    <row r="29" spans="1:53" x14ac:dyDescent="0.45">
      <c r="A29" t="s">
        <v>493</v>
      </c>
      <c r="B29">
        <v>31.646853340857</v>
      </c>
      <c r="C29">
        <v>19.722600649265001</v>
      </c>
      <c r="D29">
        <v>59.027006124790198</v>
      </c>
      <c r="E29">
        <v>90.926905816811896</v>
      </c>
      <c r="F29">
        <v>72.960260338707798</v>
      </c>
      <c r="G29">
        <v>83.974411620198296</v>
      </c>
      <c r="H29">
        <v>165.73053081195201</v>
      </c>
      <c r="I29">
        <v>183.43669874002899</v>
      </c>
      <c r="J29">
        <v>99.367754830577695</v>
      </c>
      <c r="K29">
        <v>89.710176558650701</v>
      </c>
      <c r="L29">
        <v>155.89529302456799</v>
      </c>
      <c r="M29">
        <v>109.227577409075</v>
      </c>
      <c r="N29">
        <v>114.56911842700499</v>
      </c>
      <c r="O29">
        <v>112.82756732657801</v>
      </c>
      <c r="P29">
        <v>198.02654915872</v>
      </c>
      <c r="Q29">
        <v>121.361301917178</v>
      </c>
      <c r="R29">
        <v>164.316283049064</v>
      </c>
      <c r="S29">
        <v>106.960427437042</v>
      </c>
      <c r="T29">
        <v>101.281342482672</v>
      </c>
      <c r="U29">
        <v>86.568227778139004</v>
      </c>
      <c r="V29" t="s">
        <v>494</v>
      </c>
      <c r="W29" t="s">
        <v>51</v>
      </c>
      <c r="X29" t="s">
        <v>495</v>
      </c>
      <c r="Y29" t="s">
        <v>51</v>
      </c>
      <c r="Z29" t="s">
        <v>51</v>
      </c>
      <c r="AA29" t="s">
        <v>51</v>
      </c>
      <c r="AB29" t="s">
        <v>51</v>
      </c>
      <c r="AC29" t="s">
        <v>51</v>
      </c>
      <c r="AD29" t="s">
        <v>51</v>
      </c>
      <c r="AE29" t="s">
        <v>51</v>
      </c>
      <c r="AF29" t="s">
        <v>51</v>
      </c>
      <c r="AG29" t="s">
        <v>51</v>
      </c>
      <c r="AH29" t="s">
        <v>51</v>
      </c>
      <c r="AI29" t="s">
        <v>51</v>
      </c>
      <c r="AJ29" t="s">
        <v>51</v>
      </c>
      <c r="AK29" t="s">
        <v>51</v>
      </c>
      <c r="AL29" t="s">
        <v>51</v>
      </c>
      <c r="AM29" t="s">
        <v>51</v>
      </c>
      <c r="AN29" t="s">
        <v>51</v>
      </c>
      <c r="AO29" t="s">
        <v>51</v>
      </c>
      <c r="AP29" t="s">
        <v>51</v>
      </c>
      <c r="AQ29" t="s">
        <v>51</v>
      </c>
      <c r="AR29">
        <v>8.32</v>
      </c>
      <c r="AS29">
        <v>9.85</v>
      </c>
      <c r="AT29">
        <v>0</v>
      </c>
      <c r="AU29">
        <v>0</v>
      </c>
      <c r="AV29">
        <v>1</v>
      </c>
      <c r="AW29">
        <v>-1</v>
      </c>
      <c r="AX29">
        <v>0</v>
      </c>
      <c r="AY29">
        <v>0</v>
      </c>
      <c r="AZ29">
        <v>-1</v>
      </c>
      <c r="BA29">
        <v>0</v>
      </c>
    </row>
    <row r="30" spans="1:53" x14ac:dyDescent="0.45">
      <c r="A30" t="s">
        <v>243</v>
      </c>
      <c r="B30">
        <v>80.713023337931006</v>
      </c>
      <c r="C30">
        <v>72.679512836354206</v>
      </c>
      <c r="D30">
        <v>74.694634200835793</v>
      </c>
      <c r="E30">
        <v>146.77194884179099</v>
      </c>
      <c r="F30">
        <v>132.35929364869199</v>
      </c>
      <c r="G30">
        <v>144.702767761161</v>
      </c>
      <c r="H30">
        <v>98.313512269456297</v>
      </c>
      <c r="I30">
        <v>112.131323715685</v>
      </c>
      <c r="J30">
        <v>82.202198634267603</v>
      </c>
      <c r="K30">
        <v>95.442591851528306</v>
      </c>
      <c r="L30">
        <v>126.03520563515001</v>
      </c>
      <c r="M30">
        <v>142.76254802627599</v>
      </c>
      <c r="N30">
        <v>162.27029392043201</v>
      </c>
      <c r="O30">
        <v>147.198867844018</v>
      </c>
      <c r="P30">
        <v>70.713769291825699</v>
      </c>
      <c r="Q30">
        <v>139.28366511432199</v>
      </c>
      <c r="R30">
        <v>48.379351837381599</v>
      </c>
      <c r="S30">
        <v>87.367761682289199</v>
      </c>
      <c r="T30">
        <v>87.3568017014708</v>
      </c>
      <c r="U30">
        <v>88.778383994132398</v>
      </c>
      <c r="V30" t="s">
        <v>180</v>
      </c>
      <c r="W30" t="s">
        <v>51</v>
      </c>
      <c r="X30" t="s">
        <v>244</v>
      </c>
      <c r="Y30" t="s">
        <v>245</v>
      </c>
      <c r="Z30" t="s">
        <v>51</v>
      </c>
      <c r="AA30" t="s">
        <v>51</v>
      </c>
      <c r="AB30" t="s">
        <v>51</v>
      </c>
      <c r="AC30" t="s">
        <v>51</v>
      </c>
      <c r="AD30" t="s">
        <v>174</v>
      </c>
      <c r="AE30" t="s">
        <v>175</v>
      </c>
      <c r="AF30" t="s">
        <v>176</v>
      </c>
      <c r="AG30" t="s">
        <v>177</v>
      </c>
      <c r="AH30" t="s">
        <v>51</v>
      </c>
      <c r="AI30" t="s">
        <v>51</v>
      </c>
      <c r="AJ30" t="s">
        <v>51</v>
      </c>
      <c r="AK30" t="s">
        <v>51</v>
      </c>
      <c r="AL30" t="s">
        <v>51</v>
      </c>
      <c r="AM30" t="s">
        <v>51</v>
      </c>
      <c r="AN30" t="s">
        <v>51</v>
      </c>
      <c r="AO30" t="s">
        <v>51</v>
      </c>
      <c r="AP30" t="s">
        <v>51</v>
      </c>
      <c r="AQ30" t="s">
        <v>51</v>
      </c>
      <c r="AR30">
        <v>53.74</v>
      </c>
      <c r="AS30">
        <v>78.48</v>
      </c>
      <c r="AT30">
        <v>0</v>
      </c>
      <c r="AU30">
        <v>0</v>
      </c>
      <c r="AV30">
        <v>-1</v>
      </c>
      <c r="AW30">
        <v>1</v>
      </c>
      <c r="AX30">
        <v>1</v>
      </c>
      <c r="AY30">
        <v>0</v>
      </c>
      <c r="AZ30">
        <v>-1</v>
      </c>
      <c r="BA30">
        <v>-1</v>
      </c>
    </row>
    <row r="31" spans="1:53" x14ac:dyDescent="0.45">
      <c r="A31" t="s">
        <v>457</v>
      </c>
      <c r="B31">
        <v>100.224203527394</v>
      </c>
      <c r="C31">
        <v>75.537697662407396</v>
      </c>
      <c r="D31">
        <v>129.700777433577</v>
      </c>
      <c r="E31">
        <v>63.3578849121998</v>
      </c>
      <c r="F31">
        <v>108.26316253331299</v>
      </c>
      <c r="G31">
        <v>98.9533314773266</v>
      </c>
      <c r="H31">
        <v>106.772291035218</v>
      </c>
      <c r="I31">
        <v>148.35066353032599</v>
      </c>
      <c r="J31">
        <v>141.03273117262401</v>
      </c>
      <c r="K31">
        <v>147.490300585966</v>
      </c>
      <c r="L31">
        <v>157.396999345056</v>
      </c>
      <c r="M31">
        <v>38.456620215720001</v>
      </c>
      <c r="N31">
        <v>94.8439593719919</v>
      </c>
      <c r="O31">
        <v>109.246349028152</v>
      </c>
      <c r="P31">
        <v>67.770848455845396</v>
      </c>
      <c r="Q31">
        <v>40.215441919425402</v>
      </c>
      <c r="R31">
        <v>67.272750263479097</v>
      </c>
      <c r="S31">
        <v>101.177220426842</v>
      </c>
      <c r="T31">
        <v>149.04716678371099</v>
      </c>
      <c r="U31">
        <v>137.246146641601</v>
      </c>
      <c r="V31" t="s">
        <v>458</v>
      </c>
      <c r="W31" t="s">
        <v>51</v>
      </c>
      <c r="X31" t="s">
        <v>459</v>
      </c>
      <c r="Y31" t="s">
        <v>51</v>
      </c>
      <c r="Z31" t="s">
        <v>51</v>
      </c>
      <c r="AA31" t="s">
        <v>51</v>
      </c>
      <c r="AB31" t="s">
        <v>51</v>
      </c>
      <c r="AC31" t="s">
        <v>51</v>
      </c>
      <c r="AD31" t="s">
        <v>460</v>
      </c>
      <c r="AE31" t="s">
        <v>461</v>
      </c>
      <c r="AF31" t="s">
        <v>191</v>
      </c>
      <c r="AG31" t="s">
        <v>192</v>
      </c>
      <c r="AH31" t="s">
        <v>51</v>
      </c>
      <c r="AI31" t="s">
        <v>51</v>
      </c>
      <c r="AJ31" t="s">
        <v>51</v>
      </c>
      <c r="AK31" t="s">
        <v>51</v>
      </c>
      <c r="AL31" t="s">
        <v>51</v>
      </c>
      <c r="AM31" t="s">
        <v>51</v>
      </c>
      <c r="AN31" t="s">
        <v>51</v>
      </c>
      <c r="AO31" t="s">
        <v>51</v>
      </c>
      <c r="AP31" t="s">
        <v>51</v>
      </c>
      <c r="AQ31" t="s">
        <v>51</v>
      </c>
      <c r="AR31">
        <v>18.38</v>
      </c>
      <c r="AS31">
        <v>22.19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1</v>
      </c>
      <c r="AZ31">
        <v>0</v>
      </c>
      <c r="BA31">
        <v>0</v>
      </c>
    </row>
    <row r="32" spans="1:53" x14ac:dyDescent="0.45">
      <c r="A32" t="s">
        <v>491</v>
      </c>
      <c r="B32">
        <v>103.357697426266</v>
      </c>
      <c r="C32">
        <v>130.00034628901199</v>
      </c>
      <c r="D32">
        <v>124.580021939015</v>
      </c>
      <c r="E32">
        <v>53.587382968671001</v>
      </c>
      <c r="F32">
        <v>21.376398690768699</v>
      </c>
      <c r="G32">
        <v>43.629869888465997</v>
      </c>
      <c r="H32">
        <v>50.480180430605301</v>
      </c>
      <c r="I32">
        <v>70.928250228821597</v>
      </c>
      <c r="J32">
        <v>119.55282462966299</v>
      </c>
      <c r="K32">
        <v>149.941674605141</v>
      </c>
      <c r="L32">
        <v>38.126894698418702</v>
      </c>
      <c r="M32">
        <v>43.748227507962902</v>
      </c>
      <c r="N32">
        <v>49.569783773819097</v>
      </c>
      <c r="O32">
        <v>55.730560367417901</v>
      </c>
      <c r="P32">
        <v>134.84804483039301</v>
      </c>
      <c r="Q32">
        <v>187.937146681565</v>
      </c>
      <c r="R32">
        <v>273.35586876661603</v>
      </c>
      <c r="S32">
        <v>138.73565910345999</v>
      </c>
      <c r="T32">
        <v>130.44319907544701</v>
      </c>
      <c r="U32">
        <v>136.58296161280299</v>
      </c>
      <c r="V32" t="s">
        <v>51</v>
      </c>
      <c r="W32" t="s">
        <v>281</v>
      </c>
      <c r="X32" t="s">
        <v>51</v>
      </c>
      <c r="Y32" t="s">
        <v>51</v>
      </c>
      <c r="Z32" t="s">
        <v>51</v>
      </c>
      <c r="AA32" t="s">
        <v>51</v>
      </c>
      <c r="AB32" t="s">
        <v>51</v>
      </c>
      <c r="AC32" t="s">
        <v>51</v>
      </c>
      <c r="AD32" t="s">
        <v>51</v>
      </c>
      <c r="AE32" t="s">
        <v>51</v>
      </c>
      <c r="AF32" t="s">
        <v>51</v>
      </c>
      <c r="AG32" t="s">
        <v>51</v>
      </c>
      <c r="AH32" t="s">
        <v>51</v>
      </c>
      <c r="AI32" t="s">
        <v>51</v>
      </c>
      <c r="AJ32" t="s">
        <v>51</v>
      </c>
      <c r="AK32" t="s">
        <v>51</v>
      </c>
      <c r="AL32" t="s">
        <v>51</v>
      </c>
      <c r="AM32" t="s">
        <v>51</v>
      </c>
      <c r="AN32" t="s">
        <v>51</v>
      </c>
      <c r="AO32" t="s">
        <v>51</v>
      </c>
      <c r="AP32" t="s">
        <v>51</v>
      </c>
      <c r="AQ32" t="s">
        <v>51</v>
      </c>
      <c r="AR32">
        <v>9.98</v>
      </c>
      <c r="AS32">
        <v>8.74</v>
      </c>
      <c r="AT32">
        <v>0</v>
      </c>
      <c r="AU32">
        <v>0</v>
      </c>
      <c r="AV32">
        <v>1</v>
      </c>
      <c r="AW32">
        <v>-1</v>
      </c>
      <c r="AX32">
        <v>-1</v>
      </c>
      <c r="AY32">
        <v>-1</v>
      </c>
      <c r="AZ32">
        <v>1</v>
      </c>
      <c r="BA32">
        <v>1</v>
      </c>
    </row>
    <row r="33" spans="1:53" x14ac:dyDescent="0.45">
      <c r="A33" t="s">
        <v>275</v>
      </c>
      <c r="B33">
        <v>21.149065423353498</v>
      </c>
      <c r="C33">
        <v>22.317366476274699</v>
      </c>
      <c r="D33">
        <v>17.330630895804099</v>
      </c>
      <c r="E33">
        <v>113.93584871280299</v>
      </c>
      <c r="F33">
        <v>80.385447814892999</v>
      </c>
      <c r="G33">
        <v>74.911701410452096</v>
      </c>
      <c r="H33">
        <v>90.536614795018593</v>
      </c>
      <c r="I33">
        <v>69.580636278866507</v>
      </c>
      <c r="J33">
        <v>8.6602996554989797</v>
      </c>
      <c r="K33">
        <v>7.58849204347033</v>
      </c>
      <c r="L33">
        <v>170.164177022703</v>
      </c>
      <c r="M33">
        <v>147.16882156331999</v>
      </c>
      <c r="N33">
        <v>202.894842791352</v>
      </c>
      <c r="O33">
        <v>189.809375359385</v>
      </c>
      <c r="P33">
        <v>222.38307526136501</v>
      </c>
      <c r="Q33">
        <v>235.951535302797</v>
      </c>
      <c r="R33">
        <v>228.662024050376</v>
      </c>
      <c r="S33">
        <v>13.0906126023566</v>
      </c>
      <c r="T33">
        <v>9.9299311692314607</v>
      </c>
      <c r="U33">
        <v>6.2065998831983196</v>
      </c>
      <c r="V33" t="s">
        <v>276</v>
      </c>
      <c r="W33" t="s">
        <v>277</v>
      </c>
      <c r="X33" t="s">
        <v>276</v>
      </c>
      <c r="Y33" t="s">
        <v>51</v>
      </c>
      <c r="Z33" t="s">
        <v>51</v>
      </c>
      <c r="AA33" t="s">
        <v>51</v>
      </c>
      <c r="AB33" t="s">
        <v>51</v>
      </c>
      <c r="AC33" t="s">
        <v>51</v>
      </c>
      <c r="AD33" t="s">
        <v>51</v>
      </c>
      <c r="AE33" t="s">
        <v>51</v>
      </c>
      <c r="AF33" t="s">
        <v>51</v>
      </c>
      <c r="AG33" t="s">
        <v>51</v>
      </c>
      <c r="AH33" t="s">
        <v>51</v>
      </c>
      <c r="AI33" t="s">
        <v>51</v>
      </c>
      <c r="AJ33" t="s">
        <v>51</v>
      </c>
      <c r="AK33" t="s">
        <v>51</v>
      </c>
      <c r="AL33" t="s">
        <v>51</v>
      </c>
      <c r="AM33" t="s">
        <v>51</v>
      </c>
      <c r="AN33" t="s">
        <v>278</v>
      </c>
      <c r="AO33" t="s">
        <v>51</v>
      </c>
      <c r="AP33" t="s">
        <v>51</v>
      </c>
      <c r="AQ33" t="s">
        <v>51</v>
      </c>
      <c r="AR33">
        <v>70.19</v>
      </c>
      <c r="AS33">
        <v>56.94</v>
      </c>
      <c r="AT33">
        <v>0</v>
      </c>
      <c r="AU33">
        <v>0</v>
      </c>
      <c r="AV33">
        <v>1</v>
      </c>
      <c r="AW33">
        <v>-1</v>
      </c>
      <c r="AX33">
        <v>0</v>
      </c>
      <c r="AY33">
        <v>0</v>
      </c>
      <c r="AZ33">
        <v>-1</v>
      </c>
      <c r="BA33">
        <v>-1</v>
      </c>
    </row>
    <row r="34" spans="1:53" x14ac:dyDescent="0.45">
      <c r="A34" t="s">
        <v>103</v>
      </c>
      <c r="B34">
        <v>116.718059099364</v>
      </c>
      <c r="C34">
        <v>105.735808794752</v>
      </c>
      <c r="D34">
        <v>113.14436412921</v>
      </c>
      <c r="E34">
        <v>143.49178731624701</v>
      </c>
      <c r="F34">
        <v>176.08035511943001</v>
      </c>
      <c r="G34">
        <v>184.54530111986901</v>
      </c>
      <c r="H34">
        <v>108.514638171163</v>
      </c>
      <c r="I34">
        <v>122.494449334428</v>
      </c>
      <c r="J34">
        <v>57.311695759845897</v>
      </c>
      <c r="K34">
        <v>58.628052485163401</v>
      </c>
      <c r="L34">
        <v>105.018267068548</v>
      </c>
      <c r="M34">
        <v>83.8263790384879</v>
      </c>
      <c r="N34">
        <v>73.586116197902996</v>
      </c>
      <c r="O34">
        <v>72.558557400536003</v>
      </c>
      <c r="P34">
        <v>68.225392125763506</v>
      </c>
      <c r="Q34">
        <v>37.786158304252602</v>
      </c>
      <c r="R34">
        <v>112.87325525848399</v>
      </c>
      <c r="S34">
        <v>64.1545878362043</v>
      </c>
      <c r="T34">
        <v>50.837223772176898</v>
      </c>
      <c r="U34">
        <v>64.314748878292207</v>
      </c>
      <c r="V34" t="s">
        <v>104</v>
      </c>
      <c r="W34" t="s">
        <v>105</v>
      </c>
      <c r="X34" t="s">
        <v>106</v>
      </c>
      <c r="Y34" t="s">
        <v>107</v>
      </c>
      <c r="Z34" t="s">
        <v>108</v>
      </c>
      <c r="AA34" t="s">
        <v>109</v>
      </c>
      <c r="AB34" t="s">
        <v>110</v>
      </c>
      <c r="AC34" t="s">
        <v>61</v>
      </c>
      <c r="AD34" t="s">
        <v>51</v>
      </c>
      <c r="AE34" t="s">
        <v>51</v>
      </c>
      <c r="AF34" t="s">
        <v>51</v>
      </c>
      <c r="AG34" t="s">
        <v>51</v>
      </c>
      <c r="AH34" t="s">
        <v>51</v>
      </c>
      <c r="AI34" t="s">
        <v>111</v>
      </c>
      <c r="AJ34" t="s">
        <v>112</v>
      </c>
      <c r="AK34" t="s">
        <v>51</v>
      </c>
      <c r="AL34" t="s">
        <v>51</v>
      </c>
      <c r="AM34" t="s">
        <v>51</v>
      </c>
      <c r="AN34" t="s">
        <v>113</v>
      </c>
      <c r="AO34" t="s">
        <v>114</v>
      </c>
      <c r="AP34" t="s">
        <v>115</v>
      </c>
      <c r="AQ34" t="s">
        <v>116</v>
      </c>
      <c r="AR34">
        <v>33.32</v>
      </c>
      <c r="AS34">
        <v>40.950000000000003</v>
      </c>
      <c r="AT34">
        <v>-1</v>
      </c>
      <c r="AU34">
        <v>0</v>
      </c>
      <c r="AV34">
        <v>-1</v>
      </c>
      <c r="AW34">
        <v>1</v>
      </c>
      <c r="AX34">
        <v>0</v>
      </c>
      <c r="AY34">
        <v>0</v>
      </c>
      <c r="AZ34">
        <v>-1</v>
      </c>
      <c r="BA34">
        <v>-1</v>
      </c>
    </row>
    <row r="35" spans="1:53" x14ac:dyDescent="0.45">
      <c r="A35" t="s">
        <v>462</v>
      </c>
      <c r="B35">
        <v>87.393589905297802</v>
      </c>
      <c r="C35">
        <v>102.92237198270099</v>
      </c>
      <c r="D35">
        <v>83.466925806751703</v>
      </c>
      <c r="E35">
        <v>91.9190074244285</v>
      </c>
      <c r="F35">
        <v>82.250954038510002</v>
      </c>
      <c r="G35">
        <v>77.095039171931703</v>
      </c>
      <c r="H35">
        <v>93.287115707262302</v>
      </c>
      <c r="I35">
        <v>105.976610179641</v>
      </c>
      <c r="J35">
        <v>118.304816906209</v>
      </c>
      <c r="K35">
        <v>114.23407869448801</v>
      </c>
      <c r="L35">
        <v>96.103845260212907</v>
      </c>
      <c r="M35">
        <v>92.134392577029004</v>
      </c>
      <c r="N35">
        <v>73.729581787811298</v>
      </c>
      <c r="O35">
        <v>80.268356952542703</v>
      </c>
      <c r="P35">
        <v>102.92424134486799</v>
      </c>
      <c r="Q35">
        <v>50.724617922681098</v>
      </c>
      <c r="R35">
        <v>61.253772049092298</v>
      </c>
      <c r="S35">
        <v>102.86323599481899</v>
      </c>
      <c r="T35">
        <v>115.624104151522</v>
      </c>
      <c r="U35">
        <v>115.33709203506299</v>
      </c>
      <c r="V35" t="s">
        <v>463</v>
      </c>
      <c r="W35" t="s">
        <v>51</v>
      </c>
      <c r="X35" t="s">
        <v>464</v>
      </c>
      <c r="Y35" t="s">
        <v>73</v>
      </c>
      <c r="Z35" t="s">
        <v>51</v>
      </c>
      <c r="AA35" t="s">
        <v>51</v>
      </c>
      <c r="AB35" t="s">
        <v>51</v>
      </c>
      <c r="AC35" t="s">
        <v>51</v>
      </c>
      <c r="AD35" t="s">
        <v>51</v>
      </c>
      <c r="AE35" t="s">
        <v>51</v>
      </c>
      <c r="AF35" t="s">
        <v>51</v>
      </c>
      <c r="AG35" t="s">
        <v>51</v>
      </c>
      <c r="AH35" t="s">
        <v>51</v>
      </c>
      <c r="AI35" t="s">
        <v>465</v>
      </c>
      <c r="AJ35" t="s">
        <v>466</v>
      </c>
      <c r="AK35" t="s">
        <v>51</v>
      </c>
      <c r="AL35" t="s">
        <v>51</v>
      </c>
      <c r="AM35" t="s">
        <v>51</v>
      </c>
      <c r="AN35" t="s">
        <v>51</v>
      </c>
      <c r="AO35" t="s">
        <v>51</v>
      </c>
      <c r="AP35" t="s">
        <v>51</v>
      </c>
      <c r="AQ35" t="s">
        <v>467</v>
      </c>
      <c r="AR35">
        <v>13.98</v>
      </c>
      <c r="AS35">
        <v>18.489999999999899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1</v>
      </c>
      <c r="AZ35">
        <v>0</v>
      </c>
      <c r="BA35">
        <v>1</v>
      </c>
    </row>
    <row r="36" spans="1:53" x14ac:dyDescent="0.45">
      <c r="A36" t="s">
        <v>438</v>
      </c>
      <c r="B36">
        <v>47.954761953369001</v>
      </c>
      <c r="C36">
        <v>54.523918953465099</v>
      </c>
      <c r="D36">
        <v>77.065208649401399</v>
      </c>
      <c r="E36">
        <v>34.644776732100702</v>
      </c>
      <c r="F36">
        <v>38.533236132267902</v>
      </c>
      <c r="G36">
        <v>20.7918648825761</v>
      </c>
      <c r="H36">
        <v>31.2311005775578</v>
      </c>
      <c r="I36">
        <v>46.627962777783402</v>
      </c>
      <c r="J36">
        <v>77.908911558538193</v>
      </c>
      <c r="K36">
        <v>76.486911873482498</v>
      </c>
      <c r="L36">
        <v>42.856182563098002</v>
      </c>
      <c r="M36">
        <v>161.176905796428</v>
      </c>
      <c r="N36">
        <v>167.498862569734</v>
      </c>
      <c r="O36">
        <v>167.187399393026</v>
      </c>
      <c r="P36">
        <v>227.094871760416</v>
      </c>
      <c r="Q36">
        <v>212.963879858621</v>
      </c>
      <c r="R36">
        <v>139.33460316505301</v>
      </c>
      <c r="S36">
        <v>70.469784875903301</v>
      </c>
      <c r="T36">
        <v>76.147495881922595</v>
      </c>
      <c r="U36">
        <v>77.182006974349903</v>
      </c>
      <c r="V36" t="s">
        <v>439</v>
      </c>
      <c r="W36" t="s">
        <v>51</v>
      </c>
      <c r="X36" t="s">
        <v>440</v>
      </c>
      <c r="Y36" t="s">
        <v>441</v>
      </c>
      <c r="Z36" t="s">
        <v>51</v>
      </c>
      <c r="AA36" t="s">
        <v>51</v>
      </c>
      <c r="AB36" t="s">
        <v>51</v>
      </c>
      <c r="AC36" t="s">
        <v>51</v>
      </c>
      <c r="AD36" t="s">
        <v>51</v>
      </c>
      <c r="AE36" t="s">
        <v>51</v>
      </c>
      <c r="AF36" t="s">
        <v>51</v>
      </c>
      <c r="AG36" t="s">
        <v>51</v>
      </c>
      <c r="AH36" t="s">
        <v>51</v>
      </c>
      <c r="AI36" t="s">
        <v>51</v>
      </c>
      <c r="AJ36" t="s">
        <v>51</v>
      </c>
      <c r="AK36" t="s">
        <v>51</v>
      </c>
      <c r="AL36" t="s">
        <v>51</v>
      </c>
      <c r="AM36" t="s">
        <v>51</v>
      </c>
      <c r="AN36" t="s">
        <v>51</v>
      </c>
      <c r="AO36" t="s">
        <v>51</v>
      </c>
      <c r="AP36" t="s">
        <v>51</v>
      </c>
      <c r="AQ36" t="s">
        <v>442</v>
      </c>
      <c r="AR36">
        <v>30.06</v>
      </c>
      <c r="AS36">
        <v>37.909999999999897</v>
      </c>
      <c r="AT36">
        <v>1</v>
      </c>
      <c r="AU36">
        <v>0</v>
      </c>
      <c r="AV36">
        <v>1</v>
      </c>
      <c r="AW36">
        <v>-1</v>
      </c>
      <c r="AX36">
        <v>0</v>
      </c>
      <c r="AY36">
        <v>-1</v>
      </c>
      <c r="AZ36">
        <v>1</v>
      </c>
      <c r="BA36">
        <v>1</v>
      </c>
    </row>
    <row r="37" spans="1:53" x14ac:dyDescent="0.45">
      <c r="A37" t="s">
        <v>126</v>
      </c>
      <c r="B37">
        <v>107.392157648329</v>
      </c>
      <c r="C37">
        <v>88.026292772285402</v>
      </c>
      <c r="D37">
        <v>102.011540532365</v>
      </c>
      <c r="E37">
        <v>159.08928245047699</v>
      </c>
      <c r="F37">
        <v>176.62505476976901</v>
      </c>
      <c r="G37">
        <v>182.61566182997399</v>
      </c>
      <c r="H37">
        <v>133.53719950445301</v>
      </c>
      <c r="I37">
        <v>146.66438323984499</v>
      </c>
      <c r="J37">
        <v>67.871585108614298</v>
      </c>
      <c r="K37">
        <v>60.392766028779299</v>
      </c>
      <c r="L37">
        <v>135.92868517394001</v>
      </c>
      <c r="M37">
        <v>46.020639862921598</v>
      </c>
      <c r="N37">
        <v>46.1575766792647</v>
      </c>
      <c r="O37">
        <v>37.031726946247304</v>
      </c>
      <c r="P37">
        <v>52.279773166996002</v>
      </c>
      <c r="Q37">
        <v>39.812833898645501</v>
      </c>
      <c r="R37">
        <v>58.250085106759897</v>
      </c>
      <c r="S37">
        <v>72.110274864030004</v>
      </c>
      <c r="T37">
        <v>68.264985719603402</v>
      </c>
      <c r="U37">
        <v>59.187934761177999</v>
      </c>
      <c r="V37" t="s">
        <v>71</v>
      </c>
      <c r="W37" t="s">
        <v>51</v>
      </c>
      <c r="X37" t="s">
        <v>72</v>
      </c>
      <c r="Y37" t="s">
        <v>127</v>
      </c>
      <c r="Z37" t="s">
        <v>51</v>
      </c>
      <c r="AA37" t="s">
        <v>51</v>
      </c>
      <c r="AB37" t="s">
        <v>51</v>
      </c>
      <c r="AC37" t="s">
        <v>51</v>
      </c>
      <c r="AD37" t="s">
        <v>51</v>
      </c>
      <c r="AE37" t="s">
        <v>51</v>
      </c>
      <c r="AF37" t="s">
        <v>51</v>
      </c>
      <c r="AG37" t="s">
        <v>51</v>
      </c>
      <c r="AH37" t="s">
        <v>51</v>
      </c>
      <c r="AI37" t="s">
        <v>51</v>
      </c>
      <c r="AJ37" t="s">
        <v>51</v>
      </c>
      <c r="AK37" t="s">
        <v>51</v>
      </c>
      <c r="AL37" t="s">
        <v>51</v>
      </c>
      <c r="AM37" t="s">
        <v>51</v>
      </c>
      <c r="AN37" t="s">
        <v>51</v>
      </c>
      <c r="AO37" t="s">
        <v>51</v>
      </c>
      <c r="AP37" t="s">
        <v>51</v>
      </c>
      <c r="AQ37" t="s">
        <v>128</v>
      </c>
      <c r="AR37">
        <v>7.56</v>
      </c>
      <c r="AS37">
        <v>7.55</v>
      </c>
      <c r="AT37">
        <v>-1</v>
      </c>
      <c r="AU37">
        <v>0</v>
      </c>
      <c r="AV37">
        <v>-1</v>
      </c>
      <c r="AW37">
        <v>1</v>
      </c>
      <c r="AX37">
        <v>0</v>
      </c>
      <c r="AY37">
        <v>1</v>
      </c>
      <c r="AZ37">
        <v>-1</v>
      </c>
      <c r="BA37">
        <v>-1</v>
      </c>
    </row>
    <row r="38" spans="1:53" x14ac:dyDescent="0.45">
      <c r="A38" t="s">
        <v>348</v>
      </c>
      <c r="B38">
        <v>65.505209131239894</v>
      </c>
      <c r="C38">
        <v>49.604357023472701</v>
      </c>
      <c r="D38">
        <v>62.258058776728802</v>
      </c>
      <c r="E38">
        <v>93.541224831509595</v>
      </c>
      <c r="F38">
        <v>87.764438343396407</v>
      </c>
      <c r="G38">
        <v>101.039837559144</v>
      </c>
      <c r="H38">
        <v>75.777702874650103</v>
      </c>
      <c r="I38">
        <v>82.0969977517057</v>
      </c>
      <c r="J38">
        <v>99.552592827217495</v>
      </c>
      <c r="K38">
        <v>104.607049818631</v>
      </c>
      <c r="L38">
        <v>101.47264572896199</v>
      </c>
      <c r="M38">
        <v>63.683202769515198</v>
      </c>
      <c r="N38">
        <v>73.253043056522202</v>
      </c>
      <c r="O38">
        <v>63.380747865021902</v>
      </c>
      <c r="P38">
        <v>92.613522616186501</v>
      </c>
      <c r="Q38">
        <v>111.05418347239601</v>
      </c>
      <c r="R38">
        <v>90.960002943662403</v>
      </c>
      <c r="S38">
        <v>107.407980565494</v>
      </c>
      <c r="T38">
        <v>98.044903345364901</v>
      </c>
      <c r="U38">
        <v>104.596290172586</v>
      </c>
      <c r="V38" t="s">
        <v>51</v>
      </c>
      <c r="W38" t="s">
        <v>281</v>
      </c>
      <c r="X38" t="s">
        <v>51</v>
      </c>
      <c r="Y38" t="s">
        <v>51</v>
      </c>
      <c r="Z38" t="s">
        <v>51</v>
      </c>
      <c r="AA38" t="s">
        <v>51</v>
      </c>
      <c r="AB38" t="s">
        <v>51</v>
      </c>
      <c r="AC38" t="s">
        <v>51</v>
      </c>
      <c r="AD38" t="s">
        <v>51</v>
      </c>
      <c r="AE38" t="s">
        <v>51</v>
      </c>
      <c r="AF38" t="s">
        <v>51</v>
      </c>
      <c r="AG38" t="s">
        <v>51</v>
      </c>
      <c r="AH38" t="s">
        <v>51</v>
      </c>
      <c r="AI38" t="s">
        <v>51</v>
      </c>
      <c r="AJ38" t="s">
        <v>51</v>
      </c>
      <c r="AK38" t="s">
        <v>51</v>
      </c>
      <c r="AL38" t="s">
        <v>51</v>
      </c>
      <c r="AM38" t="s">
        <v>51</v>
      </c>
      <c r="AN38" t="s">
        <v>51</v>
      </c>
      <c r="AO38" t="s">
        <v>51</v>
      </c>
      <c r="AP38" t="s">
        <v>51</v>
      </c>
      <c r="AQ38" t="s">
        <v>51</v>
      </c>
      <c r="AR38">
        <v>25.01</v>
      </c>
      <c r="AS38">
        <v>15.11</v>
      </c>
      <c r="AT38">
        <v>-1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-1</v>
      </c>
      <c r="BA38">
        <v>0</v>
      </c>
    </row>
    <row r="39" spans="1:53" x14ac:dyDescent="0.45">
      <c r="A39" t="s">
        <v>409</v>
      </c>
      <c r="B39">
        <v>78.053594950642704</v>
      </c>
      <c r="C39">
        <v>99.782012979381804</v>
      </c>
      <c r="D39">
        <v>78.606275390039997</v>
      </c>
      <c r="E39">
        <v>89.330516224180798</v>
      </c>
      <c r="F39">
        <v>95.541292226636003</v>
      </c>
      <c r="G39">
        <v>96.176173017575096</v>
      </c>
      <c r="H39">
        <v>95.677299994171904</v>
      </c>
      <c r="I39">
        <v>96.397166071919401</v>
      </c>
      <c r="J39">
        <v>93.219951771338998</v>
      </c>
      <c r="K39">
        <v>98.295187031316601</v>
      </c>
      <c r="L39">
        <v>80.219624261432102</v>
      </c>
      <c r="M39">
        <v>48.321824317433503</v>
      </c>
      <c r="N39">
        <v>74.818542386510202</v>
      </c>
      <c r="O39">
        <v>76.242295816231106</v>
      </c>
      <c r="P39">
        <v>80.903740990609606</v>
      </c>
      <c r="Q39">
        <v>67.377506995946803</v>
      </c>
      <c r="R39">
        <v>73.979336624981201</v>
      </c>
      <c r="S39">
        <v>106.52577881428699</v>
      </c>
      <c r="T39">
        <v>93.821808645174599</v>
      </c>
      <c r="U39">
        <v>96.245433606575901</v>
      </c>
      <c r="V39" t="s">
        <v>305</v>
      </c>
      <c r="W39" t="s">
        <v>410</v>
      </c>
      <c r="X39" t="s">
        <v>306</v>
      </c>
      <c r="Y39" t="s">
        <v>411</v>
      </c>
      <c r="Z39" t="s">
        <v>51</v>
      </c>
      <c r="AA39" t="s">
        <v>412</v>
      </c>
      <c r="AB39" t="s">
        <v>413</v>
      </c>
      <c r="AC39" t="s">
        <v>51</v>
      </c>
      <c r="AD39" t="s">
        <v>51</v>
      </c>
      <c r="AE39" t="s">
        <v>51</v>
      </c>
      <c r="AF39" t="s">
        <v>51</v>
      </c>
      <c r="AG39" t="s">
        <v>51</v>
      </c>
      <c r="AH39" t="s">
        <v>51</v>
      </c>
      <c r="AI39" t="s">
        <v>51</v>
      </c>
      <c r="AJ39" t="s">
        <v>51</v>
      </c>
      <c r="AK39" t="s">
        <v>51</v>
      </c>
      <c r="AL39" t="s">
        <v>51</v>
      </c>
      <c r="AM39" t="s">
        <v>51</v>
      </c>
      <c r="AN39" t="s">
        <v>414</v>
      </c>
      <c r="AO39" t="s">
        <v>415</v>
      </c>
      <c r="AP39" t="s">
        <v>416</v>
      </c>
      <c r="AQ39" t="s">
        <v>417</v>
      </c>
      <c r="AR39">
        <v>19.21</v>
      </c>
      <c r="AS39">
        <v>15.54</v>
      </c>
      <c r="AT39">
        <v>-1</v>
      </c>
      <c r="AU39">
        <v>0</v>
      </c>
      <c r="AV39">
        <v>-1</v>
      </c>
      <c r="AW39">
        <v>1</v>
      </c>
      <c r="AX39">
        <v>0</v>
      </c>
      <c r="AY39">
        <v>0</v>
      </c>
      <c r="AZ39">
        <v>0</v>
      </c>
      <c r="BA39">
        <v>0</v>
      </c>
    </row>
    <row r="40" spans="1:53" x14ac:dyDescent="0.45">
      <c r="A40" t="s">
        <v>86</v>
      </c>
      <c r="B40">
        <v>89.892758092638303</v>
      </c>
      <c r="C40">
        <v>95.445275663836497</v>
      </c>
      <c r="D40">
        <v>91.998991954988696</v>
      </c>
      <c r="E40">
        <v>141.735181975053</v>
      </c>
      <c r="F40">
        <v>173.31065566444099</v>
      </c>
      <c r="G40">
        <v>174.020485906576</v>
      </c>
      <c r="H40">
        <v>118.50948841747901</v>
      </c>
      <c r="I40">
        <v>143.204746251302</v>
      </c>
      <c r="J40">
        <v>46.370900950383202</v>
      </c>
      <c r="K40">
        <v>46.704780511466303</v>
      </c>
      <c r="L40">
        <v>116.076420580972</v>
      </c>
      <c r="M40">
        <v>34.653097862926202</v>
      </c>
      <c r="N40">
        <v>31.904093127830802</v>
      </c>
      <c r="O40">
        <v>29.9297899248024</v>
      </c>
      <c r="P40">
        <v>36.792223311482601</v>
      </c>
      <c r="Q40">
        <v>78.274003672023795</v>
      </c>
      <c r="R40">
        <v>55.265807716569</v>
      </c>
      <c r="S40">
        <v>33.773205111488402</v>
      </c>
      <c r="T40">
        <v>49.076637705688</v>
      </c>
      <c r="U40">
        <v>43.304076832718003</v>
      </c>
      <c r="V40" t="s">
        <v>76</v>
      </c>
      <c r="W40" t="s">
        <v>51</v>
      </c>
      <c r="X40" t="s">
        <v>77</v>
      </c>
      <c r="Y40" t="s">
        <v>73</v>
      </c>
      <c r="Z40" t="s">
        <v>51</v>
      </c>
      <c r="AA40" t="s">
        <v>51</v>
      </c>
      <c r="AB40" t="s">
        <v>51</v>
      </c>
      <c r="AC40" t="s">
        <v>51</v>
      </c>
      <c r="AD40" t="s">
        <v>51</v>
      </c>
      <c r="AE40" t="s">
        <v>51</v>
      </c>
      <c r="AF40" t="s">
        <v>51</v>
      </c>
      <c r="AG40" t="s">
        <v>51</v>
      </c>
      <c r="AH40" t="s">
        <v>51</v>
      </c>
      <c r="AI40" t="s">
        <v>51</v>
      </c>
      <c r="AJ40" t="s">
        <v>51</v>
      </c>
      <c r="AK40" t="s">
        <v>51</v>
      </c>
      <c r="AL40" t="s">
        <v>51</v>
      </c>
      <c r="AM40" t="s">
        <v>51</v>
      </c>
      <c r="AN40" t="s">
        <v>51</v>
      </c>
      <c r="AO40" t="s">
        <v>51</v>
      </c>
      <c r="AP40" t="s">
        <v>51</v>
      </c>
      <c r="AQ40" t="s">
        <v>84</v>
      </c>
      <c r="AR40">
        <v>20.09</v>
      </c>
      <c r="AS40">
        <v>20.71</v>
      </c>
      <c r="AT40">
        <v>-1</v>
      </c>
      <c r="AU40">
        <v>0</v>
      </c>
      <c r="AV40">
        <v>-1</v>
      </c>
      <c r="AW40">
        <v>1</v>
      </c>
      <c r="AX40">
        <v>0</v>
      </c>
      <c r="AY40">
        <v>1</v>
      </c>
      <c r="AZ40">
        <v>-1</v>
      </c>
      <c r="BA40">
        <v>-1</v>
      </c>
    </row>
    <row r="41" spans="1:53" x14ac:dyDescent="0.45">
      <c r="A41" t="s">
        <v>395</v>
      </c>
      <c r="B41">
        <v>103.403755714365</v>
      </c>
      <c r="C41">
        <v>103.545631874002</v>
      </c>
      <c r="D41">
        <v>101.803522426545</v>
      </c>
      <c r="E41">
        <v>71.944064977981796</v>
      </c>
      <c r="F41">
        <v>70.434077257951301</v>
      </c>
      <c r="G41">
        <v>67.030463159673204</v>
      </c>
      <c r="H41">
        <v>71.813475434777402</v>
      </c>
      <c r="I41">
        <v>79.663356716940697</v>
      </c>
      <c r="J41">
        <v>90.237758664763405</v>
      </c>
      <c r="K41">
        <v>94.807177696263096</v>
      </c>
      <c r="L41">
        <v>74.815451650256193</v>
      </c>
      <c r="M41">
        <v>76.473552641492702</v>
      </c>
      <c r="N41">
        <v>91.988152744386895</v>
      </c>
      <c r="O41">
        <v>90.759565174338107</v>
      </c>
      <c r="P41">
        <v>60.375415384531301</v>
      </c>
      <c r="Q41">
        <v>42.375983512754701</v>
      </c>
      <c r="R41">
        <v>49.620846470223498</v>
      </c>
      <c r="S41">
        <v>89.607147490320898</v>
      </c>
      <c r="T41">
        <v>89.975840566330703</v>
      </c>
      <c r="U41">
        <v>93.682774228688999</v>
      </c>
      <c r="V41" t="s">
        <v>396</v>
      </c>
      <c r="W41" t="s">
        <v>397</v>
      </c>
      <c r="X41" t="s">
        <v>398</v>
      </c>
      <c r="Y41" t="s">
        <v>399</v>
      </c>
      <c r="Z41" t="s">
        <v>400</v>
      </c>
      <c r="AA41" t="s">
        <v>401</v>
      </c>
      <c r="AB41" t="s">
        <v>402</v>
      </c>
      <c r="AC41" t="s">
        <v>285</v>
      </c>
      <c r="AD41" t="s">
        <v>403</v>
      </c>
      <c r="AE41" t="s">
        <v>404</v>
      </c>
      <c r="AF41" t="s">
        <v>191</v>
      </c>
      <c r="AG41" t="s">
        <v>192</v>
      </c>
      <c r="AH41" t="s">
        <v>51</v>
      </c>
      <c r="AI41" t="s">
        <v>51</v>
      </c>
      <c r="AJ41" t="s">
        <v>51</v>
      </c>
      <c r="AK41" t="s">
        <v>51</v>
      </c>
      <c r="AL41" t="s">
        <v>51</v>
      </c>
      <c r="AM41" t="s">
        <v>51</v>
      </c>
      <c r="AN41" t="s">
        <v>371</v>
      </c>
      <c r="AO41" t="s">
        <v>51</v>
      </c>
      <c r="AP41" t="s">
        <v>51</v>
      </c>
      <c r="AQ41" t="s">
        <v>405</v>
      </c>
      <c r="AR41">
        <v>60.9</v>
      </c>
      <c r="AS41">
        <v>70.31</v>
      </c>
      <c r="AT41">
        <v>0</v>
      </c>
      <c r="AU41">
        <v>0</v>
      </c>
      <c r="AV41">
        <v>-1</v>
      </c>
      <c r="AW41">
        <v>1</v>
      </c>
      <c r="AX41">
        <v>1</v>
      </c>
      <c r="AY41">
        <v>1</v>
      </c>
      <c r="AZ41">
        <v>1</v>
      </c>
      <c r="BA41">
        <v>1</v>
      </c>
    </row>
    <row r="42" spans="1:53" x14ac:dyDescent="0.45">
      <c r="A42" t="s">
        <v>385</v>
      </c>
      <c r="B42">
        <v>57.626401175981002</v>
      </c>
      <c r="C42">
        <v>76.232348919393203</v>
      </c>
      <c r="D42">
        <v>78.923149490505395</v>
      </c>
      <c r="E42">
        <v>38.421396017009897</v>
      </c>
      <c r="F42">
        <v>56.971321935161903</v>
      </c>
      <c r="G42">
        <v>46.455439722673702</v>
      </c>
      <c r="H42">
        <v>82.292159060422307</v>
      </c>
      <c r="I42">
        <v>69.808883008063106</v>
      </c>
      <c r="J42">
        <v>107.73973929066101</v>
      </c>
      <c r="K42">
        <v>132.97598396320799</v>
      </c>
      <c r="L42">
        <v>100.02912746665</v>
      </c>
      <c r="M42">
        <v>77.370836586818001</v>
      </c>
      <c r="N42">
        <v>65.522519256307504</v>
      </c>
      <c r="O42">
        <v>61.813546058813003</v>
      </c>
      <c r="P42">
        <v>71.628103037151504</v>
      </c>
      <c r="Q42">
        <v>51.9497602981996</v>
      </c>
      <c r="R42">
        <v>48.968600151930197</v>
      </c>
      <c r="S42">
        <v>109.317048034677</v>
      </c>
      <c r="T42">
        <v>122.493658474611</v>
      </c>
      <c r="U42">
        <v>115.998588890165</v>
      </c>
      <c r="V42" t="s">
        <v>386</v>
      </c>
      <c r="W42" t="s">
        <v>387</v>
      </c>
      <c r="X42" t="s">
        <v>388</v>
      </c>
      <c r="Y42" t="s">
        <v>389</v>
      </c>
      <c r="Z42" t="s">
        <v>390</v>
      </c>
      <c r="AA42" t="s">
        <v>391</v>
      </c>
      <c r="AB42" t="s">
        <v>392</v>
      </c>
      <c r="AC42" t="s">
        <v>301</v>
      </c>
      <c r="AD42" t="s">
        <v>51</v>
      </c>
      <c r="AE42" t="s">
        <v>51</v>
      </c>
      <c r="AF42" t="s">
        <v>51</v>
      </c>
      <c r="AG42" t="s">
        <v>51</v>
      </c>
      <c r="AH42" t="s">
        <v>302</v>
      </c>
      <c r="AI42" t="s">
        <v>51</v>
      </c>
      <c r="AJ42" t="s">
        <v>51</v>
      </c>
      <c r="AK42" t="s">
        <v>51</v>
      </c>
      <c r="AL42" t="s">
        <v>51</v>
      </c>
      <c r="AM42" t="s">
        <v>51</v>
      </c>
      <c r="AN42" t="s">
        <v>393</v>
      </c>
      <c r="AO42" t="s">
        <v>303</v>
      </c>
      <c r="AP42" t="s">
        <v>304</v>
      </c>
      <c r="AQ42" t="s">
        <v>394</v>
      </c>
      <c r="AR42">
        <v>93.5</v>
      </c>
      <c r="AS42">
        <v>58.72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1</v>
      </c>
      <c r="AZ42">
        <v>1</v>
      </c>
      <c r="BA42">
        <v>1</v>
      </c>
    </row>
    <row r="43" spans="1:53" x14ac:dyDescent="0.45">
      <c r="A43" t="s">
        <v>469</v>
      </c>
      <c r="B43">
        <v>49.638210127486602</v>
      </c>
      <c r="C43">
        <v>47.955046977754101</v>
      </c>
      <c r="D43">
        <v>49.229593917151803</v>
      </c>
      <c r="E43">
        <v>69.506853163681399</v>
      </c>
      <c r="F43">
        <v>52.311914233638603</v>
      </c>
      <c r="G43">
        <v>71.511559736612497</v>
      </c>
      <c r="H43">
        <v>83.393713210279302</v>
      </c>
      <c r="I43">
        <v>88.660249887859393</v>
      </c>
      <c r="J43">
        <v>38.668912481590702</v>
      </c>
      <c r="K43">
        <v>42.245085231742998</v>
      </c>
      <c r="L43">
        <v>79.676517123662705</v>
      </c>
      <c r="M43">
        <v>89.159657570878096</v>
      </c>
      <c r="N43">
        <v>88.227100149367701</v>
      </c>
      <c r="O43">
        <v>99.020994963510603</v>
      </c>
      <c r="P43">
        <v>103.422114962688</v>
      </c>
      <c r="Q43">
        <v>171.96098578987099</v>
      </c>
      <c r="R43">
        <v>227.14056314858499</v>
      </c>
      <c r="S43">
        <v>36.287771606612097</v>
      </c>
      <c r="T43">
        <v>41.790699497597799</v>
      </c>
      <c r="U43">
        <v>38.464240796942597</v>
      </c>
      <c r="V43" t="s">
        <v>51</v>
      </c>
      <c r="W43" t="s">
        <v>470</v>
      </c>
      <c r="X43" t="s">
        <v>51</v>
      </c>
      <c r="Y43" t="s">
        <v>51</v>
      </c>
      <c r="Z43" t="s">
        <v>51</v>
      </c>
      <c r="AA43" t="s">
        <v>51</v>
      </c>
      <c r="AB43" t="s">
        <v>51</v>
      </c>
      <c r="AC43" t="s">
        <v>51</v>
      </c>
      <c r="AD43" t="s">
        <v>51</v>
      </c>
      <c r="AE43" t="s">
        <v>51</v>
      </c>
      <c r="AF43" t="s">
        <v>51</v>
      </c>
      <c r="AG43" t="s">
        <v>51</v>
      </c>
      <c r="AH43" t="s">
        <v>51</v>
      </c>
      <c r="AI43" t="s">
        <v>51</v>
      </c>
      <c r="AJ43" t="s">
        <v>51</v>
      </c>
      <c r="AK43" t="s">
        <v>51</v>
      </c>
      <c r="AL43" t="s">
        <v>51</v>
      </c>
      <c r="AM43" t="s">
        <v>51</v>
      </c>
      <c r="AN43" t="s">
        <v>468</v>
      </c>
      <c r="AO43" t="s">
        <v>51</v>
      </c>
      <c r="AP43" t="s">
        <v>51</v>
      </c>
      <c r="AQ43" t="s">
        <v>51</v>
      </c>
      <c r="AR43">
        <v>9.9700000000000006</v>
      </c>
      <c r="AS43">
        <v>10.75</v>
      </c>
      <c r="AT43">
        <v>0</v>
      </c>
      <c r="AU43">
        <v>0</v>
      </c>
      <c r="AV43">
        <v>1</v>
      </c>
      <c r="AW43">
        <v>-1</v>
      </c>
      <c r="AX43">
        <v>0</v>
      </c>
      <c r="AY43">
        <v>0</v>
      </c>
      <c r="AZ43">
        <v>-1</v>
      </c>
      <c r="BA43">
        <v>-1</v>
      </c>
    </row>
    <row r="44" spans="1:53" x14ac:dyDescent="0.45">
      <c r="A44" t="s">
        <v>256</v>
      </c>
      <c r="B44">
        <v>88.092338547562605</v>
      </c>
      <c r="C44">
        <v>115.04305384510801</v>
      </c>
      <c r="D44">
        <v>87.507844377891999</v>
      </c>
      <c r="E44">
        <v>88.266753290462205</v>
      </c>
      <c r="F44">
        <v>83.859661095711303</v>
      </c>
      <c r="G44">
        <v>86.455077430254406</v>
      </c>
      <c r="H44">
        <v>75.537044374196498</v>
      </c>
      <c r="I44">
        <v>74.184838278983804</v>
      </c>
      <c r="J44">
        <v>74.154287125428795</v>
      </c>
      <c r="K44">
        <v>82.915438422304007</v>
      </c>
      <c r="L44">
        <v>84.181242219748995</v>
      </c>
      <c r="M44">
        <v>79.797117892478497</v>
      </c>
      <c r="N44">
        <v>90.968117049156604</v>
      </c>
      <c r="O44">
        <v>76.538924884849706</v>
      </c>
      <c r="P44">
        <v>54.2257346008059</v>
      </c>
      <c r="Q44">
        <v>57.517687545454898</v>
      </c>
      <c r="R44">
        <v>40.530592085362997</v>
      </c>
      <c r="S44">
        <v>65.786525114172505</v>
      </c>
      <c r="T44">
        <v>72.056598442664395</v>
      </c>
      <c r="U44">
        <v>83.782724086992204</v>
      </c>
      <c r="V44" t="s">
        <v>257</v>
      </c>
      <c r="W44" t="s">
        <v>51</v>
      </c>
      <c r="X44" t="s">
        <v>258</v>
      </c>
      <c r="Y44" t="s">
        <v>51</v>
      </c>
      <c r="Z44" t="s">
        <v>51</v>
      </c>
      <c r="AA44" t="s">
        <v>51</v>
      </c>
      <c r="AB44" t="s">
        <v>51</v>
      </c>
      <c r="AC44" t="s">
        <v>51</v>
      </c>
      <c r="AD44" t="s">
        <v>51</v>
      </c>
      <c r="AE44" t="s">
        <v>51</v>
      </c>
      <c r="AF44" t="s">
        <v>51</v>
      </c>
      <c r="AG44" t="s">
        <v>51</v>
      </c>
      <c r="AH44" t="s">
        <v>51</v>
      </c>
      <c r="AI44" t="s">
        <v>259</v>
      </c>
      <c r="AJ44" t="s">
        <v>260</v>
      </c>
      <c r="AK44" t="s">
        <v>51</v>
      </c>
      <c r="AL44" t="s">
        <v>51</v>
      </c>
      <c r="AM44" t="s">
        <v>51</v>
      </c>
      <c r="AN44" t="s">
        <v>51</v>
      </c>
      <c r="AO44" t="s">
        <v>51</v>
      </c>
      <c r="AP44" t="s">
        <v>51</v>
      </c>
      <c r="AQ44" t="s">
        <v>51</v>
      </c>
      <c r="AR44">
        <v>47.86</v>
      </c>
      <c r="AS44">
        <v>59.12</v>
      </c>
      <c r="AT44">
        <v>0</v>
      </c>
      <c r="AU44">
        <v>0</v>
      </c>
      <c r="AV44">
        <v>-1</v>
      </c>
      <c r="AW44">
        <v>1</v>
      </c>
      <c r="AX44">
        <v>1</v>
      </c>
      <c r="AY44">
        <v>1</v>
      </c>
      <c r="AZ44">
        <v>0</v>
      </c>
      <c r="BA44">
        <v>0</v>
      </c>
    </row>
    <row r="45" spans="1:53" x14ac:dyDescent="0.45">
      <c r="A45" t="s">
        <v>506</v>
      </c>
      <c r="B45">
        <v>32.242952777798102</v>
      </c>
      <c r="C45">
        <v>19.0879550747858</v>
      </c>
      <c r="D45">
        <v>33.361501676164401</v>
      </c>
      <c r="E45">
        <v>32.384936855747299</v>
      </c>
      <c r="F45">
        <v>18.981855291818299</v>
      </c>
      <c r="G45">
        <v>29.992718383717602</v>
      </c>
      <c r="H45">
        <v>39.712725380166802</v>
      </c>
      <c r="I45">
        <v>48.501850549869197</v>
      </c>
      <c r="J45">
        <v>60.234040317379502</v>
      </c>
      <c r="K45">
        <v>62.584160945149797</v>
      </c>
      <c r="L45">
        <v>45.816739899238101</v>
      </c>
      <c r="M45">
        <v>51.637233452760803</v>
      </c>
      <c r="N45">
        <v>48.2213539011005</v>
      </c>
      <c r="O45">
        <v>50.678063654561399</v>
      </c>
      <c r="P45">
        <v>215.38308216707901</v>
      </c>
      <c r="Q45">
        <v>274.23713514606698</v>
      </c>
      <c r="R45">
        <v>269.60679307314501</v>
      </c>
      <c r="S45">
        <v>83.584560791443906</v>
      </c>
      <c r="T45">
        <v>61.818284343473699</v>
      </c>
      <c r="U45">
        <v>60.073462583594001</v>
      </c>
      <c r="V45" t="s">
        <v>507</v>
      </c>
      <c r="W45" t="s">
        <v>51</v>
      </c>
      <c r="X45" t="s">
        <v>508</v>
      </c>
      <c r="Y45" t="s">
        <v>51</v>
      </c>
      <c r="Z45" t="s">
        <v>51</v>
      </c>
      <c r="AA45" t="s">
        <v>51</v>
      </c>
      <c r="AB45" t="s">
        <v>51</v>
      </c>
      <c r="AC45" t="s">
        <v>51</v>
      </c>
      <c r="AD45" t="s">
        <v>509</v>
      </c>
      <c r="AE45" t="s">
        <v>510</v>
      </c>
      <c r="AF45" t="s">
        <v>191</v>
      </c>
      <c r="AG45" t="s">
        <v>192</v>
      </c>
      <c r="AH45" t="s">
        <v>51</v>
      </c>
      <c r="AI45" t="s">
        <v>51</v>
      </c>
      <c r="AJ45" t="s">
        <v>51</v>
      </c>
      <c r="AK45" t="s">
        <v>51</v>
      </c>
      <c r="AL45" t="s">
        <v>51</v>
      </c>
      <c r="AM45" t="s">
        <v>51</v>
      </c>
      <c r="AN45" t="s">
        <v>51</v>
      </c>
      <c r="AO45" t="s">
        <v>51</v>
      </c>
      <c r="AP45" t="s">
        <v>51</v>
      </c>
      <c r="AQ45" t="s">
        <v>51</v>
      </c>
      <c r="AR45">
        <v>4.71</v>
      </c>
      <c r="AS45">
        <v>8.07</v>
      </c>
      <c r="AT45">
        <v>0</v>
      </c>
      <c r="AU45">
        <v>0</v>
      </c>
      <c r="AV45">
        <v>1</v>
      </c>
      <c r="AW45">
        <v>-1</v>
      </c>
      <c r="AX45">
        <v>-1</v>
      </c>
      <c r="AY45">
        <v>-1</v>
      </c>
      <c r="AZ45">
        <v>0</v>
      </c>
      <c r="BA45">
        <v>1</v>
      </c>
    </row>
    <row r="46" spans="1:53" x14ac:dyDescent="0.45">
      <c r="A46" t="s">
        <v>522</v>
      </c>
      <c r="B46">
        <v>79.276637784157003</v>
      </c>
      <c r="C46">
        <v>53.576216063127802</v>
      </c>
      <c r="D46">
        <v>66.389636740005201</v>
      </c>
      <c r="E46">
        <v>101.96611459493801</v>
      </c>
      <c r="F46">
        <v>107.78500002731001</v>
      </c>
      <c r="G46">
        <v>96.939940317215004</v>
      </c>
      <c r="H46">
        <v>88.910050110913105</v>
      </c>
      <c r="I46">
        <v>87.135984713008895</v>
      </c>
      <c r="J46">
        <v>52.523588634091901</v>
      </c>
      <c r="K46">
        <v>56.119858221822398</v>
      </c>
      <c r="L46">
        <v>84.847846361010994</v>
      </c>
      <c r="M46">
        <v>95.236933142897897</v>
      </c>
      <c r="N46">
        <v>103.963623403035</v>
      </c>
      <c r="O46">
        <v>102.228388426788</v>
      </c>
      <c r="P46">
        <v>61.4255350450129</v>
      </c>
      <c r="Q46">
        <v>36.6301128559099</v>
      </c>
      <c r="R46">
        <v>88.718889669273906</v>
      </c>
      <c r="S46">
        <v>63.872675567351898</v>
      </c>
      <c r="T46">
        <v>51.760109694265097</v>
      </c>
      <c r="U46">
        <v>56.061753268897697</v>
      </c>
      <c r="V46" t="s">
        <v>523</v>
      </c>
      <c r="W46" t="s">
        <v>281</v>
      </c>
      <c r="X46" t="s">
        <v>524</v>
      </c>
      <c r="Y46" t="s">
        <v>73</v>
      </c>
      <c r="Z46" t="s">
        <v>51</v>
      </c>
      <c r="AA46" t="s">
        <v>51</v>
      </c>
      <c r="AB46" t="s">
        <v>51</v>
      </c>
      <c r="AC46" t="s">
        <v>51</v>
      </c>
      <c r="AD46" t="s">
        <v>51</v>
      </c>
      <c r="AE46" t="s">
        <v>51</v>
      </c>
      <c r="AF46" t="s">
        <v>51</v>
      </c>
      <c r="AG46" t="s">
        <v>51</v>
      </c>
      <c r="AH46" t="s">
        <v>51</v>
      </c>
      <c r="AI46" t="s">
        <v>51</v>
      </c>
      <c r="AJ46" t="s">
        <v>51</v>
      </c>
      <c r="AK46" t="s">
        <v>51</v>
      </c>
      <c r="AL46" t="s">
        <v>51</v>
      </c>
      <c r="AM46" t="s">
        <v>51</v>
      </c>
      <c r="AN46" t="s">
        <v>525</v>
      </c>
      <c r="AO46" t="s">
        <v>51</v>
      </c>
      <c r="AP46" t="s">
        <v>51</v>
      </c>
      <c r="AQ46" t="s">
        <v>526</v>
      </c>
      <c r="AR46">
        <v>7.6</v>
      </c>
      <c r="AS46">
        <v>6.38</v>
      </c>
      <c r="AT46">
        <v>0</v>
      </c>
      <c r="AU46">
        <v>0</v>
      </c>
      <c r="AV46">
        <v>-1</v>
      </c>
      <c r="AW46">
        <v>1</v>
      </c>
      <c r="AX46">
        <v>0</v>
      </c>
      <c r="AY46">
        <v>0</v>
      </c>
      <c r="AZ46">
        <v>-1</v>
      </c>
      <c r="BA46">
        <v>-1</v>
      </c>
    </row>
    <row r="47" spans="1:53" x14ac:dyDescent="0.45">
      <c r="A47" t="s">
        <v>443</v>
      </c>
      <c r="B47">
        <v>98.5434489497637</v>
      </c>
      <c r="C47">
        <v>105.018921407424</v>
      </c>
      <c r="D47">
        <v>87.083167246654497</v>
      </c>
      <c r="E47">
        <v>67.892100970610699</v>
      </c>
      <c r="F47">
        <v>64.205039778766903</v>
      </c>
      <c r="G47">
        <v>67.481470990653705</v>
      </c>
      <c r="H47">
        <v>75.842797903505996</v>
      </c>
      <c r="I47">
        <v>74.759119847438001</v>
      </c>
      <c r="J47">
        <v>85.113635882759198</v>
      </c>
      <c r="K47">
        <v>79.461699207286301</v>
      </c>
      <c r="L47">
        <v>71.297607166624104</v>
      </c>
      <c r="M47">
        <v>86.8237187997577</v>
      </c>
      <c r="N47">
        <v>74.442563851394695</v>
      </c>
      <c r="O47">
        <v>78.894299689619203</v>
      </c>
      <c r="P47">
        <v>56.6810766128865</v>
      </c>
      <c r="Q47">
        <v>68.390628310937799</v>
      </c>
      <c r="R47">
        <v>59.6135618830494</v>
      </c>
      <c r="S47">
        <v>69.738740413526301</v>
      </c>
      <c r="T47">
        <v>79.222872475190897</v>
      </c>
      <c r="U47">
        <v>84.313084300899206</v>
      </c>
      <c r="V47" t="s">
        <v>444</v>
      </c>
      <c r="W47" t="s">
        <v>445</v>
      </c>
      <c r="X47" t="s">
        <v>446</v>
      </c>
      <c r="Y47" t="s">
        <v>447</v>
      </c>
      <c r="Z47" t="s">
        <v>448</v>
      </c>
      <c r="AA47" t="s">
        <v>449</v>
      </c>
      <c r="AB47" t="s">
        <v>450</v>
      </c>
      <c r="AC47" t="s">
        <v>285</v>
      </c>
      <c r="AD47" t="s">
        <v>451</v>
      </c>
      <c r="AE47" t="s">
        <v>452</v>
      </c>
      <c r="AF47" t="s">
        <v>191</v>
      </c>
      <c r="AG47" t="s">
        <v>192</v>
      </c>
      <c r="AH47" t="s">
        <v>51</v>
      </c>
      <c r="AI47" t="s">
        <v>51</v>
      </c>
      <c r="AJ47" t="s">
        <v>51</v>
      </c>
      <c r="AK47" t="s">
        <v>51</v>
      </c>
      <c r="AL47" t="s">
        <v>51</v>
      </c>
      <c r="AM47" t="s">
        <v>51</v>
      </c>
      <c r="AN47" t="s">
        <v>453</v>
      </c>
      <c r="AO47" t="s">
        <v>51</v>
      </c>
      <c r="AP47" t="s">
        <v>51</v>
      </c>
      <c r="AQ47" t="s">
        <v>454</v>
      </c>
      <c r="AR47">
        <v>16.02</v>
      </c>
      <c r="AS47">
        <v>16.23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1</v>
      </c>
      <c r="AZ47">
        <v>1</v>
      </c>
      <c r="BA47">
        <v>0</v>
      </c>
    </row>
    <row r="48" spans="1:53" x14ac:dyDescent="0.45">
      <c r="A48" t="s">
        <v>418</v>
      </c>
      <c r="B48">
        <v>98.678198446260595</v>
      </c>
      <c r="C48">
        <v>157.85845528150401</v>
      </c>
      <c r="D48">
        <v>131.11523208405899</v>
      </c>
      <c r="E48">
        <v>101.05700827166</v>
      </c>
      <c r="F48">
        <v>49.903282686973299</v>
      </c>
      <c r="G48">
        <v>57.429479183490301</v>
      </c>
      <c r="H48">
        <v>62.066888471100498</v>
      </c>
      <c r="I48">
        <v>65.283586926626</v>
      </c>
      <c r="J48">
        <v>47.577133887408898</v>
      </c>
      <c r="K48">
        <v>55.604454704001597</v>
      </c>
      <c r="L48">
        <v>62.654456188080196</v>
      </c>
      <c r="M48">
        <v>84.183506261021606</v>
      </c>
      <c r="N48">
        <v>106.704679336022</v>
      </c>
      <c r="O48">
        <v>113.03727951823601</v>
      </c>
      <c r="P48">
        <v>64.012960159282002</v>
      </c>
      <c r="Q48">
        <v>21.0618781856362</v>
      </c>
      <c r="R48">
        <v>41.402244026022899</v>
      </c>
      <c r="S48">
        <v>65.227101743498096</v>
      </c>
      <c r="T48">
        <v>43.820469668718701</v>
      </c>
      <c r="U48">
        <v>58.541796467610197</v>
      </c>
      <c r="V48" t="s">
        <v>419</v>
      </c>
      <c r="W48" t="s">
        <v>51</v>
      </c>
      <c r="X48" t="s">
        <v>420</v>
      </c>
      <c r="Y48" t="s">
        <v>73</v>
      </c>
      <c r="Z48" t="s">
        <v>51</v>
      </c>
      <c r="AA48" t="s">
        <v>51</v>
      </c>
      <c r="AB48" t="s">
        <v>51</v>
      </c>
      <c r="AC48" t="s">
        <v>51</v>
      </c>
      <c r="AD48" t="s">
        <v>51</v>
      </c>
      <c r="AE48" t="s">
        <v>51</v>
      </c>
      <c r="AF48" t="s">
        <v>51</v>
      </c>
      <c r="AG48" t="s">
        <v>51</v>
      </c>
      <c r="AH48" t="s">
        <v>51</v>
      </c>
      <c r="AI48" t="s">
        <v>51</v>
      </c>
      <c r="AJ48" t="s">
        <v>51</v>
      </c>
      <c r="AK48" t="s">
        <v>51</v>
      </c>
      <c r="AL48" t="s">
        <v>51</v>
      </c>
      <c r="AM48" t="s">
        <v>51</v>
      </c>
      <c r="AN48" t="s">
        <v>51</v>
      </c>
      <c r="AO48" t="s">
        <v>51</v>
      </c>
      <c r="AP48" t="s">
        <v>51</v>
      </c>
      <c r="AQ48" t="s">
        <v>51</v>
      </c>
      <c r="AR48">
        <v>26.63</v>
      </c>
      <c r="AS48">
        <v>32.21</v>
      </c>
      <c r="AT48">
        <v>0</v>
      </c>
      <c r="AU48">
        <v>0</v>
      </c>
      <c r="AV48">
        <v>0</v>
      </c>
      <c r="AW48">
        <v>0</v>
      </c>
      <c r="AX48">
        <v>1</v>
      </c>
      <c r="AY48">
        <v>0</v>
      </c>
      <c r="AZ48">
        <v>1</v>
      </c>
      <c r="BA48">
        <v>0</v>
      </c>
    </row>
    <row r="49" spans="1:53" x14ac:dyDescent="0.45">
      <c r="A49" t="s">
        <v>502</v>
      </c>
      <c r="B49">
        <v>45.702475963937196</v>
      </c>
      <c r="C49">
        <v>44.4322160235388</v>
      </c>
      <c r="D49">
        <v>65.001451733381799</v>
      </c>
      <c r="E49">
        <v>16.911900520929599</v>
      </c>
      <c r="F49">
        <v>19.879834898448198</v>
      </c>
      <c r="G49">
        <v>10.814685591692999</v>
      </c>
      <c r="H49">
        <v>15.2655390682645</v>
      </c>
      <c r="I49">
        <v>23.9390737216521</v>
      </c>
      <c r="J49">
        <v>47.0610080376117</v>
      </c>
      <c r="K49">
        <v>57.581990493644703</v>
      </c>
      <c r="L49">
        <v>36.058998457616298</v>
      </c>
      <c r="M49">
        <v>88.489112913102005</v>
      </c>
      <c r="N49">
        <v>100.79087078759601</v>
      </c>
      <c r="O49">
        <v>102.220954449415</v>
      </c>
      <c r="P49">
        <v>255.99747152059999</v>
      </c>
      <c r="Q49">
        <v>179.53379375276899</v>
      </c>
      <c r="R49">
        <v>181.24129116441</v>
      </c>
      <c r="S49">
        <v>60.103956648353098</v>
      </c>
      <c r="T49">
        <v>49.959128723887602</v>
      </c>
      <c r="U49">
        <v>53.756325578784001</v>
      </c>
      <c r="V49" t="s">
        <v>503</v>
      </c>
      <c r="W49" t="s">
        <v>504</v>
      </c>
      <c r="X49" t="s">
        <v>503</v>
      </c>
      <c r="Y49" t="s">
        <v>51</v>
      </c>
      <c r="Z49" t="s">
        <v>51</v>
      </c>
      <c r="AA49" t="s">
        <v>51</v>
      </c>
      <c r="AB49" t="s">
        <v>51</v>
      </c>
      <c r="AC49" t="s">
        <v>51</v>
      </c>
      <c r="AD49" t="s">
        <v>51</v>
      </c>
      <c r="AE49" t="s">
        <v>51</v>
      </c>
      <c r="AF49" t="s">
        <v>51</v>
      </c>
      <c r="AG49" t="s">
        <v>51</v>
      </c>
      <c r="AH49" t="s">
        <v>51</v>
      </c>
      <c r="AI49" t="s">
        <v>51</v>
      </c>
      <c r="AJ49" t="s">
        <v>51</v>
      </c>
      <c r="AK49" t="s">
        <v>51</v>
      </c>
      <c r="AL49" t="s">
        <v>51</v>
      </c>
      <c r="AM49" t="s">
        <v>51</v>
      </c>
      <c r="AN49" t="s">
        <v>505</v>
      </c>
      <c r="AO49" t="s">
        <v>51</v>
      </c>
      <c r="AP49" t="s">
        <v>51</v>
      </c>
      <c r="AQ49" t="s">
        <v>51</v>
      </c>
      <c r="AR49">
        <v>5.27</v>
      </c>
      <c r="AS49">
        <v>23.99</v>
      </c>
      <c r="AT49">
        <v>1</v>
      </c>
      <c r="AU49">
        <v>0</v>
      </c>
      <c r="AV49">
        <v>1</v>
      </c>
      <c r="AW49">
        <v>-1</v>
      </c>
      <c r="AX49">
        <v>-1</v>
      </c>
      <c r="AY49">
        <v>-1</v>
      </c>
      <c r="AZ49">
        <v>1</v>
      </c>
      <c r="BA49">
        <v>1</v>
      </c>
    </row>
    <row r="50" spans="1:53" x14ac:dyDescent="0.45">
      <c r="A50" t="s">
        <v>247</v>
      </c>
      <c r="B50">
        <v>55.492111188396699</v>
      </c>
      <c r="C50">
        <v>20.2733951096616</v>
      </c>
      <c r="D50">
        <v>53.759385229177497</v>
      </c>
      <c r="E50">
        <v>96.851578781728705</v>
      </c>
      <c r="F50">
        <v>99.271113175541402</v>
      </c>
      <c r="G50">
        <v>104.262403102428</v>
      </c>
      <c r="H50">
        <v>74.391656715115303</v>
      </c>
      <c r="I50">
        <v>81.160654665311696</v>
      </c>
      <c r="J50">
        <v>71.543990664506495</v>
      </c>
      <c r="K50">
        <v>81.149656712384498</v>
      </c>
      <c r="L50">
        <v>70.340326856329298</v>
      </c>
      <c r="M50">
        <v>53.125697161104597</v>
      </c>
      <c r="N50">
        <v>84.386257503088899</v>
      </c>
      <c r="O50">
        <v>81.581371958551102</v>
      </c>
      <c r="P50">
        <v>65.856938941095805</v>
      </c>
      <c r="Q50">
        <v>22.560917400893199</v>
      </c>
      <c r="R50">
        <v>43.714406223119603</v>
      </c>
      <c r="S50">
        <v>77.926947114069094</v>
      </c>
      <c r="T50">
        <v>76.010020071994703</v>
      </c>
      <c r="U50">
        <v>75.411539794484497</v>
      </c>
      <c r="V50" t="s">
        <v>248</v>
      </c>
      <c r="W50" t="s">
        <v>249</v>
      </c>
      <c r="X50" t="s">
        <v>250</v>
      </c>
      <c r="Y50" t="s">
        <v>51</v>
      </c>
      <c r="Z50" t="s">
        <v>51</v>
      </c>
      <c r="AA50" t="s">
        <v>51</v>
      </c>
      <c r="AB50" t="s">
        <v>51</v>
      </c>
      <c r="AC50" t="s">
        <v>51</v>
      </c>
      <c r="AD50" t="s">
        <v>251</v>
      </c>
      <c r="AE50" t="s">
        <v>252</v>
      </c>
      <c r="AF50" t="s">
        <v>253</v>
      </c>
      <c r="AG50" t="s">
        <v>177</v>
      </c>
      <c r="AH50" t="s">
        <v>51</v>
      </c>
      <c r="AI50" t="s">
        <v>51</v>
      </c>
      <c r="AJ50" t="s">
        <v>51</v>
      </c>
      <c r="AK50" t="s">
        <v>188</v>
      </c>
      <c r="AL50" t="s">
        <v>51</v>
      </c>
      <c r="AM50">
        <v>2</v>
      </c>
      <c r="AN50" t="s">
        <v>254</v>
      </c>
      <c r="AO50" t="s">
        <v>189</v>
      </c>
      <c r="AP50" t="s">
        <v>190</v>
      </c>
      <c r="AQ50" t="s">
        <v>51</v>
      </c>
      <c r="AR50">
        <v>126.89</v>
      </c>
      <c r="AS50">
        <v>99.99</v>
      </c>
      <c r="AT50">
        <v>0</v>
      </c>
      <c r="AU50">
        <v>0</v>
      </c>
      <c r="AV50">
        <v>-1</v>
      </c>
      <c r="AW50">
        <v>1</v>
      </c>
      <c r="AX50">
        <v>0</v>
      </c>
      <c r="AY50">
        <v>1</v>
      </c>
      <c r="AZ50">
        <v>-1</v>
      </c>
      <c r="BA50">
        <v>0</v>
      </c>
    </row>
    <row r="51" spans="1:53" x14ac:dyDescent="0.45">
      <c r="A51" t="s">
        <v>318</v>
      </c>
      <c r="B51">
        <v>78.780924895196705</v>
      </c>
      <c r="C51">
        <v>90.304127715696396</v>
      </c>
      <c r="D51">
        <v>81.330563733576795</v>
      </c>
      <c r="E51">
        <v>76.625402555494105</v>
      </c>
      <c r="F51">
        <v>81.313299486843206</v>
      </c>
      <c r="G51">
        <v>79.003026401752805</v>
      </c>
      <c r="H51">
        <v>72.569613181492201</v>
      </c>
      <c r="I51">
        <v>73.091750061006195</v>
      </c>
      <c r="J51">
        <v>76.265206087426506</v>
      </c>
      <c r="K51">
        <v>73.4798902398622</v>
      </c>
      <c r="L51">
        <v>67.457553076536499</v>
      </c>
      <c r="M51">
        <v>59.815104242721297</v>
      </c>
      <c r="N51">
        <v>61.416280882584701</v>
      </c>
      <c r="O51">
        <v>55.083772787055999</v>
      </c>
      <c r="P51">
        <v>50.785216192100599</v>
      </c>
      <c r="Q51">
        <v>33.9997166475735</v>
      </c>
      <c r="R51">
        <v>30.4687658240647</v>
      </c>
      <c r="S51">
        <v>86.195177872277199</v>
      </c>
      <c r="T51">
        <v>75.101644080437595</v>
      </c>
      <c r="U51">
        <v>73.624663749256896</v>
      </c>
      <c r="V51" t="s">
        <v>319</v>
      </c>
      <c r="W51" t="s">
        <v>51</v>
      </c>
      <c r="X51" t="s">
        <v>320</v>
      </c>
      <c r="Y51" t="s">
        <v>321</v>
      </c>
      <c r="Z51" t="s">
        <v>322</v>
      </c>
      <c r="AA51" t="s">
        <v>323</v>
      </c>
      <c r="AB51" t="s">
        <v>324</v>
      </c>
      <c r="AC51" t="s">
        <v>255</v>
      </c>
      <c r="AD51" t="s">
        <v>51</v>
      </c>
      <c r="AE51" t="s">
        <v>51</v>
      </c>
      <c r="AF51" t="s">
        <v>51</v>
      </c>
      <c r="AG51" t="s">
        <v>51</v>
      </c>
      <c r="AH51" t="s">
        <v>325</v>
      </c>
      <c r="AI51" t="s">
        <v>326</v>
      </c>
      <c r="AJ51" t="s">
        <v>327</v>
      </c>
      <c r="AK51" t="s">
        <v>51</v>
      </c>
      <c r="AL51" t="s">
        <v>51</v>
      </c>
      <c r="AM51" t="s">
        <v>51</v>
      </c>
      <c r="AN51" t="s">
        <v>51</v>
      </c>
      <c r="AO51" t="s">
        <v>51</v>
      </c>
      <c r="AP51" t="s">
        <v>51</v>
      </c>
      <c r="AQ51" t="s">
        <v>328</v>
      </c>
      <c r="AR51">
        <v>36.58</v>
      </c>
      <c r="AS51">
        <v>23.74</v>
      </c>
      <c r="AT51">
        <v>0</v>
      </c>
      <c r="AU51">
        <v>0</v>
      </c>
      <c r="AV51">
        <v>-1</v>
      </c>
      <c r="AW51">
        <v>1</v>
      </c>
      <c r="AX51">
        <v>1</v>
      </c>
      <c r="AY51">
        <v>1</v>
      </c>
      <c r="AZ51">
        <v>0</v>
      </c>
      <c r="BA51">
        <v>0</v>
      </c>
    </row>
    <row r="52" spans="1:53" x14ac:dyDescent="0.45">
      <c r="A52" t="s">
        <v>456</v>
      </c>
      <c r="B52">
        <v>53.896031282654903</v>
      </c>
      <c r="C52">
        <v>32.620904794259701</v>
      </c>
      <c r="D52">
        <v>43.225514915986899</v>
      </c>
      <c r="E52">
        <v>90.546421557231596</v>
      </c>
      <c r="F52">
        <v>104.16219457526</v>
      </c>
      <c r="G52">
        <v>87.1374659573857</v>
      </c>
      <c r="H52">
        <v>78.513108667309595</v>
      </c>
      <c r="I52">
        <v>90.505905816578107</v>
      </c>
      <c r="J52">
        <v>52.6993546189982</v>
      </c>
      <c r="K52">
        <v>54.491937175601301</v>
      </c>
      <c r="L52">
        <v>85.179178782685796</v>
      </c>
      <c r="M52">
        <v>47.1950864600229</v>
      </c>
      <c r="N52">
        <v>61.554589861565603</v>
      </c>
      <c r="O52">
        <v>54.850523357040998</v>
      </c>
      <c r="P52">
        <v>91.801249417818198</v>
      </c>
      <c r="Q52">
        <v>65.370192019920495</v>
      </c>
      <c r="R52">
        <v>87.510401697559502</v>
      </c>
      <c r="S52">
        <v>43.2552962230479</v>
      </c>
      <c r="T52">
        <v>52.927082158040797</v>
      </c>
      <c r="U52">
        <v>53.470069255970401</v>
      </c>
      <c r="V52" t="s">
        <v>51</v>
      </c>
      <c r="W52" t="s">
        <v>422</v>
      </c>
      <c r="X52" t="s">
        <v>51</v>
      </c>
      <c r="Y52" t="s">
        <v>51</v>
      </c>
      <c r="Z52" t="s">
        <v>51</v>
      </c>
      <c r="AA52" t="s">
        <v>51</v>
      </c>
      <c r="AB52" t="s">
        <v>51</v>
      </c>
      <c r="AC52" t="s">
        <v>51</v>
      </c>
      <c r="AD52" t="s">
        <v>51</v>
      </c>
      <c r="AE52" t="s">
        <v>51</v>
      </c>
      <c r="AF52" t="s">
        <v>51</v>
      </c>
      <c r="AG52" t="s">
        <v>51</v>
      </c>
      <c r="AH52" t="s">
        <v>51</v>
      </c>
      <c r="AI52" t="s">
        <v>51</v>
      </c>
      <c r="AJ52" t="s">
        <v>51</v>
      </c>
      <c r="AK52" t="s">
        <v>51</v>
      </c>
      <c r="AL52" t="s">
        <v>51</v>
      </c>
      <c r="AM52" t="s">
        <v>51</v>
      </c>
      <c r="AN52" t="s">
        <v>51</v>
      </c>
      <c r="AO52" t="s">
        <v>51</v>
      </c>
      <c r="AP52" t="s">
        <v>51</v>
      </c>
      <c r="AQ52" t="s">
        <v>51</v>
      </c>
      <c r="AR52">
        <v>21</v>
      </c>
      <c r="AS52">
        <v>27.86</v>
      </c>
      <c r="AT52">
        <v>-1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-1</v>
      </c>
      <c r="BA52">
        <v>-1</v>
      </c>
    </row>
    <row r="53" spans="1:53" x14ac:dyDescent="0.45">
      <c r="A53" t="s">
        <v>496</v>
      </c>
      <c r="B53">
        <v>80.955491733602003</v>
      </c>
      <c r="C53">
        <v>48.797351327295303</v>
      </c>
      <c r="D53">
        <v>59.8116069932302</v>
      </c>
      <c r="E53">
        <v>38.484592831498098</v>
      </c>
      <c r="F53">
        <v>69.179788941829997</v>
      </c>
      <c r="G53">
        <v>56.4792083850312</v>
      </c>
      <c r="H53">
        <v>106.236625473085</v>
      </c>
      <c r="I53">
        <v>91.032413417766506</v>
      </c>
      <c r="J53">
        <v>31.698254913949</v>
      </c>
      <c r="K53">
        <v>30.722842860895</v>
      </c>
      <c r="L53">
        <v>118.64122205307</v>
      </c>
      <c r="M53">
        <v>35.335629503523798</v>
      </c>
      <c r="N53">
        <v>28.119204655387499</v>
      </c>
      <c r="O53">
        <v>38.855578458328701</v>
      </c>
      <c r="P53">
        <v>85.976200355211006</v>
      </c>
      <c r="Q53">
        <v>41.051042586995003</v>
      </c>
      <c r="R53">
        <v>187.50909816480501</v>
      </c>
      <c r="S53">
        <v>34.167168829359397</v>
      </c>
      <c r="T53">
        <v>29.896532070617901</v>
      </c>
      <c r="U53">
        <v>32.109356396605897</v>
      </c>
      <c r="V53" t="s">
        <v>497</v>
      </c>
      <c r="W53" t="s">
        <v>51</v>
      </c>
      <c r="X53" t="s">
        <v>498</v>
      </c>
      <c r="Y53" t="s">
        <v>73</v>
      </c>
      <c r="Z53" t="s">
        <v>51</v>
      </c>
      <c r="AA53" t="s">
        <v>51</v>
      </c>
      <c r="AB53" t="s">
        <v>51</v>
      </c>
      <c r="AC53" t="s">
        <v>51</v>
      </c>
      <c r="AD53" t="s">
        <v>51</v>
      </c>
      <c r="AE53" t="s">
        <v>51</v>
      </c>
      <c r="AF53" t="s">
        <v>51</v>
      </c>
      <c r="AG53" t="s">
        <v>51</v>
      </c>
      <c r="AH53" t="s">
        <v>51</v>
      </c>
      <c r="AI53" t="s">
        <v>499</v>
      </c>
      <c r="AJ53" t="s">
        <v>500</v>
      </c>
      <c r="AK53" t="s">
        <v>51</v>
      </c>
      <c r="AL53" t="s">
        <v>51</v>
      </c>
      <c r="AM53" t="s">
        <v>51</v>
      </c>
      <c r="AN53" t="s">
        <v>51</v>
      </c>
      <c r="AO53" t="s">
        <v>51</v>
      </c>
      <c r="AP53" t="s">
        <v>51</v>
      </c>
      <c r="AQ53" t="s">
        <v>501</v>
      </c>
      <c r="AR53">
        <v>3.44</v>
      </c>
      <c r="AS53">
        <v>3.39</v>
      </c>
      <c r="AT53">
        <v>0</v>
      </c>
      <c r="AU53">
        <v>0</v>
      </c>
      <c r="AV53">
        <v>0</v>
      </c>
      <c r="AW53">
        <v>0</v>
      </c>
      <c r="AX53">
        <v>-1</v>
      </c>
      <c r="AY53">
        <v>0</v>
      </c>
      <c r="AZ53">
        <v>0</v>
      </c>
      <c r="BA53">
        <v>-1</v>
      </c>
    </row>
    <row r="54" spans="1:53" x14ac:dyDescent="0.45">
      <c r="A54" t="s">
        <v>471</v>
      </c>
      <c r="B54">
        <v>61.708651817197101</v>
      </c>
      <c r="C54">
        <v>71.624910002087105</v>
      </c>
      <c r="D54">
        <v>66.9056454651721</v>
      </c>
      <c r="E54">
        <v>40.674631031811202</v>
      </c>
      <c r="F54">
        <v>37.915672551595399</v>
      </c>
      <c r="G54">
        <v>42.612204515393003</v>
      </c>
      <c r="H54">
        <v>50.351979035754098</v>
      </c>
      <c r="I54">
        <v>58.0120433216225</v>
      </c>
      <c r="J54">
        <v>69.397214973141402</v>
      </c>
      <c r="K54">
        <v>86.098432170730106</v>
      </c>
      <c r="L54">
        <v>41.503568964850899</v>
      </c>
      <c r="M54">
        <v>27.369008378065502</v>
      </c>
      <c r="N54">
        <v>34.832473944921901</v>
      </c>
      <c r="O54">
        <v>32.866048931613797</v>
      </c>
      <c r="P54">
        <v>93.393744944649896</v>
      </c>
      <c r="Q54">
        <v>91.013939832861496</v>
      </c>
      <c r="R54">
        <v>73.183448449411998</v>
      </c>
      <c r="S54">
        <v>82.873546213906494</v>
      </c>
      <c r="T54">
        <v>72.531548004292304</v>
      </c>
      <c r="U54">
        <v>81.581115367326603</v>
      </c>
      <c r="V54" t="s">
        <v>51</v>
      </c>
      <c r="W54" t="s">
        <v>422</v>
      </c>
      <c r="X54" t="s">
        <v>51</v>
      </c>
      <c r="Y54" t="s">
        <v>51</v>
      </c>
      <c r="Z54" t="s">
        <v>51</v>
      </c>
      <c r="AA54" t="s">
        <v>51</v>
      </c>
      <c r="AB54" t="s">
        <v>51</v>
      </c>
      <c r="AC54" t="s">
        <v>51</v>
      </c>
      <c r="AD54" t="s">
        <v>51</v>
      </c>
      <c r="AE54" t="s">
        <v>51</v>
      </c>
      <c r="AF54" t="s">
        <v>51</v>
      </c>
      <c r="AG54" t="s">
        <v>51</v>
      </c>
      <c r="AH54" t="s">
        <v>51</v>
      </c>
      <c r="AI54" t="s">
        <v>51</v>
      </c>
      <c r="AJ54" t="s">
        <v>51</v>
      </c>
      <c r="AK54" t="s">
        <v>51</v>
      </c>
      <c r="AL54" t="s">
        <v>51</v>
      </c>
      <c r="AM54" t="s">
        <v>51</v>
      </c>
      <c r="AN54" t="s">
        <v>51</v>
      </c>
      <c r="AO54" t="s">
        <v>51</v>
      </c>
      <c r="AP54" t="s">
        <v>51</v>
      </c>
      <c r="AQ54" t="s">
        <v>51</v>
      </c>
      <c r="AR54">
        <v>14.27</v>
      </c>
      <c r="AS54">
        <v>13.01</v>
      </c>
      <c r="AT54">
        <v>0</v>
      </c>
      <c r="AU54">
        <v>0</v>
      </c>
      <c r="AV54">
        <v>1</v>
      </c>
      <c r="AW54">
        <v>-1</v>
      </c>
      <c r="AX54">
        <v>-1</v>
      </c>
      <c r="AY54">
        <v>0</v>
      </c>
      <c r="AZ54">
        <v>1</v>
      </c>
      <c r="BA54">
        <v>1</v>
      </c>
    </row>
    <row r="55" spans="1:53" x14ac:dyDescent="0.45">
      <c r="A55" t="s">
        <v>312</v>
      </c>
      <c r="B55">
        <v>49.3797249653405</v>
      </c>
      <c r="C55">
        <v>55.516086849176098</v>
      </c>
      <c r="D55">
        <v>67.266192576143197</v>
      </c>
      <c r="E55">
        <v>54.942380048597897</v>
      </c>
      <c r="F55">
        <v>49.331759413353801</v>
      </c>
      <c r="G55">
        <v>41.222386082721798</v>
      </c>
      <c r="H55">
        <v>46.349923106464701</v>
      </c>
      <c r="I55">
        <v>43.068443867849702</v>
      </c>
      <c r="J55">
        <v>59.479270210512098</v>
      </c>
      <c r="K55">
        <v>69.989009607777206</v>
      </c>
      <c r="L55">
        <v>42.227421435242803</v>
      </c>
      <c r="M55">
        <v>68.095615773177101</v>
      </c>
      <c r="N55">
        <v>62.959542935366002</v>
      </c>
      <c r="O55">
        <v>70.307765468640895</v>
      </c>
      <c r="P55">
        <v>70.765069978441801</v>
      </c>
      <c r="Q55">
        <v>104.92871452616301</v>
      </c>
      <c r="R55">
        <v>81.766625964333898</v>
      </c>
      <c r="S55">
        <v>44.2738010063891</v>
      </c>
      <c r="T55">
        <v>57.416708451272598</v>
      </c>
      <c r="U55">
        <v>70.992650014302995</v>
      </c>
      <c r="V55" t="s">
        <v>313</v>
      </c>
      <c r="W55" t="s">
        <v>51</v>
      </c>
      <c r="X55" t="s">
        <v>314</v>
      </c>
      <c r="Y55" t="s">
        <v>315</v>
      </c>
      <c r="Z55" t="s">
        <v>51</v>
      </c>
      <c r="AA55" t="s">
        <v>51</v>
      </c>
      <c r="AB55" t="s">
        <v>51</v>
      </c>
      <c r="AC55" t="s">
        <v>51</v>
      </c>
      <c r="AD55" t="s">
        <v>316</v>
      </c>
      <c r="AE55" t="s">
        <v>317</v>
      </c>
      <c r="AF55" t="s">
        <v>279</v>
      </c>
      <c r="AG55" t="s">
        <v>182</v>
      </c>
      <c r="AH55" t="s">
        <v>51</v>
      </c>
      <c r="AI55" t="s">
        <v>51</v>
      </c>
      <c r="AJ55" t="s">
        <v>51</v>
      </c>
      <c r="AK55" t="s">
        <v>51</v>
      </c>
      <c r="AL55" t="s">
        <v>51</v>
      </c>
      <c r="AM55" t="s">
        <v>51</v>
      </c>
      <c r="AN55" t="s">
        <v>51</v>
      </c>
      <c r="AO55" t="s">
        <v>51</v>
      </c>
      <c r="AP55" t="s">
        <v>51</v>
      </c>
      <c r="AQ55" t="s">
        <v>51</v>
      </c>
      <c r="AR55">
        <v>54.71</v>
      </c>
      <c r="AS55">
        <v>54.04</v>
      </c>
      <c r="AT55">
        <v>0</v>
      </c>
      <c r="AU55">
        <v>0</v>
      </c>
      <c r="AV55">
        <v>1</v>
      </c>
      <c r="AW55">
        <v>-1</v>
      </c>
      <c r="AX55">
        <v>0</v>
      </c>
      <c r="AY55">
        <v>-1</v>
      </c>
      <c r="AZ55">
        <v>0</v>
      </c>
      <c r="BA55">
        <v>0</v>
      </c>
    </row>
    <row r="56" spans="1:53" x14ac:dyDescent="0.45">
      <c r="A56" t="s">
        <v>421</v>
      </c>
      <c r="B56">
        <v>76.553716776525704</v>
      </c>
      <c r="C56">
        <v>81.5438941737942</v>
      </c>
      <c r="D56">
        <v>74.070593325030302</v>
      </c>
      <c r="E56">
        <v>76.126836673704801</v>
      </c>
      <c r="F56">
        <v>71.043208474802896</v>
      </c>
      <c r="G56">
        <v>73.182482386732403</v>
      </c>
      <c r="H56">
        <v>65.139171172830501</v>
      </c>
      <c r="I56">
        <v>75.261376248820099</v>
      </c>
      <c r="J56">
        <v>52.746200740990702</v>
      </c>
      <c r="K56">
        <v>59.243417763428901</v>
      </c>
      <c r="L56">
        <v>60.848529857987202</v>
      </c>
      <c r="M56">
        <v>31.901009458925198</v>
      </c>
      <c r="N56">
        <v>81.8394493393631</v>
      </c>
      <c r="O56">
        <v>80.337375286435801</v>
      </c>
      <c r="P56">
        <v>4.0585266054046603</v>
      </c>
      <c r="Q56">
        <v>14.128944950354899</v>
      </c>
      <c r="R56">
        <v>42.2054022288632</v>
      </c>
      <c r="S56">
        <v>56.427704815944502</v>
      </c>
      <c r="T56">
        <v>56.6525213771369</v>
      </c>
      <c r="U56">
        <v>54.406249498687004</v>
      </c>
      <c r="V56" t="s">
        <v>51</v>
      </c>
      <c r="W56" t="s">
        <v>422</v>
      </c>
      <c r="X56" t="s">
        <v>51</v>
      </c>
      <c r="Y56" t="s">
        <v>51</v>
      </c>
      <c r="Z56" t="s">
        <v>51</v>
      </c>
      <c r="AA56" t="s">
        <v>51</v>
      </c>
      <c r="AB56" t="s">
        <v>51</v>
      </c>
      <c r="AC56" t="s">
        <v>51</v>
      </c>
      <c r="AD56" t="s">
        <v>51</v>
      </c>
      <c r="AE56" t="s">
        <v>51</v>
      </c>
      <c r="AF56" t="s">
        <v>51</v>
      </c>
      <c r="AG56" t="s">
        <v>51</v>
      </c>
      <c r="AH56" t="s">
        <v>51</v>
      </c>
      <c r="AI56" t="s">
        <v>51</v>
      </c>
      <c r="AJ56" t="s">
        <v>51</v>
      </c>
      <c r="AK56" t="s">
        <v>51</v>
      </c>
      <c r="AL56" t="s">
        <v>51</v>
      </c>
      <c r="AM56" t="s">
        <v>51</v>
      </c>
      <c r="AN56" t="s">
        <v>51</v>
      </c>
      <c r="AO56" t="s">
        <v>51</v>
      </c>
      <c r="AP56" t="s">
        <v>51</v>
      </c>
      <c r="AQ56" t="s">
        <v>51</v>
      </c>
      <c r="AR56">
        <v>17</v>
      </c>
      <c r="AS56">
        <v>25.58</v>
      </c>
      <c r="AT56">
        <v>0</v>
      </c>
      <c r="AU56">
        <v>0</v>
      </c>
      <c r="AV56">
        <v>-1</v>
      </c>
      <c r="AW56">
        <v>1</v>
      </c>
      <c r="AX56">
        <v>0</v>
      </c>
      <c r="AY56">
        <v>1</v>
      </c>
      <c r="AZ56">
        <v>0</v>
      </c>
      <c r="BA56">
        <v>-1</v>
      </c>
    </row>
    <row r="57" spans="1:53" x14ac:dyDescent="0.45">
      <c r="A57" t="s">
        <v>406</v>
      </c>
      <c r="B57">
        <v>68.590769961911406</v>
      </c>
      <c r="C57">
        <v>48.327422272244</v>
      </c>
      <c r="D57">
        <v>52.629638951726697</v>
      </c>
      <c r="E57">
        <v>76.833146424295293</v>
      </c>
      <c r="F57">
        <v>74.412390302635501</v>
      </c>
      <c r="G57">
        <v>82.891202438328605</v>
      </c>
      <c r="H57">
        <v>51.022495672422501</v>
      </c>
      <c r="I57">
        <v>62.250485965082099</v>
      </c>
      <c r="J57">
        <v>62.848616238341997</v>
      </c>
      <c r="K57">
        <v>57.852379933721203</v>
      </c>
      <c r="L57">
        <v>55.575232220511097</v>
      </c>
      <c r="M57">
        <v>58.967590235498697</v>
      </c>
      <c r="N57">
        <v>50.870819274330302</v>
      </c>
      <c r="O57">
        <v>52.393337461454301</v>
      </c>
      <c r="P57">
        <v>43.6300819587319</v>
      </c>
      <c r="Q57">
        <v>53.307324978010001</v>
      </c>
      <c r="R57">
        <v>50.606968776964102</v>
      </c>
      <c r="S57">
        <v>52.636039534052898</v>
      </c>
      <c r="T57">
        <v>61.436249412189298</v>
      </c>
      <c r="U57">
        <v>58.487952783994402</v>
      </c>
      <c r="V57" t="s">
        <v>407</v>
      </c>
      <c r="W57" t="s">
        <v>51</v>
      </c>
      <c r="X57" t="s">
        <v>407</v>
      </c>
      <c r="Y57" t="s">
        <v>73</v>
      </c>
      <c r="Z57" t="s">
        <v>51</v>
      </c>
      <c r="AA57" t="s">
        <v>51</v>
      </c>
      <c r="AB57" t="s">
        <v>51</v>
      </c>
      <c r="AC57" t="s">
        <v>51</v>
      </c>
      <c r="AD57" t="s">
        <v>51</v>
      </c>
      <c r="AE57" t="s">
        <v>51</v>
      </c>
      <c r="AF57" t="s">
        <v>51</v>
      </c>
      <c r="AG57" t="s">
        <v>51</v>
      </c>
      <c r="AH57" t="s">
        <v>51</v>
      </c>
      <c r="AI57" t="s">
        <v>51</v>
      </c>
      <c r="AJ57" t="s">
        <v>51</v>
      </c>
      <c r="AK57" t="s">
        <v>51</v>
      </c>
      <c r="AL57" t="s">
        <v>51</v>
      </c>
      <c r="AM57" t="s">
        <v>51</v>
      </c>
      <c r="AN57" t="s">
        <v>51</v>
      </c>
      <c r="AO57" t="s">
        <v>51</v>
      </c>
      <c r="AP57" t="s">
        <v>51</v>
      </c>
      <c r="AQ57" t="s">
        <v>408</v>
      </c>
      <c r="AR57">
        <v>33.67</v>
      </c>
      <c r="AS57">
        <v>19.11</v>
      </c>
      <c r="AT57">
        <v>-1</v>
      </c>
      <c r="AU57">
        <v>0</v>
      </c>
      <c r="AV57">
        <v>-1</v>
      </c>
      <c r="AW57">
        <v>1</v>
      </c>
      <c r="AX57">
        <v>0</v>
      </c>
      <c r="AY57">
        <v>0</v>
      </c>
      <c r="AZ57">
        <v>-1</v>
      </c>
      <c r="BA57">
        <v>-1</v>
      </c>
    </row>
    <row r="58" spans="1:53" x14ac:dyDescent="0.45">
      <c r="A58" t="s">
        <v>261</v>
      </c>
      <c r="B58">
        <v>49.5393442727269</v>
      </c>
      <c r="C58">
        <v>63.6480996541097</v>
      </c>
      <c r="D58">
        <v>52.309574655254899</v>
      </c>
      <c r="E58">
        <v>69.685159206680595</v>
      </c>
      <c r="F58">
        <v>62.804018709082797</v>
      </c>
      <c r="G58">
        <v>65.516717968513404</v>
      </c>
      <c r="H58">
        <v>64.490339083442095</v>
      </c>
      <c r="I58">
        <v>65.843462720024604</v>
      </c>
      <c r="J58">
        <v>63.111239254705303</v>
      </c>
      <c r="K58">
        <v>67.210910738189099</v>
      </c>
      <c r="L58">
        <v>58.070891718253399</v>
      </c>
      <c r="M58">
        <v>52.514750482184702</v>
      </c>
      <c r="N58">
        <v>49.6530003871936</v>
      </c>
      <c r="O58">
        <v>52.805224564142001</v>
      </c>
      <c r="P58">
        <v>29.8285644366062</v>
      </c>
      <c r="Q58">
        <v>53.219103937803901</v>
      </c>
      <c r="R58">
        <v>49.630880656247697</v>
      </c>
      <c r="S58">
        <v>66.916383641051596</v>
      </c>
      <c r="T58">
        <v>68.012629241472496</v>
      </c>
      <c r="U58">
        <v>61.2733394309329</v>
      </c>
      <c r="V58" t="s">
        <v>262</v>
      </c>
      <c r="W58" t="s">
        <v>51</v>
      </c>
      <c r="X58" t="s">
        <v>263</v>
      </c>
      <c r="Y58" t="s">
        <v>264</v>
      </c>
      <c r="Z58" t="s">
        <v>265</v>
      </c>
      <c r="AA58" t="s">
        <v>266</v>
      </c>
      <c r="AB58" t="s">
        <v>267</v>
      </c>
      <c r="AC58" t="s">
        <v>268</v>
      </c>
      <c r="AD58" t="s">
        <v>269</v>
      </c>
      <c r="AE58" t="s">
        <v>270</v>
      </c>
      <c r="AF58" t="s">
        <v>253</v>
      </c>
      <c r="AG58" t="s">
        <v>177</v>
      </c>
      <c r="AH58" t="s">
        <v>271</v>
      </c>
      <c r="AI58" t="s">
        <v>272</v>
      </c>
      <c r="AJ58" t="s">
        <v>273</v>
      </c>
      <c r="AK58" t="s">
        <v>51</v>
      </c>
      <c r="AL58" t="s">
        <v>51</v>
      </c>
      <c r="AM58" t="s">
        <v>51</v>
      </c>
      <c r="AN58" t="s">
        <v>51</v>
      </c>
      <c r="AO58" t="s">
        <v>51</v>
      </c>
      <c r="AP58" t="s">
        <v>51</v>
      </c>
      <c r="AQ58" t="s">
        <v>274</v>
      </c>
      <c r="AR58">
        <v>42.5</v>
      </c>
      <c r="AS58">
        <v>47.87</v>
      </c>
      <c r="AT58">
        <v>0</v>
      </c>
      <c r="AU58">
        <v>0</v>
      </c>
      <c r="AV58">
        <v>-1</v>
      </c>
      <c r="AW58">
        <v>1</v>
      </c>
      <c r="AX58">
        <v>0</v>
      </c>
      <c r="AY58">
        <v>1</v>
      </c>
      <c r="AZ58">
        <v>0</v>
      </c>
      <c r="BA58">
        <v>0</v>
      </c>
    </row>
    <row r="59" spans="1:53" x14ac:dyDescent="0.45">
      <c r="A59" t="s">
        <v>518</v>
      </c>
      <c r="B59">
        <v>77.132220589652604</v>
      </c>
      <c r="C59">
        <v>68.646096291417606</v>
      </c>
      <c r="D59">
        <v>51.400561718220203</v>
      </c>
      <c r="E59">
        <v>85.999565697738404</v>
      </c>
      <c r="F59">
        <v>127.034757484735</v>
      </c>
      <c r="G59">
        <v>75.408016481239898</v>
      </c>
      <c r="H59">
        <v>83.024138309603998</v>
      </c>
      <c r="I59">
        <v>52.376223896295102</v>
      </c>
      <c r="J59">
        <v>31.597734128221798</v>
      </c>
      <c r="K59">
        <v>31.224347781917501</v>
      </c>
      <c r="L59">
        <v>78.424718501248407</v>
      </c>
      <c r="M59">
        <v>23.1612585018588</v>
      </c>
      <c r="N59">
        <v>32.157371286948802</v>
      </c>
      <c r="O59">
        <v>32.215797950754997</v>
      </c>
      <c r="P59">
        <v>128.63328558477301</v>
      </c>
      <c r="Q59">
        <v>48.979321471660803</v>
      </c>
      <c r="R59">
        <v>39.015736294002899</v>
      </c>
      <c r="S59">
        <v>22.079657496723598</v>
      </c>
      <c r="T59">
        <v>30.130418989881399</v>
      </c>
      <c r="U59">
        <v>32.261742362763599</v>
      </c>
      <c r="V59" t="s">
        <v>519</v>
      </c>
      <c r="W59" t="s">
        <v>51</v>
      </c>
      <c r="X59" t="s">
        <v>520</v>
      </c>
      <c r="Y59" t="s">
        <v>521</v>
      </c>
      <c r="Z59" t="s">
        <v>51</v>
      </c>
      <c r="AA59" t="s">
        <v>51</v>
      </c>
      <c r="AB59" t="s">
        <v>51</v>
      </c>
      <c r="AC59" t="s">
        <v>51</v>
      </c>
      <c r="AD59" t="s">
        <v>51</v>
      </c>
      <c r="AE59" t="s">
        <v>51</v>
      </c>
      <c r="AF59" t="s">
        <v>51</v>
      </c>
      <c r="AG59" t="s">
        <v>51</v>
      </c>
      <c r="AH59" t="s">
        <v>51</v>
      </c>
      <c r="AI59" t="s">
        <v>51</v>
      </c>
      <c r="AJ59" t="s">
        <v>51</v>
      </c>
      <c r="AK59" t="s">
        <v>51</v>
      </c>
      <c r="AL59" t="s">
        <v>51</v>
      </c>
      <c r="AM59" t="s">
        <v>51</v>
      </c>
      <c r="AN59" t="s">
        <v>51</v>
      </c>
      <c r="AO59" t="s">
        <v>51</v>
      </c>
      <c r="AP59" t="s">
        <v>51</v>
      </c>
      <c r="AQ59" t="s">
        <v>51</v>
      </c>
      <c r="AR59">
        <v>2.56</v>
      </c>
      <c r="AS59">
        <v>2.71</v>
      </c>
      <c r="AT59">
        <v>-1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-1</v>
      </c>
    </row>
    <row r="60" spans="1:53" x14ac:dyDescent="0.45">
      <c r="A60" t="s">
        <v>307</v>
      </c>
      <c r="B60">
        <v>77.4557024126279</v>
      </c>
      <c r="C60">
        <v>106.34237335867</v>
      </c>
      <c r="D60">
        <v>83.116253677635598</v>
      </c>
      <c r="E60">
        <v>35.696390204910699</v>
      </c>
      <c r="F60">
        <v>37.060267024053203</v>
      </c>
      <c r="G60">
        <v>34.926711739856501</v>
      </c>
      <c r="H60">
        <v>26.812541333588101</v>
      </c>
      <c r="I60">
        <v>18.935720352138201</v>
      </c>
      <c r="J60">
        <v>113.475829742915</v>
      </c>
      <c r="K60">
        <v>104.09343920049299</v>
      </c>
      <c r="L60">
        <v>29.010172078855501</v>
      </c>
      <c r="M60">
        <v>20.616477286877402</v>
      </c>
      <c r="N60">
        <v>18.9389023698347</v>
      </c>
      <c r="O60">
        <v>15.6024193535882</v>
      </c>
      <c r="P60">
        <v>13.8520853127075</v>
      </c>
      <c r="Q60">
        <v>37.094809153009003</v>
      </c>
      <c r="R60">
        <v>24.9318192505892</v>
      </c>
      <c r="S60">
        <v>117.015449531657</v>
      </c>
      <c r="T60">
        <v>101.734841966102</v>
      </c>
      <c r="U60">
        <v>114.524691685983</v>
      </c>
      <c r="V60" t="s">
        <v>308</v>
      </c>
      <c r="W60" t="s">
        <v>51</v>
      </c>
      <c r="X60" t="s">
        <v>309</v>
      </c>
      <c r="Y60" t="s">
        <v>51</v>
      </c>
      <c r="Z60" t="s">
        <v>51</v>
      </c>
      <c r="AA60" t="s">
        <v>51</v>
      </c>
      <c r="AB60" t="s">
        <v>51</v>
      </c>
      <c r="AC60" t="s">
        <v>51</v>
      </c>
      <c r="AD60" t="s">
        <v>51</v>
      </c>
      <c r="AE60" t="s">
        <v>51</v>
      </c>
      <c r="AF60" t="s">
        <v>51</v>
      </c>
      <c r="AG60" t="s">
        <v>51</v>
      </c>
      <c r="AH60" t="s">
        <v>51</v>
      </c>
      <c r="AI60" t="s">
        <v>310</v>
      </c>
      <c r="AJ60" t="s">
        <v>311</v>
      </c>
      <c r="AK60" t="s">
        <v>51</v>
      </c>
      <c r="AL60" t="s">
        <v>51</v>
      </c>
      <c r="AM60" t="s">
        <v>51</v>
      </c>
      <c r="AN60" t="s">
        <v>51</v>
      </c>
      <c r="AO60" t="s">
        <v>51</v>
      </c>
      <c r="AP60" t="s">
        <v>51</v>
      </c>
      <c r="AQ60" t="s">
        <v>51</v>
      </c>
      <c r="AR60">
        <v>33.93</v>
      </c>
      <c r="AS60">
        <v>70.36</v>
      </c>
      <c r="AT60">
        <v>-1</v>
      </c>
      <c r="AU60">
        <v>0</v>
      </c>
      <c r="AV60">
        <v>-1</v>
      </c>
      <c r="AW60">
        <v>1</v>
      </c>
      <c r="AX60">
        <v>0</v>
      </c>
      <c r="AY60">
        <v>0</v>
      </c>
      <c r="AZ60">
        <v>1</v>
      </c>
      <c r="BA60">
        <v>1</v>
      </c>
    </row>
    <row r="61" spans="1:53" x14ac:dyDescent="0.45">
      <c r="A61" t="s">
        <v>436</v>
      </c>
      <c r="B61">
        <v>31.543035487987702</v>
      </c>
      <c r="C61">
        <v>34.881127604336903</v>
      </c>
      <c r="D61">
        <v>28.835945759406101</v>
      </c>
      <c r="E61">
        <v>58.0546165392172</v>
      </c>
      <c r="F61">
        <v>48.571993103465701</v>
      </c>
      <c r="G61">
        <v>62.142412707483501</v>
      </c>
      <c r="H61">
        <v>53.1078575507591</v>
      </c>
      <c r="I61">
        <v>65.994205983516906</v>
      </c>
      <c r="J61">
        <v>17.911767832881601</v>
      </c>
      <c r="K61">
        <v>21.419129412275499</v>
      </c>
      <c r="L61">
        <v>74.208255046573598</v>
      </c>
      <c r="M61">
        <v>118.88034240275699</v>
      </c>
      <c r="N61">
        <v>98.919300822395201</v>
      </c>
      <c r="O61">
        <v>112.567843286559</v>
      </c>
      <c r="P61">
        <v>78.675989062477598</v>
      </c>
      <c r="Q61">
        <v>77.308973392199306</v>
      </c>
      <c r="R61">
        <v>59.383074885223301</v>
      </c>
      <c r="S61">
        <v>24.376435372768199</v>
      </c>
      <c r="T61">
        <v>16.893896997332899</v>
      </c>
      <c r="U61">
        <v>22.114354418374301</v>
      </c>
      <c r="V61" t="s">
        <v>286</v>
      </c>
      <c r="W61" t="s">
        <v>51</v>
      </c>
      <c r="X61" t="s">
        <v>287</v>
      </c>
      <c r="Y61" t="s">
        <v>365</v>
      </c>
      <c r="Z61" t="s">
        <v>51</v>
      </c>
      <c r="AA61" t="s">
        <v>288</v>
      </c>
      <c r="AB61" t="s">
        <v>289</v>
      </c>
      <c r="AC61" t="s">
        <v>51</v>
      </c>
      <c r="AD61" t="s">
        <v>51</v>
      </c>
      <c r="AE61" t="s">
        <v>51</v>
      </c>
      <c r="AF61" t="s">
        <v>51</v>
      </c>
      <c r="AG61" t="s">
        <v>51</v>
      </c>
      <c r="AH61" t="s">
        <v>51</v>
      </c>
      <c r="AI61" t="s">
        <v>51</v>
      </c>
      <c r="AJ61" t="s">
        <v>51</v>
      </c>
      <c r="AK61" t="s">
        <v>51</v>
      </c>
      <c r="AL61" t="s">
        <v>51</v>
      </c>
      <c r="AM61" t="s">
        <v>51</v>
      </c>
      <c r="AN61" t="s">
        <v>51</v>
      </c>
      <c r="AO61" t="s">
        <v>51</v>
      </c>
      <c r="AP61" t="s">
        <v>51</v>
      </c>
      <c r="AQ61" t="s">
        <v>437</v>
      </c>
      <c r="AR61">
        <v>19.09</v>
      </c>
      <c r="AS61">
        <v>17.190000000000001</v>
      </c>
      <c r="AT61">
        <v>1</v>
      </c>
      <c r="AU61">
        <v>0</v>
      </c>
      <c r="AV61">
        <v>0</v>
      </c>
      <c r="AW61">
        <v>0</v>
      </c>
      <c r="AX61">
        <v>1</v>
      </c>
      <c r="AY61">
        <v>0</v>
      </c>
      <c r="AZ61">
        <v>-1</v>
      </c>
      <c r="BA61">
        <v>-1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29A52-94C6-40AA-8CD0-27492B78C7AC}">
  <dimension ref="A1:AR25"/>
  <sheetViews>
    <sheetView workbookViewId="0">
      <selection sqref="A1:XFD1"/>
    </sheetView>
  </sheetViews>
  <sheetFormatPr defaultRowHeight="14.25" x14ac:dyDescent="0.45"/>
  <cols>
    <col min="1" max="2" width="14.3984375" customWidth="1"/>
    <col min="40" max="40" width="6.6640625" customWidth="1"/>
  </cols>
  <sheetData>
    <row r="1" spans="1:44" s="5" customFormat="1" x14ac:dyDescent="0.45">
      <c r="A1" s="5" t="s">
        <v>129</v>
      </c>
      <c r="B1" s="5" t="s">
        <v>20</v>
      </c>
      <c r="C1" s="5" t="s">
        <v>29</v>
      </c>
      <c r="D1" s="5" t="s">
        <v>30</v>
      </c>
      <c r="E1" s="5" t="s">
        <v>38</v>
      </c>
      <c r="F1" s="5" t="s">
        <v>39</v>
      </c>
      <c r="G1" s="5" t="s">
        <v>40</v>
      </c>
      <c r="H1" s="5" t="s">
        <v>21</v>
      </c>
      <c r="I1" s="5" t="s">
        <v>22</v>
      </c>
      <c r="J1" s="5" t="s">
        <v>23</v>
      </c>
      <c r="K1" s="5" t="s">
        <v>24</v>
      </c>
      <c r="L1" s="5" t="s">
        <v>25</v>
      </c>
      <c r="M1" s="5" t="s">
        <v>26</v>
      </c>
      <c r="N1" s="5" t="s">
        <v>27</v>
      </c>
      <c r="O1" s="5" t="s">
        <v>28</v>
      </c>
      <c r="P1" s="5" t="s">
        <v>31</v>
      </c>
      <c r="Q1" s="5" t="s">
        <v>32</v>
      </c>
      <c r="R1" s="5" t="s">
        <v>33</v>
      </c>
      <c r="S1" s="5" t="s">
        <v>34</v>
      </c>
      <c r="T1" s="5" t="s">
        <v>35</v>
      </c>
      <c r="U1" s="5" t="s">
        <v>36</v>
      </c>
      <c r="V1" s="5" t="s">
        <v>37</v>
      </c>
      <c r="W1" s="5" t="s">
        <v>41</v>
      </c>
      <c r="X1" s="5" t="s">
        <v>42</v>
      </c>
      <c r="Y1" s="5" t="s">
        <v>43</v>
      </c>
      <c r="Z1" s="5" t="s">
        <v>44</v>
      </c>
      <c r="AA1" s="5" t="s">
        <v>45</v>
      </c>
      <c r="AB1" s="5" t="s">
        <v>46</v>
      </c>
      <c r="AC1" s="5" t="s">
        <v>47</v>
      </c>
      <c r="AD1" s="5" t="s">
        <v>48</v>
      </c>
      <c r="AF1" s="5" t="s">
        <v>130</v>
      </c>
      <c r="AG1" s="5" t="s">
        <v>131</v>
      </c>
      <c r="AH1" s="5" t="s">
        <v>136</v>
      </c>
      <c r="AI1" s="5" t="s">
        <v>137</v>
      </c>
      <c r="AJ1" s="5" t="s">
        <v>138</v>
      </c>
      <c r="AK1" s="5" t="s">
        <v>139</v>
      </c>
      <c r="AN1" s="5" t="s">
        <v>129</v>
      </c>
      <c r="AO1" s="5" t="s">
        <v>132</v>
      </c>
      <c r="AP1" s="5" t="s">
        <v>133</v>
      </c>
      <c r="AQ1" s="5" t="s">
        <v>134</v>
      </c>
      <c r="AR1" s="5" t="s">
        <v>135</v>
      </c>
    </row>
    <row r="2" spans="1:44" x14ac:dyDescent="0.45">
      <c r="A2" t="s">
        <v>52</v>
      </c>
      <c r="B2" t="s">
        <v>49</v>
      </c>
      <c r="C2">
        <v>6.7791979215710398</v>
      </c>
      <c r="D2">
        <v>8.4251173676820894</v>
      </c>
      <c r="E2">
        <v>4.1727452099688502</v>
      </c>
      <c r="F2">
        <v>10.3636541260431</v>
      </c>
      <c r="G2">
        <v>4.7642680516144704</v>
      </c>
      <c r="H2">
        <v>13.947512086764</v>
      </c>
      <c r="I2">
        <v>14.006285472131101</v>
      </c>
      <c r="J2">
        <v>15.1275085519062</v>
      </c>
      <c r="K2">
        <v>20.238832859811801</v>
      </c>
      <c r="L2">
        <v>21.553711808161101</v>
      </c>
      <c r="M2">
        <v>18.974763509732799</v>
      </c>
      <c r="N2">
        <v>15.2830548267826</v>
      </c>
      <c r="O2">
        <v>14.3552095015657</v>
      </c>
      <c r="P2">
        <v>23.292227234644699</v>
      </c>
      <c r="Q2">
        <v>8.8788407295973908</v>
      </c>
      <c r="R2">
        <v>7.6020915394422497</v>
      </c>
      <c r="S2">
        <v>5.9891680499689999</v>
      </c>
      <c r="T2">
        <v>11.194332180601799</v>
      </c>
      <c r="U2">
        <v>5.8941588151600497</v>
      </c>
      <c r="V2">
        <v>3.9142378395029498</v>
      </c>
      <c r="W2">
        <v>-1</v>
      </c>
      <c r="X2">
        <v>0</v>
      </c>
      <c r="Y2">
        <v>-1</v>
      </c>
      <c r="Z2">
        <v>1</v>
      </c>
      <c r="AA2">
        <v>0</v>
      </c>
      <c r="AB2">
        <v>1</v>
      </c>
      <c r="AC2">
        <v>0</v>
      </c>
      <c r="AD2">
        <v>-1</v>
      </c>
      <c r="AF2">
        <f>AVERAGE(K2:V2)</f>
        <v>13.097552407914344</v>
      </c>
      <c r="AG2">
        <f>STDEV(K2:V2)</f>
        <v>6.7803645996856448</v>
      </c>
      <c r="AH2">
        <f>AVERAGE(K2:M2)</f>
        <v>20.255769392568567</v>
      </c>
      <c r="AI2">
        <f>AVERAGE(N2:P2)</f>
        <v>17.643497187664334</v>
      </c>
      <c r="AJ2">
        <f>AVERAGE(Q2:S2)</f>
        <v>7.4900334396695465</v>
      </c>
      <c r="AK2">
        <f>AVERAGE(T2:V2)</f>
        <v>7.0009096117549321</v>
      </c>
      <c r="AN2" t="s">
        <v>52</v>
      </c>
      <c r="AO2">
        <f>(AH2-$AF2)/$AG2</f>
        <v>1.0557274434749564</v>
      </c>
      <c r="AP2">
        <f t="shared" ref="AP2:AR2" si="0">(AI2-$AF2)/$AG2</f>
        <v>0.67045727599379412</v>
      </c>
      <c r="AQ2">
        <f t="shared" si="0"/>
        <v>-0.82702322062515299</v>
      </c>
      <c r="AR2">
        <f t="shared" si="0"/>
        <v>-0.89916149884359731</v>
      </c>
    </row>
    <row r="3" spans="1:44" x14ac:dyDescent="0.45">
      <c r="A3" t="s">
        <v>67</v>
      </c>
      <c r="B3" t="s">
        <v>53</v>
      </c>
      <c r="C3">
        <v>148.15763427213699</v>
      </c>
      <c r="D3">
        <v>134.84767573255601</v>
      </c>
      <c r="E3">
        <v>132.25667797181401</v>
      </c>
      <c r="F3">
        <v>147.39177894232299</v>
      </c>
      <c r="G3">
        <v>133.79186514306301</v>
      </c>
      <c r="H3">
        <v>98.242750779149404</v>
      </c>
      <c r="I3">
        <v>149.470360112121</v>
      </c>
      <c r="J3">
        <v>121.29302569392</v>
      </c>
      <c r="K3">
        <v>160.487639385119</v>
      </c>
      <c r="L3">
        <v>146.004280031479</v>
      </c>
      <c r="M3">
        <v>189.89380385087</v>
      </c>
      <c r="N3">
        <v>166.176986797707</v>
      </c>
      <c r="O3">
        <v>176.86324087760201</v>
      </c>
      <c r="P3">
        <v>116.83570032766301</v>
      </c>
      <c r="Q3">
        <v>27.810178700701499</v>
      </c>
      <c r="R3">
        <v>24.236210306283201</v>
      </c>
      <c r="S3">
        <v>24.687358459550602</v>
      </c>
      <c r="T3">
        <v>13.4523159458997</v>
      </c>
      <c r="U3">
        <v>60.7346471719991</v>
      </c>
      <c r="V3">
        <v>70.820948876927801</v>
      </c>
      <c r="W3">
        <v>-1</v>
      </c>
      <c r="X3">
        <v>0</v>
      </c>
      <c r="Y3">
        <v>-1</v>
      </c>
      <c r="Z3">
        <v>1</v>
      </c>
      <c r="AA3">
        <v>0</v>
      </c>
      <c r="AB3">
        <v>1</v>
      </c>
      <c r="AC3">
        <v>-1</v>
      </c>
      <c r="AD3">
        <v>0</v>
      </c>
      <c r="AF3">
        <f>AVERAGE(K3:V3)</f>
        <v>98.1669425609835</v>
      </c>
      <c r="AG3">
        <f>STDEV(K3:V3)</f>
        <v>68.019862030341159</v>
      </c>
      <c r="AH3">
        <f>AVERAGE(K3:M3)</f>
        <v>165.46190775582264</v>
      </c>
      <c r="AI3">
        <f>AVERAGE(N3:P3)</f>
        <v>153.29197600099067</v>
      </c>
      <c r="AJ3">
        <f>AVERAGE(Q3:S3)</f>
        <v>25.577915822178436</v>
      </c>
      <c r="AK3">
        <f>AVERAGE(T3:V3)</f>
        <v>48.335970664942202</v>
      </c>
      <c r="AN3" t="s">
        <v>140</v>
      </c>
      <c r="AO3">
        <f t="shared" ref="AO3:AO4" si="1">(AH3-$AF3)/$AG3</f>
        <v>0.98934286524752624</v>
      </c>
      <c r="AP3">
        <f t="shared" ref="AP3:AP4" si="2">(AI3-$AF3)/$AG3</f>
        <v>0.81042554034317094</v>
      </c>
      <c r="AQ3">
        <f t="shared" ref="AQ3:AQ4" si="3">(AJ3-$AF3)/$AG3</f>
        <v>-1.0671739778952472</v>
      </c>
      <c r="AR3">
        <f t="shared" ref="AR3:AR4" si="4">(AK3-$AF3)/$AG3</f>
        <v>-0.73259442769545069</v>
      </c>
    </row>
    <row r="4" spans="1:44" x14ac:dyDescent="0.45">
      <c r="A4" t="s">
        <v>69</v>
      </c>
      <c r="B4" t="s">
        <v>68</v>
      </c>
      <c r="C4">
        <v>36.444947122241203</v>
      </c>
      <c r="D4">
        <v>36.280580923450003</v>
      </c>
      <c r="E4">
        <v>33.835149398148999</v>
      </c>
      <c r="F4">
        <v>36.564938306881601</v>
      </c>
      <c r="G4">
        <v>35.642188719230901</v>
      </c>
      <c r="H4">
        <v>95.350826676702098</v>
      </c>
      <c r="I4">
        <v>119.110421424759</v>
      </c>
      <c r="J4">
        <v>93.823180435730904</v>
      </c>
      <c r="K4">
        <v>26.488307184809798</v>
      </c>
      <c r="L4">
        <v>42.126054184997699</v>
      </c>
      <c r="M4">
        <v>40.051693717557299</v>
      </c>
      <c r="N4">
        <v>46.611191374960903</v>
      </c>
      <c r="O4">
        <v>55.761965633049101</v>
      </c>
      <c r="P4">
        <v>44.094974826954001</v>
      </c>
      <c r="Q4">
        <v>10.390054279362801</v>
      </c>
      <c r="R4">
        <v>4.4619589889061997</v>
      </c>
      <c r="S4">
        <v>4.3661108920615401</v>
      </c>
      <c r="T4">
        <v>50.6049524804722</v>
      </c>
      <c r="U4">
        <v>20.019428940154999</v>
      </c>
      <c r="V4">
        <v>21.528436791344301</v>
      </c>
      <c r="W4">
        <v>-1</v>
      </c>
      <c r="X4">
        <v>0</v>
      </c>
      <c r="Y4">
        <v>0</v>
      </c>
      <c r="Z4">
        <v>0</v>
      </c>
      <c r="AA4">
        <v>-1</v>
      </c>
      <c r="AB4">
        <v>0</v>
      </c>
      <c r="AC4">
        <v>1</v>
      </c>
      <c r="AD4">
        <v>0</v>
      </c>
      <c r="AF4">
        <f>AVERAGE(K4:V4)</f>
        <v>30.542094107885905</v>
      </c>
      <c r="AG4">
        <f>STDEV(K4:V4)</f>
        <v>18.302864226056982</v>
      </c>
      <c r="AH4">
        <f>AVERAGE(K4:M4)</f>
        <v>36.222018362454932</v>
      </c>
      <c r="AI4">
        <f>AVERAGE(N4:P4)</f>
        <v>48.822710611654664</v>
      </c>
      <c r="AJ4">
        <f>AVERAGE(Q4:S4)</f>
        <v>6.4060413867768462</v>
      </c>
      <c r="AK4">
        <f>AVERAGE(T4:V4)</f>
        <v>30.717606070657169</v>
      </c>
      <c r="AN4" t="s">
        <v>141</v>
      </c>
      <c r="AO4">
        <f t="shared" si="1"/>
        <v>0.31032980327105136</v>
      </c>
      <c r="AP4">
        <f t="shared" si="2"/>
        <v>0.99878446771972706</v>
      </c>
      <c r="AQ4">
        <f t="shared" si="3"/>
        <v>-1.3187035877558237</v>
      </c>
      <c r="AR4">
        <f t="shared" si="4"/>
        <v>9.5893167650446288E-3</v>
      </c>
    </row>
    <row r="6" spans="1:44" x14ac:dyDescent="0.45">
      <c r="A6" t="s">
        <v>102</v>
      </c>
      <c r="B6" t="s">
        <v>101</v>
      </c>
      <c r="C6">
        <v>58.907749429029302</v>
      </c>
      <c r="D6">
        <v>64.138082628708901</v>
      </c>
      <c r="E6">
        <v>55.469639504986702</v>
      </c>
      <c r="F6">
        <v>61.503372083756503</v>
      </c>
      <c r="G6">
        <v>60.563145838324601</v>
      </c>
      <c r="H6">
        <v>61.695040657850697</v>
      </c>
      <c r="I6">
        <v>76.583010506917205</v>
      </c>
      <c r="J6">
        <v>57.375995409627002</v>
      </c>
      <c r="K6">
        <v>52.450509329535102</v>
      </c>
      <c r="L6">
        <v>49.969987527925603</v>
      </c>
      <c r="M6">
        <v>56.9138984200167</v>
      </c>
      <c r="N6">
        <v>51.622514760334496</v>
      </c>
      <c r="O6">
        <v>43.7292175180241</v>
      </c>
      <c r="P6">
        <v>54.5985262398885</v>
      </c>
      <c r="Q6">
        <v>46.260961653552002</v>
      </c>
      <c r="R6">
        <v>48.609927015026599</v>
      </c>
      <c r="S6">
        <v>37.788574235054803</v>
      </c>
      <c r="T6">
        <v>21.7687249459266</v>
      </c>
      <c r="U6">
        <v>53.877290936008897</v>
      </c>
      <c r="V6">
        <v>51.642293314343199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F6">
        <f>AVERAGE(K6:V6)</f>
        <v>47.436035491303045</v>
      </c>
      <c r="AG6">
        <f>STDEV(K6:V6)</f>
        <v>9.6190609261432751</v>
      </c>
      <c r="AH6">
        <f>AVERAGE(K6:M6)</f>
        <v>53.111465092492466</v>
      </c>
      <c r="AI6">
        <f>AVERAGE(N6:P6)</f>
        <v>49.983419506082363</v>
      </c>
      <c r="AJ6">
        <f>AVERAGE(Q6:S6)</f>
        <v>44.219820967877801</v>
      </c>
      <c r="AK6">
        <f>AVERAGE(T6:V6)</f>
        <v>42.42943639875957</v>
      </c>
      <c r="AN6" t="s">
        <v>142</v>
      </c>
      <c r="AO6">
        <f t="shared" ref="AO6" si="5">(AH6-$AF6)/$AG6</f>
        <v>0.59001909279567921</v>
      </c>
      <c r="AP6">
        <f t="shared" ref="AP6" si="6">(AI6-$AF6)/$AG6</f>
        <v>0.26482668467728293</v>
      </c>
      <c r="AQ6">
        <f t="shared" ref="AQ6" si="7">(AJ6-$AF6)/$AG6</f>
        <v>-0.33435847304844674</v>
      </c>
      <c r="AR6">
        <f t="shared" ref="AR6" si="8">(AK6-$AF6)/$AG6</f>
        <v>-0.52048730442451319</v>
      </c>
    </row>
    <row r="8" spans="1:44" x14ac:dyDescent="0.45">
      <c r="A8" t="s">
        <v>124</v>
      </c>
      <c r="B8" t="s">
        <v>103</v>
      </c>
      <c r="C8">
        <v>57.311695759845897</v>
      </c>
      <c r="D8">
        <v>58.628052485163401</v>
      </c>
      <c r="E8">
        <v>64.1545878362043</v>
      </c>
      <c r="F8">
        <v>50.837223772176898</v>
      </c>
      <c r="G8">
        <v>64.314748878292207</v>
      </c>
      <c r="H8">
        <v>116.718059099364</v>
      </c>
      <c r="I8">
        <v>105.735808794752</v>
      </c>
      <c r="J8">
        <v>113.14436412921</v>
      </c>
      <c r="K8">
        <v>143.49178731624701</v>
      </c>
      <c r="L8">
        <v>176.08035511943001</v>
      </c>
      <c r="M8">
        <v>184.54530111986901</v>
      </c>
      <c r="N8">
        <v>108.514638171163</v>
      </c>
      <c r="O8">
        <v>122.494449334428</v>
      </c>
      <c r="P8">
        <v>105.018267068548</v>
      </c>
      <c r="Q8">
        <v>83.8263790384879</v>
      </c>
      <c r="R8">
        <v>73.586116197902996</v>
      </c>
      <c r="S8">
        <v>72.558557400536003</v>
      </c>
      <c r="T8">
        <v>68.225392125763506</v>
      </c>
      <c r="U8">
        <v>37.786158304252602</v>
      </c>
      <c r="V8">
        <v>112.87325525848399</v>
      </c>
      <c r="W8">
        <v>-1</v>
      </c>
      <c r="X8">
        <v>0</v>
      </c>
      <c r="Y8">
        <v>-1</v>
      </c>
      <c r="Z8">
        <v>1</v>
      </c>
      <c r="AA8">
        <v>0</v>
      </c>
      <c r="AB8">
        <v>0</v>
      </c>
      <c r="AC8">
        <v>-1</v>
      </c>
      <c r="AD8">
        <v>-1</v>
      </c>
      <c r="AF8">
        <f>AVERAGE(K8:V8)</f>
        <v>107.41672137125933</v>
      </c>
      <c r="AG8">
        <f>STDEV(K8:V8)</f>
        <v>44.240534414053137</v>
      </c>
      <c r="AH8">
        <f>AVERAGE(K8:M8)</f>
        <v>168.0391478518487</v>
      </c>
      <c r="AI8">
        <f>AVERAGE(N8:P8)</f>
        <v>112.00911819137967</v>
      </c>
      <c r="AJ8">
        <f>AVERAGE(Q8:S8)</f>
        <v>76.657017545642304</v>
      </c>
      <c r="AK8">
        <f>AVERAGE(T8:V8)</f>
        <v>72.961601896166698</v>
      </c>
      <c r="AN8" t="s">
        <v>124</v>
      </c>
      <c r="AO8">
        <f t="shared" ref="AO8" si="9">(AH8-$AF8)/$AG8</f>
        <v>1.3702914597101357</v>
      </c>
      <c r="AP8">
        <f t="shared" ref="AP8" si="10">(AI8-$AF8)/$AG8</f>
        <v>0.10380518411327223</v>
      </c>
      <c r="AQ8">
        <f t="shared" ref="AQ8" si="11">(AJ8-$AF8)/$AG8</f>
        <v>-0.69528327885311692</v>
      </c>
      <c r="AR8">
        <f t="shared" ref="AR8" si="12">(AK8-$AF8)/$AG8</f>
        <v>-0.77881336497028975</v>
      </c>
    </row>
    <row r="9" spans="1:44" x14ac:dyDescent="0.45">
      <c r="A9" t="s">
        <v>125</v>
      </c>
      <c r="B9" t="s">
        <v>117</v>
      </c>
      <c r="C9">
        <v>274.80121919010003</v>
      </c>
      <c r="D9">
        <v>274.06877049104997</v>
      </c>
      <c r="E9">
        <v>270.18818358914399</v>
      </c>
      <c r="F9">
        <v>281.73639776329799</v>
      </c>
      <c r="G9">
        <v>263.15802036710301</v>
      </c>
      <c r="H9">
        <v>281.31646399205999</v>
      </c>
      <c r="I9">
        <v>306.167873812447</v>
      </c>
      <c r="J9">
        <v>307.54258305883599</v>
      </c>
      <c r="K9">
        <v>357.43195254899302</v>
      </c>
      <c r="L9">
        <v>361.49541821263102</v>
      </c>
      <c r="M9">
        <v>428.69635354055998</v>
      </c>
      <c r="N9">
        <v>333.29734230452601</v>
      </c>
      <c r="O9">
        <v>367.54152732529798</v>
      </c>
      <c r="P9">
        <v>318.55247429124802</v>
      </c>
      <c r="Q9">
        <v>272.477691775415</v>
      </c>
      <c r="R9">
        <v>239.25221390202</v>
      </c>
      <c r="S9">
        <v>239.757293069176</v>
      </c>
      <c r="T9">
        <v>322.95699947458598</v>
      </c>
      <c r="U9">
        <v>264.47374375080102</v>
      </c>
      <c r="V9">
        <v>299.00500435423601</v>
      </c>
      <c r="W9">
        <v>-1</v>
      </c>
      <c r="X9">
        <v>0</v>
      </c>
      <c r="Y9">
        <v>-1</v>
      </c>
      <c r="Z9">
        <v>1</v>
      </c>
      <c r="AA9">
        <v>0</v>
      </c>
      <c r="AB9">
        <v>0</v>
      </c>
      <c r="AC9">
        <v>-1</v>
      </c>
      <c r="AD9">
        <v>-1</v>
      </c>
      <c r="AF9">
        <f t="shared" ref="AF9:AF11" si="13">AVERAGE(K9:V9)</f>
        <v>317.07816787912424</v>
      </c>
      <c r="AG9">
        <f t="shared" ref="AG9:AG11" si="14">STDEV(K9:V9)</f>
        <v>57.227417047212143</v>
      </c>
      <c r="AH9">
        <f t="shared" ref="AH9:AH11" si="15">AVERAGE(K9:M9)</f>
        <v>382.54124143406131</v>
      </c>
      <c r="AI9">
        <f t="shared" ref="AI9:AI11" si="16">AVERAGE(N9:P9)</f>
        <v>339.79711464035734</v>
      </c>
      <c r="AJ9">
        <f t="shared" ref="AJ9:AJ11" si="17">AVERAGE(Q9:S9)</f>
        <v>250.49573291553702</v>
      </c>
      <c r="AK9">
        <f t="shared" ref="AK9:AK11" si="18">AVERAGE(T9:V9)</f>
        <v>295.478582526541</v>
      </c>
      <c r="AN9" t="s">
        <v>125</v>
      </c>
      <c r="AO9">
        <f t="shared" ref="AO9:AO11" si="19">(AH9-$AF9)/$AG9</f>
        <v>1.1439110295844837</v>
      </c>
      <c r="AP9">
        <f t="shared" ref="AP9:AP11" si="20">(AI9-$AF9)/$AG9</f>
        <v>0.39699409712114314</v>
      </c>
      <c r="AQ9">
        <f t="shared" ref="AQ9:AQ11" si="21">(AJ9-$AF9)/$AG9</f>
        <v>-1.1634709095582152</v>
      </c>
      <c r="AR9">
        <f t="shared" ref="AR9:AR11" si="22">(AK9-$AF9)/$AG9</f>
        <v>-0.37743421714741648</v>
      </c>
    </row>
    <row r="10" spans="1:44" x14ac:dyDescent="0.45">
      <c r="A10" t="s">
        <v>89</v>
      </c>
      <c r="B10" t="s">
        <v>87</v>
      </c>
      <c r="C10">
        <v>109.12192325665001</v>
      </c>
      <c r="D10">
        <v>114.813910337016</v>
      </c>
      <c r="E10">
        <v>80.002176640185795</v>
      </c>
      <c r="F10">
        <v>110.292253523201</v>
      </c>
      <c r="G10">
        <v>111.949788012179</v>
      </c>
      <c r="H10">
        <v>78.423640421360304</v>
      </c>
      <c r="I10">
        <v>90.194940619796299</v>
      </c>
      <c r="J10">
        <v>78.057530504072801</v>
      </c>
      <c r="K10">
        <v>77.079955272881904</v>
      </c>
      <c r="L10">
        <v>81.037341774727807</v>
      </c>
      <c r="M10">
        <v>83.233367927072806</v>
      </c>
      <c r="N10">
        <v>94.150217390555198</v>
      </c>
      <c r="O10">
        <v>82.378630737999003</v>
      </c>
      <c r="P10">
        <v>116.217426720228</v>
      </c>
      <c r="Q10">
        <v>87.9352677655923</v>
      </c>
      <c r="R10">
        <v>81.291976111995794</v>
      </c>
      <c r="S10">
        <v>91.009134998764907</v>
      </c>
      <c r="T10">
        <v>30.751286305810599</v>
      </c>
      <c r="U10">
        <v>113.29926627021599</v>
      </c>
      <c r="V10">
        <v>79.947141769584505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F10">
        <f t="shared" si="13"/>
        <v>84.860917753785728</v>
      </c>
      <c r="AG10">
        <f t="shared" si="14"/>
        <v>21.265042042790061</v>
      </c>
      <c r="AH10">
        <f t="shared" si="15"/>
        <v>80.450221658227505</v>
      </c>
      <c r="AI10">
        <f t="shared" si="16"/>
        <v>97.58209161626074</v>
      </c>
      <c r="AJ10">
        <f t="shared" si="17"/>
        <v>86.745459625451005</v>
      </c>
      <c r="AK10">
        <f t="shared" si="18"/>
        <v>74.665898115203703</v>
      </c>
      <c r="AN10" t="s">
        <v>89</v>
      </c>
      <c r="AO10">
        <f t="shared" si="19"/>
        <v>-0.20741534800086014</v>
      </c>
      <c r="AP10">
        <f t="shared" si="20"/>
        <v>0.59822001935745728</v>
      </c>
      <c r="AQ10">
        <f t="shared" si="21"/>
        <v>8.8621591618448445E-2</v>
      </c>
      <c r="AR10">
        <f t="shared" si="22"/>
        <v>-0.47942626297504354</v>
      </c>
    </row>
    <row r="11" spans="1:44" x14ac:dyDescent="0.45">
      <c r="A11" t="s">
        <v>82</v>
      </c>
      <c r="B11" t="s">
        <v>81</v>
      </c>
      <c r="C11">
        <v>34.372666262689997</v>
      </c>
      <c r="D11">
        <v>33.061018375136598</v>
      </c>
      <c r="E11">
        <v>35.6097928909779</v>
      </c>
      <c r="F11">
        <v>32.7864266357291</v>
      </c>
      <c r="G11">
        <v>34.199127408715697</v>
      </c>
      <c r="H11">
        <v>36.016691837790098</v>
      </c>
      <c r="I11">
        <v>29.7102397536007</v>
      </c>
      <c r="J11">
        <v>36.912544389959599</v>
      </c>
      <c r="K11">
        <v>75.936143945135896</v>
      </c>
      <c r="L11">
        <v>98.008023193044593</v>
      </c>
      <c r="M11">
        <v>97.823095703017998</v>
      </c>
      <c r="N11">
        <v>33.688136962048603</v>
      </c>
      <c r="O11">
        <v>44.127006670054001</v>
      </c>
      <c r="P11">
        <v>49.365117345839302</v>
      </c>
      <c r="Q11">
        <v>35.211503841482703</v>
      </c>
      <c r="R11">
        <v>31.889030762873801</v>
      </c>
      <c r="S11">
        <v>32.412669148694398</v>
      </c>
      <c r="T11">
        <v>61.3122694098697</v>
      </c>
      <c r="U11">
        <v>20.402959666731</v>
      </c>
      <c r="V11">
        <v>12.1893760987727</v>
      </c>
      <c r="W11">
        <v>-1</v>
      </c>
      <c r="X11">
        <v>0</v>
      </c>
      <c r="Y11">
        <v>-1</v>
      </c>
      <c r="Z11">
        <v>1</v>
      </c>
      <c r="AA11">
        <v>0</v>
      </c>
      <c r="AB11">
        <v>0</v>
      </c>
      <c r="AC11">
        <v>-1</v>
      </c>
      <c r="AD11">
        <v>-1</v>
      </c>
      <c r="AF11">
        <f t="shared" si="13"/>
        <v>49.363777728963726</v>
      </c>
      <c r="AG11">
        <f t="shared" si="14"/>
        <v>28.36488472588211</v>
      </c>
      <c r="AH11">
        <f t="shared" si="15"/>
        <v>90.589087613732829</v>
      </c>
      <c r="AI11">
        <f t="shared" si="16"/>
        <v>42.393420325980635</v>
      </c>
      <c r="AJ11">
        <f t="shared" si="17"/>
        <v>33.171067917683636</v>
      </c>
      <c r="AK11">
        <f t="shared" si="18"/>
        <v>31.301535058457802</v>
      </c>
      <c r="AN11" t="s">
        <v>82</v>
      </c>
      <c r="AO11">
        <f t="shared" si="19"/>
        <v>1.4533924704143868</v>
      </c>
      <c r="AP11">
        <f t="shared" si="20"/>
        <v>-0.24573896458048522</v>
      </c>
      <c r="AQ11">
        <f t="shared" si="21"/>
        <v>-0.57087169462404774</v>
      </c>
      <c r="AR11">
        <f t="shared" si="22"/>
        <v>-0.63678181120985367</v>
      </c>
    </row>
    <row r="13" spans="1:44" x14ac:dyDescent="0.45">
      <c r="A13" t="s">
        <v>99</v>
      </c>
      <c r="B13" t="s">
        <v>91</v>
      </c>
      <c r="C13">
        <v>184.242817428183</v>
      </c>
      <c r="D13">
        <v>183.26858703745501</v>
      </c>
      <c r="E13">
        <v>158.63759465596101</v>
      </c>
      <c r="F13">
        <v>175.13991448195</v>
      </c>
      <c r="G13">
        <v>189.84364037517699</v>
      </c>
      <c r="H13">
        <v>166.107076953817</v>
      </c>
      <c r="I13">
        <v>148.58406997106101</v>
      </c>
      <c r="J13">
        <v>168.11644312934499</v>
      </c>
      <c r="K13">
        <v>208.399363309585</v>
      </c>
      <c r="L13">
        <v>237.763682017115</v>
      </c>
      <c r="M13">
        <v>279.98613574178103</v>
      </c>
      <c r="N13">
        <v>239.763016228667</v>
      </c>
      <c r="O13">
        <v>186.57884433016301</v>
      </c>
      <c r="P13">
        <v>191.491843872473</v>
      </c>
      <c r="Q13">
        <v>444.36516063641301</v>
      </c>
      <c r="R13">
        <v>482.29026605411002</v>
      </c>
      <c r="S13">
        <v>456.13160619202</v>
      </c>
      <c r="T13">
        <v>547.67556522414702</v>
      </c>
      <c r="U13">
        <v>575.95886301409701</v>
      </c>
      <c r="V13">
        <v>711.92300089962202</v>
      </c>
      <c r="W13">
        <v>1</v>
      </c>
      <c r="X13">
        <v>0</v>
      </c>
      <c r="Y13">
        <v>1</v>
      </c>
      <c r="Z13">
        <v>-1</v>
      </c>
      <c r="AA13">
        <v>0</v>
      </c>
      <c r="AB13">
        <v>-1</v>
      </c>
      <c r="AC13">
        <v>-1</v>
      </c>
      <c r="AD13">
        <v>-1</v>
      </c>
      <c r="AF13">
        <f t="shared" ref="AF13:AF14" si="23">AVERAGE(K13:V13)</f>
        <v>380.19394562668276</v>
      </c>
      <c r="AG13">
        <f t="shared" ref="AG13:AG14" si="24">STDEV(K13:V13)</f>
        <v>178.2194239804565</v>
      </c>
      <c r="AH13">
        <f t="shared" ref="AH13:AH14" si="25">AVERAGE(K13:M13)</f>
        <v>242.04972702282703</v>
      </c>
      <c r="AI13">
        <f t="shared" ref="AI13:AI14" si="26">AVERAGE(N13:P13)</f>
        <v>205.94456814376767</v>
      </c>
      <c r="AJ13">
        <f t="shared" ref="AJ13:AJ14" si="27">AVERAGE(Q13:S13)</f>
        <v>460.92901096084762</v>
      </c>
      <c r="AK13">
        <f t="shared" ref="AK13:AK14" si="28">AVERAGE(T13:V13)</f>
        <v>611.85247637928876</v>
      </c>
      <c r="AN13" t="s">
        <v>143</v>
      </c>
      <c r="AO13">
        <f t="shared" ref="AO13:AO14" si="29">(AH13-$AF13)/$AG13</f>
        <v>-0.77513559138764021</v>
      </c>
      <c r="AP13">
        <f t="shared" ref="AP13:AP14" si="30">(AI13-$AF13)/$AG13</f>
        <v>-0.9777238282513091</v>
      </c>
      <c r="AQ13">
        <f t="shared" ref="AQ13:AQ14" si="31">(AJ13-$AF13)/$AG13</f>
        <v>0.45300934954777011</v>
      </c>
      <c r="AR13">
        <f t="shared" ref="AR13:AR14" si="32">(AK13-$AF13)/$AG13</f>
        <v>1.2998500700911795</v>
      </c>
    </row>
    <row r="14" spans="1:44" x14ac:dyDescent="0.45">
      <c r="A14" t="s">
        <v>100</v>
      </c>
      <c r="B14" t="s">
        <v>50</v>
      </c>
      <c r="C14">
        <v>20.3821495493006</v>
      </c>
      <c r="D14">
        <v>17.852512645963401</v>
      </c>
      <c r="E14">
        <v>26.2083898019361</v>
      </c>
      <c r="F14">
        <v>17.790295634551299</v>
      </c>
      <c r="G14">
        <v>20.231894131894901</v>
      </c>
      <c r="H14">
        <v>30.8629153220216</v>
      </c>
      <c r="I14">
        <v>41.736962827047698</v>
      </c>
      <c r="J14">
        <v>19.408724476393498</v>
      </c>
      <c r="K14">
        <v>59.454198593923401</v>
      </c>
      <c r="L14">
        <v>26.2033463229264</v>
      </c>
      <c r="M14">
        <v>35.461049666928197</v>
      </c>
      <c r="N14">
        <v>13.9242485886466</v>
      </c>
      <c r="O14">
        <v>15.9868461287409</v>
      </c>
      <c r="P14">
        <v>10.366277234851699</v>
      </c>
      <c r="Q14">
        <v>121.76619220288801</v>
      </c>
      <c r="R14">
        <v>194.10936764434001</v>
      </c>
      <c r="S14">
        <v>134.484221416124</v>
      </c>
      <c r="T14">
        <v>82.850576452737499</v>
      </c>
      <c r="U14">
        <v>68.617864978960895</v>
      </c>
      <c r="V14">
        <v>29.1825196063219</v>
      </c>
      <c r="W14">
        <v>1</v>
      </c>
      <c r="X14">
        <v>0</v>
      </c>
      <c r="Y14">
        <v>0</v>
      </c>
      <c r="Z14">
        <v>0</v>
      </c>
      <c r="AA14">
        <v>1</v>
      </c>
      <c r="AB14">
        <v>-1</v>
      </c>
      <c r="AC14">
        <v>0</v>
      </c>
      <c r="AD14">
        <v>0</v>
      </c>
      <c r="AF14">
        <f t="shared" si="23"/>
        <v>66.033892403115786</v>
      </c>
      <c r="AG14">
        <f t="shared" si="24"/>
        <v>57.781590554710803</v>
      </c>
      <c r="AH14">
        <f t="shared" si="25"/>
        <v>40.37286486125933</v>
      </c>
      <c r="AI14">
        <f t="shared" si="26"/>
        <v>13.4257906507464</v>
      </c>
      <c r="AJ14">
        <f t="shared" si="27"/>
        <v>150.11992708778402</v>
      </c>
      <c r="AK14">
        <f t="shared" si="28"/>
        <v>60.216987012673435</v>
      </c>
      <c r="AN14" t="s">
        <v>144</v>
      </c>
      <c r="AO14">
        <f t="shared" si="29"/>
        <v>-0.44410386241547256</v>
      </c>
      <c r="AP14">
        <f t="shared" si="30"/>
        <v>-0.91046475611565469</v>
      </c>
      <c r="AQ14">
        <f t="shared" si="31"/>
        <v>1.4552391839240031</v>
      </c>
      <c r="AR14">
        <f t="shared" si="32"/>
        <v>-0.10067056539287514</v>
      </c>
    </row>
    <row r="16" spans="1:44" x14ac:dyDescent="0.45">
      <c r="A16" t="s">
        <v>74</v>
      </c>
      <c r="B16" t="s">
        <v>70</v>
      </c>
      <c r="C16">
        <v>38.039396043623697</v>
      </c>
      <c r="D16">
        <v>35.199357831502397</v>
      </c>
      <c r="E16">
        <v>38.1963185330873</v>
      </c>
      <c r="F16">
        <v>38.141723439887798</v>
      </c>
      <c r="G16">
        <v>34.614035003547897</v>
      </c>
      <c r="H16">
        <v>31.193581640218301</v>
      </c>
      <c r="I16">
        <v>4.7058491791023602</v>
      </c>
      <c r="J16">
        <v>31.027866668639099</v>
      </c>
      <c r="K16">
        <v>108.122144966167</v>
      </c>
      <c r="L16">
        <v>121.624718956737</v>
      </c>
      <c r="M16">
        <v>118.505225078937</v>
      </c>
      <c r="N16">
        <v>73.306485488892307</v>
      </c>
      <c r="O16">
        <v>89.750324838543904</v>
      </c>
      <c r="P16">
        <v>80.766201557117498</v>
      </c>
      <c r="Q16">
        <v>16.2421513215197</v>
      </c>
      <c r="R16">
        <v>29.3249966241004</v>
      </c>
      <c r="S16">
        <v>26.3310457958409</v>
      </c>
      <c r="T16">
        <v>61.271906301898703</v>
      </c>
      <c r="U16">
        <v>25.830003000744099</v>
      </c>
      <c r="V16">
        <v>43.806014356491403</v>
      </c>
      <c r="W16">
        <v>-1</v>
      </c>
      <c r="X16">
        <v>0</v>
      </c>
      <c r="Y16">
        <v>-1</v>
      </c>
      <c r="Z16">
        <v>1</v>
      </c>
      <c r="AA16">
        <v>0</v>
      </c>
      <c r="AB16">
        <v>1</v>
      </c>
      <c r="AC16">
        <v>-1</v>
      </c>
      <c r="AD16">
        <v>-1</v>
      </c>
      <c r="AF16">
        <f t="shared" ref="AF16:AF17" si="33">AVERAGE(K16:V16)</f>
        <v>66.240101523915826</v>
      </c>
      <c r="AG16">
        <f t="shared" ref="AG16:AG17" si="34">STDEV(K16:V16)</f>
        <v>38.118328367530061</v>
      </c>
      <c r="AH16">
        <f t="shared" ref="AH16:AH17" si="35">AVERAGE(K16:M16)</f>
        <v>116.08402966728033</v>
      </c>
      <c r="AI16">
        <f t="shared" ref="AI16:AI17" si="36">AVERAGE(N16:P16)</f>
        <v>81.274337294851236</v>
      </c>
      <c r="AJ16">
        <f t="shared" ref="AJ16:AJ17" si="37">AVERAGE(Q16:S16)</f>
        <v>23.966064580487</v>
      </c>
      <c r="AK16">
        <f t="shared" ref="AK16:AK17" si="38">AVERAGE(T16:V16)</f>
        <v>43.63597455304474</v>
      </c>
      <c r="AN16" t="s">
        <v>74</v>
      </c>
      <c r="AO16">
        <f t="shared" ref="AO16:AO17" si="39">(AH16-$AF16)/$AG16</f>
        <v>1.3076105453203068</v>
      </c>
      <c r="AP16">
        <f t="shared" ref="AP16:AP17" si="40">(AI16-$AF16)/$AG16</f>
        <v>0.39440962956134945</v>
      </c>
      <c r="AQ16">
        <f t="shared" ref="AQ16:AQ17" si="41">(AJ16-$AF16)/$AG16</f>
        <v>-1.109021270183471</v>
      </c>
      <c r="AR16">
        <f t="shared" ref="AR16:AR17" si="42">(AK16-$AF16)/$AG16</f>
        <v>-0.59299890469818517</v>
      </c>
    </row>
    <row r="17" spans="1:44" x14ac:dyDescent="0.45">
      <c r="A17" t="s">
        <v>74</v>
      </c>
      <c r="B17" t="s">
        <v>75</v>
      </c>
      <c r="C17">
        <v>46.677054339067702</v>
      </c>
      <c r="D17">
        <v>36.850245700822803</v>
      </c>
      <c r="E17">
        <v>46.213608613982302</v>
      </c>
      <c r="F17">
        <v>42.833157257461103</v>
      </c>
      <c r="G17">
        <v>40.2757076750664</v>
      </c>
      <c r="H17">
        <v>28.485467004899299</v>
      </c>
      <c r="I17">
        <v>44.227313910663902</v>
      </c>
      <c r="J17">
        <v>31.779834861650698</v>
      </c>
      <c r="K17">
        <v>24.754304235584002</v>
      </c>
      <c r="L17">
        <v>22.009422626393398</v>
      </c>
      <c r="M17">
        <v>14.336316313760801</v>
      </c>
      <c r="N17">
        <v>22.812076623174399</v>
      </c>
      <c r="O17">
        <v>26.294261173037899</v>
      </c>
      <c r="P17">
        <v>21.3950211944111</v>
      </c>
      <c r="Q17">
        <v>18.838648025220799</v>
      </c>
      <c r="R17">
        <v>17.265752889436602</v>
      </c>
      <c r="S17">
        <v>19.154646555303799</v>
      </c>
      <c r="T17">
        <v>13.1977757541353</v>
      </c>
      <c r="U17">
        <v>11.486351158138699</v>
      </c>
      <c r="V17">
        <v>14.1821093711884</v>
      </c>
      <c r="W17">
        <v>0</v>
      </c>
      <c r="X17">
        <v>0</v>
      </c>
      <c r="Y17">
        <v>-1</v>
      </c>
      <c r="Z17">
        <v>1</v>
      </c>
      <c r="AA17">
        <v>0</v>
      </c>
      <c r="AB17">
        <v>1</v>
      </c>
      <c r="AC17">
        <v>1</v>
      </c>
      <c r="AD17">
        <v>1</v>
      </c>
      <c r="AF17">
        <f t="shared" si="33"/>
        <v>18.8105571599821</v>
      </c>
      <c r="AG17">
        <f t="shared" si="34"/>
        <v>4.7991721187507164</v>
      </c>
      <c r="AH17">
        <f t="shared" si="35"/>
        <v>20.366681058579402</v>
      </c>
      <c r="AI17">
        <f t="shared" si="36"/>
        <v>23.500452996874468</v>
      </c>
      <c r="AJ17">
        <f t="shared" si="37"/>
        <v>18.419682489987068</v>
      </c>
      <c r="AK17">
        <f t="shared" si="38"/>
        <v>12.955412094487466</v>
      </c>
      <c r="AN17" t="s">
        <v>74</v>
      </c>
      <c r="AO17">
        <f t="shared" si="39"/>
        <v>0.32424840370225788</v>
      </c>
      <c r="AP17">
        <f t="shared" si="40"/>
        <v>0.97723018071567025</v>
      </c>
      <c r="AQ17">
        <f t="shared" si="41"/>
        <v>-8.1446270382313682E-2</v>
      </c>
      <c r="AR17">
        <f t="shared" si="42"/>
        <v>-1.2200323140356133</v>
      </c>
    </row>
    <row r="18" spans="1:44" x14ac:dyDescent="0.45">
      <c r="A18" t="s">
        <v>74</v>
      </c>
      <c r="B18" t="s">
        <v>78</v>
      </c>
      <c r="C18">
        <v>75.248873048886907</v>
      </c>
      <c r="D18">
        <v>78.174641038560395</v>
      </c>
      <c r="E18">
        <v>85.324819530521296</v>
      </c>
      <c r="F18">
        <v>75.679515756529995</v>
      </c>
      <c r="G18">
        <v>76.601137208316104</v>
      </c>
      <c r="H18">
        <v>70.711510047395507</v>
      </c>
      <c r="I18">
        <v>92.308333272192101</v>
      </c>
      <c r="J18">
        <v>68.086688192377906</v>
      </c>
      <c r="K18">
        <v>65.152049099502094</v>
      </c>
      <c r="L18">
        <v>78.463253513903595</v>
      </c>
      <c r="M18">
        <v>69.953898367184095</v>
      </c>
      <c r="N18">
        <v>61.935085768715801</v>
      </c>
      <c r="O18">
        <v>73.272314661329702</v>
      </c>
      <c r="P18">
        <v>55.374221319381299</v>
      </c>
      <c r="Q18">
        <v>64.329767855679705</v>
      </c>
      <c r="R18">
        <v>59.948776855420398</v>
      </c>
      <c r="S18">
        <v>60.990668299475402</v>
      </c>
      <c r="T18">
        <v>49.113716004834998</v>
      </c>
      <c r="U18">
        <v>80.557665292308599</v>
      </c>
      <c r="V18">
        <v>53.529797385133797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F18">
        <f t="shared" ref="AF18:AF25" si="43">AVERAGE(K18:V18)</f>
        <v>64.385101201905783</v>
      </c>
      <c r="AG18">
        <f t="shared" ref="AG18:AG25" si="44">STDEV(K18:V18)</f>
        <v>9.7224484602501935</v>
      </c>
      <c r="AH18">
        <f t="shared" ref="AH18:AH25" si="45">AVERAGE(K18:M18)</f>
        <v>71.18973366019658</v>
      </c>
      <c r="AI18">
        <f t="shared" ref="AI18:AI25" si="46">AVERAGE(N18:P18)</f>
        <v>63.527207249808932</v>
      </c>
      <c r="AJ18">
        <f t="shared" ref="AJ18:AJ25" si="47">AVERAGE(Q18:S18)</f>
        <v>61.756404336858502</v>
      </c>
      <c r="AK18">
        <f t="shared" ref="AK18:AK25" si="48">AVERAGE(T18:V18)</f>
        <v>61.067059560759134</v>
      </c>
      <c r="AN18" t="s">
        <v>74</v>
      </c>
      <c r="AO18">
        <f t="shared" ref="AO18:AO25" si="49">(AH18-$AF18)/$AG18</f>
        <v>0.69988876630318386</v>
      </c>
      <c r="AP18">
        <f t="shared" ref="AP18:AP25" si="50">(AI18-$AF18)/$AG18</f>
        <v>-8.8238467460569611E-2</v>
      </c>
      <c r="AQ18">
        <f t="shared" ref="AQ18:AQ25" si="51">(AJ18-$AF18)/$AG18</f>
        <v>-0.27037395732099728</v>
      </c>
      <c r="AR18">
        <f t="shared" ref="AR18:AR25" si="52">(AK18-$AF18)/$AG18</f>
        <v>-0.34127634152161546</v>
      </c>
    </row>
    <row r="19" spans="1:44" x14ac:dyDescent="0.45">
      <c r="A19" t="s">
        <v>74</v>
      </c>
      <c r="B19" t="s">
        <v>79</v>
      </c>
      <c r="C19">
        <v>27.2029432309802</v>
      </c>
      <c r="D19">
        <v>30.948430786709402</v>
      </c>
      <c r="E19">
        <v>24.382678791988202</v>
      </c>
      <c r="F19">
        <v>29.9706360029137</v>
      </c>
      <c r="G19">
        <v>27.685148762303498</v>
      </c>
      <c r="H19">
        <v>52.013055853561099</v>
      </c>
      <c r="I19">
        <v>31.616179946731599</v>
      </c>
      <c r="J19">
        <v>50.994058220498403</v>
      </c>
      <c r="K19">
        <v>58.497779904064501</v>
      </c>
      <c r="L19">
        <v>90.547972754989402</v>
      </c>
      <c r="M19">
        <v>84.360785948108003</v>
      </c>
      <c r="N19">
        <v>57.932503138164599</v>
      </c>
      <c r="O19">
        <v>65.9056788766419</v>
      </c>
      <c r="P19">
        <v>58.3507565983587</v>
      </c>
      <c r="Q19">
        <v>18.6699279681003</v>
      </c>
      <c r="R19">
        <v>16.222485864119601</v>
      </c>
      <c r="S19">
        <v>15.3166749960521</v>
      </c>
      <c r="T19">
        <v>10.2258500818256</v>
      </c>
      <c r="U19">
        <v>19.282923028600202</v>
      </c>
      <c r="V19">
        <v>19.495774927566401</v>
      </c>
      <c r="W19">
        <v>-1</v>
      </c>
      <c r="X19">
        <v>0</v>
      </c>
      <c r="Y19">
        <v>-1</v>
      </c>
      <c r="Z19">
        <v>1</v>
      </c>
      <c r="AA19">
        <v>0</v>
      </c>
      <c r="AB19">
        <v>1</v>
      </c>
      <c r="AC19">
        <v>-1</v>
      </c>
      <c r="AD19">
        <v>-1</v>
      </c>
      <c r="AF19">
        <f t="shared" si="43"/>
        <v>42.900759507215945</v>
      </c>
      <c r="AG19">
        <f t="shared" si="44"/>
        <v>29.324718426840622</v>
      </c>
      <c r="AH19">
        <f t="shared" si="45"/>
        <v>77.80217953572064</v>
      </c>
      <c r="AI19">
        <f t="shared" si="46"/>
        <v>60.729646204388395</v>
      </c>
      <c r="AJ19">
        <f t="shared" si="47"/>
        <v>16.736362942757335</v>
      </c>
      <c r="AK19">
        <f t="shared" si="48"/>
        <v>16.334849345997402</v>
      </c>
      <c r="AN19" t="s">
        <v>74</v>
      </c>
      <c r="AO19">
        <f t="shared" si="49"/>
        <v>1.190170678554914</v>
      </c>
      <c r="AP19">
        <f t="shared" si="50"/>
        <v>0.60798151367256947</v>
      </c>
      <c r="AQ19">
        <f t="shared" si="51"/>
        <v>-0.89223010375133216</v>
      </c>
      <c r="AR19">
        <f t="shared" si="52"/>
        <v>-0.90592208847615163</v>
      </c>
    </row>
    <row r="20" spans="1:44" x14ac:dyDescent="0.45">
      <c r="A20" t="s">
        <v>74</v>
      </c>
      <c r="B20" t="s">
        <v>80</v>
      </c>
      <c r="C20">
        <v>15.5624546694528</v>
      </c>
      <c r="D20">
        <v>14.2236438946543</v>
      </c>
      <c r="E20">
        <v>14.505847029815101</v>
      </c>
      <c r="F20">
        <v>16.623087723957099</v>
      </c>
      <c r="G20">
        <v>12.959830032545799</v>
      </c>
      <c r="H20">
        <v>33.206737361274001</v>
      </c>
      <c r="I20">
        <v>34.889651524043202</v>
      </c>
      <c r="J20">
        <v>30.254723898790601</v>
      </c>
      <c r="K20">
        <v>42.368922721782802</v>
      </c>
      <c r="L20">
        <v>48.483700211276002</v>
      </c>
      <c r="M20">
        <v>46.576265072610902</v>
      </c>
      <c r="N20">
        <v>37.114056362298797</v>
      </c>
      <c r="O20">
        <v>41.442532729410402</v>
      </c>
      <c r="P20">
        <v>26.111132789863699</v>
      </c>
      <c r="Q20">
        <v>16.4176660888455</v>
      </c>
      <c r="R20">
        <v>17.129899647556599</v>
      </c>
      <c r="S20">
        <v>13.6062396072704</v>
      </c>
      <c r="T20">
        <v>11.866374823985099</v>
      </c>
      <c r="U20">
        <v>17.0405399154835</v>
      </c>
      <c r="V20">
        <v>7.4040434542596101</v>
      </c>
      <c r="W20">
        <v>-1</v>
      </c>
      <c r="X20">
        <v>0</v>
      </c>
      <c r="Y20">
        <v>-1</v>
      </c>
      <c r="Z20">
        <v>1</v>
      </c>
      <c r="AA20">
        <v>0</v>
      </c>
      <c r="AB20">
        <v>1</v>
      </c>
      <c r="AC20">
        <v>-1</v>
      </c>
      <c r="AD20">
        <v>-1</v>
      </c>
      <c r="AF20">
        <f t="shared" si="43"/>
        <v>27.130114452053618</v>
      </c>
      <c r="AG20">
        <f t="shared" si="44"/>
        <v>15.055858384142216</v>
      </c>
      <c r="AH20">
        <f t="shared" si="45"/>
        <v>45.809629335223235</v>
      </c>
      <c r="AI20">
        <f t="shared" si="46"/>
        <v>34.889240627190965</v>
      </c>
      <c r="AJ20">
        <f t="shared" si="47"/>
        <v>15.7179351145575</v>
      </c>
      <c r="AK20">
        <f t="shared" si="48"/>
        <v>12.103652731242734</v>
      </c>
      <c r="AN20" t="s">
        <v>74</v>
      </c>
      <c r="AO20">
        <f t="shared" si="49"/>
        <v>1.240680830449632</v>
      </c>
      <c r="AP20">
        <f t="shared" si="50"/>
        <v>0.51535594830712206</v>
      </c>
      <c r="AQ20">
        <f t="shared" si="51"/>
        <v>-0.75798928538781618</v>
      </c>
      <c r="AR20">
        <f t="shared" si="52"/>
        <v>-0.99804749336894039</v>
      </c>
    </row>
    <row r="21" spans="1:44" x14ac:dyDescent="0.45">
      <c r="A21" t="s">
        <v>74</v>
      </c>
      <c r="B21" t="s">
        <v>83</v>
      </c>
      <c r="C21">
        <v>51.466880425545199</v>
      </c>
      <c r="D21">
        <v>37.436391431862297</v>
      </c>
      <c r="E21">
        <v>54.877922609770302</v>
      </c>
      <c r="F21">
        <v>51.250796743583102</v>
      </c>
      <c r="G21">
        <v>37.223219445913301</v>
      </c>
      <c r="H21">
        <v>391.875769953668</v>
      </c>
      <c r="I21">
        <v>360.99379063242998</v>
      </c>
      <c r="J21">
        <v>308.768683049576</v>
      </c>
      <c r="K21">
        <v>1115.4746184261701</v>
      </c>
      <c r="L21">
        <v>1061.5864722393101</v>
      </c>
      <c r="M21">
        <v>1107.81323307142</v>
      </c>
      <c r="N21">
        <v>693.006555185965</v>
      </c>
      <c r="O21">
        <v>969.33014848383596</v>
      </c>
      <c r="P21">
        <v>1017.58202559623</v>
      </c>
      <c r="Q21">
        <v>778.37324924950997</v>
      </c>
      <c r="R21">
        <v>796.74367770133097</v>
      </c>
      <c r="S21">
        <v>794.47192131736995</v>
      </c>
      <c r="T21">
        <v>985.70668477821505</v>
      </c>
      <c r="U21">
        <v>1107.6247838918</v>
      </c>
      <c r="V21">
        <v>794.98742898002797</v>
      </c>
      <c r="W21">
        <v>-1</v>
      </c>
      <c r="X21">
        <v>0</v>
      </c>
      <c r="Y21">
        <v>-1</v>
      </c>
      <c r="Z21">
        <v>1</v>
      </c>
      <c r="AA21">
        <v>0</v>
      </c>
      <c r="AB21">
        <v>0</v>
      </c>
      <c r="AC21">
        <v>-1</v>
      </c>
      <c r="AD21">
        <v>-1</v>
      </c>
      <c r="AF21">
        <f t="shared" si="43"/>
        <v>935.22506657676547</v>
      </c>
      <c r="AG21">
        <f t="shared" si="44"/>
        <v>153.85562903328588</v>
      </c>
      <c r="AH21">
        <f t="shared" si="45"/>
        <v>1094.9581079123</v>
      </c>
      <c r="AI21">
        <f t="shared" si="46"/>
        <v>893.30624308867698</v>
      </c>
      <c r="AJ21">
        <f t="shared" si="47"/>
        <v>789.86294942273696</v>
      </c>
      <c r="AK21">
        <f t="shared" si="48"/>
        <v>962.77296588334775</v>
      </c>
      <c r="AN21" t="s">
        <v>74</v>
      </c>
      <c r="AO21">
        <f t="shared" si="49"/>
        <v>1.0382008272247034</v>
      </c>
      <c r="AP21">
        <f t="shared" si="50"/>
        <v>-0.2724555724836013</v>
      </c>
      <c r="AQ21">
        <f t="shared" si="51"/>
        <v>-0.94479557275463844</v>
      </c>
      <c r="AR21">
        <f t="shared" si="52"/>
        <v>0.17905031801353483</v>
      </c>
    </row>
    <row r="22" spans="1:44" x14ac:dyDescent="0.45">
      <c r="A22" t="s">
        <v>74</v>
      </c>
      <c r="B22" t="s">
        <v>85</v>
      </c>
      <c r="C22">
        <v>64.545984709718894</v>
      </c>
      <c r="D22">
        <v>62.495441672101997</v>
      </c>
      <c r="E22">
        <v>49.368763884819501</v>
      </c>
      <c r="F22">
        <v>63.0055179471101</v>
      </c>
      <c r="G22">
        <v>63.172154779064897</v>
      </c>
      <c r="H22">
        <v>177.944255580864</v>
      </c>
      <c r="I22">
        <v>191.03546219117601</v>
      </c>
      <c r="J22">
        <v>147.70260519317699</v>
      </c>
      <c r="K22">
        <v>368.81353760033198</v>
      </c>
      <c r="L22">
        <v>340.65649242646703</v>
      </c>
      <c r="M22">
        <v>322.64723123896198</v>
      </c>
      <c r="N22">
        <v>203.279894255735</v>
      </c>
      <c r="O22">
        <v>280.74566056715503</v>
      </c>
      <c r="P22">
        <v>287.303707942762</v>
      </c>
      <c r="Q22">
        <v>645.53029778889697</v>
      </c>
      <c r="R22">
        <v>598.53640556112703</v>
      </c>
      <c r="S22">
        <v>671.33507899789697</v>
      </c>
      <c r="T22">
        <v>614.22524302623003</v>
      </c>
      <c r="U22">
        <v>890.13258043577002</v>
      </c>
      <c r="V22">
        <v>344.25850516326398</v>
      </c>
      <c r="W22">
        <v>0</v>
      </c>
      <c r="X22">
        <v>0</v>
      </c>
      <c r="Y22">
        <v>0</v>
      </c>
      <c r="Z22">
        <v>0</v>
      </c>
      <c r="AA22">
        <v>0</v>
      </c>
      <c r="AB22">
        <v>-1</v>
      </c>
      <c r="AC22">
        <v>-1</v>
      </c>
      <c r="AD22">
        <v>-1</v>
      </c>
      <c r="AF22">
        <f t="shared" si="43"/>
        <v>463.95538625038313</v>
      </c>
      <c r="AG22">
        <f t="shared" si="44"/>
        <v>210.96512522648572</v>
      </c>
      <c r="AH22">
        <f t="shared" si="45"/>
        <v>344.039087088587</v>
      </c>
      <c r="AI22">
        <f t="shared" si="46"/>
        <v>257.10975425521735</v>
      </c>
      <c r="AJ22">
        <f t="shared" si="47"/>
        <v>638.46726078264032</v>
      </c>
      <c r="AK22">
        <f t="shared" si="48"/>
        <v>616.20544287508801</v>
      </c>
      <c r="AN22" t="s">
        <v>74</v>
      </c>
      <c r="AO22">
        <f t="shared" si="49"/>
        <v>-0.56841764264618455</v>
      </c>
      <c r="AP22">
        <f t="shared" si="50"/>
        <v>-0.98047310792768527</v>
      </c>
      <c r="AQ22">
        <f t="shared" si="51"/>
        <v>0.82720721894155047</v>
      </c>
      <c r="AR22">
        <f t="shared" si="52"/>
        <v>0.72168353163232013</v>
      </c>
    </row>
    <row r="23" spans="1:44" x14ac:dyDescent="0.45">
      <c r="A23" t="s">
        <v>74</v>
      </c>
      <c r="B23" t="s">
        <v>86</v>
      </c>
      <c r="C23">
        <v>46.370900950383202</v>
      </c>
      <c r="D23">
        <v>46.704780511466303</v>
      </c>
      <c r="E23">
        <v>33.773205111488402</v>
      </c>
      <c r="F23">
        <v>49.076637705688</v>
      </c>
      <c r="G23">
        <v>43.304076832718003</v>
      </c>
      <c r="H23">
        <v>89.892758092638303</v>
      </c>
      <c r="I23">
        <v>95.445275663836497</v>
      </c>
      <c r="J23">
        <v>91.998991954988696</v>
      </c>
      <c r="K23">
        <v>141.735181975053</v>
      </c>
      <c r="L23">
        <v>173.31065566444099</v>
      </c>
      <c r="M23">
        <v>174.020485906576</v>
      </c>
      <c r="N23">
        <v>118.50948841747901</v>
      </c>
      <c r="O23">
        <v>143.204746251302</v>
      </c>
      <c r="P23">
        <v>116.076420580972</v>
      </c>
      <c r="Q23">
        <v>34.653097862926202</v>
      </c>
      <c r="R23">
        <v>31.904093127830802</v>
      </c>
      <c r="S23">
        <v>29.9297899248024</v>
      </c>
      <c r="T23">
        <v>36.792223311482601</v>
      </c>
      <c r="U23">
        <v>78.274003672023795</v>
      </c>
      <c r="V23">
        <v>55.265807716569</v>
      </c>
      <c r="W23">
        <v>-1</v>
      </c>
      <c r="X23">
        <v>0</v>
      </c>
      <c r="Y23">
        <v>-1</v>
      </c>
      <c r="Z23">
        <v>1</v>
      </c>
      <c r="AA23">
        <v>0</v>
      </c>
      <c r="AB23">
        <v>1</v>
      </c>
      <c r="AC23">
        <v>-1</v>
      </c>
      <c r="AD23">
        <v>-1</v>
      </c>
      <c r="AF23">
        <f t="shared" si="43"/>
        <v>94.472999534288149</v>
      </c>
      <c r="AG23">
        <f t="shared" si="44"/>
        <v>56.393047711866039</v>
      </c>
      <c r="AH23">
        <f t="shared" si="45"/>
        <v>163.02210784868998</v>
      </c>
      <c r="AI23">
        <f t="shared" si="46"/>
        <v>125.93021841658434</v>
      </c>
      <c r="AJ23">
        <f t="shared" si="47"/>
        <v>32.162326971853133</v>
      </c>
      <c r="AK23">
        <f t="shared" si="48"/>
        <v>56.777344900025128</v>
      </c>
      <c r="AN23" t="s">
        <v>74</v>
      </c>
      <c r="AO23">
        <f t="shared" si="49"/>
        <v>1.2155595608991701</v>
      </c>
      <c r="AP23">
        <f t="shared" si="50"/>
        <v>0.55782086903732042</v>
      </c>
      <c r="AQ23">
        <f t="shared" si="51"/>
        <v>-1.1049353615503177</v>
      </c>
      <c r="AR23">
        <f t="shared" si="52"/>
        <v>-0.66844506838617324</v>
      </c>
    </row>
    <row r="24" spans="1:44" x14ac:dyDescent="0.45">
      <c r="A24" t="s">
        <v>74</v>
      </c>
      <c r="B24" t="s">
        <v>90</v>
      </c>
      <c r="C24">
        <v>54.379287043945702</v>
      </c>
      <c r="D24">
        <v>61.8184774101749</v>
      </c>
      <c r="E24">
        <v>68.911455678287098</v>
      </c>
      <c r="F24">
        <v>54.744590530210203</v>
      </c>
      <c r="G24">
        <v>60.511290193902198</v>
      </c>
      <c r="H24">
        <v>19.724086271334102</v>
      </c>
      <c r="I24">
        <v>26.995160625289301</v>
      </c>
      <c r="J24">
        <v>23.824740341157199</v>
      </c>
      <c r="K24">
        <v>27.137865921393001</v>
      </c>
      <c r="L24">
        <v>20.870178702196899</v>
      </c>
      <c r="M24">
        <v>18.926470403642501</v>
      </c>
      <c r="N24">
        <v>20.964030612616298</v>
      </c>
      <c r="O24">
        <v>12.149574600960401</v>
      </c>
      <c r="P24">
        <v>23.450260377607702</v>
      </c>
      <c r="Q24">
        <v>35.528782524380397</v>
      </c>
      <c r="R24">
        <v>43.538350997735101</v>
      </c>
      <c r="S24">
        <v>38.5649458564749</v>
      </c>
      <c r="T24">
        <v>5.0707283446104299</v>
      </c>
      <c r="U24">
        <v>1.4710601614183101</v>
      </c>
      <c r="V24">
        <v>26.365741830124399</v>
      </c>
      <c r="W24">
        <v>0</v>
      </c>
      <c r="X24">
        <v>0</v>
      </c>
      <c r="Y24">
        <v>0</v>
      </c>
      <c r="Z24">
        <v>0</v>
      </c>
      <c r="AA24">
        <v>1</v>
      </c>
      <c r="AB24">
        <v>0</v>
      </c>
      <c r="AC24">
        <v>0</v>
      </c>
      <c r="AD24">
        <v>1</v>
      </c>
      <c r="AF24">
        <f t="shared" si="43"/>
        <v>22.836499194430029</v>
      </c>
      <c r="AG24">
        <f t="shared" si="44"/>
        <v>12.711321392389914</v>
      </c>
      <c r="AH24">
        <f t="shared" si="45"/>
        <v>22.311505009077464</v>
      </c>
      <c r="AI24">
        <f t="shared" si="46"/>
        <v>18.854621863728131</v>
      </c>
      <c r="AJ24">
        <f t="shared" si="47"/>
        <v>39.210693126196794</v>
      </c>
      <c r="AK24">
        <f t="shared" si="48"/>
        <v>10.969176778717712</v>
      </c>
      <c r="AN24" t="s">
        <v>74</v>
      </c>
      <c r="AO24">
        <f t="shared" si="49"/>
        <v>-4.1301306854444837E-2</v>
      </c>
      <c r="AP24">
        <f t="shared" si="50"/>
        <v>-0.31325439801135008</v>
      </c>
      <c r="AQ24">
        <f t="shared" si="51"/>
        <v>1.2881582823930295</v>
      </c>
      <c r="AR24">
        <f t="shared" si="52"/>
        <v>-0.93360257752723597</v>
      </c>
    </row>
    <row r="25" spans="1:44" x14ac:dyDescent="0.45">
      <c r="A25" t="s">
        <v>74</v>
      </c>
      <c r="B25" t="s">
        <v>126</v>
      </c>
      <c r="C25">
        <v>67.871585108614298</v>
      </c>
      <c r="D25">
        <v>60.392766028779299</v>
      </c>
      <c r="E25">
        <v>72.110274864030004</v>
      </c>
      <c r="F25">
        <v>68.264985719603402</v>
      </c>
      <c r="G25">
        <v>59.187934761177999</v>
      </c>
      <c r="H25">
        <v>107.392157648329</v>
      </c>
      <c r="I25">
        <v>88.026292772285402</v>
      </c>
      <c r="J25">
        <v>102.011540532365</v>
      </c>
      <c r="K25">
        <v>159.08928245047699</v>
      </c>
      <c r="L25">
        <v>176.62505476976901</v>
      </c>
      <c r="M25">
        <v>182.61566182997399</v>
      </c>
      <c r="N25">
        <v>133.53719950445301</v>
      </c>
      <c r="O25">
        <v>146.66438323984499</v>
      </c>
      <c r="P25">
        <v>135.92868517394001</v>
      </c>
      <c r="Q25">
        <v>46.020639862921598</v>
      </c>
      <c r="R25">
        <v>46.1575766792647</v>
      </c>
      <c r="S25">
        <v>37.031726946247304</v>
      </c>
      <c r="T25">
        <v>52.279773166996002</v>
      </c>
      <c r="U25">
        <v>39.812833898645501</v>
      </c>
      <c r="V25">
        <v>58.250085106759897</v>
      </c>
      <c r="W25">
        <v>-1</v>
      </c>
      <c r="X25">
        <v>0</v>
      </c>
      <c r="Y25">
        <v>-1</v>
      </c>
      <c r="Z25">
        <v>1</v>
      </c>
      <c r="AA25">
        <v>0</v>
      </c>
      <c r="AB25">
        <v>1</v>
      </c>
      <c r="AC25">
        <v>-1</v>
      </c>
      <c r="AD25">
        <v>-1</v>
      </c>
      <c r="AF25">
        <f t="shared" si="43"/>
        <v>101.16774188577439</v>
      </c>
      <c r="AG25">
        <f t="shared" si="44"/>
        <v>58.918786141648205</v>
      </c>
      <c r="AH25">
        <f t="shared" si="45"/>
        <v>172.77666635007333</v>
      </c>
      <c r="AI25">
        <f t="shared" si="46"/>
        <v>138.71008930607934</v>
      </c>
      <c r="AJ25">
        <f t="shared" si="47"/>
        <v>43.06998116281121</v>
      </c>
      <c r="AK25">
        <f t="shared" si="48"/>
        <v>50.114230724133797</v>
      </c>
      <c r="AN25" t="s">
        <v>74</v>
      </c>
      <c r="AO25">
        <f t="shared" si="49"/>
        <v>1.2153835670025861</v>
      </c>
      <c r="AP25">
        <f t="shared" si="50"/>
        <v>0.63718806646912929</v>
      </c>
      <c r="AQ25">
        <f t="shared" si="51"/>
        <v>-0.98606513350918035</v>
      </c>
      <c r="AR25">
        <f t="shared" si="52"/>
        <v>-0.86650649996253326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2D9C6-2A21-4BA6-85E6-99E92B2AB7C0}">
  <dimension ref="A1:V3"/>
  <sheetViews>
    <sheetView tabSelected="1" workbookViewId="0">
      <selection activeCell="H21" sqref="H21"/>
    </sheetView>
  </sheetViews>
  <sheetFormatPr defaultRowHeight="14.25" x14ac:dyDescent="0.45"/>
  <cols>
    <col min="1" max="1" width="14.796875" customWidth="1"/>
    <col min="2" max="2" width="19.1328125" customWidth="1"/>
  </cols>
  <sheetData>
    <row r="1" spans="1:22" s="5" customFormat="1" x14ac:dyDescent="0.45">
      <c r="A1" s="5" t="s">
        <v>129</v>
      </c>
      <c r="B1" s="5" t="s">
        <v>20</v>
      </c>
      <c r="C1" s="5" t="s">
        <v>29</v>
      </c>
      <c r="D1" s="5" t="s">
        <v>30</v>
      </c>
      <c r="E1" s="5" t="s">
        <v>38</v>
      </c>
      <c r="F1" s="5" t="s">
        <v>39</v>
      </c>
      <c r="G1" s="5" t="s">
        <v>40</v>
      </c>
      <c r="H1" s="5" t="s">
        <v>21</v>
      </c>
      <c r="I1" s="5" t="s">
        <v>22</v>
      </c>
      <c r="J1" s="5" t="s">
        <v>23</v>
      </c>
      <c r="K1" s="5" t="s">
        <v>24</v>
      </c>
      <c r="L1" s="5" t="s">
        <v>25</v>
      </c>
      <c r="M1" s="5" t="s">
        <v>26</v>
      </c>
      <c r="N1" s="5" t="s">
        <v>27</v>
      </c>
      <c r="O1" s="5" t="s">
        <v>28</v>
      </c>
      <c r="P1" s="5" t="s">
        <v>31</v>
      </c>
      <c r="Q1" s="5" t="s">
        <v>32</v>
      </c>
      <c r="R1" s="5" t="s">
        <v>33</v>
      </c>
      <c r="S1" s="5" t="s">
        <v>34</v>
      </c>
      <c r="T1" s="5" t="s">
        <v>35</v>
      </c>
      <c r="U1" s="5" t="s">
        <v>36</v>
      </c>
      <c r="V1" s="5" t="s">
        <v>37</v>
      </c>
    </row>
    <row r="2" spans="1:22" x14ac:dyDescent="0.45">
      <c r="A2" t="s">
        <v>99</v>
      </c>
      <c r="B2" t="s">
        <v>91</v>
      </c>
      <c r="C2">
        <v>184.242817428183</v>
      </c>
      <c r="D2">
        <v>183.26858703745501</v>
      </c>
      <c r="E2">
        <v>158.63759465596101</v>
      </c>
      <c r="F2">
        <v>175.13991448195</v>
      </c>
      <c r="G2">
        <v>189.84364037517699</v>
      </c>
      <c r="H2">
        <v>166.107076953817</v>
      </c>
      <c r="I2">
        <v>148.58406997106101</v>
      </c>
      <c r="J2">
        <v>168.11644312934499</v>
      </c>
      <c r="K2">
        <v>208.399363309585</v>
      </c>
      <c r="L2">
        <v>237.763682017115</v>
      </c>
      <c r="M2">
        <v>279.98613574178103</v>
      </c>
      <c r="N2">
        <v>239.763016228667</v>
      </c>
      <c r="O2">
        <v>186.57884433016301</v>
      </c>
      <c r="P2">
        <v>191.491843872473</v>
      </c>
      <c r="Q2">
        <v>444.36516063641301</v>
      </c>
      <c r="R2">
        <v>482.29026605411002</v>
      </c>
      <c r="S2">
        <v>456.13160619202</v>
      </c>
      <c r="T2">
        <v>547.67556522414702</v>
      </c>
      <c r="U2">
        <v>575.95886301409701</v>
      </c>
      <c r="V2">
        <v>711.92300089962202</v>
      </c>
    </row>
    <row r="3" spans="1:22" x14ac:dyDescent="0.45">
      <c r="A3" t="s">
        <v>100</v>
      </c>
      <c r="B3" t="s">
        <v>50</v>
      </c>
      <c r="C3">
        <v>20.3821495493006</v>
      </c>
      <c r="D3">
        <v>17.852512645963401</v>
      </c>
      <c r="E3">
        <v>26.2083898019361</v>
      </c>
      <c r="F3">
        <v>17.790295634551299</v>
      </c>
      <c r="G3">
        <v>20.231894131894901</v>
      </c>
      <c r="H3">
        <v>30.8629153220216</v>
      </c>
      <c r="I3">
        <v>41.736962827047698</v>
      </c>
      <c r="J3">
        <v>19.408724476393498</v>
      </c>
      <c r="K3">
        <v>59.454198593923401</v>
      </c>
      <c r="L3">
        <v>26.2033463229264</v>
      </c>
      <c r="M3">
        <v>35.461049666928197</v>
      </c>
      <c r="N3">
        <v>13.9242485886466</v>
      </c>
      <c r="O3">
        <v>15.9868461287409</v>
      </c>
      <c r="P3">
        <v>10.366277234851699</v>
      </c>
      <c r="Q3">
        <v>121.76619220288801</v>
      </c>
      <c r="R3">
        <v>194.10936764434001</v>
      </c>
      <c r="S3">
        <v>134.484221416124</v>
      </c>
      <c r="T3">
        <v>82.850576452737499</v>
      </c>
      <c r="U3">
        <v>68.617864978960895</v>
      </c>
      <c r="V3">
        <v>29.1825196063219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12E65-290A-481C-92A6-21907F308C26}">
  <dimension ref="A1:C31"/>
  <sheetViews>
    <sheetView workbookViewId="0">
      <selection activeCell="F15" sqref="F15"/>
    </sheetView>
  </sheetViews>
  <sheetFormatPr defaultRowHeight="14.25" x14ac:dyDescent="0.45"/>
  <cols>
    <col min="1" max="1" width="18.796875" customWidth="1"/>
  </cols>
  <sheetData>
    <row r="1" spans="1:3" x14ac:dyDescent="0.45">
      <c r="A1" t="s">
        <v>549</v>
      </c>
      <c r="B1" s="6" t="s">
        <v>533</v>
      </c>
      <c r="C1" t="s">
        <v>550</v>
      </c>
    </row>
    <row r="2" spans="1:3" x14ac:dyDescent="0.45">
      <c r="A2" s="8">
        <v>42019</v>
      </c>
      <c r="B2" s="6" t="s">
        <v>534</v>
      </c>
      <c r="C2">
        <v>2.3142312468056581</v>
      </c>
    </row>
    <row r="3" spans="1:3" x14ac:dyDescent="0.45">
      <c r="A3" s="8">
        <v>42019</v>
      </c>
      <c r="B3" s="6" t="s">
        <v>535</v>
      </c>
      <c r="C3">
        <v>2.5578345359430967</v>
      </c>
    </row>
    <row r="4" spans="1:3" x14ac:dyDescent="0.45">
      <c r="A4" s="8">
        <v>42019</v>
      </c>
      <c r="B4" s="6" t="s">
        <v>536</v>
      </c>
      <c r="C4">
        <v>2.3446816579478371</v>
      </c>
    </row>
    <row r="5" spans="1:3" ht="15.75" x14ac:dyDescent="0.5">
      <c r="A5" s="8">
        <v>42026</v>
      </c>
      <c r="B5" s="7" t="s">
        <v>537</v>
      </c>
      <c r="C5">
        <v>6.4242439134215497</v>
      </c>
    </row>
    <row r="6" spans="1:3" ht="15.75" x14ac:dyDescent="0.5">
      <c r="A6" s="8">
        <v>42026</v>
      </c>
      <c r="B6" s="7" t="s">
        <v>538</v>
      </c>
      <c r="C6">
        <v>5.3041193336454855</v>
      </c>
    </row>
    <row r="7" spans="1:3" ht="15.75" x14ac:dyDescent="0.5">
      <c r="A7" s="8">
        <v>42026</v>
      </c>
      <c r="B7" s="7" t="s">
        <v>539</v>
      </c>
      <c r="C7">
        <v>5.7324022612069232</v>
      </c>
    </row>
    <row r="8" spans="1:3" ht="15.75" x14ac:dyDescent="0.5">
      <c r="A8" s="8">
        <v>42026</v>
      </c>
      <c r="B8" s="7" t="s">
        <v>540</v>
      </c>
      <c r="C8">
        <v>11.827197768811985</v>
      </c>
    </row>
    <row r="9" spans="1:3" ht="15.75" x14ac:dyDescent="0.5">
      <c r="A9" s="8">
        <v>42026</v>
      </c>
      <c r="B9" s="7" t="s">
        <v>541</v>
      </c>
      <c r="C9">
        <v>8.4997688700654361</v>
      </c>
    </row>
    <row r="10" spans="1:3" ht="15.75" x14ac:dyDescent="0.5">
      <c r="A10" s="8">
        <v>42026</v>
      </c>
      <c r="B10" s="7" t="s">
        <v>542</v>
      </c>
      <c r="C10">
        <v>11.596583884740442</v>
      </c>
    </row>
    <row r="11" spans="1:3" ht="15.75" x14ac:dyDescent="0.5">
      <c r="A11" s="8">
        <v>42026</v>
      </c>
      <c r="B11" s="7" t="s">
        <v>543</v>
      </c>
      <c r="C11">
        <v>10.707073189035917</v>
      </c>
    </row>
    <row r="12" spans="1:3" ht="15.75" x14ac:dyDescent="0.5">
      <c r="A12" s="8">
        <v>42026</v>
      </c>
      <c r="B12" s="7" t="s">
        <v>544</v>
      </c>
      <c r="C12">
        <v>11.958977131138582</v>
      </c>
    </row>
    <row r="13" spans="1:3" ht="15.75" x14ac:dyDescent="0.5">
      <c r="A13" s="8">
        <v>42026</v>
      </c>
      <c r="B13" s="7" t="s">
        <v>545</v>
      </c>
      <c r="C13">
        <v>11.069466435434055</v>
      </c>
    </row>
    <row r="14" spans="1:3" ht="15.75" x14ac:dyDescent="0.5">
      <c r="A14" s="8">
        <v>42026</v>
      </c>
      <c r="B14" s="7" t="s">
        <v>546</v>
      </c>
      <c r="C14">
        <v>11.3000803195056</v>
      </c>
    </row>
    <row r="15" spans="1:3" ht="15.75" x14ac:dyDescent="0.5">
      <c r="A15" s="8">
        <v>42026</v>
      </c>
      <c r="B15" s="7" t="s">
        <v>547</v>
      </c>
      <c r="C15">
        <v>10.311735102056128</v>
      </c>
    </row>
    <row r="16" spans="1:3" ht="15.75" x14ac:dyDescent="0.5">
      <c r="A16" s="8">
        <v>42026</v>
      </c>
      <c r="B16" s="7" t="s">
        <v>548</v>
      </c>
      <c r="C16">
        <v>13.408550116731135</v>
      </c>
    </row>
    <row r="17" spans="1:3" x14ac:dyDescent="0.45">
      <c r="A17" s="8">
        <v>42002</v>
      </c>
      <c r="B17" s="6" t="s">
        <v>534</v>
      </c>
      <c r="C17">
        <v>2.2837808356634777</v>
      </c>
    </row>
    <row r="18" spans="1:3" x14ac:dyDescent="0.45">
      <c r="A18" s="8">
        <v>42002</v>
      </c>
      <c r="B18" s="6" t="s">
        <v>535</v>
      </c>
      <c r="C18">
        <v>2.3446816579478371</v>
      </c>
    </row>
    <row r="19" spans="1:3" x14ac:dyDescent="0.45">
      <c r="A19" s="8">
        <v>42002</v>
      </c>
      <c r="B19" s="6" t="s">
        <v>536</v>
      </c>
      <c r="C19">
        <v>2.6872487832973593</v>
      </c>
    </row>
    <row r="20" spans="1:3" ht="15.75" x14ac:dyDescent="0.5">
      <c r="A20" s="9">
        <v>42010</v>
      </c>
      <c r="B20" s="7" t="s">
        <v>537</v>
      </c>
      <c r="C20">
        <v>10.674128348454269</v>
      </c>
    </row>
    <row r="21" spans="1:3" ht="15.75" x14ac:dyDescent="0.5">
      <c r="A21" s="9">
        <v>42010</v>
      </c>
      <c r="B21" s="7" t="s">
        <v>538</v>
      </c>
      <c r="C21">
        <v>10.641183507872622</v>
      </c>
    </row>
    <row r="22" spans="1:3" ht="15.75" x14ac:dyDescent="0.5">
      <c r="A22" s="9">
        <v>42010</v>
      </c>
      <c r="B22" s="7" t="s">
        <v>539</v>
      </c>
      <c r="C22">
        <v>12.189591015210121</v>
      </c>
    </row>
    <row r="23" spans="1:3" ht="15.75" x14ac:dyDescent="0.5">
      <c r="A23" s="9">
        <v>42010</v>
      </c>
      <c r="B23" s="7" t="s">
        <v>540</v>
      </c>
      <c r="C23">
        <v>8.928051797626873</v>
      </c>
    </row>
    <row r="24" spans="1:3" ht="15.75" x14ac:dyDescent="0.5">
      <c r="A24" s="9">
        <v>42010</v>
      </c>
      <c r="B24" s="7" t="s">
        <v>541</v>
      </c>
      <c r="C24">
        <v>11.497749362995496</v>
      </c>
    </row>
    <row r="25" spans="1:3" ht="15.75" x14ac:dyDescent="0.5">
      <c r="A25" s="9">
        <v>42010</v>
      </c>
      <c r="B25" s="7" t="s">
        <v>542</v>
      </c>
      <c r="C25">
        <v>10.37762478321943</v>
      </c>
    </row>
    <row r="26" spans="1:3" ht="15.75" x14ac:dyDescent="0.5">
      <c r="A26" s="9">
        <v>42010</v>
      </c>
      <c r="B26" s="7" t="s">
        <v>543</v>
      </c>
      <c r="C26">
        <v>9.2575002034433638</v>
      </c>
    </row>
    <row r="27" spans="1:3" ht="15.75" x14ac:dyDescent="0.5">
      <c r="A27" s="9">
        <v>42010</v>
      </c>
      <c r="B27" s="7" t="s">
        <v>544</v>
      </c>
      <c r="C27">
        <v>9.9822866962396386</v>
      </c>
    </row>
    <row r="28" spans="1:3" ht="15.75" x14ac:dyDescent="0.5">
      <c r="A28" s="9">
        <v>42010</v>
      </c>
      <c r="B28" s="7" t="s">
        <v>545</v>
      </c>
      <c r="C28">
        <v>9.6198934498415021</v>
      </c>
    </row>
    <row r="29" spans="1:3" ht="15.75" x14ac:dyDescent="0.5">
      <c r="A29" s="9">
        <v>42010</v>
      </c>
      <c r="B29" s="7" t="s">
        <v>546</v>
      </c>
      <c r="C29">
        <v>10.575293826709322</v>
      </c>
    </row>
    <row r="30" spans="1:3" ht="15.75" x14ac:dyDescent="0.5">
      <c r="A30" s="9">
        <v>42010</v>
      </c>
      <c r="B30" s="7" t="s">
        <v>547</v>
      </c>
      <c r="C30">
        <v>10.608238667290971</v>
      </c>
    </row>
    <row r="31" spans="1:3" ht="15.75" x14ac:dyDescent="0.5">
      <c r="A31" s="9">
        <v>42010</v>
      </c>
      <c r="B31" s="7" t="s">
        <v>548</v>
      </c>
      <c r="C31">
        <v>11.365970000668895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038A7-DCAC-457A-9C8B-BAD03D6B579B}">
  <dimension ref="A1:P11"/>
  <sheetViews>
    <sheetView workbookViewId="0">
      <selection activeCell="G20" sqref="G20"/>
    </sheetView>
  </sheetViews>
  <sheetFormatPr defaultRowHeight="14.25" x14ac:dyDescent="0.45"/>
  <cols>
    <col min="1" max="1" width="14.265625" customWidth="1"/>
  </cols>
  <sheetData>
    <row r="1" spans="1:16" x14ac:dyDescent="0.45">
      <c r="G1" t="s">
        <v>551</v>
      </c>
      <c r="I1" t="s">
        <v>551</v>
      </c>
    </row>
    <row r="2" spans="1:16" x14ac:dyDescent="0.45">
      <c r="B2" t="s">
        <v>552</v>
      </c>
      <c r="C2" t="s">
        <v>552</v>
      </c>
      <c r="D2" t="s">
        <v>553</v>
      </c>
      <c r="E2" t="s">
        <v>553</v>
      </c>
      <c r="F2" t="s">
        <v>553</v>
      </c>
      <c r="G2" t="s">
        <v>552</v>
      </c>
      <c r="H2" t="s">
        <v>553</v>
      </c>
      <c r="I2" t="s">
        <v>553</v>
      </c>
      <c r="J2" t="s">
        <v>553</v>
      </c>
      <c r="K2" t="s">
        <v>552</v>
      </c>
      <c r="L2" t="s">
        <v>552</v>
      </c>
      <c r="M2" t="s">
        <v>552</v>
      </c>
      <c r="N2" t="s">
        <v>552</v>
      </c>
      <c r="O2" t="s">
        <v>552</v>
      </c>
      <c r="P2" t="s">
        <v>552</v>
      </c>
    </row>
    <row r="3" spans="1:16" x14ac:dyDescent="0.45">
      <c r="B3" t="s">
        <v>554</v>
      </c>
      <c r="C3" t="s">
        <v>555</v>
      </c>
      <c r="D3" t="s">
        <v>556</v>
      </c>
      <c r="E3" t="s">
        <v>557</v>
      </c>
      <c r="F3" t="s">
        <v>558</v>
      </c>
      <c r="G3" t="s">
        <v>559</v>
      </c>
      <c r="H3" t="s">
        <v>560</v>
      </c>
      <c r="I3" t="s">
        <v>561</v>
      </c>
      <c r="J3" t="s">
        <v>562</v>
      </c>
      <c r="K3" t="s">
        <v>563</v>
      </c>
      <c r="L3" t="s">
        <v>564</v>
      </c>
      <c r="M3" t="s">
        <v>565</v>
      </c>
      <c r="N3" t="s">
        <v>566</v>
      </c>
      <c r="O3" t="s">
        <v>567</v>
      </c>
      <c r="P3" t="s">
        <v>568</v>
      </c>
    </row>
    <row r="4" spans="1:16" x14ac:dyDescent="0.45">
      <c r="A4" t="s">
        <v>569</v>
      </c>
      <c r="B4">
        <v>0.81</v>
      </c>
      <c r="C4">
        <v>26.29</v>
      </c>
      <c r="D4">
        <v>28.24</v>
      </c>
      <c r="E4">
        <v>0.84</v>
      </c>
      <c r="F4">
        <v>0.1</v>
      </c>
      <c r="G4">
        <v>2.73</v>
      </c>
      <c r="H4">
        <v>2.0299999999999998</v>
      </c>
      <c r="I4">
        <v>0.44</v>
      </c>
      <c r="J4">
        <v>0.08</v>
      </c>
      <c r="K4">
        <v>12.21</v>
      </c>
      <c r="L4">
        <v>55.43</v>
      </c>
      <c r="M4">
        <v>19.7</v>
      </c>
      <c r="N4">
        <v>0.17</v>
      </c>
      <c r="O4">
        <v>3.87</v>
      </c>
      <c r="P4">
        <v>50.04</v>
      </c>
    </row>
    <row r="5" spans="1:16" x14ac:dyDescent="0.45">
      <c r="A5" t="s">
        <v>570</v>
      </c>
      <c r="B5">
        <v>5.44</v>
      </c>
      <c r="C5">
        <v>93.71</v>
      </c>
      <c r="D5">
        <v>29.96</v>
      </c>
      <c r="E5">
        <v>0.4</v>
      </c>
      <c r="F5">
        <v>0.94</v>
      </c>
      <c r="G5">
        <v>29.17</v>
      </c>
      <c r="H5">
        <v>8.19</v>
      </c>
      <c r="I5">
        <v>1.98</v>
      </c>
      <c r="J5">
        <v>7.33</v>
      </c>
      <c r="K5">
        <v>8.2899999999999991</v>
      </c>
      <c r="L5">
        <v>175.66</v>
      </c>
      <c r="M5">
        <v>46.31</v>
      </c>
      <c r="N5">
        <v>1001.13</v>
      </c>
      <c r="O5">
        <v>26.44</v>
      </c>
      <c r="P5">
        <v>28.1</v>
      </c>
    </row>
    <row r="6" spans="1:16" x14ac:dyDescent="0.45">
      <c r="A6" s="1">
        <v>42019</v>
      </c>
      <c r="B6">
        <v>0.76</v>
      </c>
      <c r="C6">
        <v>56.7</v>
      </c>
      <c r="D6">
        <v>29.65</v>
      </c>
      <c r="E6">
        <v>0.22</v>
      </c>
      <c r="F6">
        <v>0.49</v>
      </c>
      <c r="G6">
        <v>13.87</v>
      </c>
      <c r="H6">
        <v>5.34</v>
      </c>
      <c r="I6">
        <v>1.39</v>
      </c>
      <c r="J6">
        <v>1.9</v>
      </c>
      <c r="K6">
        <v>6.75</v>
      </c>
      <c r="L6">
        <v>156.38</v>
      </c>
      <c r="M6">
        <v>40.479999999999997</v>
      </c>
      <c r="N6">
        <v>392.13</v>
      </c>
      <c r="O6">
        <v>28.54</v>
      </c>
      <c r="P6">
        <v>5.36</v>
      </c>
    </row>
    <row r="7" spans="1:16" x14ac:dyDescent="0.45">
      <c r="A7" s="1">
        <v>42019</v>
      </c>
      <c r="B7">
        <v>0.37</v>
      </c>
      <c r="C7">
        <v>39.65</v>
      </c>
      <c r="D7">
        <v>28.62</v>
      </c>
      <c r="E7">
        <v>0.2</v>
      </c>
      <c r="F7">
        <v>0.52</v>
      </c>
      <c r="G7">
        <v>12.72</v>
      </c>
      <c r="H7">
        <v>5.27</v>
      </c>
      <c r="I7">
        <v>1.43</v>
      </c>
      <c r="J7">
        <v>1.98</v>
      </c>
      <c r="K7">
        <v>4.49</v>
      </c>
      <c r="L7">
        <v>155.97999999999999</v>
      </c>
      <c r="M7">
        <v>40.64</v>
      </c>
      <c r="N7">
        <v>379.85</v>
      </c>
      <c r="O7">
        <v>27.8</v>
      </c>
      <c r="P7">
        <v>6.09</v>
      </c>
    </row>
    <row r="8" spans="1:16" x14ac:dyDescent="0.45">
      <c r="A8" s="1">
        <v>42019</v>
      </c>
      <c r="B8">
        <v>0.57999999999999996</v>
      </c>
      <c r="C8">
        <v>62.55</v>
      </c>
      <c r="D8">
        <v>27.99</v>
      </c>
      <c r="E8">
        <v>0.21</v>
      </c>
      <c r="F8">
        <v>0.49</v>
      </c>
      <c r="G8">
        <v>13.28</v>
      </c>
      <c r="H8">
        <v>5.29</v>
      </c>
      <c r="I8">
        <v>1.44</v>
      </c>
      <c r="J8">
        <v>1.83</v>
      </c>
      <c r="K8">
        <v>6.32</v>
      </c>
      <c r="L8">
        <v>154.44</v>
      </c>
      <c r="M8">
        <v>70.39</v>
      </c>
      <c r="N8">
        <v>381.43</v>
      </c>
      <c r="O8">
        <v>27.75</v>
      </c>
      <c r="P8">
        <v>5.43</v>
      </c>
    </row>
    <row r="9" spans="1:16" x14ac:dyDescent="0.45">
      <c r="A9" s="1">
        <v>42019</v>
      </c>
      <c r="B9">
        <v>0.77</v>
      </c>
      <c r="C9">
        <v>43.61</v>
      </c>
      <c r="D9">
        <v>28.88</v>
      </c>
      <c r="E9">
        <v>0.21</v>
      </c>
      <c r="F9">
        <v>0.43</v>
      </c>
      <c r="G9">
        <v>13.1</v>
      </c>
      <c r="H9">
        <v>5.36</v>
      </c>
      <c r="I9">
        <v>1.5</v>
      </c>
      <c r="J9">
        <v>1.87</v>
      </c>
      <c r="K9">
        <v>5.66</v>
      </c>
      <c r="L9">
        <v>154.96</v>
      </c>
      <c r="M9">
        <v>45.39</v>
      </c>
      <c r="N9">
        <v>378.84</v>
      </c>
      <c r="O9">
        <v>27.86</v>
      </c>
      <c r="P9">
        <v>5.31</v>
      </c>
    </row>
    <row r="10" spans="1:16" x14ac:dyDescent="0.45">
      <c r="A10" s="1">
        <v>42001</v>
      </c>
      <c r="B10">
        <v>1.54</v>
      </c>
      <c r="C10">
        <v>148.91999999999999</v>
      </c>
      <c r="D10">
        <v>30.1</v>
      </c>
      <c r="E10">
        <v>0.24</v>
      </c>
      <c r="F10">
        <v>0.97</v>
      </c>
      <c r="G10">
        <v>20.47</v>
      </c>
      <c r="H10">
        <v>5.96</v>
      </c>
      <c r="I10">
        <v>1.8</v>
      </c>
      <c r="J10">
        <v>5.0999999999999996</v>
      </c>
      <c r="K10">
        <v>5.28</v>
      </c>
      <c r="L10">
        <v>160.13</v>
      </c>
      <c r="M10">
        <v>55.46</v>
      </c>
      <c r="N10">
        <v>641.79</v>
      </c>
      <c r="O10">
        <v>28.59</v>
      </c>
      <c r="P10">
        <v>21.07</v>
      </c>
    </row>
    <row r="11" spans="1:16" x14ac:dyDescent="0.45">
      <c r="A11" s="1">
        <v>42001</v>
      </c>
      <c r="B11">
        <v>1.4</v>
      </c>
      <c r="C11">
        <v>243.41</v>
      </c>
      <c r="D11">
        <v>30.49</v>
      </c>
      <c r="E11">
        <v>0.27</v>
      </c>
      <c r="F11">
        <v>1.18</v>
      </c>
      <c r="G11">
        <v>24.08</v>
      </c>
      <c r="H11">
        <v>5.87</v>
      </c>
      <c r="I11">
        <v>1.85</v>
      </c>
      <c r="J11">
        <v>5.15</v>
      </c>
      <c r="K11">
        <v>11.74</v>
      </c>
      <c r="L11">
        <v>157.13</v>
      </c>
      <c r="M11">
        <v>61.38</v>
      </c>
      <c r="N11">
        <v>638.37</v>
      </c>
      <c r="O11">
        <v>28.21</v>
      </c>
      <c r="P11">
        <v>49.77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workbookViewId="0">
      <selection activeCell="L13" sqref="L13"/>
    </sheetView>
  </sheetViews>
  <sheetFormatPr defaultRowHeight="14.25" x14ac:dyDescent="0.45"/>
  <cols>
    <col min="1" max="1" width="10.3984375" customWidth="1"/>
    <col min="2" max="2" width="12.59765625" customWidth="1"/>
    <col min="3" max="3" width="13.73046875" customWidth="1"/>
    <col min="4" max="4" width="14.06640625" customWidth="1"/>
    <col min="5" max="5" width="19.796875" customWidth="1"/>
    <col min="6" max="6" width="10.9296875" customWidth="1"/>
  </cols>
  <sheetData>
    <row r="1" spans="1:6" x14ac:dyDescent="0.45">
      <c r="B1" s="10" t="s">
        <v>5</v>
      </c>
      <c r="C1" s="11"/>
      <c r="D1" s="11"/>
      <c r="E1" s="11"/>
      <c r="F1" s="11"/>
    </row>
    <row r="2" spans="1:6" x14ac:dyDescent="0.45">
      <c r="A2" s="4" t="s">
        <v>6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x14ac:dyDescent="0.45">
      <c r="A3" s="1">
        <v>42001</v>
      </c>
      <c r="B3" s="2">
        <v>98.036666666666676</v>
      </c>
      <c r="C3" s="2">
        <v>96.013333333333335</v>
      </c>
      <c r="D3" s="2">
        <v>22.47666666666667</v>
      </c>
      <c r="E3" s="2">
        <v>31.286666666666665</v>
      </c>
      <c r="F3" s="2">
        <v>51.433333333333337</v>
      </c>
    </row>
    <row r="4" spans="1:6" x14ac:dyDescent="0.45">
      <c r="A4" s="1">
        <v>42001</v>
      </c>
      <c r="B4" s="2">
        <v>93.32</v>
      </c>
      <c r="C4" s="2">
        <v>89.03</v>
      </c>
      <c r="D4" s="2">
        <v>22.503333333333334</v>
      </c>
      <c r="E4" s="2">
        <v>28.883333333333336</v>
      </c>
      <c r="F4" s="2">
        <v>50.796666666666674</v>
      </c>
    </row>
    <row r="5" spans="1:6" x14ac:dyDescent="0.45">
      <c r="A5" s="1">
        <v>42001</v>
      </c>
      <c r="B5" s="2">
        <v>98.42</v>
      </c>
      <c r="C5" s="2">
        <v>86.193333333333328</v>
      </c>
      <c r="D5" s="2">
        <v>22.876666666666669</v>
      </c>
      <c r="E5" s="2">
        <v>29.570000000000004</v>
      </c>
      <c r="F5" s="2">
        <v>51.20333333333334</v>
      </c>
    </row>
    <row r="6" spans="1:6" x14ac:dyDescent="0.45">
      <c r="A6" s="1">
        <v>42010</v>
      </c>
      <c r="B6" s="2">
        <v>49.617894736842111</v>
      </c>
      <c r="C6" s="2">
        <v>37.42421052631579</v>
      </c>
      <c r="D6" s="2">
        <v>4.2978947368421059</v>
      </c>
      <c r="E6" s="2">
        <v>4.1726315789473682</v>
      </c>
      <c r="F6" s="2">
        <v>15.741052631578949</v>
      </c>
    </row>
    <row r="7" spans="1:6" x14ac:dyDescent="0.45">
      <c r="A7" s="1">
        <v>42010</v>
      </c>
      <c r="B7" s="2">
        <v>48.326315789473689</v>
      </c>
      <c r="C7" s="2">
        <v>38.402105263157893</v>
      </c>
      <c r="D7" s="2">
        <v>4.5642105263157902</v>
      </c>
      <c r="E7" s="2">
        <v>3.3242105263157899</v>
      </c>
      <c r="F7" s="2">
        <v>16.131578947368421</v>
      </c>
    </row>
    <row r="8" spans="1:6" x14ac:dyDescent="0.45">
      <c r="A8" s="1">
        <v>42010</v>
      </c>
      <c r="B8" s="2">
        <v>57.281052631578952</v>
      </c>
      <c r="C8" s="2">
        <v>38.83052631578947</v>
      </c>
      <c r="D8" s="2">
        <v>5.2884210526315787</v>
      </c>
      <c r="E8" s="2">
        <v>3.7442105263157899</v>
      </c>
      <c r="F8" s="2">
        <v>16.098947368421054</v>
      </c>
    </row>
    <row r="9" spans="1:6" x14ac:dyDescent="0.45">
      <c r="A9" s="1">
        <v>42019</v>
      </c>
      <c r="B9" s="2">
        <v>8.4907692307692297</v>
      </c>
      <c r="C9" s="2">
        <v>7.5015384615384608</v>
      </c>
      <c r="D9" s="2">
        <v>4.0261538461538464</v>
      </c>
      <c r="E9" s="2">
        <v>3.4307692307692306</v>
      </c>
      <c r="F9" s="2">
        <v>1.8676923076923075</v>
      </c>
    </row>
    <row r="10" spans="1:6" x14ac:dyDescent="0.45">
      <c r="A10" s="1">
        <v>42019</v>
      </c>
      <c r="B10" s="2">
        <v>9.9107692307692314</v>
      </c>
      <c r="C10" s="2">
        <v>8.3123076923076926</v>
      </c>
      <c r="D10" s="2">
        <v>3.9692307692307693</v>
      </c>
      <c r="E10" s="2">
        <v>3.2230769230769227</v>
      </c>
      <c r="F10" s="2">
        <v>2.2246153846153849</v>
      </c>
    </row>
    <row r="11" spans="1:6" x14ac:dyDescent="0.45">
      <c r="A11" s="1">
        <v>42019</v>
      </c>
      <c r="B11" s="2">
        <v>7.546153846153846</v>
      </c>
      <c r="C11" s="2">
        <v>7.7953846153846156</v>
      </c>
      <c r="D11" s="2">
        <v>4.8138461538461534</v>
      </c>
      <c r="E11" s="2">
        <v>4.195384615384615</v>
      </c>
      <c r="F11" s="2">
        <v>2.48</v>
      </c>
    </row>
    <row r="12" spans="1:6" x14ac:dyDescent="0.45">
      <c r="A12" s="1">
        <v>42026</v>
      </c>
      <c r="B12" s="2">
        <v>10.2325</v>
      </c>
      <c r="C12" s="2">
        <v>10.98875</v>
      </c>
      <c r="D12" s="2">
        <v>4.4187499999999993</v>
      </c>
      <c r="E12" s="2">
        <v>3.94625</v>
      </c>
      <c r="F12" s="2">
        <v>2.8512499999999998</v>
      </c>
    </row>
    <row r="13" spans="1:6" x14ac:dyDescent="0.45">
      <c r="A13" s="1">
        <v>42026</v>
      </c>
      <c r="B13" s="2">
        <v>15.456249999999997</v>
      </c>
      <c r="C13" s="2">
        <v>9.3674999999999997</v>
      </c>
      <c r="D13" s="2">
        <v>4.53</v>
      </c>
      <c r="E13" s="2">
        <v>4.0437500000000002</v>
      </c>
      <c r="F13" s="2">
        <v>2.5462499999999997</v>
      </c>
    </row>
    <row r="14" spans="1:6" x14ac:dyDescent="0.45">
      <c r="A14" s="1">
        <v>42026</v>
      </c>
      <c r="B14" s="2">
        <v>12.448749999999999</v>
      </c>
      <c r="C14" s="2">
        <v>8.9812499999999993</v>
      </c>
      <c r="D14" s="2">
        <v>4.9187500000000002</v>
      </c>
      <c r="E14" s="2">
        <v>4.5949999999999998</v>
      </c>
      <c r="F14" s="2">
        <v>2.7737499999999997</v>
      </c>
    </row>
    <row r="15" spans="1:6" x14ac:dyDescent="0.45">
      <c r="A15" s="1">
        <v>42026</v>
      </c>
      <c r="B15" s="2">
        <v>9.286249999999999</v>
      </c>
      <c r="C15" s="2">
        <v>10.95</v>
      </c>
      <c r="D15" s="2">
        <v>5.9187499999999993</v>
      </c>
      <c r="E15" s="2">
        <v>4.8075000000000001</v>
      </c>
      <c r="F15" s="2">
        <v>3.8949999999999996</v>
      </c>
    </row>
  </sheetData>
  <mergeCells count="1">
    <mergeCell ref="B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1</vt:lpstr>
      <vt:lpstr>Figure 2B</vt:lpstr>
      <vt:lpstr>Figure 3</vt:lpstr>
      <vt:lpstr>Figure 4</vt:lpstr>
      <vt:lpstr>Figure 5B chlorophyll</vt:lpstr>
      <vt:lpstr>Figure 5B Metals</vt:lpstr>
      <vt:lpstr>Figure 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2019-06-24T17:19:51Z</dcterms:modified>
</cp:coreProperties>
</file>