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/>
  </bookViews>
  <sheets>
    <sheet name="Figure 3" sheetId="17" r:id="rId1"/>
    <sheet name="Fig. 4, Suppl. 41, SuppTable 21" sheetId="13" r:id="rId2"/>
    <sheet name="Figure 5" sheetId="18" r:id="rId3"/>
    <sheet name="Supplementary Table 17" sheetId="19" r:id="rId4"/>
    <sheet name="Supplementary Figure 24" sheetId="16" r:id="rId5"/>
    <sheet name="Supplementary Figure 36" sheetId="15" r:id="rId6"/>
    <sheet name="Suppl. Figure 37 &amp; Table 18" sheetId="1" r:id="rId7"/>
    <sheet name="Supplementary Figure 38" sheetId="2" r:id="rId8"/>
    <sheet name="Supplementary Figure 39" sheetId="5" r:id="rId9"/>
    <sheet name="Supplementary Figure 40" sheetId="7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9" l="1"/>
  <c r="E8" i="19"/>
  <c r="F7" i="19"/>
  <c r="E7" i="19"/>
  <c r="F6" i="19"/>
  <c r="E6" i="19"/>
  <c r="F5" i="19"/>
  <c r="E5" i="19"/>
  <c r="F4" i="19"/>
  <c r="E4" i="19"/>
  <c r="F3" i="19"/>
  <c r="E3" i="19"/>
  <c r="H4" i="18" l="1"/>
  <c r="I4" i="18"/>
  <c r="H5" i="18"/>
  <c r="I5" i="18"/>
  <c r="H6" i="18"/>
  <c r="I6" i="18"/>
  <c r="H7" i="18"/>
  <c r="I7" i="18"/>
  <c r="H8" i="18"/>
  <c r="I8" i="18"/>
  <c r="H9" i="18"/>
  <c r="I9" i="18"/>
  <c r="H12" i="18"/>
  <c r="I12" i="18"/>
  <c r="H13" i="18"/>
  <c r="I13" i="18"/>
  <c r="H14" i="18"/>
  <c r="I14" i="18"/>
  <c r="H15" i="18"/>
  <c r="I15" i="18"/>
  <c r="H16" i="18"/>
  <c r="I16" i="18"/>
  <c r="H17" i="18"/>
  <c r="I17" i="18"/>
  <c r="H20" i="18"/>
  <c r="I20" i="18"/>
  <c r="H21" i="18"/>
  <c r="I21" i="18"/>
  <c r="H22" i="18"/>
  <c r="I22" i="18"/>
  <c r="H23" i="18"/>
  <c r="I23" i="18"/>
  <c r="H24" i="18"/>
  <c r="I24" i="18"/>
  <c r="H25" i="18"/>
  <c r="I25" i="18"/>
</calcChain>
</file>

<file path=xl/sharedStrings.xml><?xml version="1.0" encoding="utf-8"?>
<sst xmlns="http://schemas.openxmlformats.org/spreadsheetml/2006/main" count="246" uniqueCount="121">
  <si>
    <t>NADH [µM]</t>
  </si>
  <si>
    <t>acetophenone [mM]</t>
  </si>
  <si>
    <t>inhibitor [mM]</t>
  </si>
  <si>
    <t>50 °C</t>
  </si>
  <si>
    <t>40 °C</t>
  </si>
  <si>
    <t>room temp</t>
  </si>
  <si>
    <t>4 °C</t>
  </si>
  <si>
    <t>incubation temperature</t>
  </si>
  <si>
    <t>Figure 4 b</t>
  </si>
  <si>
    <t>LE-AmDH-v1</t>
  </si>
  <si>
    <t>Ch1-AmDH</t>
  </si>
  <si>
    <t>Standarddev [1/min]</t>
  </si>
  <si>
    <t>relative activity [%]</t>
  </si>
  <si>
    <t>relative activity StDev [%]</t>
  </si>
  <si>
    <t>60 °C</t>
  </si>
  <si>
    <t>measurement 1
kapp [1/min]</t>
  </si>
  <si>
    <t>measurement 2
kapp [1/min]</t>
  </si>
  <si>
    <t>kapp
Average [1/min]</t>
  </si>
  <si>
    <t>inhibitor 0 mM 
kapp [1/min]</t>
  </si>
  <si>
    <t>inhibitor 5 mM 
kapp [1/min]</t>
  </si>
  <si>
    <t>inhibitor 10 mM 
kapp [1/min]</t>
  </si>
  <si>
    <t>inhibitor 0 mM 
1/kapp [min]</t>
  </si>
  <si>
    <t>inhibitor 5 mM 
1/kapp [min]</t>
  </si>
  <si>
    <t>inhibitor 10 mM 
1/kapp [min]</t>
  </si>
  <si>
    <t>inhibitor 0.2 mM 
kapp [1/min]</t>
  </si>
  <si>
    <t>inhibitor 0.4 mM 
kapp [1/min]</t>
  </si>
  <si>
    <t>inhibitor 0.2 mM
1/kapp [min]</t>
  </si>
  <si>
    <t>inhibitor 0.4 mM
1/kapp [min]</t>
  </si>
  <si>
    <t>Batch A-1
relative activity</t>
  </si>
  <si>
    <t>Batch B-1
relative activity</t>
  </si>
  <si>
    <t>Batch B-2
relative activity</t>
  </si>
  <si>
    <t>Batch C-2
relative activity</t>
  </si>
  <si>
    <t>Batch A-2
relative activity</t>
  </si>
  <si>
    <t>Batch D
relative activity</t>
  </si>
  <si>
    <t>incubation time 
[days]</t>
  </si>
  <si>
    <t>measurement 1
kobs [1/min]</t>
  </si>
  <si>
    <t>measurement 2
kobs [1/min]</t>
  </si>
  <si>
    <t>acetophenone 
[mM]</t>
  </si>
  <si>
    <t>benzaldehyde 
[mM]</t>
  </si>
  <si>
    <t>Ch1-AmDH 60 °C</t>
  </si>
  <si>
    <t>Ch1-AmDH 50 °C</t>
  </si>
  <si>
    <t>Ch1-AmDH 40 °C</t>
  </si>
  <si>
    <t>LE-AmDH-v1 60 °C</t>
  </si>
  <si>
    <t>LE-AmDH-v1 50 °C</t>
  </si>
  <si>
    <t>LE-AmDH-v1 40 °C</t>
  </si>
  <si>
    <t>1/acetophenone [1/mM]</t>
  </si>
  <si>
    <t>1/acetophenone  [1/mM]</t>
  </si>
  <si>
    <t xml:space="preserve">Number </t>
  </si>
  <si>
    <t>Sample</t>
  </si>
  <si>
    <t>F173A</t>
  </si>
  <si>
    <t>F173G</t>
  </si>
  <si>
    <t>F172A/F173G</t>
  </si>
  <si>
    <t>F172G/F173G</t>
  </si>
  <si>
    <t>F172G/F173A</t>
  </si>
  <si>
    <t>F172A/F173A</t>
  </si>
  <si>
    <t>R242M/F173A</t>
  </si>
  <si>
    <t>R242W/F173A</t>
  </si>
  <si>
    <t>LysEDH WT</t>
  </si>
  <si>
    <t>V130A/F173V</t>
  </si>
  <si>
    <t>V130G/F173V</t>
  </si>
  <si>
    <t>V130A/F173A</t>
  </si>
  <si>
    <t>V130G/F173A</t>
  </si>
  <si>
    <t>R242M/F173V</t>
  </si>
  <si>
    <t>R242M</t>
  </si>
  <si>
    <t>FDH</t>
  </si>
  <si>
    <t>Marker</t>
  </si>
  <si>
    <t>Figure 3a</t>
  </si>
  <si>
    <t>Conversion</t>
  </si>
  <si>
    <r>
      <t>20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</si>
  <si>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r>
      <t>30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</si>
  <si>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>Time (h)</t>
  </si>
  <si>
    <t>Figure 3b</t>
  </si>
  <si>
    <t>pH 7.0</t>
  </si>
  <si>
    <t>pH 8.0</t>
  </si>
  <si>
    <t>pH 8.5</t>
  </si>
  <si>
    <t>pH 9.0</t>
  </si>
  <si>
    <t>pH 9.5</t>
  </si>
  <si>
    <t>Figure 3i-j</t>
  </si>
  <si>
    <t>substrate</t>
  </si>
  <si>
    <t>8a</t>
  </si>
  <si>
    <t>13a</t>
  </si>
  <si>
    <t>9a</t>
  </si>
  <si>
    <t>17a</t>
  </si>
  <si>
    <t>18a</t>
  </si>
  <si>
    <t>19a</t>
  </si>
  <si>
    <t>21a</t>
  </si>
  <si>
    <r>
      <t xml:space="preserve">50 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</si>
  <si>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r>
      <t xml:space="preserve">30 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</si>
  <si>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>&gt;99</t>
  </si>
  <si>
    <t>Conversion (%)</t>
  </si>
  <si>
    <t>productivity (mM)</t>
  </si>
  <si>
    <t>Figure S36</t>
  </si>
  <si>
    <t>Figure S37</t>
  </si>
  <si>
    <t>Figure S38</t>
  </si>
  <si>
    <r>
      <rPr>
        <i/>
        <sz val="12"/>
        <color theme="1"/>
        <rFont val="Arial"/>
        <family val="2"/>
      </rPr>
      <t>n.m.</t>
    </r>
    <r>
      <rPr>
        <sz val="12"/>
        <color theme="1"/>
        <rFont val="Arial"/>
        <family val="2"/>
      </rPr>
      <t xml:space="preserve">: non mesurable due to the fact that its corresponding MD simulation showed 0.0 % of the simulation time under the given distance threshold. </t>
    </r>
  </si>
  <si>
    <r>
      <t>3c</t>
    </r>
    <r>
      <rPr>
        <i/>
        <sz val="12"/>
        <rFont val="Arial"/>
        <family val="2"/>
      </rPr>
      <t xml:space="preserve"> pro-R</t>
    </r>
  </si>
  <si>
    <r>
      <t>3c</t>
    </r>
    <r>
      <rPr>
        <i/>
        <sz val="12"/>
        <rFont val="Arial"/>
        <family val="2"/>
      </rPr>
      <t xml:space="preserve"> pro-S</t>
    </r>
  </si>
  <si>
    <r>
      <t>4c</t>
    </r>
    <r>
      <rPr>
        <i/>
        <sz val="12"/>
        <rFont val="Arial"/>
        <family val="2"/>
      </rPr>
      <t xml:space="preserve"> pro-R</t>
    </r>
  </si>
  <si>
    <r>
      <t>4c</t>
    </r>
    <r>
      <rPr>
        <i/>
        <sz val="12"/>
        <rFont val="Arial"/>
        <family val="2"/>
      </rPr>
      <t xml:space="preserve"> pro-S</t>
    </r>
  </si>
  <si>
    <r>
      <t>8c</t>
    </r>
    <r>
      <rPr>
        <i/>
        <sz val="12"/>
        <rFont val="Arial"/>
        <family val="2"/>
      </rPr>
      <t xml:space="preserve"> pro-R</t>
    </r>
  </si>
  <si>
    <r>
      <t>8c</t>
    </r>
    <r>
      <rPr>
        <i/>
        <sz val="12"/>
        <rFont val="Arial"/>
        <family val="2"/>
      </rPr>
      <t xml:space="preserve"> pro-S</t>
    </r>
  </si>
  <si>
    <t>% of time 
under threshold</t>
  </si>
  <si>
    <t>n.m.</t>
  </si>
  <si>
    <t xml:space="preserve">under the distance threshold (3 Å). </t>
  </si>
  <si>
    <t>distance
H---C / Å</t>
  </si>
  <si>
    <t>SD</t>
  </si>
  <si>
    <t>average</t>
  </si>
  <si>
    <t>MD simulation (500 ps):</t>
  </si>
  <si>
    <t>Measurment 1</t>
  </si>
  <si>
    <t>Measurment 2</t>
  </si>
  <si>
    <t>Measurment 3</t>
  </si>
  <si>
    <t>Average</t>
  </si>
  <si>
    <t>STDEV</t>
  </si>
  <si>
    <r>
      <t xml:space="preserve">T 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</t>
    </r>
  </si>
  <si>
    <t>Figure 4 c and Figure S41</t>
  </si>
  <si>
    <t>Figure 4 d and Figure S41</t>
  </si>
  <si>
    <t>Figure S24</t>
  </si>
  <si>
    <t>Figure S39</t>
  </si>
  <si>
    <t>Figure S40</t>
  </si>
  <si>
    <t xml:space="preserve">Note: Figure 4e and Supplementary Figure S41 consist in a graphical/mathematical elaboration of the data above according to reference 43 (main manuscript) </t>
  </si>
  <si>
    <t>Table S17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</si>
</sst>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0" xfId="1" applyFont="1"/>
    <xf numFmtId="165" fontId="4" fillId="0" borderId="0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/>
    </xf>
    <xf numFmtId="165" fontId="4" fillId="0" borderId="0" xfId="1" applyNumberFormat="1" applyFont="1" applyBorder="1" applyAlignment="1">
      <alignment horizontal="center" vertical="center"/>
    </xf>
    <xf numFmtId="165" fontId="4" fillId="0" borderId="0" xfId="1" quotePrefix="1" applyNumberFormat="1" applyFont="1" applyBorder="1" applyAlignment="1">
      <alignment horizontal="center" vertical="center"/>
    </xf>
    <xf numFmtId="165" fontId="4" fillId="0" borderId="2" xfId="1" applyNumberFormat="1" applyFont="1" applyBorder="1" applyAlignment="1">
      <alignment horizontal="center"/>
    </xf>
    <xf numFmtId="165" fontId="4" fillId="0" borderId="3" xfId="1" applyNumberFormat="1" applyFont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8" fillId="0" borderId="0" xfId="1" applyFont="1" applyAlignment="1">
      <alignment wrapText="1"/>
    </xf>
    <xf numFmtId="0" fontId="4" fillId="0" borderId="0" xfId="1" applyFont="1" applyAlignment="1">
      <alignment horizontal="center" vertical="center"/>
    </xf>
    <xf numFmtId="2" fontId="5" fillId="0" borderId="0" xfId="1" quotePrefix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2" fontId="4" fillId="0" borderId="0" xfId="1" applyNumberFormat="1" applyFont="1" applyBorder="1" applyAlignment="1">
      <alignment horizontal="center" vertical="center"/>
    </xf>
    <xf numFmtId="2" fontId="4" fillId="0" borderId="0" xfId="1" quotePrefix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0" fontId="9" fillId="0" borderId="0" xfId="1" applyFont="1" applyAlignment="1">
      <alignment wrapText="1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301413</xdr:colOff>
      <xdr:row>2</xdr:row>
      <xdr:rowOff>76199</xdr:rowOff>
    </xdr:from>
    <xdr:to>
      <xdr:col>8</xdr:col>
      <xdr:colOff>485779</xdr:colOff>
      <xdr:row>15</xdr:row>
      <xdr:rowOff>100487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96002" y="91410"/>
          <a:ext cx="2500788" cy="3232366"/>
        </a:xfrm>
        <a:prstGeom prst="rect">
          <a:avLst/>
        </a:prstGeom>
      </xdr:spPr>
    </xdr:pic>
    <xdr:clientData/>
  </xdr:twoCellAnchor>
  <xdr:twoCellAnchor editAs="oneCell">
    <xdr:from>
      <xdr:col>9</xdr:col>
      <xdr:colOff>57153</xdr:colOff>
      <xdr:row>2</xdr:row>
      <xdr:rowOff>17238</xdr:rowOff>
    </xdr:from>
    <xdr:to>
      <xdr:col>13</xdr:col>
      <xdr:colOff>581028</xdr:colOff>
      <xdr:row>15</xdr:row>
      <xdr:rowOff>95245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24" t="26042" r="14393" b="3788"/>
        <a:stretch/>
      </xdr:blipFill>
      <xdr:spPr>
        <a:xfrm rot="16200000">
          <a:off x="5747437" y="194354"/>
          <a:ext cx="2554507" cy="2962275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</xdr:row>
      <xdr:rowOff>57151</xdr:rowOff>
    </xdr:from>
    <xdr:to>
      <xdr:col>8</xdr:col>
      <xdr:colOff>514350</xdr:colOff>
      <xdr:row>2</xdr:row>
      <xdr:rowOff>114301</xdr:rowOff>
    </xdr:to>
    <xdr:sp macro="" textlink="">
      <xdr:nvSpPr>
        <xdr:cNvPr id="4" name="TextBox 3"/>
        <xdr:cNvSpPr txBox="1"/>
      </xdr:nvSpPr>
      <xdr:spPr>
        <a:xfrm>
          <a:off x="2247900" y="247651"/>
          <a:ext cx="31432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1</a:t>
          </a:r>
          <a:r>
            <a:rPr lang="en-US" sz="1100" baseline="0"/>
            <a:t>    2      3    4      5    6    7     8    9   10  11  12  13   14 </a:t>
          </a:r>
          <a:endParaRPr lang="en-US" sz="1100"/>
        </a:p>
      </xdr:txBody>
    </xdr:sp>
    <xdr:clientData/>
  </xdr:twoCellAnchor>
  <xdr:twoCellAnchor>
    <xdr:from>
      <xdr:col>9</xdr:col>
      <xdr:colOff>142875</xdr:colOff>
      <xdr:row>1</xdr:row>
      <xdr:rowOff>57151</xdr:rowOff>
    </xdr:from>
    <xdr:to>
      <xdr:col>13</xdr:col>
      <xdr:colOff>447675</xdr:colOff>
      <xdr:row>2</xdr:row>
      <xdr:rowOff>114301</xdr:rowOff>
    </xdr:to>
    <xdr:sp macro="" textlink="">
      <xdr:nvSpPr>
        <xdr:cNvPr id="5" name="TextBox 4"/>
        <xdr:cNvSpPr txBox="1"/>
      </xdr:nvSpPr>
      <xdr:spPr>
        <a:xfrm>
          <a:off x="5629275" y="247651"/>
          <a:ext cx="27432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15</a:t>
          </a:r>
          <a:r>
            <a:rPr lang="en-US" sz="1100" baseline="0"/>
            <a:t>       16       17         18        19      20          21</a:t>
          </a:r>
          <a:endParaRPr lang="en-US" sz="1100"/>
        </a:p>
      </xdr:txBody>
    </xdr:sp>
    <xdr:clientData/>
  </xdr:twoCellAnchor>
  <xdr:oneCellAnchor>
    <xdr:from>
      <xdr:col>3</xdr:col>
      <xdr:colOff>581025</xdr:colOff>
      <xdr:row>2</xdr:row>
      <xdr:rowOff>104775</xdr:rowOff>
    </xdr:from>
    <xdr:ext cx="529376" cy="217560"/>
    <xdr:sp macro="" textlink="">
      <xdr:nvSpPr>
        <xdr:cNvPr id="8" name="TextBox 7"/>
        <xdr:cNvSpPr txBox="1"/>
      </xdr:nvSpPr>
      <xdr:spPr>
        <a:xfrm>
          <a:off x="2686050" y="485775"/>
          <a:ext cx="529376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200 KDa</a:t>
          </a:r>
        </a:p>
      </xdr:txBody>
    </xdr:sp>
    <xdr:clientData/>
  </xdr:oneCellAnchor>
  <xdr:oneCellAnchor>
    <xdr:from>
      <xdr:col>3</xdr:col>
      <xdr:colOff>47625</xdr:colOff>
      <xdr:row>3</xdr:row>
      <xdr:rowOff>19050</xdr:rowOff>
    </xdr:from>
    <xdr:ext cx="529376" cy="217560"/>
    <xdr:sp macro="" textlink="">
      <xdr:nvSpPr>
        <xdr:cNvPr id="9" name="TextBox 8"/>
        <xdr:cNvSpPr txBox="1"/>
      </xdr:nvSpPr>
      <xdr:spPr>
        <a:xfrm>
          <a:off x="2152650" y="590550"/>
          <a:ext cx="529376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150 KDa</a:t>
          </a:r>
        </a:p>
      </xdr:txBody>
    </xdr:sp>
    <xdr:clientData/>
  </xdr:oneCellAnchor>
  <xdr:oneCellAnchor>
    <xdr:from>
      <xdr:col>3</xdr:col>
      <xdr:colOff>571500</xdr:colOff>
      <xdr:row>3</xdr:row>
      <xdr:rowOff>142875</xdr:rowOff>
    </xdr:from>
    <xdr:ext cx="529376" cy="217560"/>
    <xdr:sp macro="" textlink="">
      <xdr:nvSpPr>
        <xdr:cNvPr id="10" name="TextBox 9"/>
        <xdr:cNvSpPr txBox="1"/>
      </xdr:nvSpPr>
      <xdr:spPr>
        <a:xfrm>
          <a:off x="2676525" y="714375"/>
          <a:ext cx="529376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120 KDa</a:t>
          </a:r>
        </a:p>
      </xdr:txBody>
    </xdr:sp>
    <xdr:clientData/>
  </xdr:oneCellAnchor>
  <xdr:oneCellAnchor>
    <xdr:from>
      <xdr:col>3</xdr:col>
      <xdr:colOff>47625</xdr:colOff>
      <xdr:row>4</xdr:row>
      <xdr:rowOff>47625</xdr:rowOff>
    </xdr:from>
    <xdr:ext cx="529376" cy="217560"/>
    <xdr:sp macro="" textlink="">
      <xdr:nvSpPr>
        <xdr:cNvPr id="11" name="TextBox 10"/>
        <xdr:cNvSpPr txBox="1"/>
      </xdr:nvSpPr>
      <xdr:spPr>
        <a:xfrm>
          <a:off x="2152650" y="809625"/>
          <a:ext cx="529376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100 KDa</a:t>
          </a:r>
        </a:p>
      </xdr:txBody>
    </xdr:sp>
    <xdr:clientData/>
  </xdr:oneCellAnchor>
  <xdr:oneCellAnchor>
    <xdr:from>
      <xdr:col>3</xdr:col>
      <xdr:colOff>561975</xdr:colOff>
      <xdr:row>4</xdr:row>
      <xdr:rowOff>142875</xdr:rowOff>
    </xdr:from>
    <xdr:ext cx="477375" cy="217560"/>
    <xdr:sp macro="" textlink="">
      <xdr:nvSpPr>
        <xdr:cNvPr id="12" name="TextBox 11"/>
        <xdr:cNvSpPr txBox="1"/>
      </xdr:nvSpPr>
      <xdr:spPr>
        <a:xfrm>
          <a:off x="2667000" y="904875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85 KDa</a:t>
          </a:r>
        </a:p>
      </xdr:txBody>
    </xdr:sp>
    <xdr:clientData/>
  </xdr:oneCellAnchor>
  <xdr:oneCellAnchor>
    <xdr:from>
      <xdr:col>3</xdr:col>
      <xdr:colOff>95250</xdr:colOff>
      <xdr:row>5</xdr:row>
      <xdr:rowOff>76200</xdr:rowOff>
    </xdr:from>
    <xdr:ext cx="477375" cy="217560"/>
    <xdr:sp macro="" textlink="">
      <xdr:nvSpPr>
        <xdr:cNvPr id="13" name="TextBox 12"/>
        <xdr:cNvSpPr txBox="1"/>
      </xdr:nvSpPr>
      <xdr:spPr>
        <a:xfrm>
          <a:off x="2200275" y="1028700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70 KDa</a:t>
          </a:r>
        </a:p>
      </xdr:txBody>
    </xdr:sp>
    <xdr:clientData/>
  </xdr:oneCellAnchor>
  <xdr:oneCellAnchor>
    <xdr:from>
      <xdr:col>3</xdr:col>
      <xdr:colOff>552450</xdr:colOff>
      <xdr:row>5</xdr:row>
      <xdr:rowOff>161925</xdr:rowOff>
    </xdr:from>
    <xdr:ext cx="477375" cy="217560"/>
    <xdr:sp macro="" textlink="">
      <xdr:nvSpPr>
        <xdr:cNvPr id="14" name="TextBox 13"/>
        <xdr:cNvSpPr txBox="1"/>
      </xdr:nvSpPr>
      <xdr:spPr>
        <a:xfrm>
          <a:off x="2657475" y="1114425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60 KDa</a:t>
          </a:r>
        </a:p>
      </xdr:txBody>
    </xdr:sp>
    <xdr:clientData/>
  </xdr:oneCellAnchor>
  <xdr:oneCellAnchor>
    <xdr:from>
      <xdr:col>3</xdr:col>
      <xdr:colOff>76200</xdr:colOff>
      <xdr:row>6</xdr:row>
      <xdr:rowOff>161925</xdr:rowOff>
    </xdr:from>
    <xdr:ext cx="477375" cy="217560"/>
    <xdr:sp macro="" textlink="">
      <xdr:nvSpPr>
        <xdr:cNvPr id="15" name="TextBox 14"/>
        <xdr:cNvSpPr txBox="1"/>
      </xdr:nvSpPr>
      <xdr:spPr>
        <a:xfrm>
          <a:off x="2181225" y="1304925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 KDa</a:t>
          </a:r>
        </a:p>
      </xdr:txBody>
    </xdr:sp>
    <xdr:clientData/>
  </xdr:oneCellAnchor>
  <xdr:oneCellAnchor>
    <xdr:from>
      <xdr:col>3</xdr:col>
      <xdr:colOff>552450</xdr:colOff>
      <xdr:row>8</xdr:row>
      <xdr:rowOff>9525</xdr:rowOff>
    </xdr:from>
    <xdr:ext cx="477375" cy="217560"/>
    <xdr:sp macro="" textlink="">
      <xdr:nvSpPr>
        <xdr:cNvPr id="16" name="TextBox 15"/>
        <xdr:cNvSpPr txBox="1"/>
      </xdr:nvSpPr>
      <xdr:spPr>
        <a:xfrm>
          <a:off x="2657475" y="1533525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40 KDa</a:t>
          </a:r>
        </a:p>
      </xdr:txBody>
    </xdr:sp>
    <xdr:clientData/>
  </xdr:oneCellAnchor>
  <xdr:oneCellAnchor>
    <xdr:from>
      <xdr:col>3</xdr:col>
      <xdr:colOff>66675</xdr:colOff>
      <xdr:row>8</xdr:row>
      <xdr:rowOff>161925</xdr:rowOff>
    </xdr:from>
    <xdr:ext cx="477375" cy="217560"/>
    <xdr:sp macro="" textlink="">
      <xdr:nvSpPr>
        <xdr:cNvPr id="17" name="TextBox 16"/>
        <xdr:cNvSpPr txBox="1"/>
      </xdr:nvSpPr>
      <xdr:spPr>
        <a:xfrm>
          <a:off x="2171700" y="1685925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30 KDa</a:t>
          </a:r>
        </a:p>
      </xdr:txBody>
    </xdr:sp>
    <xdr:clientData/>
  </xdr:oneCellAnchor>
  <xdr:oneCellAnchor>
    <xdr:from>
      <xdr:col>3</xdr:col>
      <xdr:colOff>552450</xdr:colOff>
      <xdr:row>10</xdr:row>
      <xdr:rowOff>76200</xdr:rowOff>
    </xdr:from>
    <xdr:ext cx="477375" cy="217560"/>
    <xdr:sp macro="" textlink="">
      <xdr:nvSpPr>
        <xdr:cNvPr id="18" name="TextBox 17"/>
        <xdr:cNvSpPr txBox="1"/>
      </xdr:nvSpPr>
      <xdr:spPr>
        <a:xfrm>
          <a:off x="2657475" y="1981200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25 KDa</a:t>
          </a:r>
        </a:p>
      </xdr:txBody>
    </xdr:sp>
    <xdr:clientData/>
  </xdr:oneCellAnchor>
  <xdr:oneCellAnchor>
    <xdr:from>
      <xdr:col>3</xdr:col>
      <xdr:colOff>47625</xdr:colOff>
      <xdr:row>10</xdr:row>
      <xdr:rowOff>171450</xdr:rowOff>
    </xdr:from>
    <xdr:ext cx="477375" cy="217560"/>
    <xdr:sp macro="" textlink="">
      <xdr:nvSpPr>
        <xdr:cNvPr id="19" name="TextBox 18"/>
        <xdr:cNvSpPr txBox="1"/>
      </xdr:nvSpPr>
      <xdr:spPr>
        <a:xfrm>
          <a:off x="2152650" y="2076450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20 KDa</a:t>
          </a:r>
        </a:p>
      </xdr:txBody>
    </xdr:sp>
    <xdr:clientData/>
  </xdr:oneCellAnchor>
  <xdr:oneCellAnchor>
    <xdr:from>
      <xdr:col>3</xdr:col>
      <xdr:colOff>552450</xdr:colOff>
      <xdr:row>12</xdr:row>
      <xdr:rowOff>142875</xdr:rowOff>
    </xdr:from>
    <xdr:ext cx="477375" cy="217560"/>
    <xdr:sp macro="" textlink="">
      <xdr:nvSpPr>
        <xdr:cNvPr id="20" name="TextBox 19"/>
        <xdr:cNvSpPr txBox="1"/>
      </xdr:nvSpPr>
      <xdr:spPr>
        <a:xfrm>
          <a:off x="2657475" y="2428875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15 KDa</a:t>
          </a:r>
        </a:p>
      </xdr:txBody>
    </xdr:sp>
    <xdr:clientData/>
  </xdr:oneCellAnchor>
  <xdr:oneCellAnchor>
    <xdr:from>
      <xdr:col>3</xdr:col>
      <xdr:colOff>66675</xdr:colOff>
      <xdr:row>14</xdr:row>
      <xdr:rowOff>9525</xdr:rowOff>
    </xdr:from>
    <xdr:ext cx="477375" cy="217560"/>
    <xdr:sp macro="" textlink="">
      <xdr:nvSpPr>
        <xdr:cNvPr id="21" name="TextBox 20"/>
        <xdr:cNvSpPr txBox="1"/>
      </xdr:nvSpPr>
      <xdr:spPr>
        <a:xfrm>
          <a:off x="2171700" y="2676525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10 KDa</a:t>
          </a:r>
        </a:p>
      </xdr:txBody>
    </xdr:sp>
    <xdr:clientData/>
  </xdr:oneCellAnchor>
  <xdr:oneCellAnchor>
    <xdr:from>
      <xdr:col>12</xdr:col>
      <xdr:colOff>142875</xdr:colOff>
      <xdr:row>6</xdr:row>
      <xdr:rowOff>133350</xdr:rowOff>
    </xdr:from>
    <xdr:ext cx="477375" cy="217560"/>
    <xdr:sp macro="" textlink="">
      <xdr:nvSpPr>
        <xdr:cNvPr id="22" name="TextBox 21"/>
        <xdr:cNvSpPr txBox="1"/>
      </xdr:nvSpPr>
      <xdr:spPr>
        <a:xfrm>
          <a:off x="7734300" y="1276350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50 KDa</a:t>
          </a:r>
        </a:p>
      </xdr:txBody>
    </xdr:sp>
    <xdr:clientData/>
  </xdr:oneCellAnchor>
  <xdr:oneCellAnchor>
    <xdr:from>
      <xdr:col>12</xdr:col>
      <xdr:colOff>152400</xdr:colOff>
      <xdr:row>8</xdr:row>
      <xdr:rowOff>38100</xdr:rowOff>
    </xdr:from>
    <xdr:ext cx="477375" cy="217560"/>
    <xdr:sp macro="" textlink="">
      <xdr:nvSpPr>
        <xdr:cNvPr id="23" name="TextBox 22"/>
        <xdr:cNvSpPr txBox="1"/>
      </xdr:nvSpPr>
      <xdr:spPr>
        <a:xfrm>
          <a:off x="7743825" y="1562100"/>
          <a:ext cx="4773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/>
            <a:t>40 KDa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workbookViewId="0">
      <selection activeCell="K26" sqref="K26"/>
    </sheetView>
  </sheetViews>
  <sheetFormatPr defaultRowHeight="15" x14ac:dyDescent="0.25"/>
  <cols>
    <col min="2" max="3" width="11" bestFit="1" customWidth="1"/>
    <col min="15" max="15" width="9.85546875" bestFit="1" customWidth="1"/>
  </cols>
  <sheetData>
    <row r="1" spans="1:25" x14ac:dyDescent="0.25">
      <c r="A1" s="10" t="s">
        <v>66</v>
      </c>
      <c r="H1" s="10" t="s">
        <v>71</v>
      </c>
      <c r="O1" s="10" t="s">
        <v>77</v>
      </c>
    </row>
    <row r="2" spans="1:25" x14ac:dyDescent="0.25">
      <c r="A2" t="s">
        <v>70</v>
      </c>
      <c r="B2" s="34" t="s">
        <v>67</v>
      </c>
      <c r="C2" s="34"/>
      <c r="D2" s="34"/>
      <c r="E2" s="34"/>
      <c r="F2" s="34"/>
      <c r="H2" t="s">
        <v>70</v>
      </c>
      <c r="I2" s="34" t="s">
        <v>67</v>
      </c>
      <c r="J2" s="34"/>
      <c r="K2" s="34"/>
      <c r="L2" s="34"/>
      <c r="M2" s="34"/>
      <c r="O2" t="s">
        <v>78</v>
      </c>
      <c r="P2" s="34" t="s">
        <v>89</v>
      </c>
      <c r="Q2" s="34"/>
      <c r="R2" s="34"/>
      <c r="S2" s="34"/>
      <c r="T2" s="34"/>
      <c r="U2" s="34"/>
      <c r="V2" s="34"/>
      <c r="W2" s="34"/>
      <c r="X2" s="34"/>
      <c r="Y2" s="34"/>
    </row>
    <row r="3" spans="1:25" ht="17.25" x14ac:dyDescent="0.25">
      <c r="B3" t="s">
        <v>68</v>
      </c>
      <c r="C3" t="s">
        <v>69</v>
      </c>
      <c r="D3" t="s">
        <v>68</v>
      </c>
      <c r="E3" t="s">
        <v>68</v>
      </c>
      <c r="F3" t="s">
        <v>68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P3" t="s">
        <v>86</v>
      </c>
      <c r="Q3" t="s">
        <v>87</v>
      </c>
      <c r="R3" t="s">
        <v>86</v>
      </c>
      <c r="S3" t="s">
        <v>87</v>
      </c>
      <c r="T3" t="s">
        <v>86</v>
      </c>
      <c r="U3" t="s">
        <v>87</v>
      </c>
      <c r="V3" t="s">
        <v>86</v>
      </c>
      <c r="W3" t="s">
        <v>87</v>
      </c>
      <c r="X3" t="s">
        <v>86</v>
      </c>
      <c r="Y3" t="s">
        <v>87</v>
      </c>
    </row>
    <row r="4" spans="1:25" x14ac:dyDescent="0.25">
      <c r="A4">
        <v>1</v>
      </c>
      <c r="B4">
        <v>9.6</v>
      </c>
      <c r="C4">
        <v>16.3</v>
      </c>
      <c r="D4">
        <v>23.7</v>
      </c>
      <c r="E4">
        <v>32.1</v>
      </c>
      <c r="F4">
        <v>43.6</v>
      </c>
      <c r="H4">
        <v>1</v>
      </c>
      <c r="I4">
        <v>7.1</v>
      </c>
      <c r="J4">
        <v>10.4</v>
      </c>
      <c r="K4">
        <v>16.7</v>
      </c>
      <c r="L4">
        <v>29.1</v>
      </c>
      <c r="M4">
        <v>28.9</v>
      </c>
      <c r="O4" t="s">
        <v>79</v>
      </c>
      <c r="P4" s="9" t="s">
        <v>88</v>
      </c>
      <c r="Q4" s="9">
        <v>98</v>
      </c>
      <c r="R4" s="9" t="s">
        <v>88</v>
      </c>
      <c r="S4" s="9">
        <v>96</v>
      </c>
      <c r="T4" s="9">
        <v>98</v>
      </c>
      <c r="U4" s="9">
        <v>93</v>
      </c>
      <c r="V4" s="9">
        <v>86</v>
      </c>
      <c r="W4" s="9">
        <v>79</v>
      </c>
      <c r="X4" s="9">
        <v>84</v>
      </c>
      <c r="Y4" s="9">
        <v>35</v>
      </c>
    </row>
    <row r="5" spans="1:25" x14ac:dyDescent="0.25">
      <c r="A5">
        <v>2</v>
      </c>
      <c r="B5">
        <v>15.3</v>
      </c>
      <c r="C5">
        <v>27.7</v>
      </c>
      <c r="D5">
        <v>42.4</v>
      </c>
      <c r="E5">
        <v>53</v>
      </c>
      <c r="F5">
        <v>65.2</v>
      </c>
      <c r="H5">
        <v>2</v>
      </c>
      <c r="I5">
        <v>16.899999999999999</v>
      </c>
      <c r="J5">
        <v>23.8</v>
      </c>
      <c r="K5">
        <v>33</v>
      </c>
      <c r="L5">
        <v>59.4</v>
      </c>
      <c r="M5">
        <v>56.4</v>
      </c>
      <c r="O5" t="s">
        <v>80</v>
      </c>
      <c r="P5" s="9">
        <v>82</v>
      </c>
      <c r="Q5" s="9">
        <v>70</v>
      </c>
      <c r="R5" s="9">
        <v>74</v>
      </c>
      <c r="S5" s="9">
        <v>67</v>
      </c>
      <c r="T5" s="9">
        <v>55</v>
      </c>
      <c r="U5" s="9">
        <v>57</v>
      </c>
      <c r="V5" s="9">
        <v>28</v>
      </c>
      <c r="W5" s="9">
        <v>42</v>
      </c>
      <c r="X5" s="9">
        <v>20</v>
      </c>
      <c r="Y5" s="9">
        <v>33</v>
      </c>
    </row>
    <row r="6" spans="1:25" x14ac:dyDescent="0.25">
      <c r="A6">
        <v>4</v>
      </c>
      <c r="B6">
        <v>28.3</v>
      </c>
      <c r="C6">
        <v>45.7</v>
      </c>
      <c r="D6">
        <v>67.099999999999994</v>
      </c>
      <c r="E6">
        <v>79.7</v>
      </c>
      <c r="F6">
        <v>89</v>
      </c>
      <c r="H6">
        <v>4</v>
      </c>
      <c r="I6">
        <v>34.700000000000003</v>
      </c>
      <c r="J6">
        <v>45.2</v>
      </c>
      <c r="K6">
        <v>59.6</v>
      </c>
      <c r="L6">
        <v>83.4</v>
      </c>
      <c r="M6">
        <v>82.5</v>
      </c>
      <c r="O6" t="s">
        <v>81</v>
      </c>
      <c r="P6" s="9">
        <v>98</v>
      </c>
      <c r="Q6" s="9">
        <v>89</v>
      </c>
      <c r="R6" s="9">
        <v>98</v>
      </c>
      <c r="S6" s="9">
        <v>87</v>
      </c>
      <c r="T6" s="9">
        <v>95</v>
      </c>
      <c r="U6" s="9">
        <v>70</v>
      </c>
      <c r="V6" s="9">
        <v>92</v>
      </c>
      <c r="W6" s="9">
        <v>53</v>
      </c>
      <c r="X6" s="9">
        <v>89</v>
      </c>
      <c r="Y6" s="9">
        <v>34</v>
      </c>
    </row>
    <row r="7" spans="1:25" x14ac:dyDescent="0.25">
      <c r="A7">
        <v>8</v>
      </c>
      <c r="B7">
        <v>46.3</v>
      </c>
      <c r="C7">
        <v>63.9</v>
      </c>
      <c r="D7">
        <v>83</v>
      </c>
      <c r="E7">
        <v>94.1</v>
      </c>
      <c r="F7">
        <v>91.2</v>
      </c>
      <c r="H7">
        <v>8</v>
      </c>
      <c r="I7">
        <v>60.9</v>
      </c>
      <c r="J7">
        <v>71.3</v>
      </c>
      <c r="K7">
        <v>82.6</v>
      </c>
      <c r="L7">
        <v>95.4</v>
      </c>
      <c r="M7">
        <v>95.5</v>
      </c>
      <c r="O7" t="s">
        <v>82</v>
      </c>
      <c r="P7" s="9">
        <v>99</v>
      </c>
      <c r="Q7" s="9">
        <v>90</v>
      </c>
      <c r="R7" s="9">
        <v>96</v>
      </c>
      <c r="S7" s="9">
        <v>82</v>
      </c>
      <c r="T7" s="9">
        <v>92</v>
      </c>
      <c r="U7" s="9">
        <v>74</v>
      </c>
      <c r="V7" s="9">
        <v>28</v>
      </c>
      <c r="W7" s="9">
        <v>55</v>
      </c>
      <c r="X7" s="9">
        <v>25</v>
      </c>
      <c r="Y7" s="9">
        <v>40</v>
      </c>
    </row>
    <row r="8" spans="1:25" x14ac:dyDescent="0.25">
      <c r="A8">
        <v>16</v>
      </c>
      <c r="B8">
        <v>71.3</v>
      </c>
      <c r="C8">
        <v>90.9</v>
      </c>
      <c r="D8">
        <v>97.3</v>
      </c>
      <c r="E8">
        <v>98.6</v>
      </c>
      <c r="F8">
        <v>90.4</v>
      </c>
      <c r="H8">
        <v>24</v>
      </c>
      <c r="I8">
        <v>86.9</v>
      </c>
      <c r="J8">
        <v>94.8</v>
      </c>
      <c r="K8">
        <v>97.2</v>
      </c>
      <c r="L8">
        <v>99.3</v>
      </c>
      <c r="M8">
        <v>99.2</v>
      </c>
      <c r="O8" t="s">
        <v>83</v>
      </c>
      <c r="P8" s="9">
        <v>99</v>
      </c>
      <c r="Q8" s="9">
        <v>92</v>
      </c>
      <c r="R8" s="9">
        <v>97</v>
      </c>
      <c r="S8" s="9">
        <v>81</v>
      </c>
      <c r="T8" s="9">
        <v>96</v>
      </c>
      <c r="U8" s="9">
        <v>67</v>
      </c>
      <c r="V8" s="9">
        <v>68</v>
      </c>
      <c r="W8" s="9">
        <v>52</v>
      </c>
      <c r="X8" s="9">
        <v>58</v>
      </c>
      <c r="Y8" s="9">
        <v>28</v>
      </c>
    </row>
    <row r="9" spans="1:25" x14ac:dyDescent="0.25">
      <c r="A9">
        <v>20</v>
      </c>
      <c r="B9">
        <v>78.400000000000006</v>
      </c>
      <c r="C9">
        <v>94.7</v>
      </c>
      <c r="D9">
        <v>98.4</v>
      </c>
      <c r="E9">
        <v>98.8</v>
      </c>
      <c r="F9">
        <v>89.2</v>
      </c>
      <c r="O9" t="s">
        <v>84</v>
      </c>
      <c r="P9" s="9" t="s">
        <v>88</v>
      </c>
      <c r="Q9" s="9">
        <v>96</v>
      </c>
      <c r="R9" s="9">
        <v>99</v>
      </c>
      <c r="S9" s="9">
        <v>92</v>
      </c>
      <c r="T9" s="9">
        <v>98</v>
      </c>
      <c r="U9" s="9">
        <v>78</v>
      </c>
      <c r="V9" s="9">
        <v>93</v>
      </c>
      <c r="W9" s="9">
        <v>32</v>
      </c>
      <c r="X9" s="9">
        <v>47</v>
      </c>
      <c r="Y9" s="9">
        <v>24</v>
      </c>
    </row>
    <row r="10" spans="1:25" x14ac:dyDescent="0.25">
      <c r="A10">
        <v>24</v>
      </c>
      <c r="B10">
        <v>81.599999999999994</v>
      </c>
      <c r="C10">
        <v>96.5</v>
      </c>
      <c r="D10">
        <v>98.8</v>
      </c>
      <c r="E10">
        <v>99.3</v>
      </c>
      <c r="F10">
        <v>95.4</v>
      </c>
      <c r="O10" t="s">
        <v>85</v>
      </c>
      <c r="P10" s="9" t="s">
        <v>88</v>
      </c>
      <c r="Q10" s="9" t="s">
        <v>88</v>
      </c>
      <c r="R10" s="9" t="s">
        <v>88</v>
      </c>
      <c r="S10" s="9" t="s">
        <v>88</v>
      </c>
      <c r="T10" s="9" t="s">
        <v>88</v>
      </c>
      <c r="U10" s="9" t="s">
        <v>88</v>
      </c>
      <c r="V10" s="9" t="s">
        <v>88</v>
      </c>
      <c r="W10" s="9" t="s">
        <v>88</v>
      </c>
      <c r="X10" s="9" t="s">
        <v>88</v>
      </c>
      <c r="Y10" s="9" t="s">
        <v>88</v>
      </c>
    </row>
    <row r="11" spans="1:25" x14ac:dyDescent="0.25">
      <c r="A11">
        <v>32</v>
      </c>
      <c r="B11">
        <v>88.1</v>
      </c>
      <c r="C11">
        <v>97.9</v>
      </c>
      <c r="D11">
        <v>99.3</v>
      </c>
      <c r="E11">
        <v>99.5</v>
      </c>
      <c r="F11">
        <v>98.6</v>
      </c>
    </row>
    <row r="12" spans="1:25" x14ac:dyDescent="0.25">
      <c r="A12">
        <v>48</v>
      </c>
      <c r="B12">
        <v>94.6</v>
      </c>
      <c r="C12">
        <v>98.6</v>
      </c>
      <c r="D12">
        <v>99.6</v>
      </c>
      <c r="E12">
        <v>100</v>
      </c>
      <c r="F12">
        <v>95.7</v>
      </c>
      <c r="O12" t="s">
        <v>78</v>
      </c>
      <c r="P12" s="34" t="s">
        <v>90</v>
      </c>
      <c r="Q12" s="34"/>
      <c r="R12" s="34"/>
      <c r="S12" s="34"/>
      <c r="T12" s="34"/>
      <c r="U12" s="34"/>
      <c r="V12" s="34"/>
      <c r="W12" s="34"/>
      <c r="X12" s="34"/>
      <c r="Y12" s="34"/>
    </row>
    <row r="13" spans="1:25" ht="17.25" x14ac:dyDescent="0.25">
      <c r="P13" t="s">
        <v>86</v>
      </c>
      <c r="Q13" t="s">
        <v>87</v>
      </c>
      <c r="R13" t="s">
        <v>86</v>
      </c>
      <c r="S13" t="s">
        <v>87</v>
      </c>
      <c r="T13" t="s">
        <v>86</v>
      </c>
      <c r="U13" t="s">
        <v>87</v>
      </c>
      <c r="V13" t="s">
        <v>86</v>
      </c>
      <c r="W13" t="s">
        <v>87</v>
      </c>
      <c r="X13" t="s">
        <v>86</v>
      </c>
      <c r="Y13" t="s">
        <v>87</v>
      </c>
    </row>
    <row r="14" spans="1:25" x14ac:dyDescent="0.25">
      <c r="O14" t="s">
        <v>79</v>
      </c>
      <c r="P14" s="9">
        <v>10</v>
      </c>
      <c r="Q14" s="9">
        <v>9.8000000000000007</v>
      </c>
      <c r="R14" s="9">
        <v>29.9</v>
      </c>
      <c r="S14" s="9">
        <v>28.8</v>
      </c>
      <c r="T14" s="9">
        <v>49</v>
      </c>
      <c r="U14" s="9">
        <v>47</v>
      </c>
      <c r="V14" s="9">
        <v>64.5</v>
      </c>
      <c r="W14" s="9">
        <v>59.3</v>
      </c>
      <c r="X14" s="9">
        <v>84</v>
      </c>
      <c r="Y14" s="9">
        <v>35</v>
      </c>
    </row>
    <row r="15" spans="1:25" x14ac:dyDescent="0.25">
      <c r="O15" t="s">
        <v>80</v>
      </c>
      <c r="P15" s="9">
        <v>9.8000000000000007</v>
      </c>
      <c r="Q15" s="9">
        <v>8.5</v>
      </c>
      <c r="R15" s="9">
        <v>27</v>
      </c>
      <c r="S15" s="9">
        <v>23.7</v>
      </c>
      <c r="T15" s="9">
        <v>20</v>
      </c>
      <c r="U15" s="9">
        <v>33.5</v>
      </c>
      <c r="V15" s="9">
        <v>22</v>
      </c>
      <c r="W15" s="9">
        <v>38.299999999999997</v>
      </c>
      <c r="X15" s="9">
        <v>20</v>
      </c>
      <c r="Y15" s="9">
        <v>37</v>
      </c>
    </row>
    <row r="16" spans="1:25" x14ac:dyDescent="0.25">
      <c r="O16" t="s">
        <v>81</v>
      </c>
      <c r="P16" s="9">
        <v>9.8000000000000007</v>
      </c>
      <c r="Q16" s="9">
        <v>8.9</v>
      </c>
      <c r="R16" s="9">
        <v>29.4</v>
      </c>
      <c r="S16" s="9">
        <v>26.1</v>
      </c>
      <c r="T16" s="9">
        <v>47.5</v>
      </c>
      <c r="U16" s="9">
        <v>35</v>
      </c>
      <c r="V16" s="9">
        <v>69</v>
      </c>
      <c r="W16" s="9">
        <v>39.799999999999997</v>
      </c>
      <c r="X16" s="9">
        <v>89</v>
      </c>
      <c r="Y16" s="9">
        <v>34</v>
      </c>
    </row>
    <row r="17" spans="15:25" x14ac:dyDescent="0.25">
      <c r="O17" t="s">
        <v>82</v>
      </c>
      <c r="P17" s="9">
        <v>9.9</v>
      </c>
      <c r="Q17" s="9">
        <v>9</v>
      </c>
      <c r="R17" s="9">
        <v>28.8</v>
      </c>
      <c r="S17" s="9">
        <v>24.6</v>
      </c>
      <c r="T17" s="9">
        <v>46</v>
      </c>
      <c r="U17" s="9">
        <v>37</v>
      </c>
      <c r="V17" s="9">
        <v>21</v>
      </c>
      <c r="W17" s="9">
        <v>41.3</v>
      </c>
      <c r="X17" s="9">
        <v>25</v>
      </c>
      <c r="Y17" s="9">
        <v>40</v>
      </c>
    </row>
    <row r="18" spans="15:25" x14ac:dyDescent="0.25">
      <c r="O18" t="s">
        <v>83</v>
      </c>
      <c r="P18" s="9">
        <v>9.9</v>
      </c>
      <c r="Q18" s="9">
        <v>9.1999999999999993</v>
      </c>
      <c r="R18" s="9">
        <v>29.1</v>
      </c>
      <c r="S18" s="9">
        <v>24.3</v>
      </c>
      <c r="T18" s="9">
        <v>48</v>
      </c>
      <c r="U18" s="9">
        <v>33.5</v>
      </c>
      <c r="V18" s="9">
        <v>51</v>
      </c>
      <c r="W18" s="9">
        <v>39</v>
      </c>
      <c r="X18" s="9">
        <v>58</v>
      </c>
      <c r="Y18" s="9">
        <v>28</v>
      </c>
    </row>
    <row r="19" spans="15:25" x14ac:dyDescent="0.25">
      <c r="O19" t="s">
        <v>84</v>
      </c>
      <c r="P19" s="9">
        <v>10</v>
      </c>
      <c r="Q19" s="9">
        <v>9.6</v>
      </c>
      <c r="R19" s="9">
        <v>29.7</v>
      </c>
      <c r="S19" s="9">
        <v>27.6</v>
      </c>
      <c r="T19" s="9">
        <v>49</v>
      </c>
      <c r="U19" s="9">
        <v>39</v>
      </c>
      <c r="V19" s="9">
        <v>69.599999999999994</v>
      </c>
      <c r="W19" s="9">
        <v>24</v>
      </c>
      <c r="X19" s="9">
        <v>47</v>
      </c>
      <c r="Y19" s="9">
        <v>24</v>
      </c>
    </row>
    <row r="20" spans="15:25" x14ac:dyDescent="0.25">
      <c r="O20" t="s">
        <v>85</v>
      </c>
      <c r="P20" s="9">
        <v>10</v>
      </c>
      <c r="Q20" s="9">
        <v>10</v>
      </c>
      <c r="R20" s="9">
        <v>30</v>
      </c>
      <c r="S20" s="9">
        <v>30</v>
      </c>
      <c r="T20" s="9">
        <v>50</v>
      </c>
      <c r="U20" s="9">
        <v>50</v>
      </c>
      <c r="V20" s="9">
        <v>75</v>
      </c>
      <c r="W20" s="9">
        <v>75</v>
      </c>
      <c r="X20" s="9" t="s">
        <v>88</v>
      </c>
      <c r="Y20" s="9" t="s">
        <v>88</v>
      </c>
    </row>
  </sheetData>
  <mergeCells count="4">
    <mergeCell ref="B2:F2"/>
    <mergeCell ref="I2:M2"/>
    <mergeCell ref="P2:Y2"/>
    <mergeCell ref="P12:Y1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selection activeCell="A49" sqref="A49"/>
    </sheetView>
  </sheetViews>
  <sheetFormatPr defaultColWidth="19.7109375" defaultRowHeight="15" x14ac:dyDescent="0.25"/>
  <cols>
    <col min="1" max="1" width="36.28515625" style="1" bestFit="1" customWidth="1"/>
    <col min="2" max="2" width="19.42578125" style="1" bestFit="1" customWidth="1"/>
    <col min="3" max="3" width="15.140625" style="1" bestFit="1" customWidth="1"/>
    <col min="4" max="4" width="17.85546875" style="1" customWidth="1"/>
    <col min="5" max="5" width="15.7109375" style="1" bestFit="1" customWidth="1"/>
    <col min="6" max="6" width="23.28515625" style="1" bestFit="1" customWidth="1"/>
    <col min="7" max="7" width="18.5703125" style="1" bestFit="1" customWidth="1"/>
    <col min="8" max="8" width="24.28515625" style="1" bestFit="1" customWidth="1"/>
    <col min="9" max="9" width="15.85546875" style="1" customWidth="1"/>
    <col min="10" max="10" width="14.140625" style="1" bestFit="1" customWidth="1"/>
    <col min="11" max="12" width="15" style="1" bestFit="1" customWidth="1"/>
    <col min="13" max="13" width="15.5703125" style="1" bestFit="1" customWidth="1"/>
    <col min="14" max="14" width="19.5703125" style="1" bestFit="1" customWidth="1"/>
    <col min="15" max="15" width="18.42578125" style="1" bestFit="1" customWidth="1"/>
    <col min="16" max="16" width="24.140625" style="1" bestFit="1" customWidth="1"/>
    <col min="17" max="16384" width="19.7109375" style="1"/>
  </cols>
  <sheetData>
    <row r="1" spans="1:16" x14ac:dyDescent="0.25">
      <c r="A1" s="4" t="s">
        <v>8</v>
      </c>
      <c r="B1" s="34" t="s">
        <v>9</v>
      </c>
      <c r="C1" s="34"/>
      <c r="D1" s="34"/>
      <c r="E1" s="34"/>
      <c r="F1" s="34"/>
      <c r="G1" s="34"/>
      <c r="H1" s="34"/>
      <c r="J1" s="34" t="s">
        <v>10</v>
      </c>
      <c r="K1" s="34"/>
      <c r="L1" s="34"/>
      <c r="M1" s="34"/>
      <c r="N1" s="34"/>
      <c r="O1" s="34"/>
      <c r="P1" s="34"/>
    </row>
    <row r="2" spans="1:16" ht="30" x14ac:dyDescent="0.25">
      <c r="B2" s="1" t="s">
        <v>2</v>
      </c>
      <c r="C2" s="3" t="s">
        <v>15</v>
      </c>
      <c r="D2" s="3" t="s">
        <v>16</v>
      </c>
      <c r="E2" s="3" t="s">
        <v>17</v>
      </c>
      <c r="F2" s="1" t="s">
        <v>11</v>
      </c>
      <c r="G2" s="1" t="s">
        <v>12</v>
      </c>
      <c r="H2" s="1" t="s">
        <v>13</v>
      </c>
      <c r="J2" s="1" t="s">
        <v>2</v>
      </c>
      <c r="K2" s="3" t="s">
        <v>15</v>
      </c>
      <c r="L2" s="3" t="s">
        <v>16</v>
      </c>
      <c r="M2" s="3" t="s">
        <v>17</v>
      </c>
      <c r="N2" s="1" t="s">
        <v>11</v>
      </c>
      <c r="O2" s="1" t="s">
        <v>12</v>
      </c>
      <c r="P2" s="1" t="s">
        <v>13</v>
      </c>
    </row>
    <row r="3" spans="1:16" x14ac:dyDescent="0.25">
      <c r="B3" s="1">
        <v>0</v>
      </c>
      <c r="C3" s="6">
        <v>5.0703448676181422</v>
      </c>
      <c r="D3" s="6">
        <v>4.7917225967015193</v>
      </c>
      <c r="E3" s="6">
        <v>4.9310337321598308</v>
      </c>
      <c r="F3" s="5">
        <v>0.19701569715473938</v>
      </c>
      <c r="G3" s="6">
        <v>100</v>
      </c>
      <c r="H3" s="6">
        <v>3.9954238371929565</v>
      </c>
      <c r="J3" s="1">
        <v>0</v>
      </c>
      <c r="K3" s="6">
        <v>10.857813406465905</v>
      </c>
      <c r="L3" s="6">
        <v>12.044459680396603</v>
      </c>
      <c r="M3" s="6">
        <v>11.451136543431254</v>
      </c>
      <c r="N3" s="6">
        <v>0.8390856271661461</v>
      </c>
      <c r="O3" s="6">
        <v>100</v>
      </c>
      <c r="P3" s="6">
        <v>7.3275314112595495</v>
      </c>
    </row>
    <row r="4" spans="1:16" x14ac:dyDescent="0.25">
      <c r="B4" s="1">
        <v>1</v>
      </c>
      <c r="C4" s="6">
        <v>4.867182795074771</v>
      </c>
      <c r="D4" s="6">
        <v>4.7423832362266998</v>
      </c>
      <c r="E4" s="6">
        <v>4.8047830156507354</v>
      </c>
      <c r="F4" s="5">
        <v>8.8246614350560776E-2</v>
      </c>
      <c r="G4" s="6">
        <v>97.439670394349619</v>
      </c>
      <c r="H4" s="6">
        <v>1.8366409900949314</v>
      </c>
      <c r="J4" s="1">
        <v>0.3</v>
      </c>
      <c r="K4" s="6">
        <v>9.2756183745583023</v>
      </c>
      <c r="L4" s="6">
        <v>9.0448815990717772</v>
      </c>
      <c r="M4" s="6">
        <v>9.1602499868150389</v>
      </c>
      <c r="N4" s="6">
        <v>0.16315553861563981</v>
      </c>
      <c r="O4" s="6">
        <v>79.9942429476108</v>
      </c>
      <c r="P4" s="6">
        <v>1.7811253934169973</v>
      </c>
    </row>
    <row r="5" spans="1:16" x14ac:dyDescent="0.25">
      <c r="B5" s="1">
        <v>2.5</v>
      </c>
      <c r="C5" s="6">
        <v>4.4666632806321243</v>
      </c>
      <c r="D5" s="6">
        <v>4.5014910644967028</v>
      </c>
      <c r="E5" s="6">
        <v>4.4840771725644135</v>
      </c>
      <c r="F5" s="5">
        <v>2.4626962144342894E-2</v>
      </c>
      <c r="G5" s="6">
        <v>90.935844614479109</v>
      </c>
      <c r="H5" s="6">
        <v>0.54920915043616214</v>
      </c>
      <c r="J5" s="1">
        <v>0.5</v>
      </c>
      <c r="K5" s="6">
        <v>8.7020726754918005</v>
      </c>
      <c r="L5" s="6">
        <v>8.5174832551025776</v>
      </c>
      <c r="M5" s="6">
        <v>8.6097779652971891</v>
      </c>
      <c r="N5" s="6">
        <v>0.13052443089251384</v>
      </c>
      <c r="O5" s="6">
        <v>75.187104202648243</v>
      </c>
      <c r="P5" s="6">
        <v>1.5160022873831269</v>
      </c>
    </row>
    <row r="6" spans="1:16" x14ac:dyDescent="0.25">
      <c r="B6" s="1">
        <v>5</v>
      </c>
      <c r="C6" s="6">
        <v>4.1241900726304408</v>
      </c>
      <c r="D6" s="6">
        <v>4.0516321895792373</v>
      </c>
      <c r="E6" s="6">
        <v>4.0879111311048391</v>
      </c>
      <c r="F6" s="5">
        <v>5.1306171134046445E-2</v>
      </c>
      <c r="G6" s="6">
        <v>82.901706886403773</v>
      </c>
      <c r="H6" s="6">
        <v>1.2550706091347914</v>
      </c>
      <c r="J6" s="1">
        <v>0.7</v>
      </c>
      <c r="K6" s="6">
        <v>7.1462475607826574</v>
      </c>
      <c r="L6" s="6">
        <v>7.1198776435841982</v>
      </c>
      <c r="M6" s="6">
        <v>7.1330626021834274</v>
      </c>
      <c r="N6" s="6">
        <v>1.8646347270358316E-2</v>
      </c>
      <c r="O6" s="6">
        <v>62.291306850892326</v>
      </c>
      <c r="P6" s="6">
        <v>0.2614073128231158</v>
      </c>
    </row>
    <row r="7" spans="1:16" x14ac:dyDescent="0.25">
      <c r="B7" s="1">
        <v>7.5</v>
      </c>
      <c r="C7" s="6">
        <v>3.6104802606279165</v>
      </c>
      <c r="D7" s="6">
        <v>3.5814571074074344</v>
      </c>
      <c r="E7" s="6">
        <v>3.5959686840176754</v>
      </c>
      <c r="F7" s="5">
        <v>2.0522468453619078E-2</v>
      </c>
      <c r="G7" s="6">
        <v>72.925250147145391</v>
      </c>
      <c r="H7" s="6">
        <v>0.57070765228939357</v>
      </c>
      <c r="J7" s="1">
        <v>1</v>
      </c>
      <c r="K7" s="6">
        <v>5.8357051188530367</v>
      </c>
      <c r="L7" s="6">
        <v>5.2389465728008338</v>
      </c>
      <c r="M7" s="6">
        <v>5.5373258458269348</v>
      </c>
      <c r="N7" s="6">
        <v>0.42197201464453726</v>
      </c>
      <c r="O7" s="6">
        <v>48.356124519389525</v>
      </c>
      <c r="P7" s="6">
        <v>7.6205017799800565</v>
      </c>
    </row>
    <row r="8" spans="1:16" x14ac:dyDescent="0.25">
      <c r="B8" s="1">
        <v>10</v>
      </c>
      <c r="C8" s="6">
        <v>3.4160251340506891</v>
      </c>
      <c r="D8" s="6">
        <v>3.3870019808302079</v>
      </c>
      <c r="E8" s="6">
        <v>3.4015135574404485</v>
      </c>
      <c r="F8" s="5">
        <v>2.052246845361845E-2</v>
      </c>
      <c r="G8" s="6">
        <v>68.981753972925247</v>
      </c>
      <c r="H8" s="6">
        <v>0.60333343104653325</v>
      </c>
      <c r="J8" s="1">
        <v>2</v>
      </c>
      <c r="K8" s="6">
        <v>3.7355106777742888</v>
      </c>
      <c r="L8" s="6">
        <v>3.6662734983980663</v>
      </c>
      <c r="M8" s="6">
        <v>3.7008920880861775</v>
      </c>
      <c r="N8" s="6">
        <v>4.8958079047156329E-2</v>
      </c>
      <c r="O8" s="6">
        <v>32.318993612988841</v>
      </c>
      <c r="P8" s="6">
        <v>1.3228723746028963</v>
      </c>
    </row>
    <row r="9" spans="1:16" x14ac:dyDescent="0.25">
      <c r="B9" s="1">
        <v>15</v>
      </c>
      <c r="C9" s="6">
        <v>2.850073646251297</v>
      </c>
      <c r="D9" s="6">
        <v>2.8442690156072006</v>
      </c>
      <c r="E9" s="6">
        <v>2.8471713309292488</v>
      </c>
      <c r="F9" s="5">
        <v>4.1044936907238157E-3</v>
      </c>
      <c r="G9" s="6">
        <v>57.739846968805175</v>
      </c>
      <c r="H9" s="6">
        <v>0.14416040391163279</v>
      </c>
      <c r="J9" s="1">
        <v>3</v>
      </c>
      <c r="K9" s="6">
        <v>3.0035747815113654</v>
      </c>
      <c r="L9" s="6">
        <v>3.0827029865127624</v>
      </c>
      <c r="M9" s="6">
        <v>3.0431388840120639</v>
      </c>
      <c r="N9" s="6">
        <v>5.5952090339607144E-2</v>
      </c>
      <c r="O9" s="6">
        <v>26.574994302707079</v>
      </c>
      <c r="P9" s="6">
        <v>1.8386308503225492</v>
      </c>
    </row>
    <row r="10" spans="1:16" x14ac:dyDescent="0.25">
      <c r="B10" s="1">
        <v>20</v>
      </c>
      <c r="C10" s="6">
        <v>2.4234332939102168</v>
      </c>
      <c r="D10" s="6">
        <v>2.4524564471306984</v>
      </c>
      <c r="E10" s="6">
        <v>2.4379448705204574</v>
      </c>
      <c r="F10" s="5">
        <v>2.0522468453618766E-2</v>
      </c>
      <c r="G10" s="6">
        <v>49.440847557386689</v>
      </c>
      <c r="H10" s="6">
        <v>0.84179378712684294</v>
      </c>
      <c r="J10" s="1">
        <v>4</v>
      </c>
      <c r="K10" s="6">
        <v>2.3780572568933716</v>
      </c>
      <c r="L10" s="6">
        <v>2.4571793098029482</v>
      </c>
      <c r="M10" s="6">
        <v>2.4176182833481601</v>
      </c>
      <c r="N10" s="6">
        <v>5.5947740153762443E-2</v>
      </c>
      <c r="O10" s="6">
        <v>21.112474505729171</v>
      </c>
      <c r="P10" s="6">
        <v>2.3141676475196244</v>
      </c>
    </row>
    <row r="11" spans="1:16" x14ac:dyDescent="0.25">
      <c r="B11" s="1">
        <v>25</v>
      </c>
      <c r="C11" s="6">
        <v>2.1622249149258819</v>
      </c>
      <c r="D11" s="6">
        <v>2.104178608484919</v>
      </c>
      <c r="E11" s="6">
        <v>2.1332017617054007</v>
      </c>
      <c r="F11" s="5">
        <v>4.1044936907237213E-2</v>
      </c>
      <c r="G11" s="6">
        <v>43.26074161271336</v>
      </c>
      <c r="H11" s="6">
        <v>1.9241000848613399</v>
      </c>
      <c r="J11" s="1">
        <v>5</v>
      </c>
      <c r="K11" s="6">
        <v>1.9683140994097532</v>
      </c>
      <c r="L11" s="6">
        <v>1.8413792705533452</v>
      </c>
      <c r="M11" s="6">
        <v>1.9048466849815493</v>
      </c>
      <c r="N11" s="6">
        <v>8.9756478253119984E-2</v>
      </c>
      <c r="O11" s="6">
        <v>16.634564418622986</v>
      </c>
      <c r="P11" s="6">
        <v>4.7120053787420373</v>
      </c>
    </row>
    <row r="12" spans="1:16" x14ac:dyDescent="0.25">
      <c r="J12" s="1">
        <v>10</v>
      </c>
      <c r="K12" s="6">
        <v>1.188571579291819</v>
      </c>
      <c r="L12" s="6">
        <v>1.1869230750209567</v>
      </c>
      <c r="M12" s="6">
        <v>1.1877473271563879</v>
      </c>
      <c r="N12" s="6">
        <v>1.1656685487416978E-3</v>
      </c>
      <c r="O12" s="6">
        <v>10.3723095314737</v>
      </c>
      <c r="P12" s="6">
        <v>9.8141121608115986E-2</v>
      </c>
    </row>
    <row r="13" spans="1:16" x14ac:dyDescent="0.25">
      <c r="J13" s="1">
        <v>25</v>
      </c>
      <c r="K13" s="6">
        <v>0.61848994821959957</v>
      </c>
      <c r="L13" s="6">
        <v>0.62112743200731646</v>
      </c>
      <c r="M13" s="6">
        <v>0.61980869011345807</v>
      </c>
      <c r="N13" s="6">
        <v>1.8649826715641919E-3</v>
      </c>
      <c r="O13" s="6">
        <v>5.4126390665475093</v>
      </c>
      <c r="P13" s="6">
        <v>0.3008965026325785</v>
      </c>
    </row>
    <row r="17" spans="1:9" x14ac:dyDescent="0.25">
      <c r="A17" s="4" t="s">
        <v>114</v>
      </c>
      <c r="B17" s="34" t="s">
        <v>9</v>
      </c>
      <c r="C17" s="34"/>
      <c r="D17" s="34"/>
      <c r="E17" s="34"/>
      <c r="F17" s="34"/>
      <c r="G17" s="34"/>
      <c r="H17" s="34"/>
      <c r="I17" s="34"/>
    </row>
    <row r="18" spans="1:9" ht="30" x14ac:dyDescent="0.25">
      <c r="B18" s="1" t="s">
        <v>1</v>
      </c>
      <c r="C18" s="3" t="s">
        <v>18</v>
      </c>
      <c r="D18" s="3" t="s">
        <v>19</v>
      </c>
      <c r="E18" s="3" t="s">
        <v>20</v>
      </c>
      <c r="F18" s="1" t="s">
        <v>45</v>
      </c>
      <c r="G18" s="3" t="s">
        <v>21</v>
      </c>
      <c r="H18" s="3" t="s">
        <v>22</v>
      </c>
      <c r="I18" s="3" t="s">
        <v>23</v>
      </c>
    </row>
    <row r="19" spans="1:9" x14ac:dyDescent="0.25">
      <c r="B19" s="1">
        <v>0</v>
      </c>
      <c r="C19" s="1">
        <v>0</v>
      </c>
      <c r="D19" s="1">
        <v>0</v>
      </c>
      <c r="E19" s="1">
        <v>0</v>
      </c>
    </row>
    <row r="20" spans="1:9" x14ac:dyDescent="0.25">
      <c r="B20" s="1">
        <v>2</v>
      </c>
      <c r="C20" s="5">
        <v>1.7299677596917513</v>
      </c>
      <c r="D20" s="5">
        <v>0.93418259023354566</v>
      </c>
      <c r="E20" s="5">
        <v>0.65266965479279704</v>
      </c>
      <c r="F20" s="5">
        <v>0.5</v>
      </c>
      <c r="G20" s="5">
        <v>0.57804545454545453</v>
      </c>
      <c r="H20" s="5">
        <v>1.0704545454545455</v>
      </c>
      <c r="I20" s="5">
        <v>1.5321686746987953</v>
      </c>
    </row>
    <row r="21" spans="1:9" x14ac:dyDescent="0.25">
      <c r="B21" s="1">
        <v>3.5</v>
      </c>
      <c r="C21" s="5">
        <v>2.7113312888259813</v>
      </c>
      <c r="D21" s="5">
        <v>1.7394039474718881</v>
      </c>
      <c r="E21" s="5">
        <v>1.0599984273020366</v>
      </c>
      <c r="F21" s="5">
        <v>0.2857142857142857</v>
      </c>
      <c r="G21" s="5">
        <v>0.368822505800464</v>
      </c>
      <c r="H21" s="5">
        <v>0.57490958408679926</v>
      </c>
      <c r="I21" s="5">
        <v>0.94339762611275968</v>
      </c>
    </row>
    <row r="22" spans="1:9" x14ac:dyDescent="0.25">
      <c r="B22" s="1">
        <v>5</v>
      </c>
      <c r="C22" s="5">
        <v>3.2083038452465207</v>
      </c>
      <c r="D22" s="5">
        <v>2.0759613116301017</v>
      </c>
      <c r="E22" s="5">
        <v>1.6481874655972324</v>
      </c>
      <c r="F22" s="5">
        <v>0.2</v>
      </c>
      <c r="G22" s="5">
        <v>0.31169117647058819</v>
      </c>
      <c r="H22" s="5">
        <v>0.48170454545454539</v>
      </c>
      <c r="I22" s="5">
        <v>0.60672709923664114</v>
      </c>
    </row>
    <row r="23" spans="1:9" x14ac:dyDescent="0.25">
      <c r="B23" s="1">
        <v>7</v>
      </c>
      <c r="C23" s="5">
        <v>3.9411810961704803</v>
      </c>
      <c r="D23" s="5">
        <v>2.7050404969725563</v>
      </c>
      <c r="E23" s="5">
        <v>2.0476527482896909</v>
      </c>
      <c r="F23" s="5">
        <v>0.14285714285714285</v>
      </c>
      <c r="G23" s="5">
        <v>0.25373104549082204</v>
      </c>
      <c r="H23" s="5">
        <v>0.36968023255813953</v>
      </c>
      <c r="I23" s="5">
        <v>0.48836405529953919</v>
      </c>
    </row>
    <row r="24" spans="1:9" x14ac:dyDescent="0.25">
      <c r="B24" s="1">
        <v>9</v>
      </c>
      <c r="C24" s="5">
        <v>4.3878273177636231</v>
      </c>
      <c r="D24" s="5">
        <v>3.3121019108280256</v>
      </c>
      <c r="E24" s="5">
        <v>2.4880081780294097</v>
      </c>
      <c r="F24" s="5">
        <v>0.1111111111111111</v>
      </c>
      <c r="G24" s="5">
        <v>0.22790322580645164</v>
      </c>
      <c r="H24" s="5">
        <v>0.30192307692307691</v>
      </c>
      <c r="I24" s="5">
        <v>0.40192793931731979</v>
      </c>
    </row>
    <row r="25" spans="1:9" x14ac:dyDescent="0.25">
      <c r="B25" s="1">
        <v>11</v>
      </c>
      <c r="C25" s="5">
        <v>4.7998741841629311</v>
      </c>
      <c r="D25" s="5">
        <v>3.4788078949437762</v>
      </c>
      <c r="E25" s="5">
        <v>2.8811826688684441</v>
      </c>
      <c r="F25" s="5">
        <v>9.0909090909090912E-2</v>
      </c>
      <c r="G25" s="5">
        <v>0.20833879423328966</v>
      </c>
      <c r="H25" s="5">
        <v>0.28745479204339963</v>
      </c>
      <c r="I25" s="5">
        <v>0.34707969432314406</v>
      </c>
    </row>
    <row r="26" spans="1:9" x14ac:dyDescent="0.25">
      <c r="B26" s="1">
        <v>13</v>
      </c>
      <c r="C26" s="5">
        <v>4.9854525438389565</v>
      </c>
      <c r="D26" s="5">
        <v>3.8562554061492489</v>
      </c>
      <c r="E26" s="5">
        <v>2.9440905874026893</v>
      </c>
      <c r="F26" s="5">
        <v>7.6923076923076927E-2</v>
      </c>
      <c r="G26" s="5">
        <v>0.200583596214511</v>
      </c>
      <c r="H26" s="5">
        <v>0.25931892332789558</v>
      </c>
      <c r="I26" s="5">
        <v>0.33966346153846155</v>
      </c>
    </row>
    <row r="27" spans="1:9" x14ac:dyDescent="0.25">
      <c r="B27" s="1">
        <v>15</v>
      </c>
      <c r="C27" s="5">
        <v>5.1018321931273105</v>
      </c>
      <c r="D27" s="5">
        <v>4.0103798065581513</v>
      </c>
      <c r="E27" s="5">
        <v>3.126523551152002</v>
      </c>
      <c r="F27" s="5">
        <v>6.6666666666666666E-2</v>
      </c>
      <c r="G27" s="5">
        <v>0.19600801479654745</v>
      </c>
      <c r="H27" s="5">
        <v>0.24935294117647053</v>
      </c>
      <c r="I27" s="5">
        <v>0.31984406438631785</v>
      </c>
    </row>
    <row r="28" spans="1:9" x14ac:dyDescent="0.25">
      <c r="B28" s="1">
        <v>18</v>
      </c>
      <c r="C28" s="5">
        <v>5.3691908468978529</v>
      </c>
      <c r="D28" s="5">
        <v>4.2588660847684201</v>
      </c>
      <c r="E28" s="5">
        <v>3.3215380986081624</v>
      </c>
      <c r="F28" s="5">
        <v>5.5555555555555552E-2</v>
      </c>
      <c r="G28" s="5">
        <v>0.18624780316344466</v>
      </c>
      <c r="H28" s="5">
        <v>0.23480428360413591</v>
      </c>
      <c r="I28" s="5">
        <v>0.30106534090909087</v>
      </c>
    </row>
    <row r="29" spans="1:9" x14ac:dyDescent="0.25">
      <c r="B29" s="1">
        <v>21</v>
      </c>
      <c r="C29" s="5">
        <v>5.4289533695053871</v>
      </c>
      <c r="D29" s="5">
        <v>4.2053943540143122</v>
      </c>
      <c r="E29" s="5">
        <v>3.4662263112369267</v>
      </c>
      <c r="F29" s="5">
        <v>4.7619047619047616E-2</v>
      </c>
      <c r="G29" s="5">
        <v>0.18419756662804168</v>
      </c>
      <c r="H29" s="5">
        <v>0.23778982797307402</v>
      </c>
      <c r="I29" s="5">
        <v>0.28849818511796738</v>
      </c>
    </row>
    <row r="33" spans="1:9" x14ac:dyDescent="0.25">
      <c r="A33" s="4" t="s">
        <v>115</v>
      </c>
      <c r="B33" s="34" t="s">
        <v>10</v>
      </c>
      <c r="C33" s="34"/>
      <c r="D33" s="34"/>
      <c r="E33" s="34"/>
      <c r="F33" s="34"/>
      <c r="G33" s="34"/>
      <c r="H33" s="34"/>
      <c r="I33" s="34"/>
    </row>
    <row r="34" spans="1:9" ht="30" x14ac:dyDescent="0.25">
      <c r="B34" s="1" t="s">
        <v>1</v>
      </c>
      <c r="C34" s="3" t="s">
        <v>18</v>
      </c>
      <c r="D34" s="3" t="s">
        <v>24</v>
      </c>
      <c r="E34" s="3" t="s">
        <v>25</v>
      </c>
      <c r="F34" s="1" t="s">
        <v>46</v>
      </c>
      <c r="G34" s="3" t="s">
        <v>21</v>
      </c>
      <c r="H34" s="3" t="s">
        <v>26</v>
      </c>
      <c r="I34" s="3" t="s">
        <v>27</v>
      </c>
    </row>
    <row r="35" spans="1:9" x14ac:dyDescent="0.25">
      <c r="B35" s="1">
        <v>0</v>
      </c>
      <c r="C35" s="1">
        <v>0</v>
      </c>
      <c r="D35" s="1">
        <v>0</v>
      </c>
      <c r="E35" s="1">
        <v>0</v>
      </c>
    </row>
    <row r="36" spans="1:9" x14ac:dyDescent="0.25">
      <c r="B36" s="1">
        <v>2</v>
      </c>
      <c r="C36" s="5">
        <v>4.8313088234104029</v>
      </c>
      <c r="D36" s="5">
        <v>2.3945998194105789</v>
      </c>
      <c r="E36" s="5">
        <v>1.5152597369468284</v>
      </c>
      <c r="F36" s="5">
        <v>0.5</v>
      </c>
      <c r="G36" s="5">
        <v>0.20698324958123951</v>
      </c>
      <c r="H36" s="5">
        <v>0.41760631229235873</v>
      </c>
      <c r="I36" s="5">
        <v>0.65995286195286185</v>
      </c>
    </row>
    <row r="37" spans="1:9" x14ac:dyDescent="0.25">
      <c r="B37" s="1">
        <v>3.5</v>
      </c>
      <c r="C37" s="5">
        <v>6.6570094441162437</v>
      </c>
      <c r="D37" s="5">
        <v>4.0891172995914857</v>
      </c>
      <c r="E37" s="5">
        <v>2.4445315813947386</v>
      </c>
      <c r="F37" s="5">
        <v>0.2857142857142857</v>
      </c>
      <c r="G37" s="5">
        <v>0.15021760272307316</v>
      </c>
      <c r="H37" s="5">
        <v>0.24455155642023349</v>
      </c>
      <c r="I37" s="5">
        <v>0.40907632677400119</v>
      </c>
    </row>
    <row r="38" spans="1:9" x14ac:dyDescent="0.25">
      <c r="B38" s="1">
        <v>5</v>
      </c>
      <c r="C38" s="5">
        <v>8.5166991721224576</v>
      </c>
      <c r="D38" s="5">
        <v>5.1949291763292615</v>
      </c>
      <c r="E38" s="5">
        <v>3.229492974704856</v>
      </c>
      <c r="F38" s="5">
        <v>0.2</v>
      </c>
      <c r="G38" s="5">
        <v>0.11741638160395287</v>
      </c>
      <c r="H38" s="5">
        <v>0.19249540581929556</v>
      </c>
      <c r="I38" s="5">
        <v>0.30964612954186416</v>
      </c>
    </row>
    <row r="39" spans="1:9" x14ac:dyDescent="0.25">
      <c r="B39" s="1">
        <v>7</v>
      </c>
      <c r="C39" s="5">
        <v>9.7645849687219304</v>
      </c>
      <c r="D39" s="5">
        <v>6.6468044821180667</v>
      </c>
      <c r="E39" s="5">
        <v>4.340246144068475</v>
      </c>
      <c r="F39" s="5">
        <v>0.14285714285714285</v>
      </c>
      <c r="G39" s="5">
        <v>0.10241090667992706</v>
      </c>
      <c r="H39" s="5">
        <v>0.15044823459006584</v>
      </c>
      <c r="I39" s="5">
        <v>0.23040167926112518</v>
      </c>
    </row>
    <row r="40" spans="1:9" x14ac:dyDescent="0.25">
      <c r="B40" s="1">
        <v>9</v>
      </c>
      <c r="C40" s="5">
        <v>10.823102881790739</v>
      </c>
      <c r="D40" s="5">
        <v>7.6253286608140849</v>
      </c>
      <c r="E40" s="5">
        <v>5.457558879392904</v>
      </c>
      <c r="F40" s="5">
        <v>0.1111111111111111</v>
      </c>
      <c r="G40" s="5">
        <v>9.2394945416479746E-2</v>
      </c>
      <c r="H40" s="5">
        <v>0.13114188836724047</v>
      </c>
      <c r="I40" s="5">
        <v>0.18323210470085474</v>
      </c>
    </row>
    <row r="41" spans="1:9" x14ac:dyDescent="0.25">
      <c r="B41" s="1">
        <v>11</v>
      </c>
      <c r="C41" s="5">
        <v>11.760231125929643</v>
      </c>
      <c r="D41" s="5">
        <v>9.3317793626864063</v>
      </c>
      <c r="E41" s="5">
        <v>6.1441267832908899</v>
      </c>
      <c r="F41" s="5">
        <v>9.0909090909090912E-2</v>
      </c>
      <c r="G41" s="5">
        <v>8.5032342416735476E-2</v>
      </c>
      <c r="H41" s="5">
        <v>0.10716069906223359</v>
      </c>
      <c r="I41" s="5">
        <v>0.16275705812574143</v>
      </c>
    </row>
    <row r="42" spans="1:9" x14ac:dyDescent="0.25">
      <c r="B42" s="1">
        <v>13</v>
      </c>
      <c r="C42" s="5">
        <v>11.750519952415249</v>
      </c>
      <c r="D42" s="5">
        <v>9.2721132542293319</v>
      </c>
      <c r="E42" s="5">
        <v>6.8022699013587049</v>
      </c>
      <c r="F42" s="5">
        <v>7.6923076923076927E-2</v>
      </c>
      <c r="G42" s="5">
        <v>8.5102617079889809E-2</v>
      </c>
      <c r="H42" s="5">
        <v>0.10785027885027886</v>
      </c>
      <c r="I42" s="5">
        <v>0.14700975034822672</v>
      </c>
    </row>
    <row r="43" spans="1:9" x14ac:dyDescent="0.25">
      <c r="B43" s="1">
        <v>15</v>
      </c>
      <c r="C43" s="5">
        <v>11.959310182974694</v>
      </c>
      <c r="D43" s="5">
        <v>9.8687743388000744</v>
      </c>
      <c r="E43" s="5">
        <v>7.4647860634003909</v>
      </c>
      <c r="F43" s="5">
        <v>6.6666666666666666E-2</v>
      </c>
      <c r="G43" s="5">
        <v>8.3616862904317232E-2</v>
      </c>
      <c r="H43" s="5">
        <v>0.10132970576380493</v>
      </c>
      <c r="I43" s="5">
        <v>0.13396231204842807</v>
      </c>
    </row>
    <row r="44" spans="1:9" x14ac:dyDescent="0.25">
      <c r="B44" s="1">
        <v>18</v>
      </c>
      <c r="C44" s="5">
        <v>13.4305529704052</v>
      </c>
      <c r="D44" s="5">
        <v>11.078007470196781</v>
      </c>
      <c r="E44" s="5">
        <v>7.8714791529705348</v>
      </c>
      <c r="F44" s="5">
        <v>5.5555555555555552E-2</v>
      </c>
      <c r="G44" s="5">
        <v>7.4457098095926724E-2</v>
      </c>
      <c r="H44" s="5">
        <v>9.0268940754039489E-2</v>
      </c>
      <c r="I44" s="5">
        <v>0.12704092592592595</v>
      </c>
    </row>
    <row r="45" spans="1:9" x14ac:dyDescent="0.25">
      <c r="B45" s="1">
        <v>21</v>
      </c>
      <c r="C45" s="5">
        <v>13.406275036619217</v>
      </c>
      <c r="D45" s="5">
        <v>10.926853328772191</v>
      </c>
      <c r="E45" s="5">
        <v>8.6170831505157999</v>
      </c>
      <c r="F45" s="5">
        <v>4.7619047619047616E-2</v>
      </c>
      <c r="G45" s="5">
        <v>7.4591935289146441E-2</v>
      </c>
      <c r="H45" s="5">
        <v>9.1517655624317434E-2</v>
      </c>
      <c r="I45" s="5">
        <v>0.11604854943753701</v>
      </c>
    </row>
    <row r="46" spans="1:9" x14ac:dyDescent="0.25">
      <c r="B46" s="1">
        <v>25</v>
      </c>
      <c r="C46" s="5">
        <v>13.79472197719493</v>
      </c>
      <c r="D46" s="5">
        <v>11.782067549990252</v>
      </c>
      <c r="E46" s="5">
        <v>8.8685331790134683</v>
      </c>
      <c r="F46" s="5">
        <v>0.04</v>
      </c>
      <c r="G46" s="5">
        <v>7.2491493605537943E-2</v>
      </c>
      <c r="H46" s="5">
        <v>8.487474679270765E-2</v>
      </c>
      <c r="I46" s="5">
        <v>0.11275821827744907</v>
      </c>
    </row>
    <row r="47" spans="1:9" x14ac:dyDescent="0.25">
      <c r="B47" s="1">
        <v>30</v>
      </c>
      <c r="C47" s="5">
        <v>13.644198787721841</v>
      </c>
      <c r="D47" s="5">
        <v>12.434417002454264</v>
      </c>
      <c r="E47" s="5">
        <v>9.1505945153282493</v>
      </c>
      <c r="F47" s="5">
        <v>3.3333333333333333E-2</v>
      </c>
      <c r="G47" s="5">
        <v>7.3291221826809014E-2</v>
      </c>
      <c r="H47" s="5">
        <v>8.0421944977607171E-2</v>
      </c>
      <c r="I47" s="5">
        <v>0.10928251692552766</v>
      </c>
    </row>
    <row r="48" spans="1:9" x14ac:dyDescent="0.25">
      <c r="B48"/>
      <c r="C48"/>
      <c r="D48"/>
      <c r="E48" s="2"/>
    </row>
    <row r="49" spans="1:5" x14ac:dyDescent="0.25">
      <c r="A49" t="s">
        <v>119</v>
      </c>
      <c r="B49"/>
      <c r="C49"/>
      <c r="D49"/>
      <c r="E49"/>
    </row>
    <row r="50" spans="1:5" x14ac:dyDescent="0.25">
      <c r="B50"/>
      <c r="C50"/>
      <c r="D50"/>
      <c r="E50"/>
    </row>
    <row r="51" spans="1:5" x14ac:dyDescent="0.25">
      <c r="B51"/>
      <c r="C51"/>
      <c r="D51"/>
      <c r="E51"/>
    </row>
    <row r="52" spans="1:5" x14ac:dyDescent="0.25">
      <c r="B52"/>
      <c r="C52"/>
      <c r="D52"/>
      <c r="E52"/>
    </row>
    <row r="53" spans="1:5" x14ac:dyDescent="0.25">
      <c r="B53"/>
      <c r="C53"/>
      <c r="D53"/>
      <c r="E53"/>
    </row>
    <row r="54" spans="1:5" x14ac:dyDescent="0.25">
      <c r="B54"/>
      <c r="C54"/>
      <c r="D54"/>
      <c r="E54"/>
    </row>
    <row r="55" spans="1:5" x14ac:dyDescent="0.25">
      <c r="B55"/>
      <c r="C55"/>
      <c r="D55"/>
      <c r="E55"/>
    </row>
    <row r="56" spans="1:5" x14ac:dyDescent="0.25">
      <c r="B56"/>
      <c r="C56"/>
      <c r="D56"/>
      <c r="E56"/>
    </row>
    <row r="57" spans="1:5" x14ac:dyDescent="0.25">
      <c r="B57"/>
      <c r="C57"/>
      <c r="D57"/>
      <c r="E57"/>
    </row>
    <row r="58" spans="1:5" x14ac:dyDescent="0.25">
      <c r="B58"/>
      <c r="C58"/>
      <c r="D58"/>
      <c r="E58"/>
    </row>
    <row r="59" spans="1:5" x14ac:dyDescent="0.25">
      <c r="B59"/>
      <c r="C59"/>
      <c r="D59"/>
      <c r="E59"/>
    </row>
    <row r="60" spans="1:5" x14ac:dyDescent="0.25">
      <c r="B60"/>
      <c r="C60"/>
      <c r="D60"/>
      <c r="E60"/>
    </row>
  </sheetData>
  <mergeCells count="4">
    <mergeCell ref="B1:H1"/>
    <mergeCell ref="J1:P1"/>
    <mergeCell ref="B17:I17"/>
    <mergeCell ref="B33:I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M27" sqref="M27"/>
    </sheetView>
  </sheetViews>
  <sheetFormatPr defaultColWidth="12.42578125" defaultRowHeight="15" x14ac:dyDescent="0.2"/>
  <cols>
    <col min="1" max="1" width="19.42578125" style="11" bestFit="1" customWidth="1"/>
    <col min="2" max="16384" width="12.42578125" style="11"/>
  </cols>
  <sheetData>
    <row r="2" spans="1:9" x14ac:dyDescent="0.2">
      <c r="B2" s="35" t="s">
        <v>107</v>
      </c>
      <c r="C2" s="35"/>
      <c r="D2" s="35"/>
      <c r="E2" s="35"/>
      <c r="F2" s="35"/>
      <c r="G2" s="35"/>
      <c r="H2" s="36" t="s">
        <v>106</v>
      </c>
      <c r="I2" s="38" t="s">
        <v>105</v>
      </c>
    </row>
    <row r="3" spans="1:9" ht="31.5" x14ac:dyDescent="0.25">
      <c r="A3" s="31" t="s">
        <v>104</v>
      </c>
      <c r="B3" s="33">
        <v>1</v>
      </c>
      <c r="C3" s="33">
        <v>2</v>
      </c>
      <c r="D3" s="33">
        <v>3</v>
      </c>
      <c r="E3" s="33">
        <v>4</v>
      </c>
      <c r="F3" s="33">
        <v>5</v>
      </c>
      <c r="G3" s="32">
        <v>6</v>
      </c>
      <c r="H3" s="37"/>
      <c r="I3" s="39"/>
    </row>
    <row r="4" spans="1:9" ht="15.75" x14ac:dyDescent="0.25">
      <c r="A4" s="15" t="s">
        <v>100</v>
      </c>
      <c r="B4" s="27">
        <v>6.1574320987654332</v>
      </c>
      <c r="C4" s="27">
        <v>6.1040370370370383</v>
      </c>
      <c r="D4" s="27">
        <v>5.8187530864197532</v>
      </c>
      <c r="E4" s="27">
        <v>4.6654197530864199</v>
      </c>
      <c r="F4" s="28">
        <v>5.2027407407407411</v>
      </c>
      <c r="G4" s="27">
        <v>5.434666666666665</v>
      </c>
      <c r="H4" s="30">
        <f t="shared" ref="H4:H9" si="0">AVERAGE(B4:G4)</f>
        <v>5.563841563786009</v>
      </c>
      <c r="I4" s="29">
        <f t="shared" ref="I4:I9" si="1">STDEV(B4:G4)</f>
        <v>0.57678114832230909</v>
      </c>
    </row>
    <row r="5" spans="1:9" ht="15.75" x14ac:dyDescent="0.25">
      <c r="A5" s="15" t="s">
        <v>99</v>
      </c>
      <c r="B5" s="27">
        <v>3.3339259259259268</v>
      </c>
      <c r="C5" s="27">
        <v>3.1218765432098774</v>
      </c>
      <c r="D5" s="27">
        <v>3.555802469135803</v>
      </c>
      <c r="E5" s="27">
        <v>3.5705802469135808</v>
      </c>
      <c r="F5" s="28">
        <v>3.4388395061728416</v>
      </c>
      <c r="G5" s="27">
        <v>3.1195555555555554</v>
      </c>
      <c r="H5" s="21">
        <f t="shared" si="0"/>
        <v>3.3567633744855976</v>
      </c>
      <c r="I5" s="20">
        <f t="shared" si="1"/>
        <v>0.20200575707232288</v>
      </c>
    </row>
    <row r="6" spans="1:9" ht="15.75" x14ac:dyDescent="0.25">
      <c r="A6" s="15" t="s">
        <v>98</v>
      </c>
      <c r="B6" s="27">
        <v>5.5291728395061712</v>
      </c>
      <c r="C6" s="27">
        <v>5.2646049382716065</v>
      </c>
      <c r="D6" s="27">
        <v>4.3013456790123445</v>
      </c>
      <c r="E6" s="27">
        <v>5.131864197530863</v>
      </c>
      <c r="F6" s="27">
        <v>5.4300740740740752</v>
      </c>
      <c r="G6" s="27">
        <v>4.9110864197530866</v>
      </c>
      <c r="H6" s="21">
        <f t="shared" si="0"/>
        <v>5.0946913580246909</v>
      </c>
      <c r="I6" s="20">
        <f t="shared" si="1"/>
        <v>0.44600814084264451</v>
      </c>
    </row>
    <row r="7" spans="1:9" ht="15.75" x14ac:dyDescent="0.25">
      <c r="A7" s="15" t="s">
        <v>97</v>
      </c>
      <c r="B7" s="27">
        <v>3.022345679012346</v>
      </c>
      <c r="C7" s="27">
        <v>3.0256543209876527</v>
      </c>
      <c r="D7" s="27">
        <v>2.9687037037037043</v>
      </c>
      <c r="E7" s="27">
        <v>2.9445308641975312</v>
      </c>
      <c r="F7" s="28">
        <v>3.1012839506172831</v>
      </c>
      <c r="G7" s="27">
        <v>3.0249753086419751</v>
      </c>
      <c r="H7" s="21">
        <f t="shared" si="0"/>
        <v>3.014582304526749</v>
      </c>
      <c r="I7" s="20">
        <f t="shared" si="1"/>
        <v>5.4442813679933408E-2</v>
      </c>
    </row>
    <row r="8" spans="1:9" ht="15.75" x14ac:dyDescent="0.25">
      <c r="A8" s="15" t="s">
        <v>96</v>
      </c>
      <c r="B8" s="27">
        <v>2.8044444444444458</v>
      </c>
      <c r="C8" s="27">
        <v>3.0201851851851842</v>
      </c>
      <c r="D8" s="27">
        <v>3.180345679012345</v>
      </c>
      <c r="E8" s="27">
        <v>2.878987654320988</v>
      </c>
      <c r="F8" s="27">
        <v>3.0130000000000008</v>
      </c>
      <c r="G8" s="27">
        <v>2.9163209876543212</v>
      </c>
      <c r="H8" s="21">
        <f t="shared" si="0"/>
        <v>2.968880658436214</v>
      </c>
      <c r="I8" s="20">
        <f t="shared" si="1"/>
        <v>0.1320444359643593</v>
      </c>
    </row>
    <row r="9" spans="1:9" ht="15.75" x14ac:dyDescent="0.25">
      <c r="A9" s="15" t="s">
        <v>95</v>
      </c>
      <c r="B9" s="27">
        <v>4.1795308641975311</v>
      </c>
      <c r="C9" s="27">
        <v>3.7592345679012351</v>
      </c>
      <c r="D9" s="27">
        <v>4.1016543209876533</v>
      </c>
      <c r="E9" s="27">
        <v>4.8781111111111102</v>
      </c>
      <c r="F9" s="27">
        <v>3.2504938271604948</v>
      </c>
      <c r="G9" s="27">
        <v>5.1067160493827144</v>
      </c>
      <c r="H9" s="21">
        <f t="shared" si="0"/>
        <v>4.2126234567901228</v>
      </c>
      <c r="I9" s="20">
        <f t="shared" si="1"/>
        <v>0.69093263922715242</v>
      </c>
    </row>
    <row r="10" spans="1:9" x14ac:dyDescent="0.2">
      <c r="B10" s="24"/>
      <c r="C10" s="24"/>
      <c r="D10" s="24"/>
      <c r="E10" s="24"/>
      <c r="F10" s="24"/>
      <c r="G10" s="24"/>
      <c r="H10" s="21"/>
      <c r="I10" s="20"/>
    </row>
    <row r="11" spans="1:9" ht="31.5" x14ac:dyDescent="0.25">
      <c r="A11" s="31" t="s">
        <v>104</v>
      </c>
      <c r="B11" s="40" t="s">
        <v>103</v>
      </c>
      <c r="C11" s="40"/>
      <c r="D11" s="40"/>
      <c r="E11" s="40"/>
      <c r="F11" s="40"/>
      <c r="G11" s="40"/>
      <c r="H11" s="21"/>
      <c r="I11" s="20"/>
    </row>
    <row r="12" spans="1:9" ht="15.75" x14ac:dyDescent="0.25">
      <c r="A12" s="15" t="s">
        <v>100</v>
      </c>
      <c r="B12" s="25" t="s">
        <v>102</v>
      </c>
      <c r="C12" s="27">
        <v>2.9590000000000001</v>
      </c>
      <c r="D12" s="25" t="s">
        <v>102</v>
      </c>
      <c r="E12" s="25" t="s">
        <v>102</v>
      </c>
      <c r="F12" s="27">
        <v>2.9750000000000001</v>
      </c>
      <c r="G12" s="27">
        <v>2.9340000000000002</v>
      </c>
      <c r="H12" s="30">
        <f t="shared" ref="H12:H17" si="2">AVERAGE(B12:G12)</f>
        <v>2.956</v>
      </c>
      <c r="I12" s="29">
        <f t="shared" ref="I12:I17" si="3">STDEV(B12:G12)</f>
        <v>2.0663978319771785E-2</v>
      </c>
    </row>
    <row r="13" spans="1:9" ht="15.75" x14ac:dyDescent="0.25">
      <c r="A13" s="15" t="s">
        <v>99</v>
      </c>
      <c r="B13" s="27">
        <v>2.9573333333333331</v>
      </c>
      <c r="C13" s="27">
        <v>2.9149999999999996</v>
      </c>
      <c r="D13" s="27">
        <v>2.8294090909090901</v>
      </c>
      <c r="E13" s="27">
        <v>2.9156666666666662</v>
      </c>
      <c r="F13" s="28">
        <v>2.9090000000000003</v>
      </c>
      <c r="G13" s="27">
        <v>2.8875555555555557</v>
      </c>
      <c r="H13" s="21">
        <f t="shared" si="2"/>
        <v>2.9023274410774409</v>
      </c>
      <c r="I13" s="20">
        <f t="shared" si="3"/>
        <v>4.2294194182071199E-2</v>
      </c>
    </row>
    <row r="14" spans="1:9" ht="15.75" x14ac:dyDescent="0.25">
      <c r="A14" s="15" t="s">
        <v>98</v>
      </c>
      <c r="B14" s="27">
        <v>2.9129999999999998</v>
      </c>
      <c r="C14" s="25" t="s">
        <v>102</v>
      </c>
      <c r="D14" s="27">
        <v>2.9670000000000001</v>
      </c>
      <c r="E14" s="25" t="s">
        <v>102</v>
      </c>
      <c r="F14" s="25" t="s">
        <v>102</v>
      </c>
      <c r="G14" s="27">
        <v>2.927</v>
      </c>
      <c r="H14" s="21">
        <f t="shared" si="2"/>
        <v>2.9356666666666666</v>
      </c>
      <c r="I14" s="20">
        <f t="shared" si="3"/>
        <v>2.8023799409311715E-2</v>
      </c>
    </row>
    <row r="15" spans="1:9" ht="15.75" x14ac:dyDescent="0.25">
      <c r="A15" s="15" t="s">
        <v>97</v>
      </c>
      <c r="B15" s="27">
        <v>2.8862307692307692</v>
      </c>
      <c r="C15" s="27">
        <v>2.8982142857142859</v>
      </c>
      <c r="D15" s="27">
        <v>2.9282968750000005</v>
      </c>
      <c r="E15" s="27">
        <v>2.8828928571428571</v>
      </c>
      <c r="F15" s="28">
        <v>2.9398</v>
      </c>
      <c r="G15" s="27">
        <v>2.9148510638297869</v>
      </c>
      <c r="H15" s="21">
        <f t="shared" si="2"/>
        <v>2.9083809751529501</v>
      </c>
      <c r="I15" s="20">
        <f t="shared" si="3"/>
        <v>2.3105400203316546E-2</v>
      </c>
    </row>
    <row r="16" spans="1:9" ht="15.75" x14ac:dyDescent="0.25">
      <c r="A16" s="15" t="s">
        <v>96</v>
      </c>
      <c r="B16" s="26">
        <v>2.8009500000000012</v>
      </c>
      <c r="C16" s="26">
        <v>2.8902608695652168</v>
      </c>
      <c r="D16" s="26">
        <v>2.8474489795918361</v>
      </c>
      <c r="E16" s="26">
        <v>2.8136190476190479</v>
      </c>
      <c r="F16" s="26">
        <v>2.8642564102564099</v>
      </c>
      <c r="G16" s="26">
        <v>2.8665606060606059</v>
      </c>
      <c r="H16" s="21">
        <f t="shared" si="2"/>
        <v>2.8471826521821861</v>
      </c>
      <c r="I16" s="20">
        <f t="shared" si="3"/>
        <v>3.4019981580093971E-2</v>
      </c>
    </row>
    <row r="17" spans="1:9" ht="15.75" x14ac:dyDescent="0.25">
      <c r="A17" s="15" t="s">
        <v>95</v>
      </c>
      <c r="B17" s="25" t="s">
        <v>102</v>
      </c>
      <c r="C17" s="26">
        <v>2.99</v>
      </c>
      <c r="D17" s="26">
        <v>2.9601999999999999</v>
      </c>
      <c r="E17" s="25" t="s">
        <v>102</v>
      </c>
      <c r="F17" s="26">
        <v>2.9363999999999999</v>
      </c>
      <c r="G17" s="25" t="s">
        <v>102</v>
      </c>
      <c r="H17" s="21">
        <f t="shared" si="2"/>
        <v>2.9622000000000006</v>
      </c>
      <c r="I17" s="20">
        <f t="shared" si="3"/>
        <v>2.6855911825890564E-2</v>
      </c>
    </row>
    <row r="18" spans="1:9" x14ac:dyDescent="0.2">
      <c r="B18" s="24"/>
      <c r="C18" s="24"/>
      <c r="D18" s="24"/>
      <c r="E18" s="24"/>
      <c r="F18" s="24"/>
      <c r="G18" s="24"/>
      <c r="H18" s="21"/>
      <c r="I18" s="20"/>
    </row>
    <row r="19" spans="1:9" ht="30" x14ac:dyDescent="0.2">
      <c r="A19" s="23" t="s">
        <v>101</v>
      </c>
      <c r="B19" s="22"/>
      <c r="C19" s="22"/>
      <c r="D19" s="22"/>
      <c r="E19" s="22"/>
      <c r="F19" s="22"/>
      <c r="G19" s="22"/>
      <c r="H19" s="21"/>
      <c r="I19" s="20"/>
    </row>
    <row r="20" spans="1:9" ht="15.75" x14ac:dyDescent="0.25">
      <c r="A20" s="15" t="s">
        <v>100</v>
      </c>
      <c r="B20" s="16">
        <v>0</v>
      </c>
      <c r="C20" s="16">
        <v>1.2345679012345678</v>
      </c>
      <c r="D20" s="16">
        <v>0</v>
      </c>
      <c r="E20" s="16">
        <v>0</v>
      </c>
      <c r="F20" s="16">
        <v>1.2345679012345678</v>
      </c>
      <c r="G20" s="16">
        <v>1.2345679012345678</v>
      </c>
      <c r="H20" s="19">
        <f t="shared" ref="H20:H25" si="4">AVERAGE(B20:G20)</f>
        <v>0.61728395061728392</v>
      </c>
      <c r="I20" s="18">
        <f t="shared" ref="I20:I25" si="5">STDEV(B20:G20)</f>
        <v>0.67620068827798285</v>
      </c>
    </row>
    <row r="21" spans="1:9" ht="15.75" x14ac:dyDescent="0.25">
      <c r="A21" s="15" t="s">
        <v>99</v>
      </c>
      <c r="B21" s="16">
        <v>7.4074074074074066</v>
      </c>
      <c r="C21" s="16">
        <v>41.975308641975303</v>
      </c>
      <c r="D21" s="16">
        <v>54.320987654320987</v>
      </c>
      <c r="E21" s="16">
        <v>25.925925925925924</v>
      </c>
      <c r="F21" s="17">
        <v>30.864197530864196</v>
      </c>
      <c r="G21" s="16">
        <v>22.222222222222221</v>
      </c>
      <c r="H21" s="13">
        <f t="shared" si="4"/>
        <v>30.452674897119341</v>
      </c>
      <c r="I21" s="12">
        <f t="shared" si="5"/>
        <v>16.260091969764918</v>
      </c>
    </row>
    <row r="22" spans="1:9" ht="15.75" x14ac:dyDescent="0.25">
      <c r="A22" s="15" t="s">
        <v>98</v>
      </c>
      <c r="B22" s="16">
        <v>1.2345679012345678</v>
      </c>
      <c r="C22" s="16">
        <v>0</v>
      </c>
      <c r="D22" s="16">
        <v>1.2345679012345678</v>
      </c>
      <c r="E22" s="16">
        <v>0</v>
      </c>
      <c r="F22" s="16">
        <v>0</v>
      </c>
      <c r="G22" s="16">
        <v>1.2345679012345678</v>
      </c>
      <c r="H22" s="13">
        <f t="shared" si="4"/>
        <v>0.61728395061728392</v>
      </c>
      <c r="I22" s="12">
        <f t="shared" si="5"/>
        <v>0.67620068827798285</v>
      </c>
    </row>
    <row r="23" spans="1:9" ht="15.75" x14ac:dyDescent="0.25">
      <c r="A23" s="15" t="s">
        <v>97</v>
      </c>
      <c r="B23" s="16">
        <v>64.197530864197532</v>
      </c>
      <c r="C23" s="16">
        <v>51.851851851851848</v>
      </c>
      <c r="D23" s="16">
        <v>79.012345679012341</v>
      </c>
      <c r="E23" s="16">
        <v>69.135802469135797</v>
      </c>
      <c r="F23" s="17">
        <v>43.209876543209873</v>
      </c>
      <c r="G23" s="16">
        <v>58.024691358024697</v>
      </c>
      <c r="H23" s="13">
        <f t="shared" si="4"/>
        <v>60.905349794238681</v>
      </c>
      <c r="I23" s="12">
        <f t="shared" si="5"/>
        <v>12.726632696822326</v>
      </c>
    </row>
    <row r="24" spans="1:9" ht="15.75" x14ac:dyDescent="0.25">
      <c r="A24" s="15" t="s">
        <v>96</v>
      </c>
      <c r="B24" s="14">
        <v>98.76543209876543</v>
      </c>
      <c r="C24" s="14">
        <v>56.79012345679012</v>
      </c>
      <c r="D24" s="14">
        <v>60.493827160493829</v>
      </c>
      <c r="E24" s="14">
        <v>77.777777777777786</v>
      </c>
      <c r="F24" s="14">
        <v>48.148148148148145</v>
      </c>
      <c r="G24" s="14">
        <v>81.481481481481481</v>
      </c>
      <c r="H24" s="13">
        <f t="shared" si="4"/>
        <v>70.576131687242793</v>
      </c>
      <c r="I24" s="12">
        <f t="shared" si="5"/>
        <v>18.762453738086645</v>
      </c>
    </row>
    <row r="25" spans="1:9" ht="15.75" x14ac:dyDescent="0.25">
      <c r="A25" s="15" t="s">
        <v>95</v>
      </c>
      <c r="B25" s="14">
        <v>0</v>
      </c>
      <c r="C25" s="14">
        <v>1.2345679012345678</v>
      </c>
      <c r="D25" s="14">
        <v>12.345679012345679</v>
      </c>
      <c r="E25" s="14">
        <v>0</v>
      </c>
      <c r="F25" s="14">
        <v>12.345679012345679</v>
      </c>
      <c r="G25" s="14">
        <v>0</v>
      </c>
      <c r="H25" s="13">
        <f t="shared" si="4"/>
        <v>4.3209876543209873</v>
      </c>
      <c r="I25" s="12">
        <f t="shared" si="5"/>
        <v>6.2342623076309129</v>
      </c>
    </row>
    <row r="27" spans="1:9" ht="33" customHeight="1" x14ac:dyDescent="0.2">
      <c r="A27" s="41" t="s">
        <v>94</v>
      </c>
      <c r="B27" s="41"/>
      <c r="C27" s="41"/>
      <c r="D27" s="41"/>
      <c r="E27" s="41"/>
      <c r="F27" s="41"/>
      <c r="G27" s="41"/>
      <c r="H27" s="41"/>
      <c r="I27" s="41"/>
    </row>
  </sheetData>
  <mergeCells count="5">
    <mergeCell ref="B2:G2"/>
    <mergeCell ref="H2:H3"/>
    <mergeCell ref="I2:I3"/>
    <mergeCell ref="B11:G11"/>
    <mergeCell ref="A27:I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J19" sqref="J19"/>
    </sheetView>
  </sheetViews>
  <sheetFormatPr defaultRowHeight="15" x14ac:dyDescent="0.25"/>
  <cols>
    <col min="1" max="1" width="10" bestFit="1" customWidth="1"/>
    <col min="2" max="4" width="13.85546875" bestFit="1" customWidth="1"/>
  </cols>
  <sheetData>
    <row r="1" spans="1:6" x14ac:dyDescent="0.25">
      <c r="A1" s="10" t="s">
        <v>120</v>
      </c>
      <c r="B1" s="10" t="s">
        <v>108</v>
      </c>
      <c r="C1" s="10" t="s">
        <v>109</v>
      </c>
      <c r="D1" s="10" t="s">
        <v>110</v>
      </c>
      <c r="E1" s="10" t="s">
        <v>111</v>
      </c>
      <c r="F1" s="10" t="s">
        <v>112</v>
      </c>
    </row>
    <row r="2" spans="1:6" ht="17.25" x14ac:dyDescent="0.25">
      <c r="B2" s="42" t="s">
        <v>113</v>
      </c>
      <c r="C2" s="42"/>
      <c r="D2" s="42"/>
      <c r="E2" s="42"/>
    </row>
    <row r="3" spans="1:6" x14ac:dyDescent="0.25">
      <c r="B3">
        <v>65</v>
      </c>
      <c r="C3">
        <v>65.599999999999994</v>
      </c>
      <c r="D3">
        <v>65.900000000000006</v>
      </c>
      <c r="E3">
        <f>(AVERAGE(B3,C3,D3))</f>
        <v>65.5</v>
      </c>
      <c r="F3">
        <f>(STDEVA(B3,C3,D3))</f>
        <v>0.45825756949558583</v>
      </c>
    </row>
    <row r="4" spans="1:6" x14ac:dyDescent="0.25">
      <c r="B4">
        <v>66.8</v>
      </c>
      <c r="C4">
        <v>66.900000000000006</v>
      </c>
      <c r="D4">
        <v>67.099999999999994</v>
      </c>
      <c r="E4">
        <f t="shared" ref="E4:E8" si="0">(AVERAGE(B4,C4,D4))</f>
        <v>66.933333333333323</v>
      </c>
      <c r="F4">
        <f t="shared" ref="F4:F8" si="1">(STDEVA(B4,C4,D4))</f>
        <v>0.15275252316519219</v>
      </c>
    </row>
    <row r="5" spans="1:6" x14ac:dyDescent="0.25">
      <c r="B5">
        <v>66.599999999999994</v>
      </c>
      <c r="C5">
        <v>66.7</v>
      </c>
      <c r="D5">
        <v>67</v>
      </c>
      <c r="E5">
        <f t="shared" si="0"/>
        <v>66.766666666666666</v>
      </c>
      <c r="F5">
        <f t="shared" si="1"/>
        <v>0.2081665999466151</v>
      </c>
    </row>
    <row r="6" spans="1:6" x14ac:dyDescent="0.25">
      <c r="B6">
        <v>66.2</v>
      </c>
      <c r="C6">
        <v>66.400000000000006</v>
      </c>
      <c r="D6">
        <v>67</v>
      </c>
      <c r="E6">
        <f t="shared" si="0"/>
        <v>66.533333333333346</v>
      </c>
      <c r="F6">
        <f t="shared" si="1"/>
        <v>0.41633319989322448</v>
      </c>
    </row>
    <row r="7" spans="1:6" x14ac:dyDescent="0.25">
      <c r="B7">
        <v>67.099999999999994</v>
      </c>
      <c r="C7">
        <v>67</v>
      </c>
      <c r="D7">
        <v>67.3</v>
      </c>
      <c r="E7">
        <f t="shared" si="0"/>
        <v>67.133333333333326</v>
      </c>
      <c r="F7">
        <f t="shared" si="1"/>
        <v>0.15275252316519375</v>
      </c>
    </row>
    <row r="8" spans="1:6" x14ac:dyDescent="0.25">
      <c r="B8">
        <v>66.099999999999994</v>
      </c>
      <c r="C8">
        <v>66.2</v>
      </c>
      <c r="D8">
        <v>66.400000000000006</v>
      </c>
      <c r="E8">
        <f t="shared" si="0"/>
        <v>66.233333333333334</v>
      </c>
      <c r="F8">
        <f t="shared" si="1"/>
        <v>0.15275252316519994</v>
      </c>
    </row>
  </sheetData>
  <mergeCells count="1">
    <mergeCell ref="B2:E2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G25" sqref="G25"/>
    </sheetView>
  </sheetViews>
  <sheetFormatPr defaultRowHeight="15" x14ac:dyDescent="0.25"/>
  <cols>
    <col min="2" max="2" width="13.28515625" bestFit="1" customWidth="1"/>
  </cols>
  <sheetData>
    <row r="1" spans="1:2" x14ac:dyDescent="0.25">
      <c r="A1" s="10" t="s">
        <v>116</v>
      </c>
    </row>
    <row r="2" spans="1:2" x14ac:dyDescent="0.25">
      <c r="A2" t="s">
        <v>47</v>
      </c>
      <c r="B2" t="s">
        <v>48</v>
      </c>
    </row>
    <row r="3" spans="1:2" x14ac:dyDescent="0.25">
      <c r="A3">
        <v>1</v>
      </c>
      <c r="B3" t="s">
        <v>65</v>
      </c>
    </row>
    <row r="4" spans="1:2" x14ac:dyDescent="0.25">
      <c r="A4">
        <v>2</v>
      </c>
      <c r="B4" t="s">
        <v>57</v>
      </c>
    </row>
    <row r="5" spans="1:2" x14ac:dyDescent="0.25">
      <c r="A5">
        <v>3</v>
      </c>
      <c r="B5" t="s">
        <v>49</v>
      </c>
    </row>
    <row r="6" spans="1:2" x14ac:dyDescent="0.25">
      <c r="A6">
        <v>4</v>
      </c>
      <c r="B6" t="s">
        <v>50</v>
      </c>
    </row>
    <row r="7" spans="1:2" x14ac:dyDescent="0.25">
      <c r="A7">
        <v>5</v>
      </c>
      <c r="B7" t="s">
        <v>51</v>
      </c>
    </row>
    <row r="8" spans="1:2" x14ac:dyDescent="0.25">
      <c r="A8">
        <v>6</v>
      </c>
      <c r="B8" t="s">
        <v>52</v>
      </c>
    </row>
    <row r="9" spans="1:2" x14ac:dyDescent="0.25">
      <c r="A9">
        <v>7</v>
      </c>
      <c r="B9" t="s">
        <v>53</v>
      </c>
    </row>
    <row r="10" spans="1:2" x14ac:dyDescent="0.25">
      <c r="A10">
        <v>8</v>
      </c>
      <c r="B10" t="s">
        <v>54</v>
      </c>
    </row>
    <row r="11" spans="1:2" x14ac:dyDescent="0.25">
      <c r="A11">
        <v>9</v>
      </c>
      <c r="B11" t="s">
        <v>55</v>
      </c>
    </row>
    <row r="12" spans="1:2" x14ac:dyDescent="0.25">
      <c r="A12">
        <v>10</v>
      </c>
      <c r="B12" t="s">
        <v>56</v>
      </c>
    </row>
    <row r="13" spans="1:2" x14ac:dyDescent="0.25">
      <c r="A13">
        <v>11</v>
      </c>
      <c r="B13" t="s">
        <v>58</v>
      </c>
    </row>
    <row r="14" spans="1:2" x14ac:dyDescent="0.25">
      <c r="A14">
        <v>12</v>
      </c>
      <c r="B14" t="s">
        <v>59</v>
      </c>
    </row>
    <row r="15" spans="1:2" x14ac:dyDescent="0.25">
      <c r="A15">
        <v>13</v>
      </c>
      <c r="B15" t="s">
        <v>60</v>
      </c>
    </row>
    <row r="16" spans="1:2" x14ac:dyDescent="0.25">
      <c r="A16">
        <v>14</v>
      </c>
      <c r="B16" t="s">
        <v>61</v>
      </c>
    </row>
    <row r="17" spans="1:2" x14ac:dyDescent="0.25">
      <c r="A17">
        <v>15</v>
      </c>
      <c r="B17" t="s">
        <v>64</v>
      </c>
    </row>
    <row r="18" spans="1:2" x14ac:dyDescent="0.25">
      <c r="A18">
        <v>16</v>
      </c>
      <c r="B18" t="s">
        <v>64</v>
      </c>
    </row>
    <row r="19" spans="1:2" x14ac:dyDescent="0.25">
      <c r="A19">
        <v>17</v>
      </c>
      <c r="B19" t="s">
        <v>64</v>
      </c>
    </row>
    <row r="20" spans="1:2" x14ac:dyDescent="0.25">
      <c r="A20">
        <v>18</v>
      </c>
      <c r="B20" t="s">
        <v>64</v>
      </c>
    </row>
    <row r="21" spans="1:2" x14ac:dyDescent="0.25">
      <c r="A21">
        <v>19</v>
      </c>
      <c r="B21" t="s">
        <v>65</v>
      </c>
    </row>
    <row r="22" spans="1:2" x14ac:dyDescent="0.25">
      <c r="A22">
        <v>20</v>
      </c>
      <c r="B22" t="s">
        <v>62</v>
      </c>
    </row>
    <row r="23" spans="1:2" x14ac:dyDescent="0.25">
      <c r="A23">
        <v>21</v>
      </c>
      <c r="B23" t="s">
        <v>63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H18" sqref="H18"/>
    </sheetView>
  </sheetViews>
  <sheetFormatPr defaultRowHeight="15" x14ac:dyDescent="0.25"/>
  <cols>
    <col min="1" max="2" width="22.5703125" style="7" bestFit="1" customWidth="1"/>
    <col min="3" max="3" width="17.42578125" style="7" customWidth="1"/>
    <col min="4" max="4" width="21.5703125" style="7" customWidth="1"/>
    <col min="5" max="5" width="16.42578125" style="7" customWidth="1"/>
    <col min="6" max="6" width="19.5703125" style="7" customWidth="1"/>
    <col min="7" max="7" width="18.85546875" style="7" customWidth="1"/>
    <col min="8" max="8" width="16" style="7" customWidth="1"/>
    <col min="9" max="16384" width="9.140625" style="7"/>
  </cols>
  <sheetData>
    <row r="1" spans="1:7" ht="30" x14ac:dyDescent="0.25">
      <c r="A1" s="4" t="s">
        <v>91</v>
      </c>
      <c r="B1" s="7" t="s">
        <v>7</v>
      </c>
      <c r="C1" s="3" t="s">
        <v>34</v>
      </c>
      <c r="D1" s="3" t="s">
        <v>28</v>
      </c>
      <c r="E1" s="3" t="s">
        <v>29</v>
      </c>
      <c r="F1" s="3" t="s">
        <v>30</v>
      </c>
    </row>
    <row r="2" spans="1:7" x14ac:dyDescent="0.25">
      <c r="B2" s="7" t="s">
        <v>6</v>
      </c>
      <c r="C2" s="7">
        <v>0</v>
      </c>
      <c r="D2" s="8">
        <v>1</v>
      </c>
      <c r="E2" s="8">
        <v>1</v>
      </c>
      <c r="F2" s="8">
        <v>1</v>
      </c>
    </row>
    <row r="3" spans="1:7" x14ac:dyDescent="0.25">
      <c r="C3" s="7">
        <v>1</v>
      </c>
      <c r="D3" s="8">
        <v>1.0104832505092831</v>
      </c>
      <c r="E3" s="8">
        <v>0.9949741017735656</v>
      </c>
      <c r="F3" s="8">
        <v>1.0025878871400347</v>
      </c>
    </row>
    <row r="4" spans="1:7" x14ac:dyDescent="0.25">
      <c r="C4" s="7">
        <v>2</v>
      </c>
      <c r="D4" s="8">
        <v>1.0272971685000596</v>
      </c>
      <c r="E4" s="8">
        <v>1.0238514114194492</v>
      </c>
      <c r="F4" s="8">
        <v>0.9967532669921858</v>
      </c>
    </row>
    <row r="5" spans="1:7" x14ac:dyDescent="0.25">
      <c r="C5" s="7">
        <v>3</v>
      </c>
      <c r="D5" s="8">
        <v>1.0295253064115222</v>
      </c>
      <c r="E5" s="8">
        <v>0.97888737525477754</v>
      </c>
      <c r="F5" s="8">
        <v>1.0005010629436442</v>
      </c>
    </row>
    <row r="6" spans="1:7" x14ac:dyDescent="0.25">
      <c r="C6" s="7">
        <v>4</v>
      </c>
      <c r="D6" s="8">
        <v>1.029117570813441</v>
      </c>
      <c r="E6" s="8">
        <v>0.98979661710374744</v>
      </c>
      <c r="F6" s="8">
        <v>0.98562612794189641</v>
      </c>
    </row>
    <row r="7" spans="1:7" x14ac:dyDescent="0.25">
      <c r="C7" s="7">
        <v>5</v>
      </c>
      <c r="D7" s="8">
        <v>1.0234009838100844</v>
      </c>
      <c r="E7" s="8">
        <v>0.98319353688314171</v>
      </c>
      <c r="F7" s="8">
        <v>0.99015328207286313</v>
      </c>
    </row>
    <row r="8" spans="1:7" x14ac:dyDescent="0.25">
      <c r="C8" s="7">
        <v>6</v>
      </c>
      <c r="D8" s="8">
        <v>1.033028995279244</v>
      </c>
      <c r="E8" s="8">
        <v>0.9799216781913509</v>
      </c>
      <c r="F8" s="8">
        <v>0.95295445432958292</v>
      </c>
    </row>
    <row r="9" spans="1:7" x14ac:dyDescent="0.25">
      <c r="C9" s="7">
        <v>7</v>
      </c>
      <c r="D9" s="8">
        <v>1.033028995279244</v>
      </c>
      <c r="E9" s="8">
        <v>0.96138114560453625</v>
      </c>
      <c r="F9" s="8">
        <v>1.0095086995135059</v>
      </c>
    </row>
    <row r="10" spans="1:7" x14ac:dyDescent="0.25">
      <c r="D10" s="8"/>
      <c r="E10" s="8"/>
      <c r="F10" s="8"/>
      <c r="G10" s="8"/>
    </row>
    <row r="11" spans="1:7" ht="30" x14ac:dyDescent="0.25">
      <c r="B11" s="7" t="s">
        <v>7</v>
      </c>
      <c r="C11" s="3" t="s">
        <v>34</v>
      </c>
      <c r="D11" s="3" t="s">
        <v>28</v>
      </c>
      <c r="E11" s="3" t="s">
        <v>29</v>
      </c>
    </row>
    <row r="12" spans="1:7" x14ac:dyDescent="0.25">
      <c r="B12" s="7" t="s">
        <v>5</v>
      </c>
      <c r="C12" s="7">
        <v>0</v>
      </c>
      <c r="D12" s="8">
        <v>1</v>
      </c>
      <c r="E12" s="8">
        <v>1</v>
      </c>
    </row>
    <row r="13" spans="1:7" x14ac:dyDescent="0.25">
      <c r="C13" s="7">
        <v>0.25</v>
      </c>
      <c r="D13" s="8">
        <v>1.0100671140939597</v>
      </c>
      <c r="E13" s="8">
        <v>0.98222940226171274</v>
      </c>
    </row>
    <row r="14" spans="1:7" x14ac:dyDescent="0.25">
      <c r="C14" s="7">
        <v>1</v>
      </c>
      <c r="D14" s="8">
        <v>1.016777313791051</v>
      </c>
      <c r="E14" s="8">
        <v>1.0126037647064303</v>
      </c>
    </row>
    <row r="15" spans="1:7" x14ac:dyDescent="0.25">
      <c r="C15" s="7">
        <v>2</v>
      </c>
      <c r="D15" s="8">
        <v>1.0098280449545292</v>
      </c>
      <c r="E15" s="8">
        <v>0.97501907065222593</v>
      </c>
    </row>
    <row r="16" spans="1:7" x14ac:dyDescent="0.25">
      <c r="C16" s="7">
        <v>3</v>
      </c>
      <c r="D16" s="8">
        <v>1.0077156991600016</v>
      </c>
      <c r="E16" s="8">
        <v>0.94765774502112665</v>
      </c>
    </row>
    <row r="17" spans="2:8" x14ac:dyDescent="0.25">
      <c r="C17" s="7">
        <v>4</v>
      </c>
      <c r="D17" s="8">
        <v>0.99989085662321775</v>
      </c>
      <c r="E17" s="8">
        <v>0.97464390782058485</v>
      </c>
    </row>
    <row r="18" spans="2:8" x14ac:dyDescent="0.25">
      <c r="C18" s="7">
        <v>5</v>
      </c>
      <c r="D18" s="8">
        <v>1.0188701548834209</v>
      </c>
      <c r="E18" s="8">
        <v>0.9466577814914775</v>
      </c>
    </row>
    <row r="19" spans="2:8" x14ac:dyDescent="0.25">
      <c r="C19" s="7">
        <v>6</v>
      </c>
      <c r="D19" s="8">
        <v>0.98035810900678233</v>
      </c>
      <c r="E19" s="8">
        <v>0.93084379781448856</v>
      </c>
    </row>
    <row r="20" spans="2:8" x14ac:dyDescent="0.25">
      <c r="C20" s="7">
        <v>7</v>
      </c>
      <c r="D20" s="8">
        <v>0.98941976686010913</v>
      </c>
      <c r="E20" s="8">
        <v>1.0115496455453288</v>
      </c>
    </row>
    <row r="21" spans="2:8" x14ac:dyDescent="0.25">
      <c r="D21" s="8"/>
      <c r="E21" s="8"/>
    </row>
    <row r="22" spans="2:8" ht="30" x14ac:dyDescent="0.25">
      <c r="B22" s="7" t="s">
        <v>7</v>
      </c>
      <c r="C22" s="3" t="s">
        <v>34</v>
      </c>
      <c r="D22" s="3" t="s">
        <v>28</v>
      </c>
      <c r="E22" s="3" t="s">
        <v>29</v>
      </c>
      <c r="F22" s="3" t="s">
        <v>30</v>
      </c>
      <c r="G22" s="3" t="s">
        <v>31</v>
      </c>
    </row>
    <row r="23" spans="2:8" x14ac:dyDescent="0.25">
      <c r="B23" s="7" t="s">
        <v>4</v>
      </c>
      <c r="C23" s="7">
        <v>0</v>
      </c>
      <c r="D23" s="8">
        <v>1</v>
      </c>
      <c r="E23" s="8">
        <v>1</v>
      </c>
      <c r="F23" s="8">
        <v>1</v>
      </c>
      <c r="G23" s="8">
        <v>1</v>
      </c>
    </row>
    <row r="24" spans="2:8" x14ac:dyDescent="0.25">
      <c r="C24" s="7">
        <v>1</v>
      </c>
      <c r="D24" s="8">
        <v>1.0104832505092831</v>
      </c>
      <c r="E24" s="8">
        <v>1.0511686523720725</v>
      </c>
      <c r="F24" s="8">
        <v>0.96938115457233931</v>
      </c>
      <c r="G24" s="8">
        <v>0.99237043096535926</v>
      </c>
    </row>
    <row r="25" spans="2:8" x14ac:dyDescent="0.25">
      <c r="C25" s="7">
        <v>2</v>
      </c>
      <c r="D25" s="8">
        <v>0.94671379214487106</v>
      </c>
      <c r="E25" s="8">
        <v>0.9213034958082803</v>
      </c>
      <c r="F25" s="8">
        <v>0.88956859501041174</v>
      </c>
      <c r="G25" s="8">
        <v>0.96760500248874148</v>
      </c>
    </row>
    <row r="26" spans="2:8" x14ac:dyDescent="0.25">
      <c r="C26" s="7">
        <v>3</v>
      </c>
      <c r="D26" s="8">
        <v>0.96074116046441871</v>
      </c>
      <c r="E26" s="8">
        <v>0.9024286253723911</v>
      </c>
      <c r="F26" s="8">
        <v>0.87826790140754285</v>
      </c>
      <c r="G26" s="8">
        <v>0.93921936196461342</v>
      </c>
    </row>
    <row r="27" spans="2:8" x14ac:dyDescent="0.25">
      <c r="C27" s="7">
        <v>4</v>
      </c>
      <c r="D27" s="8">
        <v>0.97347440341282354</v>
      </c>
      <c r="E27" s="8">
        <v>0.86695143827239141</v>
      </c>
      <c r="F27" s="8">
        <v>0.82006163400939935</v>
      </c>
      <c r="G27" s="8">
        <v>0.91555126495136874</v>
      </c>
    </row>
    <row r="28" spans="2:8" x14ac:dyDescent="0.25">
      <c r="C28" s="7">
        <v>5</v>
      </c>
      <c r="D28" s="8">
        <v>0.91522744318599669</v>
      </c>
      <c r="E28" s="8">
        <v>0.90630485762605739</v>
      </c>
      <c r="F28" s="8">
        <v>0.81682795248728035</v>
      </c>
      <c r="G28" s="8">
        <v>0.92478759549312273</v>
      </c>
    </row>
    <row r="29" spans="2:8" x14ac:dyDescent="0.25">
      <c r="C29" s="7">
        <v>6</v>
      </c>
      <c r="D29" s="8">
        <v>0.93221805166098426</v>
      </c>
      <c r="E29" s="8">
        <v>0.86486131419670698</v>
      </c>
      <c r="F29" s="8">
        <v>0.77986549537302785</v>
      </c>
      <c r="G29" s="8">
        <v>0.92296494397124118</v>
      </c>
    </row>
    <row r="30" spans="2:8" x14ac:dyDescent="0.25">
      <c r="C30" s="7">
        <v>7</v>
      </c>
      <c r="D30" s="8">
        <v>0.91069661425933346</v>
      </c>
      <c r="E30" s="8">
        <v>0.74162130347258604</v>
      </c>
      <c r="F30" s="8">
        <v>0.76905614195948002</v>
      </c>
      <c r="G30" s="8">
        <v>0.91915771875826491</v>
      </c>
    </row>
    <row r="32" spans="2:8" ht="30" x14ac:dyDescent="0.25">
      <c r="B32" s="7" t="s">
        <v>7</v>
      </c>
      <c r="C32" s="3" t="s">
        <v>34</v>
      </c>
      <c r="D32" s="3" t="s">
        <v>28</v>
      </c>
      <c r="E32" s="3" t="s">
        <v>29</v>
      </c>
      <c r="F32" s="3" t="s">
        <v>32</v>
      </c>
      <c r="G32" s="3" t="s">
        <v>30</v>
      </c>
      <c r="H32" s="3" t="s">
        <v>31</v>
      </c>
    </row>
    <row r="33" spans="2:8" x14ac:dyDescent="0.25">
      <c r="B33" s="7" t="s">
        <v>3</v>
      </c>
      <c r="C33" s="7">
        <v>0</v>
      </c>
      <c r="D33" s="8">
        <v>1</v>
      </c>
      <c r="E33" s="8">
        <v>1</v>
      </c>
      <c r="F33" s="8">
        <v>1</v>
      </c>
      <c r="G33" s="8">
        <v>1</v>
      </c>
      <c r="H33" s="8">
        <v>1</v>
      </c>
    </row>
    <row r="34" spans="2:8" x14ac:dyDescent="0.25">
      <c r="C34" s="7">
        <v>1</v>
      </c>
      <c r="D34" s="8">
        <v>1</v>
      </c>
      <c r="E34" s="8">
        <v>0.92390452307545379</v>
      </c>
      <c r="F34" s="8">
        <v>1</v>
      </c>
      <c r="G34" s="8">
        <v>0.9010519164041968</v>
      </c>
      <c r="H34" s="8">
        <v>1</v>
      </c>
    </row>
    <row r="35" spans="2:8" x14ac:dyDescent="0.25">
      <c r="C35" s="7">
        <v>2</v>
      </c>
      <c r="D35" s="8">
        <v>0.97077530768291032</v>
      </c>
      <c r="E35" s="8">
        <v>0.9364957796025275</v>
      </c>
      <c r="F35" s="8">
        <v>0.98376469905897024</v>
      </c>
      <c r="G35" s="8">
        <v>0.85811920023731647</v>
      </c>
      <c r="H35" s="8">
        <v>0.84154668276315081</v>
      </c>
    </row>
    <row r="36" spans="2:8" x14ac:dyDescent="0.25">
      <c r="C36" s="7">
        <v>3</v>
      </c>
      <c r="D36" s="8">
        <v>1.0306286096820576</v>
      </c>
      <c r="E36" s="8">
        <v>0.88896757785788638</v>
      </c>
      <c r="F36" s="8">
        <v>1.0220357902611212</v>
      </c>
      <c r="G36" s="8">
        <v>0.86597991162349042</v>
      </c>
      <c r="H36" s="8">
        <v>0.94930994838327987</v>
      </c>
    </row>
    <row r="37" spans="2:8" x14ac:dyDescent="0.25">
      <c r="C37" s="7">
        <v>4</v>
      </c>
      <c r="D37" s="8">
        <v>0.99684671949814485</v>
      </c>
      <c r="E37" s="8">
        <v>0.8306931696305373</v>
      </c>
      <c r="F37" s="8">
        <v>0.95997118778782975</v>
      </c>
      <c r="G37" s="8">
        <v>0.80971385313861832</v>
      </c>
      <c r="H37" s="8">
        <v>0.95925284559826707</v>
      </c>
    </row>
    <row r="38" spans="2:8" x14ac:dyDescent="0.25">
      <c r="C38" s="7">
        <v>5</v>
      </c>
      <c r="D38" s="8">
        <v>0.93007004488323664</v>
      </c>
      <c r="E38" s="8">
        <v>0.68000129811052568</v>
      </c>
      <c r="F38" s="8">
        <v>0.81786064941440473</v>
      </c>
      <c r="G38" s="8">
        <v>0.75409453095816992</v>
      </c>
      <c r="H38" s="8">
        <v>0.79448483460705432</v>
      </c>
    </row>
    <row r="39" spans="2:8" x14ac:dyDescent="0.25">
      <c r="C39" s="7">
        <v>6</v>
      </c>
      <c r="D39" s="8">
        <v>0.8567124075403334</v>
      </c>
      <c r="E39" s="8">
        <v>0.46460393423429647</v>
      </c>
      <c r="F39" s="8">
        <v>0.87661282350957381</v>
      </c>
      <c r="G39" s="8">
        <v>0.66533079390735206</v>
      </c>
      <c r="H39" s="8">
        <v>0.73486590583863143</v>
      </c>
    </row>
    <row r="40" spans="2:8" x14ac:dyDescent="0.25">
      <c r="C40" s="7">
        <v>7</v>
      </c>
      <c r="D40" s="8">
        <v>0.82160553824051563</v>
      </c>
      <c r="E40" s="8">
        <v>0.28301577683990603</v>
      </c>
      <c r="F40" s="8">
        <v>0.7899587865046469</v>
      </c>
      <c r="G40" s="8">
        <v>0.52795018071644839</v>
      </c>
      <c r="H40" s="8">
        <v>0.83472501361557316</v>
      </c>
    </row>
    <row r="42" spans="2:8" ht="30" x14ac:dyDescent="0.25">
      <c r="B42" s="7" t="s">
        <v>7</v>
      </c>
      <c r="C42" s="3" t="s">
        <v>34</v>
      </c>
      <c r="D42" s="3" t="s">
        <v>29</v>
      </c>
      <c r="E42" s="3" t="s">
        <v>33</v>
      </c>
    </row>
    <row r="43" spans="2:8" x14ac:dyDescent="0.25">
      <c r="B43" s="7" t="s">
        <v>14</v>
      </c>
      <c r="C43" s="7">
        <v>0</v>
      </c>
      <c r="D43" s="8">
        <v>1</v>
      </c>
      <c r="E43" s="8">
        <v>1</v>
      </c>
    </row>
    <row r="44" spans="2:8" x14ac:dyDescent="0.25">
      <c r="C44" s="7">
        <v>0.5</v>
      </c>
      <c r="D44" s="8">
        <v>1</v>
      </c>
      <c r="E44" s="8">
        <v>1</v>
      </c>
    </row>
    <row r="45" spans="2:8" x14ac:dyDescent="0.25">
      <c r="C45" s="7">
        <v>2</v>
      </c>
      <c r="D45" s="8">
        <v>0.94454994303076334</v>
      </c>
      <c r="E45" s="8">
        <v>0.91312250090876046</v>
      </c>
    </row>
    <row r="46" spans="2:8" x14ac:dyDescent="0.25">
      <c r="C46" s="7">
        <v>5</v>
      </c>
      <c r="D46" s="8">
        <v>0.86061526775541197</v>
      </c>
      <c r="E46" s="8">
        <v>0.87640857869865496</v>
      </c>
    </row>
    <row r="47" spans="2:8" x14ac:dyDescent="0.25">
      <c r="C47" s="7">
        <v>24</v>
      </c>
      <c r="D47" s="8">
        <v>0.66198252943410563</v>
      </c>
      <c r="E47" s="8">
        <v>0.72991639403853126</v>
      </c>
    </row>
    <row r="48" spans="2:8" x14ac:dyDescent="0.25">
      <c r="C48" s="7">
        <v>48</v>
      </c>
      <c r="D48" s="8">
        <v>0.56264398950455086</v>
      </c>
      <c r="E48" s="8">
        <v>0.65677271024657413</v>
      </c>
    </row>
    <row r="49" spans="3:5" x14ac:dyDescent="0.25">
      <c r="C49" s="7">
        <v>72</v>
      </c>
      <c r="D49" s="8">
        <v>0.38869855638779804</v>
      </c>
      <c r="E49" s="8">
        <v>0.53214763516172203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G29" sqref="G29"/>
    </sheetView>
  </sheetViews>
  <sheetFormatPr defaultRowHeight="15" x14ac:dyDescent="0.25"/>
  <cols>
    <col min="1" max="1" width="11" style="7" bestFit="1" customWidth="1"/>
    <col min="2" max="2" width="12" style="7" bestFit="1" customWidth="1"/>
    <col min="3" max="3" width="15.140625" style="7" customWidth="1"/>
    <col min="4" max="4" width="15.42578125" style="7" customWidth="1"/>
    <col min="5" max="5" width="9.140625" style="7"/>
    <col min="6" max="6" width="11" style="7" bestFit="1" customWidth="1"/>
    <col min="7" max="7" width="16" style="7" customWidth="1"/>
    <col min="8" max="8" width="16.42578125" style="7" customWidth="1"/>
    <col min="9" max="16384" width="9.140625" style="7"/>
  </cols>
  <sheetData>
    <row r="1" spans="1:8" x14ac:dyDescent="0.25">
      <c r="A1" s="4" t="s">
        <v>92</v>
      </c>
      <c r="B1" s="34" t="s">
        <v>9</v>
      </c>
      <c r="C1" s="34"/>
      <c r="D1" s="34"/>
      <c r="F1" s="34" t="s">
        <v>10</v>
      </c>
      <c r="G1" s="34"/>
      <c r="H1" s="34"/>
    </row>
    <row r="2" spans="1:8" ht="30" x14ac:dyDescent="0.25">
      <c r="B2" s="7" t="s">
        <v>0</v>
      </c>
      <c r="C2" s="3" t="s">
        <v>35</v>
      </c>
      <c r="D2" s="3" t="s">
        <v>36</v>
      </c>
      <c r="F2" s="7" t="s">
        <v>0</v>
      </c>
      <c r="G2" s="3" t="s">
        <v>35</v>
      </c>
      <c r="H2" s="3" t="s">
        <v>36</v>
      </c>
    </row>
    <row r="3" spans="1:8" x14ac:dyDescent="0.25">
      <c r="B3" s="7">
        <v>0</v>
      </c>
      <c r="C3" s="6">
        <v>0</v>
      </c>
      <c r="D3" s="6">
        <v>0</v>
      </c>
      <c r="F3" s="7">
        <v>0</v>
      </c>
      <c r="G3" s="6">
        <v>0</v>
      </c>
      <c r="H3" s="6">
        <v>0</v>
      </c>
    </row>
    <row r="4" spans="1:8" x14ac:dyDescent="0.25">
      <c r="B4" s="7">
        <v>25</v>
      </c>
      <c r="C4" s="6">
        <v>2.4982065470758354</v>
      </c>
      <c r="D4" s="6">
        <v>2.5120875583105113</v>
      </c>
      <c r="F4" s="7">
        <v>15</v>
      </c>
      <c r="G4" s="6">
        <v>6.8396172754591102</v>
      </c>
      <c r="H4" s="6">
        <v>8.1287423669438414</v>
      </c>
    </row>
    <row r="5" spans="1:8" x14ac:dyDescent="0.25">
      <c r="B5" s="7">
        <v>35</v>
      </c>
      <c r="C5" s="6">
        <v>2.8422218748698849</v>
      </c>
      <c r="D5" s="6">
        <v>3.0432301272736835</v>
      </c>
      <c r="F5" s="7">
        <v>25</v>
      </c>
      <c r="G5" s="6">
        <v>8.6877840725125441</v>
      </c>
      <c r="H5" s="6">
        <v>8.0537288048327849</v>
      </c>
    </row>
    <row r="6" spans="1:8" x14ac:dyDescent="0.25">
      <c r="B6" s="7">
        <v>50</v>
      </c>
      <c r="C6" s="6">
        <v>3.6012398203202483</v>
      </c>
      <c r="D6" s="6">
        <v>3.994408911488343</v>
      </c>
      <c r="F6" s="7">
        <v>35</v>
      </c>
      <c r="G6" s="6">
        <v>9.6608718936884053</v>
      </c>
      <c r="H6" s="6">
        <v>10.256399765002968</v>
      </c>
    </row>
    <row r="7" spans="1:8" x14ac:dyDescent="0.25">
      <c r="B7" s="7">
        <v>70</v>
      </c>
      <c r="C7" s="6">
        <v>3.9780185126661118</v>
      </c>
      <c r="D7" s="6">
        <v>4.3494072611525043</v>
      </c>
      <c r="F7" s="7">
        <v>50</v>
      </c>
      <c r="G7" s="6">
        <v>11.544041849776942</v>
      </c>
      <c r="H7" s="6">
        <v>10.897424750315654</v>
      </c>
    </row>
    <row r="8" spans="1:8" x14ac:dyDescent="0.25">
      <c r="B8" s="7">
        <v>90</v>
      </c>
      <c r="C8" s="6">
        <v>4.3356852423567513</v>
      </c>
      <c r="D8" s="6">
        <v>4.4794829923271582</v>
      </c>
      <c r="F8" s="7">
        <v>70</v>
      </c>
      <c r="G8" s="6">
        <v>12.12509428975965</v>
      </c>
      <c r="H8" s="6">
        <v>11.620282712476769</v>
      </c>
    </row>
    <row r="9" spans="1:8" x14ac:dyDescent="0.25">
      <c r="B9" s="7">
        <v>110</v>
      </c>
      <c r="C9" s="6">
        <v>4.6906216916680714</v>
      </c>
      <c r="D9" s="6">
        <v>5.0133354723564691</v>
      </c>
      <c r="F9" s="7">
        <v>90</v>
      </c>
      <c r="G9" s="6">
        <v>13.217192851654861</v>
      </c>
      <c r="H9" s="6">
        <v>12.534084287284214</v>
      </c>
    </row>
    <row r="10" spans="1:8" x14ac:dyDescent="0.25">
      <c r="B10" s="7">
        <v>130</v>
      </c>
      <c r="C10" s="6">
        <v>5.0155250568068963</v>
      </c>
      <c r="D10" s="6">
        <v>5.1569607588618158</v>
      </c>
      <c r="F10" s="7">
        <v>110</v>
      </c>
      <c r="G10" s="6">
        <v>14.127274986567535</v>
      </c>
      <c r="H10" s="6">
        <v>13.741120695798523</v>
      </c>
    </row>
    <row r="11" spans="1:8" x14ac:dyDescent="0.25">
      <c r="B11" s="7">
        <v>150</v>
      </c>
      <c r="C11" s="6">
        <v>5.1711510384280137</v>
      </c>
      <c r="D11" s="6">
        <v>5.1732202252586479</v>
      </c>
      <c r="F11" s="7">
        <v>130</v>
      </c>
      <c r="G11" s="6">
        <v>15.051358385094256</v>
      </c>
      <c r="H11" s="6">
        <v>13.857050746333798</v>
      </c>
    </row>
    <row r="12" spans="1:8" x14ac:dyDescent="0.25">
      <c r="B12" s="7">
        <v>180</v>
      </c>
      <c r="C12" s="6">
        <v>5.351349543462991</v>
      </c>
      <c r="D12" s="6">
        <v>5.5769969741133041</v>
      </c>
      <c r="F12" s="7">
        <v>150</v>
      </c>
      <c r="G12" s="6">
        <v>14.071269932111372</v>
      </c>
      <c r="H12" s="6">
        <v>13.877508990545905</v>
      </c>
    </row>
    <row r="13" spans="1:8" x14ac:dyDescent="0.25">
      <c r="B13" s="7">
        <v>210</v>
      </c>
      <c r="C13" s="6">
        <v>5.5315480484979709</v>
      </c>
      <c r="D13" s="6">
        <v>5.5390582191873632</v>
      </c>
      <c r="F13" s="7">
        <v>180</v>
      </c>
      <c r="G13" s="6">
        <v>14.512309735953671</v>
      </c>
      <c r="H13" s="6">
        <v>14.368506851636472</v>
      </c>
    </row>
    <row r="14" spans="1:8" x14ac:dyDescent="0.25">
      <c r="B14" s="7">
        <v>240</v>
      </c>
      <c r="C14" s="6">
        <v>5.4987846839461563</v>
      </c>
      <c r="D14" s="6">
        <v>5.9699340787034068</v>
      </c>
      <c r="F14" s="7">
        <v>210</v>
      </c>
      <c r="G14" s="6">
        <v>14.435302786076441</v>
      </c>
      <c r="H14" s="6">
        <v>13.550177083152194</v>
      </c>
    </row>
    <row r="15" spans="1:8" x14ac:dyDescent="0.25">
      <c r="B15" s="7">
        <v>270</v>
      </c>
      <c r="C15" s="6">
        <v>5.6325684225327315</v>
      </c>
      <c r="D15" s="6">
        <v>5.9590944344388515</v>
      </c>
      <c r="F15" s="7">
        <v>240</v>
      </c>
      <c r="G15" s="6">
        <v>15.506399452550594</v>
      </c>
      <c r="H15" s="6">
        <v>13.727481866323789</v>
      </c>
    </row>
    <row r="16" spans="1:8" x14ac:dyDescent="0.25">
      <c r="F16" s="7">
        <v>270</v>
      </c>
      <c r="G16" s="6">
        <v>15.653412720498025</v>
      </c>
      <c r="H16" s="6">
        <v>13.829773087384321</v>
      </c>
    </row>
  </sheetData>
  <mergeCells count="2">
    <mergeCell ref="B1:D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G30" sqref="G30"/>
    </sheetView>
  </sheetViews>
  <sheetFormatPr defaultColWidth="16.28515625" defaultRowHeight="15" x14ac:dyDescent="0.25"/>
  <cols>
    <col min="1" max="4" width="16.28515625" style="7"/>
    <col min="5" max="5" width="4.140625" style="7" customWidth="1"/>
    <col min="6" max="8" width="16.28515625" style="7"/>
    <col min="9" max="9" width="3.85546875" style="7" customWidth="1"/>
    <col min="10" max="16384" width="16.28515625" style="7"/>
  </cols>
  <sheetData>
    <row r="1" spans="1:12" x14ac:dyDescent="0.25">
      <c r="A1" s="4" t="s">
        <v>93</v>
      </c>
      <c r="B1" s="34" t="s">
        <v>42</v>
      </c>
      <c r="C1" s="34"/>
      <c r="D1" s="34"/>
      <c r="F1" s="34" t="s">
        <v>43</v>
      </c>
      <c r="G1" s="34"/>
      <c r="H1" s="34"/>
      <c r="J1" s="34" t="s">
        <v>44</v>
      </c>
      <c r="K1" s="34"/>
      <c r="L1" s="34"/>
    </row>
    <row r="2" spans="1:12" ht="30" x14ac:dyDescent="0.25">
      <c r="B2" s="3" t="s">
        <v>37</v>
      </c>
      <c r="C2" s="3" t="s">
        <v>15</v>
      </c>
      <c r="D2" s="3" t="s">
        <v>16</v>
      </c>
      <c r="E2" s="3"/>
      <c r="F2" s="3" t="s">
        <v>37</v>
      </c>
      <c r="G2" s="3" t="s">
        <v>15</v>
      </c>
      <c r="H2" s="3" t="s">
        <v>16</v>
      </c>
      <c r="I2" s="3"/>
      <c r="J2" s="3" t="s">
        <v>37</v>
      </c>
      <c r="K2" s="3" t="s">
        <v>15</v>
      </c>
      <c r="L2" s="3" t="s">
        <v>16</v>
      </c>
    </row>
    <row r="3" spans="1:12" x14ac:dyDescent="0.25">
      <c r="B3" s="7">
        <v>0</v>
      </c>
      <c r="C3" s="6">
        <v>0</v>
      </c>
      <c r="D3" s="6">
        <v>0</v>
      </c>
      <c r="F3" s="7">
        <v>0</v>
      </c>
      <c r="G3" s="6">
        <v>0</v>
      </c>
      <c r="H3" s="6">
        <v>0</v>
      </c>
      <c r="J3" s="7">
        <v>0</v>
      </c>
      <c r="K3" s="6">
        <v>0</v>
      </c>
      <c r="L3" s="6">
        <v>0</v>
      </c>
    </row>
    <row r="4" spans="1:12" x14ac:dyDescent="0.25">
      <c r="B4" s="7">
        <v>2</v>
      </c>
      <c r="C4" s="6">
        <v>1.8729723402120471</v>
      </c>
      <c r="D4" s="6">
        <v>1.707243971667338</v>
      </c>
      <c r="F4" s="7">
        <v>2</v>
      </c>
      <c r="G4" s="6">
        <v>1.7036949566943402</v>
      </c>
      <c r="H4" s="6">
        <v>1.5148402859714953</v>
      </c>
      <c r="J4" s="7">
        <v>2</v>
      </c>
      <c r="K4" s="6">
        <v>0.98101731495560884</v>
      </c>
      <c r="L4" s="6">
        <v>0.83680534146062158</v>
      </c>
    </row>
    <row r="5" spans="1:12" x14ac:dyDescent="0.25">
      <c r="B5" s="7">
        <v>3.5</v>
      </c>
      <c r="C5" s="6">
        <v>2.618338883765821</v>
      </c>
      <c r="D5" s="6">
        <v>2.4958280919136797</v>
      </c>
      <c r="F5" s="7">
        <v>3.5</v>
      </c>
      <c r="G5" s="6">
        <v>2.1760334623163287</v>
      </c>
      <c r="H5" s="6">
        <v>2.1299900979849644</v>
      </c>
      <c r="J5" s="7">
        <v>3.5</v>
      </c>
      <c r="K5" s="6">
        <v>1.4724360070484004</v>
      </c>
      <c r="L5" s="6">
        <v>1.5925726919587411</v>
      </c>
    </row>
    <row r="6" spans="1:12" x14ac:dyDescent="0.25">
      <c r="B6" s="7">
        <v>5</v>
      </c>
      <c r="C6" s="6">
        <v>3.1671252400087098</v>
      </c>
      <c r="D6" s="6">
        <v>3.2518932793663584</v>
      </c>
      <c r="F6" s="7">
        <v>5</v>
      </c>
      <c r="G6" s="6">
        <v>2.7903465476628453</v>
      </c>
      <c r="H6" s="6">
        <v>2.8101777755857609</v>
      </c>
      <c r="J6" s="7">
        <v>5</v>
      </c>
      <c r="K6" s="6">
        <v>1.8746713068725001</v>
      </c>
      <c r="L6" s="6">
        <v>1.7141296784024946</v>
      </c>
    </row>
    <row r="7" spans="1:12" x14ac:dyDescent="0.25">
      <c r="B7" s="7">
        <v>7</v>
      </c>
      <c r="C7" s="6">
        <v>3.8961101012865766</v>
      </c>
      <c r="D7" s="6">
        <v>4.0269278442820067</v>
      </c>
      <c r="F7" s="7">
        <v>7</v>
      </c>
      <c r="G7" s="6">
        <v>3.4756469228716269</v>
      </c>
      <c r="H7" s="6">
        <v>3.2925419453584368</v>
      </c>
      <c r="J7" s="7">
        <v>7</v>
      </c>
      <c r="K7" s="6">
        <v>2.3933910374148901</v>
      </c>
      <c r="L7" s="6">
        <v>2.3201529151655551</v>
      </c>
    </row>
    <row r="8" spans="1:12" x14ac:dyDescent="0.25">
      <c r="B8" s="7">
        <v>9</v>
      </c>
      <c r="C8" s="6">
        <v>4.4803901024605963</v>
      </c>
      <c r="D8" s="6">
        <v>4.5824596128404256</v>
      </c>
      <c r="F8" s="7">
        <v>9</v>
      </c>
      <c r="G8" s="6">
        <v>3.9179523443211193</v>
      </c>
      <c r="H8" s="6">
        <v>3.6936087831469551</v>
      </c>
      <c r="J8" s="7">
        <v>9</v>
      </c>
      <c r="K8" s="6">
        <v>2.8666090372079482</v>
      </c>
      <c r="L8" s="6">
        <v>2.7693852563707306</v>
      </c>
    </row>
    <row r="9" spans="1:12" x14ac:dyDescent="0.25">
      <c r="B9" s="7">
        <v>11</v>
      </c>
      <c r="C9" s="6">
        <v>4.7288456169785213</v>
      </c>
      <c r="D9" s="6">
        <v>4.8073822313299326</v>
      </c>
      <c r="F9" s="7">
        <v>11</v>
      </c>
      <c r="G9" s="6">
        <v>4.3466063638740229</v>
      </c>
      <c r="H9" s="6">
        <v>4.2708198402344832</v>
      </c>
      <c r="J9" s="7">
        <v>11</v>
      </c>
      <c r="K9" s="6">
        <v>3.1814810139933294</v>
      </c>
      <c r="L9" s="6">
        <v>3.1270094338791652</v>
      </c>
    </row>
    <row r="10" spans="1:12" x14ac:dyDescent="0.25">
      <c r="B10" s="7">
        <v>13</v>
      </c>
      <c r="C10" s="6">
        <v>5.2394080479109606</v>
      </c>
      <c r="D10" s="6">
        <v>5.2626472904412225</v>
      </c>
      <c r="F10" s="7">
        <v>13</v>
      </c>
      <c r="G10" s="6">
        <v>4.6605886074955745</v>
      </c>
      <c r="H10" s="6">
        <v>4.563490235377456</v>
      </c>
      <c r="J10" s="7">
        <v>13</v>
      </c>
      <c r="K10" s="6">
        <v>3.3998893215901251</v>
      </c>
      <c r="L10" s="6">
        <v>3.1939538611960145</v>
      </c>
    </row>
    <row r="11" spans="1:12" x14ac:dyDescent="0.25">
      <c r="B11" s="7">
        <v>15</v>
      </c>
      <c r="C11" s="6">
        <v>5.1902630010832391</v>
      </c>
      <c r="D11" s="6">
        <v>5.6962330610234053</v>
      </c>
      <c r="F11" s="7">
        <v>15</v>
      </c>
      <c r="G11" s="6">
        <v>4.5677590745987677</v>
      </c>
      <c r="H11" s="6">
        <v>4.3765063718138899</v>
      </c>
      <c r="J11" s="7">
        <v>15</v>
      </c>
      <c r="K11" s="6">
        <v>3.6419585291765744</v>
      </c>
      <c r="L11" s="6">
        <v>3.4441146159063485</v>
      </c>
    </row>
    <row r="12" spans="1:12" x14ac:dyDescent="0.25">
      <c r="B12" s="7">
        <v>18</v>
      </c>
      <c r="C12" s="6">
        <v>5.2858228143593635</v>
      </c>
      <c r="D12" s="6">
        <v>5.4956996421291446</v>
      </c>
      <c r="F12" s="7">
        <v>18</v>
      </c>
      <c r="G12" s="6">
        <v>5.0701306643932531</v>
      </c>
      <c r="H12" s="6">
        <v>5.1732202252586479</v>
      </c>
      <c r="J12" s="7">
        <v>18</v>
      </c>
      <c r="K12" s="6">
        <v>3.7802837906545452</v>
      </c>
      <c r="L12" s="6">
        <v>3.7418411479207587</v>
      </c>
    </row>
    <row r="13" spans="1:12" x14ac:dyDescent="0.25">
      <c r="B13" s="7">
        <v>21</v>
      </c>
      <c r="C13" s="6">
        <v>5.6079958991188708</v>
      </c>
      <c r="D13" s="6">
        <v>5.6962330610234053</v>
      </c>
      <c r="F13" s="7">
        <v>21</v>
      </c>
      <c r="G13" s="6">
        <v>5.1820721599452844</v>
      </c>
      <c r="H13" s="6">
        <v>5.2951662232348866</v>
      </c>
      <c r="J13" s="7">
        <v>21</v>
      </c>
      <c r="K13" s="6">
        <v>3.9732111290317156</v>
      </c>
      <c r="L13" s="6">
        <v>3.8898235662001106</v>
      </c>
    </row>
    <row r="14" spans="1:12" x14ac:dyDescent="0.25">
      <c r="B14" s="7">
        <v>25</v>
      </c>
      <c r="C14" s="6">
        <v>5.5124360858427446</v>
      </c>
      <c r="D14" s="6">
        <v>5.6826835056927107</v>
      </c>
      <c r="F14" s="7">
        <v>25</v>
      </c>
      <c r="G14" s="6">
        <v>5.3267770200491311</v>
      </c>
      <c r="H14" s="6">
        <v>5.2382580908459753</v>
      </c>
      <c r="J14" s="7">
        <v>25</v>
      </c>
      <c r="K14" s="6">
        <v>4.2225606135380573</v>
      </c>
      <c r="L14" s="6">
        <v>4.0818483708721276</v>
      </c>
    </row>
    <row r="15" spans="1:12" x14ac:dyDescent="0.25">
      <c r="B15" s="7">
        <v>30</v>
      </c>
      <c r="C15" s="6">
        <v>5.6462198244293198</v>
      </c>
      <c r="D15" s="6">
        <v>5.8019195926028111</v>
      </c>
      <c r="F15" s="7">
        <v>30</v>
      </c>
      <c r="G15" s="6">
        <v>5.4387185156011624</v>
      </c>
      <c r="H15" s="6">
        <v>5.6257753733037994</v>
      </c>
      <c r="J15" s="7">
        <v>30</v>
      </c>
      <c r="K15" s="6">
        <v>4.0733149366802461</v>
      </c>
      <c r="L15" s="6">
        <v>4.2386392664300123</v>
      </c>
    </row>
  </sheetData>
  <mergeCells count="3">
    <mergeCell ref="B1:D1"/>
    <mergeCell ref="F1:H1"/>
    <mergeCell ref="J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24" sqref="G24"/>
    </sheetView>
  </sheetViews>
  <sheetFormatPr defaultColWidth="14.85546875" defaultRowHeight="15" x14ac:dyDescent="0.25"/>
  <cols>
    <col min="1" max="16384" width="14.85546875" style="7"/>
  </cols>
  <sheetData>
    <row r="1" spans="1:4" x14ac:dyDescent="0.25">
      <c r="A1" s="4" t="s">
        <v>117</v>
      </c>
      <c r="B1" s="34" t="s">
        <v>42</v>
      </c>
      <c r="C1" s="34"/>
      <c r="D1" s="34"/>
    </row>
    <row r="2" spans="1:4" ht="45" x14ac:dyDescent="0.25">
      <c r="B2" s="3" t="s">
        <v>38</v>
      </c>
      <c r="C2" s="3" t="s">
        <v>15</v>
      </c>
      <c r="D2" s="3" t="s">
        <v>16</v>
      </c>
    </row>
    <row r="3" spans="1:4" x14ac:dyDescent="0.25">
      <c r="B3" s="7">
        <v>0</v>
      </c>
      <c r="C3" s="6">
        <v>0</v>
      </c>
      <c r="D3" s="6">
        <v>0</v>
      </c>
    </row>
    <row r="4" spans="1:4" x14ac:dyDescent="0.25">
      <c r="B4" s="7">
        <v>1</v>
      </c>
      <c r="C4" s="6">
        <v>7.2912704205948584</v>
      </c>
      <c r="D4" s="6">
        <v>7.2941484837060457</v>
      </c>
    </row>
    <row r="5" spans="1:4" x14ac:dyDescent="0.25">
      <c r="B5" s="7">
        <v>1.5</v>
      </c>
      <c r="C5" s="6">
        <v>10.079471968910319</v>
      </c>
      <c r="D5" s="6">
        <v>10.498514291576909</v>
      </c>
    </row>
    <row r="6" spans="1:4" x14ac:dyDescent="0.25">
      <c r="B6" s="7">
        <v>2</v>
      </c>
      <c r="C6" s="6">
        <v>11.103457493291661</v>
      </c>
      <c r="D6" s="6">
        <v>12.026912456515316</v>
      </c>
    </row>
    <row r="7" spans="1:4" x14ac:dyDescent="0.25">
      <c r="B7" s="7">
        <v>3</v>
      </c>
      <c r="C7" s="6">
        <v>15.705223765511425</v>
      </c>
      <c r="D7" s="6">
        <v>16.770217106324161</v>
      </c>
    </row>
    <row r="8" spans="1:4" x14ac:dyDescent="0.25">
      <c r="B8" s="7">
        <v>4</v>
      </c>
      <c r="C8" s="6">
        <v>19.110284063454209</v>
      </c>
      <c r="D8" s="6">
        <v>19.616199896209466</v>
      </c>
    </row>
    <row r="9" spans="1:4" x14ac:dyDescent="0.25">
      <c r="B9" s="7">
        <v>5</v>
      </c>
      <c r="C9" s="6">
        <v>23.921782310547258</v>
      </c>
      <c r="D9" s="6">
        <v>21.861364097118987</v>
      </c>
    </row>
    <row r="10" spans="1:4" x14ac:dyDescent="0.25">
      <c r="B10" s="7">
        <v>6</v>
      </c>
      <c r="C10" s="6">
        <v>23.477644010815588</v>
      </c>
      <c r="D10" s="6">
        <v>23.916796112036156</v>
      </c>
    </row>
    <row r="11" spans="1:4" x14ac:dyDescent="0.25">
      <c r="B11" s="7">
        <v>7</v>
      </c>
      <c r="C11" s="6">
        <v>23.860096435584524</v>
      </c>
      <c r="D11" s="6">
        <v>28.227933004862411</v>
      </c>
    </row>
    <row r="12" spans="1:4" x14ac:dyDescent="0.25">
      <c r="B12" s="7">
        <v>8</v>
      </c>
      <c r="C12" s="6">
        <v>26.709983858862717</v>
      </c>
      <c r="D12" s="6">
        <v>29.134431226825878</v>
      </c>
    </row>
    <row r="13" spans="1:4" x14ac:dyDescent="0.25">
      <c r="B13" s="7">
        <v>10</v>
      </c>
      <c r="C13" s="6">
        <v>28.955349707506141</v>
      </c>
      <c r="D13" s="6">
        <v>33.361242703655542</v>
      </c>
    </row>
    <row r="14" spans="1:4" x14ac:dyDescent="0.25">
      <c r="B14" s="7">
        <v>12</v>
      </c>
      <c r="C14" s="6">
        <v>29.411825182230356</v>
      </c>
      <c r="D14" s="6">
        <v>32.496907189690376</v>
      </c>
    </row>
    <row r="15" spans="1:4" x14ac:dyDescent="0.25">
      <c r="B15" s="7">
        <v>15</v>
      </c>
      <c r="C15" s="6">
        <v>29.350139307267625</v>
      </c>
      <c r="D15" s="6">
        <v>32.528529220689101</v>
      </c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L34" sqref="L34"/>
    </sheetView>
  </sheetViews>
  <sheetFormatPr defaultColWidth="16" defaultRowHeight="15" x14ac:dyDescent="0.25"/>
  <cols>
    <col min="1" max="4" width="16" style="7"/>
    <col min="5" max="5" width="4.5703125" style="7" customWidth="1"/>
    <col min="6" max="8" width="16" style="7"/>
    <col min="9" max="9" width="4.5703125" style="7" customWidth="1"/>
    <col min="10" max="16384" width="16" style="7"/>
  </cols>
  <sheetData>
    <row r="1" spans="1:12" x14ac:dyDescent="0.25">
      <c r="A1" s="4" t="s">
        <v>118</v>
      </c>
      <c r="B1" s="34" t="s">
        <v>39</v>
      </c>
      <c r="C1" s="34"/>
      <c r="D1" s="34"/>
      <c r="F1" s="34" t="s">
        <v>40</v>
      </c>
      <c r="G1" s="34"/>
      <c r="H1" s="34"/>
      <c r="J1" s="34" t="s">
        <v>41</v>
      </c>
      <c r="K1" s="34"/>
      <c r="L1" s="34"/>
    </row>
    <row r="2" spans="1:12" ht="30" x14ac:dyDescent="0.25">
      <c r="B2" s="3" t="s">
        <v>37</v>
      </c>
      <c r="C2" s="3" t="s">
        <v>15</v>
      </c>
      <c r="D2" s="3" t="s">
        <v>16</v>
      </c>
      <c r="E2" s="3"/>
      <c r="F2" s="3" t="s">
        <v>37</v>
      </c>
      <c r="G2" s="3" t="s">
        <v>15</v>
      </c>
      <c r="H2" s="3" t="s">
        <v>16</v>
      </c>
      <c r="I2" s="3"/>
      <c r="J2" s="3" t="s">
        <v>37</v>
      </c>
      <c r="K2" s="3" t="s">
        <v>15</v>
      </c>
      <c r="L2" s="3" t="s">
        <v>16</v>
      </c>
    </row>
    <row r="3" spans="1:12" x14ac:dyDescent="0.25">
      <c r="B3" s="7">
        <v>0</v>
      </c>
      <c r="C3" s="6">
        <v>0</v>
      </c>
      <c r="D3" s="6">
        <v>0</v>
      </c>
      <c r="F3" s="7">
        <v>0</v>
      </c>
      <c r="G3" s="6">
        <v>0</v>
      </c>
      <c r="H3" s="6">
        <v>0</v>
      </c>
      <c r="J3" s="7">
        <v>0</v>
      </c>
      <c r="K3" s="6">
        <v>0</v>
      </c>
      <c r="L3" s="6">
        <v>0</v>
      </c>
    </row>
    <row r="4" spans="1:12" x14ac:dyDescent="0.25">
      <c r="B4" s="7">
        <v>2</v>
      </c>
      <c r="C4" s="6">
        <v>5.2154706962303345</v>
      </c>
      <c r="D4" s="6">
        <v>4.7735903161582964</v>
      </c>
      <c r="F4" s="7">
        <v>2</v>
      </c>
      <c r="G4" s="6">
        <v>2.8912609362995005</v>
      </c>
      <c r="H4" s="6">
        <v>2.9664454107555129</v>
      </c>
      <c r="J4" s="7">
        <v>2</v>
      </c>
      <c r="K4" s="6">
        <v>1.4786088390623957</v>
      </c>
      <c r="L4" s="6">
        <v>1.3812665805279267</v>
      </c>
    </row>
    <row r="5" spans="1:12" x14ac:dyDescent="0.25">
      <c r="B5" s="7">
        <v>2.5</v>
      </c>
      <c r="C5" s="6">
        <v>6.2585648354764016</v>
      </c>
      <c r="D5" s="6">
        <v>5.2509493477741263</v>
      </c>
      <c r="F5" s="7">
        <v>2.5</v>
      </c>
      <c r="G5" s="6">
        <v>3.3393013719488183</v>
      </c>
      <c r="H5" s="6">
        <v>3.2187637560381654</v>
      </c>
      <c r="J5" s="7">
        <v>2.5</v>
      </c>
      <c r="K5" s="6">
        <v>1.7104617043591619</v>
      </c>
      <c r="L5" s="6">
        <v>1.2721294679923869</v>
      </c>
    </row>
    <row r="6" spans="1:12" x14ac:dyDescent="0.25">
      <c r="B6" s="7">
        <v>3.5</v>
      </c>
      <c r="C6" s="6">
        <v>7.5396804561611681</v>
      </c>
      <c r="D6" s="6">
        <v>6.7171235163084591</v>
      </c>
      <c r="F6" s="7">
        <v>3.5</v>
      </c>
      <c r="G6" s="6">
        <v>4.2423828750544725</v>
      </c>
      <c r="H6" s="6">
        <v>3.9893576213608624</v>
      </c>
      <c r="J6" s="7">
        <v>3.5</v>
      </c>
      <c r="K6" s="6">
        <v>1.9816858109327375</v>
      </c>
      <c r="L6" s="6">
        <v>1.7120884529012821</v>
      </c>
    </row>
    <row r="7" spans="1:12" x14ac:dyDescent="0.25">
      <c r="B7" s="7">
        <v>5</v>
      </c>
      <c r="C7" s="6">
        <v>8.4427619592668233</v>
      </c>
      <c r="D7" s="6">
        <v>8.1219229522064733</v>
      </c>
      <c r="F7" s="7">
        <v>5</v>
      </c>
      <c r="G7" s="6">
        <v>4.8724397376863253</v>
      </c>
      <c r="H7" s="6">
        <v>4.7053961687846062</v>
      </c>
      <c r="J7" s="7">
        <v>5</v>
      </c>
      <c r="K7" s="6">
        <v>2.5110102769876184</v>
      </c>
      <c r="L7" s="6">
        <v>2.2100265288446828</v>
      </c>
    </row>
    <row r="8" spans="1:12" x14ac:dyDescent="0.25">
      <c r="B8" s="7">
        <v>7</v>
      </c>
      <c r="C8" s="6">
        <v>9.5138586257409727</v>
      </c>
      <c r="D8" s="6">
        <v>8.9334333059533826</v>
      </c>
      <c r="F8" s="7">
        <v>7</v>
      </c>
      <c r="G8" s="6">
        <v>5.6075060774234871</v>
      </c>
      <c r="H8" s="6">
        <v>5.6737530614910039</v>
      </c>
      <c r="J8" s="7">
        <v>7</v>
      </c>
      <c r="K8" s="6">
        <v>2.8303547895661838</v>
      </c>
      <c r="L8" s="6">
        <v>2.8034595782566809</v>
      </c>
    </row>
    <row r="9" spans="1:12" x14ac:dyDescent="0.25">
      <c r="B9" s="7">
        <v>9</v>
      </c>
      <c r="C9" s="6">
        <v>11.509038690741841</v>
      </c>
      <c r="D9" s="6">
        <v>10.522356939760359</v>
      </c>
      <c r="F9" s="7">
        <v>9</v>
      </c>
      <c r="G9" s="6">
        <v>6.5035869487221216</v>
      </c>
      <c r="H9" s="6">
        <v>6.7580400047326732</v>
      </c>
      <c r="J9" s="7">
        <v>9</v>
      </c>
      <c r="K9" s="6">
        <v>3.4077996616260537</v>
      </c>
      <c r="L9" s="6">
        <v>3.1547446592304502</v>
      </c>
    </row>
    <row r="10" spans="1:12" x14ac:dyDescent="0.25">
      <c r="B10" s="7">
        <v>11</v>
      </c>
      <c r="C10" s="6">
        <v>12.174098712408796</v>
      </c>
      <c r="D10" s="6">
        <v>11.695296274587825</v>
      </c>
      <c r="F10" s="7">
        <v>11</v>
      </c>
      <c r="G10" s="6">
        <v>7.1896488658101383</v>
      </c>
      <c r="H10" s="6">
        <v>7.6241056763785355</v>
      </c>
      <c r="J10" s="7">
        <v>11</v>
      </c>
      <c r="K10" s="6">
        <v>3.823384986214597</v>
      </c>
      <c r="L10" s="6">
        <v>3.5912931093726095</v>
      </c>
    </row>
    <row r="11" spans="1:12" x14ac:dyDescent="0.25">
      <c r="B11" s="7">
        <v>13</v>
      </c>
      <c r="C11" s="6">
        <v>12.706146729742359</v>
      </c>
      <c r="D11" s="6">
        <v>11.968072864082586</v>
      </c>
      <c r="F11" s="7">
        <v>13</v>
      </c>
      <c r="G11" s="6">
        <v>7.8897120465121979</v>
      </c>
      <c r="H11" s="6">
        <v>7.760493971125916</v>
      </c>
      <c r="J11" s="7">
        <v>13</v>
      </c>
      <c r="K11" s="6">
        <v>4.0071174455063741</v>
      </c>
      <c r="L11" s="6">
        <v>3.7584093129426548</v>
      </c>
    </row>
    <row r="12" spans="1:12" x14ac:dyDescent="0.25">
      <c r="B12" s="7">
        <v>15</v>
      </c>
      <c r="C12" s="6">
        <v>12.797154943233625</v>
      </c>
      <c r="D12" s="6">
        <v>11.886239887234158</v>
      </c>
      <c r="F12" s="7">
        <v>15</v>
      </c>
      <c r="G12" s="6">
        <v>8.3027493231264131</v>
      </c>
      <c r="H12" s="6">
        <v>7.9787152427217247</v>
      </c>
      <c r="J12" s="7">
        <v>15</v>
      </c>
      <c r="K12" s="6">
        <v>4.4139536053667374</v>
      </c>
      <c r="L12" s="6">
        <v>4.00396781614762</v>
      </c>
    </row>
    <row r="13" spans="1:12" x14ac:dyDescent="0.25">
      <c r="B13" s="7">
        <v>18</v>
      </c>
      <c r="C13" s="6">
        <v>13.420211174058458</v>
      </c>
      <c r="D13" s="6">
        <v>13.079637466273732</v>
      </c>
      <c r="F13" s="7">
        <v>18</v>
      </c>
      <c r="G13" s="6">
        <v>8.4077588002317221</v>
      </c>
      <c r="H13" s="6">
        <v>8.4424354448628165</v>
      </c>
      <c r="J13" s="7">
        <v>18</v>
      </c>
      <c r="K13" s="6">
        <v>4.6414318882994143</v>
      </c>
      <c r="L13" s="6">
        <v>4.7781592081966053</v>
      </c>
    </row>
    <row r="14" spans="1:12" x14ac:dyDescent="0.25">
      <c r="B14" s="7">
        <v>21</v>
      </c>
      <c r="C14" s="6">
        <v>14.757331849199389</v>
      </c>
      <c r="D14" s="6">
        <v>13.413788788404815</v>
      </c>
      <c r="F14" s="7">
        <v>21</v>
      </c>
      <c r="G14" s="6">
        <v>9.9618990613902891</v>
      </c>
      <c r="H14" s="6">
        <v>9.2198487249228798</v>
      </c>
      <c r="J14" s="7">
        <v>21</v>
      </c>
      <c r="K14" s="6">
        <v>4.9782747303343386</v>
      </c>
      <c r="L14" s="6">
        <v>4.8259066949309046</v>
      </c>
    </row>
    <row r="15" spans="1:12" x14ac:dyDescent="0.25">
      <c r="B15" s="7">
        <v>25</v>
      </c>
      <c r="C15" s="6">
        <v>14.631320476673016</v>
      </c>
      <c r="D15" s="6">
        <v>13.441066447354292</v>
      </c>
      <c r="F15" s="7">
        <v>25</v>
      </c>
      <c r="G15" s="6">
        <v>9.6328693664603229</v>
      </c>
      <c r="H15" s="6">
        <v>9.7108465860134476</v>
      </c>
      <c r="J15" s="7">
        <v>25</v>
      </c>
      <c r="K15" s="6">
        <v>5.2320005074515548</v>
      </c>
      <c r="L15" s="6">
        <v>5.2488130060061211</v>
      </c>
    </row>
    <row r="16" spans="1:12" x14ac:dyDescent="0.25">
      <c r="B16" s="7">
        <v>30</v>
      </c>
      <c r="C16" s="6">
        <v>16.647502437094946</v>
      </c>
      <c r="D16" s="6">
        <v>15.016351251686528</v>
      </c>
      <c r="F16" s="7">
        <v>30</v>
      </c>
      <c r="G16" s="6">
        <v>10.990991937022315</v>
      </c>
      <c r="H16" s="6">
        <v>10.624648160820895</v>
      </c>
      <c r="J16" s="7">
        <v>30</v>
      </c>
      <c r="K16" s="6">
        <v>5.6388366673119181</v>
      </c>
      <c r="L16" s="6">
        <v>5.8592987292517975</v>
      </c>
    </row>
  </sheetData>
  <mergeCells count="3">
    <mergeCell ref="B1:D1"/>
    <mergeCell ref="F1:H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3</vt:lpstr>
      <vt:lpstr>Fig. 4, Suppl. 41, SuppTable 21</vt:lpstr>
      <vt:lpstr>Figure 5</vt:lpstr>
      <vt:lpstr>Supplementary Table 17</vt:lpstr>
      <vt:lpstr>Supplementary Figure 24</vt:lpstr>
      <vt:lpstr>Supplementary Figure 36</vt:lpstr>
      <vt:lpstr>Suppl. Figure 37 &amp; Table 18</vt:lpstr>
      <vt:lpstr>Supplementary Figure 38</vt:lpstr>
      <vt:lpstr>Supplementary Figure 39</vt:lpstr>
      <vt:lpstr>Supplementary Figure 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</dc:creator>
  <cp:lastModifiedBy>Eckhoff, Julia</cp:lastModifiedBy>
  <dcterms:created xsi:type="dcterms:W3CDTF">2019-06-19T13:35:23Z</dcterms:created>
  <dcterms:modified xsi:type="dcterms:W3CDTF">2019-07-15T09:29:09Z</dcterms:modified>
</cp:coreProperties>
</file>