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Manuscripts\4-PIP2 regulation\Final submission\5_Source data\"/>
    </mc:Choice>
  </mc:AlternateContent>
  <bookViews>
    <workbookView xWindow="0" yWindow="465" windowWidth="25605" windowHeight="15540"/>
  </bookViews>
  <sheets>
    <sheet name="Fig. 1" sheetId="3" r:id="rId1"/>
    <sheet name="Fig. 2" sheetId="11" r:id="rId2"/>
    <sheet name="Fig. 3" sheetId="7" r:id="rId3"/>
    <sheet name="Fig. 5" sheetId="8" r:id="rId4"/>
    <sheet name="Fig. 6" sheetId="9" r:id="rId5"/>
    <sheet name="Suppl. Fig. 1" sheetId="10" r:id="rId6"/>
    <sheet name="Suppl. Fig. 2" sheetId="6" r:id="rId7"/>
    <sheet name="Suppl. Fig. 3" sheetId="19" r:id="rId8"/>
    <sheet name="Suppl. Fig. 4" sheetId="21" r:id="rId9"/>
    <sheet name="Suppl. Fig. 6" sheetId="12" r:id="rId10"/>
    <sheet name="Suppl. Fig. 7" sheetId="18" r:id="rId11"/>
    <sheet name="Suppl. Fig. 8" sheetId="13" r:id="rId12"/>
    <sheet name="Suppl. Fig. 9" sheetId="14" r:id="rId13"/>
    <sheet name="Suppl. Fig. 11" sheetId="15" r:id="rId14"/>
    <sheet name="Suppl. Fig. 12" sheetId="20" r:id="rId15"/>
    <sheet name="Suppl. Fig. 13" sheetId="16" r:id="rId16"/>
    <sheet name="Suppl. Fig. 14" sheetId="17" r:id="rId17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R60" i="21" l="1"/>
  <c r="S60" i="21"/>
  <c r="R61" i="21"/>
  <c r="S61" i="21"/>
  <c r="R62" i="21"/>
  <c r="S62" i="21"/>
  <c r="R63" i="21"/>
  <c r="S63" i="21"/>
  <c r="R64" i="21"/>
  <c r="S64" i="21"/>
  <c r="R65" i="21"/>
  <c r="S65" i="21"/>
  <c r="R66" i="21"/>
  <c r="S66" i="21"/>
  <c r="R67" i="21"/>
  <c r="S67" i="21"/>
  <c r="R68" i="21"/>
  <c r="S68" i="21"/>
  <c r="R69" i="21"/>
  <c r="S69" i="21"/>
  <c r="R70" i="21"/>
  <c r="S70" i="21"/>
  <c r="R71" i="21"/>
  <c r="S71" i="21"/>
  <c r="R72" i="21"/>
  <c r="S72" i="21"/>
  <c r="R44" i="21"/>
  <c r="S44" i="21"/>
  <c r="R45" i="21"/>
  <c r="S45" i="21"/>
  <c r="R46" i="21"/>
  <c r="S46" i="21"/>
  <c r="R47" i="21"/>
  <c r="S47" i="21"/>
  <c r="R48" i="21"/>
  <c r="S48" i="21"/>
  <c r="R49" i="21"/>
  <c r="S49" i="21"/>
  <c r="R50" i="21"/>
  <c r="S50" i="21"/>
  <c r="R51" i="21"/>
  <c r="S51" i="21"/>
  <c r="R52" i="21"/>
  <c r="S52" i="21"/>
  <c r="R53" i="21"/>
  <c r="S53" i="21"/>
  <c r="R54" i="21"/>
  <c r="S54" i="21"/>
  <c r="R55" i="21"/>
  <c r="S55" i="21"/>
  <c r="R56" i="21"/>
  <c r="S56" i="21"/>
  <c r="R7" i="21"/>
  <c r="S7" i="21"/>
  <c r="R8" i="21"/>
  <c r="S8" i="21"/>
  <c r="R9" i="21"/>
  <c r="S9" i="21"/>
  <c r="R10" i="21"/>
  <c r="S10" i="21"/>
  <c r="R11" i="21"/>
  <c r="S11" i="21"/>
  <c r="R12" i="21"/>
  <c r="S12" i="21"/>
  <c r="R13" i="21"/>
  <c r="S13" i="21"/>
  <c r="R14" i="21"/>
  <c r="S14" i="21"/>
  <c r="R15" i="21"/>
  <c r="S15" i="21"/>
  <c r="R16" i="21"/>
  <c r="S16" i="21"/>
  <c r="R17" i="21"/>
  <c r="S17" i="21"/>
  <c r="R18" i="21"/>
  <c r="S18" i="21"/>
  <c r="R22" i="21"/>
  <c r="S22" i="21"/>
  <c r="R23" i="21"/>
  <c r="S23" i="21"/>
  <c r="R24" i="21"/>
  <c r="S24" i="21"/>
  <c r="R25" i="21"/>
  <c r="S25" i="21"/>
  <c r="R26" i="21"/>
  <c r="S26" i="21"/>
  <c r="R27" i="21"/>
  <c r="S27" i="21"/>
  <c r="R28" i="21"/>
  <c r="S28" i="21"/>
  <c r="R29" i="21"/>
  <c r="S29" i="21"/>
  <c r="R30" i="21"/>
  <c r="S30" i="21"/>
  <c r="R31" i="21"/>
  <c r="S31" i="21"/>
  <c r="R32" i="21"/>
  <c r="S32" i="21"/>
  <c r="R33" i="21"/>
  <c r="S33" i="21"/>
  <c r="R34" i="21"/>
  <c r="S34" i="21"/>
  <c r="S6" i="21"/>
  <c r="R6" i="21"/>
  <c r="I41" i="21"/>
  <c r="J41" i="21"/>
  <c r="K41" i="21"/>
  <c r="L41" i="21"/>
  <c r="M41" i="21"/>
  <c r="N41" i="21"/>
  <c r="H41" i="21"/>
  <c r="I3" i="21"/>
  <c r="J3" i="21"/>
  <c r="K3" i="21"/>
  <c r="L3" i="21"/>
  <c r="M3" i="21"/>
  <c r="N3" i="21"/>
  <c r="O3" i="21"/>
  <c r="P3" i="21"/>
  <c r="H3" i="21"/>
  <c r="P4" i="19" l="1"/>
  <c r="Q4" i="19"/>
  <c r="P5" i="19"/>
  <c r="Q5" i="19"/>
  <c r="P6" i="19"/>
  <c r="Q6" i="19"/>
  <c r="P7" i="19"/>
  <c r="Q7" i="19"/>
  <c r="P8" i="19"/>
  <c r="Q8" i="19"/>
  <c r="P9" i="19"/>
  <c r="Q9" i="19"/>
  <c r="P10" i="19"/>
  <c r="Q10" i="19"/>
  <c r="Q3" i="19"/>
  <c r="P3" i="19"/>
  <c r="J11" i="6" l="1"/>
  <c r="I11" i="6"/>
  <c r="H11" i="6"/>
  <c r="J10" i="6"/>
  <c r="I10" i="6"/>
  <c r="H10" i="6"/>
  <c r="J9" i="6"/>
  <c r="I9" i="6"/>
  <c r="H9" i="6"/>
  <c r="J8" i="6"/>
  <c r="I8" i="6"/>
  <c r="H8" i="6"/>
  <c r="J7" i="6"/>
  <c r="I7" i="6"/>
  <c r="H7" i="6"/>
  <c r="J6" i="6"/>
  <c r="I6" i="6"/>
  <c r="H6" i="6"/>
  <c r="J5" i="6"/>
  <c r="I5" i="6"/>
  <c r="H5" i="6"/>
  <c r="J4" i="6"/>
  <c r="I4" i="6"/>
  <c r="H4" i="6"/>
  <c r="U71" i="18"/>
  <c r="U70" i="18"/>
  <c r="U69" i="18"/>
  <c r="U68" i="18"/>
  <c r="U67" i="18"/>
  <c r="U62" i="18"/>
  <c r="U61" i="18"/>
  <c r="U60" i="18"/>
  <c r="U59" i="18"/>
  <c r="U58" i="18"/>
  <c r="U53" i="18"/>
  <c r="U52" i="18"/>
  <c r="U51" i="18"/>
  <c r="U50" i="18"/>
  <c r="U49" i="18"/>
  <c r="U48" i="18"/>
  <c r="U41" i="18"/>
  <c r="U40" i="18"/>
  <c r="U39" i="18"/>
  <c r="U38" i="18"/>
  <c r="U37" i="18"/>
  <c r="U36" i="18"/>
  <c r="U35" i="18"/>
  <c r="U30" i="18"/>
  <c r="U29" i="18"/>
  <c r="U28" i="18"/>
  <c r="U27" i="18"/>
  <c r="U26" i="18"/>
  <c r="U21" i="18"/>
  <c r="U20" i="18"/>
  <c r="U19" i="18"/>
  <c r="U18" i="18"/>
  <c r="U17" i="18"/>
  <c r="U16" i="18"/>
  <c r="U15" i="18"/>
  <c r="U11" i="18"/>
  <c r="U10" i="18"/>
  <c r="U9" i="18"/>
  <c r="U8" i="18"/>
  <c r="U7" i="18"/>
  <c r="U6" i="18"/>
  <c r="U5" i="18"/>
  <c r="U4" i="18"/>
  <c r="U3" i="18"/>
  <c r="K9" i="17" l="1"/>
  <c r="K8" i="17"/>
  <c r="K7" i="17"/>
  <c r="K6" i="17"/>
  <c r="K5" i="17"/>
  <c r="K4" i="17"/>
  <c r="K3" i="17"/>
  <c r="K29" i="17"/>
  <c r="K28" i="17"/>
  <c r="K27" i="17"/>
  <c r="K26" i="17"/>
  <c r="K25" i="17"/>
  <c r="K24" i="17"/>
  <c r="K23" i="17"/>
  <c r="K22" i="17"/>
  <c r="N17" i="16" l="1"/>
  <c r="O17" i="16"/>
  <c r="N18" i="16"/>
  <c r="O18" i="16"/>
  <c r="N19" i="16"/>
  <c r="O19" i="16"/>
  <c r="N20" i="16"/>
  <c r="O20" i="16"/>
  <c r="N21" i="16"/>
  <c r="O21" i="16"/>
  <c r="N22" i="16"/>
  <c r="O22" i="16"/>
  <c r="N23" i="16"/>
  <c r="O23" i="16"/>
  <c r="N24" i="16"/>
  <c r="O24" i="16"/>
  <c r="N25" i="16"/>
  <c r="O25" i="16"/>
  <c r="N26" i="16"/>
  <c r="O26" i="16"/>
  <c r="N27" i="16"/>
  <c r="O27" i="16"/>
  <c r="N28" i="16"/>
  <c r="O28" i="16"/>
  <c r="N29" i="16"/>
  <c r="O29" i="16"/>
  <c r="N30" i="16"/>
  <c r="O30" i="16"/>
  <c r="N31" i="16"/>
  <c r="O31" i="16"/>
  <c r="N32" i="16"/>
  <c r="O32" i="16"/>
  <c r="N33" i="16"/>
  <c r="O33" i="16"/>
  <c r="N34" i="16"/>
  <c r="O34" i="16"/>
  <c r="N35" i="16"/>
  <c r="O35" i="16"/>
  <c r="N36" i="16"/>
  <c r="O36" i="16"/>
  <c r="N37" i="16"/>
  <c r="O37" i="16"/>
  <c r="N38" i="16"/>
  <c r="O38" i="16"/>
  <c r="O16" i="16"/>
  <c r="N16" i="16"/>
  <c r="I10" i="10" l="1"/>
  <c r="I9" i="10"/>
  <c r="I8" i="10"/>
  <c r="I7" i="10"/>
  <c r="I6" i="10"/>
  <c r="I5" i="10"/>
  <c r="I19" i="10"/>
  <c r="I18" i="10"/>
  <c r="I17" i="10"/>
  <c r="I16" i="10"/>
  <c r="I15" i="10"/>
  <c r="D29" i="7" l="1"/>
  <c r="I29" i="7"/>
  <c r="J29" i="7"/>
  <c r="K29" i="7"/>
  <c r="L29" i="7"/>
  <c r="N29" i="7"/>
  <c r="O29" i="7"/>
  <c r="P29" i="7"/>
  <c r="Q29" i="7"/>
  <c r="R29" i="7"/>
  <c r="S29" i="7"/>
  <c r="T29" i="7"/>
  <c r="V29" i="7"/>
  <c r="W29" i="7"/>
  <c r="X29" i="7"/>
  <c r="Y29" i="7"/>
  <c r="Z29" i="7"/>
  <c r="AA29" i="7"/>
  <c r="AB29" i="7"/>
  <c r="AC29" i="7"/>
  <c r="AD29" i="7"/>
  <c r="AE29" i="7"/>
  <c r="AF29" i="7"/>
  <c r="AG29" i="7"/>
  <c r="AH29" i="7"/>
  <c r="AI29" i="7"/>
  <c r="AJ29" i="7"/>
  <c r="AK29" i="7"/>
  <c r="AL29" i="7"/>
  <c r="AM29" i="7"/>
  <c r="AN29" i="7"/>
  <c r="AO29" i="7"/>
  <c r="AP29" i="7"/>
  <c r="AQ29" i="7"/>
  <c r="AS29" i="7"/>
  <c r="AT29" i="7"/>
  <c r="AW29" i="7"/>
  <c r="AX29" i="7"/>
  <c r="AY29" i="7"/>
  <c r="AZ29" i="7"/>
  <c r="BA29" i="7"/>
  <c r="BB29" i="7"/>
  <c r="B29" i="7"/>
  <c r="D28" i="7"/>
  <c r="I28" i="7"/>
  <c r="J28" i="7"/>
  <c r="K28" i="7"/>
  <c r="L28" i="7"/>
  <c r="N28" i="7"/>
  <c r="O28" i="7"/>
  <c r="P28" i="7"/>
  <c r="Q28" i="7"/>
  <c r="R28" i="7"/>
  <c r="S28" i="7"/>
  <c r="T28" i="7"/>
  <c r="V28" i="7"/>
  <c r="W28" i="7"/>
  <c r="X28" i="7"/>
  <c r="Y28" i="7"/>
  <c r="Z28" i="7"/>
  <c r="AA28" i="7"/>
  <c r="AB28" i="7"/>
  <c r="AC28" i="7"/>
  <c r="AD28" i="7"/>
  <c r="AE28" i="7"/>
  <c r="AF28" i="7"/>
  <c r="AG28" i="7"/>
  <c r="AH28" i="7"/>
  <c r="AI28" i="7"/>
  <c r="AJ28" i="7"/>
  <c r="AK28" i="7"/>
  <c r="AL28" i="7"/>
  <c r="AM28" i="7"/>
  <c r="AN28" i="7"/>
  <c r="AO28" i="7"/>
  <c r="AP28" i="7"/>
  <c r="AQ28" i="7"/>
  <c r="AS28" i="7"/>
  <c r="AT28" i="7"/>
  <c r="AW28" i="7"/>
  <c r="AX28" i="7"/>
  <c r="AY28" i="7"/>
  <c r="AZ28" i="7"/>
  <c r="BA28" i="7"/>
  <c r="BB28" i="7"/>
  <c r="B28" i="7"/>
  <c r="BB2" i="7"/>
  <c r="BA2" i="7"/>
  <c r="AZ2" i="7"/>
  <c r="AY2" i="7"/>
  <c r="AX2" i="7"/>
  <c r="AW2" i="7"/>
  <c r="AT2" i="7"/>
  <c r="AS2" i="7"/>
  <c r="AQ2" i="7"/>
  <c r="AP2" i="7"/>
  <c r="AO2" i="7"/>
  <c r="AN2" i="7"/>
  <c r="AM2" i="7"/>
  <c r="AL2" i="7"/>
  <c r="AK2" i="7"/>
  <c r="AJ2" i="7"/>
  <c r="AI2" i="7"/>
  <c r="AH2" i="7"/>
  <c r="AG2" i="7"/>
  <c r="AF2" i="7"/>
  <c r="AE2" i="7"/>
  <c r="AD2" i="7"/>
  <c r="AC2" i="7"/>
  <c r="AB2" i="7"/>
  <c r="AA2" i="7"/>
  <c r="Z2" i="7"/>
  <c r="Y2" i="7"/>
  <c r="X2" i="7"/>
  <c r="W2" i="7"/>
  <c r="V2" i="7"/>
  <c r="T2" i="7"/>
  <c r="S2" i="7"/>
  <c r="R2" i="7"/>
  <c r="Q2" i="7"/>
  <c r="P2" i="7"/>
  <c r="O2" i="7"/>
  <c r="N2" i="7"/>
  <c r="L2" i="7"/>
  <c r="K2" i="7"/>
  <c r="J2" i="7"/>
  <c r="I2" i="7"/>
  <c r="D2" i="7"/>
  <c r="B2" i="7"/>
</calcChain>
</file>

<file path=xl/sharedStrings.xml><?xml version="1.0" encoding="utf-8"?>
<sst xmlns="http://schemas.openxmlformats.org/spreadsheetml/2006/main" count="826" uniqueCount="286">
  <si>
    <t>Average</t>
  </si>
  <si>
    <t>SEM</t>
  </si>
  <si>
    <t>After 5 minutes (If/Ii)</t>
  </si>
  <si>
    <t>Time (sec)</t>
  </si>
  <si>
    <t>I (pA)</t>
  </si>
  <si>
    <t>Fig. 1d</t>
  </si>
  <si>
    <t>0 uM</t>
  </si>
  <si>
    <t>0.1 uM</t>
  </si>
  <si>
    <t>1 uM</t>
  </si>
  <si>
    <t>2 uM</t>
  </si>
  <si>
    <t>5 uM</t>
  </si>
  <si>
    <t>20 uM</t>
  </si>
  <si>
    <t>100 uM</t>
  </si>
  <si>
    <t>Fig. 1f</t>
  </si>
  <si>
    <t>Fig. 1g</t>
  </si>
  <si>
    <t>Average I(norm)</t>
  </si>
  <si>
    <t>Fig. 2c</t>
  </si>
  <si>
    <t>EGTA (5)</t>
  </si>
  <si>
    <r>
      <t>FL PIP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 xml:space="preserve"> (7)</t>
    </r>
  </si>
  <si>
    <t>Fig. 2d</t>
  </si>
  <si>
    <t>n =</t>
  </si>
  <si>
    <t>t1/2</t>
  </si>
  <si>
    <t>WT</t>
  </si>
  <si>
    <t>*R298A</t>
  </si>
  <si>
    <t>K299A</t>
  </si>
  <si>
    <t>*K313A</t>
  </si>
  <si>
    <t>*R321A</t>
  </si>
  <si>
    <t>*K322A</t>
  </si>
  <si>
    <t>*K327A</t>
  </si>
  <si>
    <t>K428A</t>
  </si>
  <si>
    <t>K430L</t>
  </si>
  <si>
    <t>R433A</t>
  </si>
  <si>
    <t>*R437A</t>
  </si>
  <si>
    <t>R451A</t>
  </si>
  <si>
    <t>R457A</t>
  </si>
  <si>
    <t>K461A</t>
  </si>
  <si>
    <t>R464A</t>
  </si>
  <si>
    <t>K465A</t>
  </si>
  <si>
    <t>R468A</t>
  </si>
  <si>
    <t>K470A</t>
  </si>
  <si>
    <t>*K474A</t>
  </si>
  <si>
    <t>K476A</t>
  </si>
  <si>
    <t>R480A</t>
  </si>
  <si>
    <t>R482A</t>
  </si>
  <si>
    <t>R558A</t>
  </si>
  <si>
    <t>K562A</t>
  </si>
  <si>
    <t>K567A</t>
  </si>
  <si>
    <t>K570A</t>
  </si>
  <si>
    <t>R575A</t>
  </si>
  <si>
    <t>K579A</t>
  </si>
  <si>
    <t>K584A</t>
  </si>
  <si>
    <t>K655A</t>
  </si>
  <si>
    <t>K657A</t>
  </si>
  <si>
    <t>K658A</t>
  </si>
  <si>
    <t>R661A</t>
  </si>
  <si>
    <t>K664A</t>
  </si>
  <si>
    <t>R666A</t>
  </si>
  <si>
    <t>R667A</t>
  </si>
  <si>
    <t>R673A</t>
  </si>
  <si>
    <t>K678A</t>
  </si>
  <si>
    <t>R679A</t>
  </si>
  <si>
    <t>K680A</t>
  </si>
  <si>
    <t>R682A</t>
  </si>
  <si>
    <t>*R732A</t>
  </si>
  <si>
    <t>K736A</t>
  </si>
  <si>
    <t>K737A</t>
  </si>
  <si>
    <t>*R743A</t>
  </si>
  <si>
    <t>*R744A</t>
  </si>
  <si>
    <t>R749A</t>
  </si>
  <si>
    <t>K751A</t>
  </si>
  <si>
    <t>R761A</t>
  </si>
  <si>
    <t>R765A</t>
  </si>
  <si>
    <t>K887A</t>
  </si>
  <si>
    <t>K895A</t>
  </si>
  <si>
    <t>Fig. 3a</t>
  </si>
  <si>
    <t>ND</t>
  </si>
  <si>
    <t>Average t1/2</t>
  </si>
  <si>
    <t>K567A (13)</t>
  </si>
  <si>
    <r>
      <t>K567A + diC</t>
    </r>
    <r>
      <rPr>
        <vertAlign val="subscript"/>
        <sz val="10"/>
        <rFont val="Arial"/>
        <family val="2"/>
      </rPr>
      <t>8</t>
    </r>
    <r>
      <rPr>
        <sz val="10"/>
        <rFont val="Arial"/>
        <family val="2"/>
      </rPr>
      <t xml:space="preserve"> PIP</t>
    </r>
    <r>
      <rPr>
        <vertAlign val="subscript"/>
        <sz val="10"/>
        <rFont val="Arial"/>
        <family val="2"/>
      </rPr>
      <t xml:space="preserve">2 </t>
    </r>
    <r>
      <rPr>
        <sz val="10"/>
        <rFont val="Arial"/>
        <family val="2"/>
      </rPr>
      <t>(5)</t>
    </r>
  </si>
  <si>
    <t>WT (23)</t>
  </si>
  <si>
    <r>
      <t>WT + diC</t>
    </r>
    <r>
      <rPr>
        <vertAlign val="subscript"/>
        <sz val="10"/>
        <rFont val="Arial"/>
        <family val="2"/>
      </rPr>
      <t>8</t>
    </r>
    <r>
      <rPr>
        <sz val="10"/>
        <rFont val="Arial"/>
        <family val="2"/>
      </rPr>
      <t>PIP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(8)</t>
    </r>
  </si>
  <si>
    <t>Fig. 3c</t>
  </si>
  <si>
    <t>P566A</t>
  </si>
  <si>
    <t>P654A</t>
  </si>
  <si>
    <t>Fig. 5d</t>
  </si>
  <si>
    <t>G640A</t>
  </si>
  <si>
    <t>Q645A</t>
  </si>
  <si>
    <t>E564Q</t>
  </si>
  <si>
    <t>D481A</t>
  </si>
  <si>
    <t>Fig. 5e</t>
  </si>
  <si>
    <t>[Ca2+] (uM)</t>
  </si>
  <si>
    <t>Fig. 5f</t>
  </si>
  <si>
    <t>Fig. 5g</t>
  </si>
  <si>
    <t>Cl-</t>
  </si>
  <si>
    <t>Fig. 6a</t>
  </si>
  <si>
    <t>Fig. 6b</t>
  </si>
  <si>
    <t>SCN-</t>
  </si>
  <si>
    <t>Fig. 6c</t>
  </si>
  <si>
    <t>NFA</t>
  </si>
  <si>
    <t>Control</t>
  </si>
  <si>
    <t>Peak Rescue Ratio</t>
  </si>
  <si>
    <t>diC8 PIP2</t>
  </si>
  <si>
    <t>Suppl. Fig. 1a</t>
  </si>
  <si>
    <t>FL PIP2</t>
  </si>
  <si>
    <t>Suppl. Fig. 1b</t>
  </si>
  <si>
    <t>Current</t>
  </si>
  <si>
    <t>Before washout - c</t>
  </si>
  <si>
    <t>Residual Current Ratio</t>
  </si>
  <si>
    <t>PI(4)P (7)</t>
  </si>
  <si>
    <r>
      <t>PI(4,5)P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 xml:space="preserve"> (8)</t>
    </r>
  </si>
  <si>
    <r>
      <t>PI(3,4,5)P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 xml:space="preserve"> (9)</t>
    </r>
  </si>
  <si>
    <t>Suppl. Fig. 1c</t>
  </si>
  <si>
    <t>Suppl. Fig. 1d</t>
  </si>
  <si>
    <t>Time (min)</t>
  </si>
  <si>
    <t>Na2ATP (4)</t>
  </si>
  <si>
    <t>MgATP (6)</t>
  </si>
  <si>
    <t>Suppl. Fig. 1e</t>
  </si>
  <si>
    <t>Max I (pA)</t>
  </si>
  <si>
    <t>diC8 PIP2 I (pA)</t>
  </si>
  <si>
    <t>Des. Peak I (pA)</t>
  </si>
  <si>
    <t>R482A (7)</t>
  </si>
  <si>
    <t>R451A (5)</t>
  </si>
  <si>
    <t>K461A (6)</t>
  </si>
  <si>
    <t>K567A (6)</t>
  </si>
  <si>
    <t>R575A (5)</t>
  </si>
  <si>
    <t>K579A (5)</t>
  </si>
  <si>
    <t>WT (9)</t>
  </si>
  <si>
    <t>t0</t>
  </si>
  <si>
    <t>t5min</t>
  </si>
  <si>
    <t>I5min/Imax</t>
  </si>
  <si>
    <t>R451A (7)</t>
  </si>
  <si>
    <r>
      <t>R451A + diC</t>
    </r>
    <r>
      <rPr>
        <vertAlign val="subscript"/>
        <sz val="10"/>
        <rFont val="Arial"/>
        <family val="2"/>
      </rPr>
      <t>8</t>
    </r>
    <r>
      <rPr>
        <sz val="10"/>
        <rFont val="Arial"/>
        <family val="2"/>
      </rPr>
      <t xml:space="preserve"> PIP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 xml:space="preserve"> (5)</t>
    </r>
  </si>
  <si>
    <t>K461A (8)</t>
  </si>
  <si>
    <r>
      <t>K461A + diC</t>
    </r>
    <r>
      <rPr>
        <vertAlign val="subscript"/>
        <sz val="10"/>
        <rFont val="Arial"/>
        <family val="2"/>
      </rPr>
      <t>8</t>
    </r>
    <r>
      <rPr>
        <sz val="10"/>
        <rFont val="Arial"/>
        <family val="2"/>
      </rPr>
      <t xml:space="preserve"> PIP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 xml:space="preserve"> (5)</t>
    </r>
  </si>
  <si>
    <r>
      <t>R575A + diC</t>
    </r>
    <r>
      <rPr>
        <vertAlign val="subscript"/>
        <sz val="10"/>
        <rFont val="Arial"/>
        <family val="2"/>
      </rPr>
      <t>8</t>
    </r>
    <r>
      <rPr>
        <sz val="10"/>
        <rFont val="Arial"/>
        <family val="2"/>
      </rPr>
      <t xml:space="preserve"> PIP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 xml:space="preserve"> (5)</t>
    </r>
  </si>
  <si>
    <t>K579A (6)</t>
  </si>
  <si>
    <r>
      <t>K579A + diC</t>
    </r>
    <r>
      <rPr>
        <vertAlign val="subscript"/>
        <sz val="10"/>
        <rFont val="Arial"/>
        <family val="2"/>
      </rPr>
      <t>8</t>
    </r>
    <r>
      <rPr>
        <sz val="10"/>
        <rFont val="Arial"/>
        <family val="2"/>
      </rPr>
      <t xml:space="preserve"> PIP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 xml:space="preserve"> (5)</t>
    </r>
  </si>
  <si>
    <t>R482A (8)</t>
  </si>
  <si>
    <r>
      <t>R482A + diC</t>
    </r>
    <r>
      <rPr>
        <vertAlign val="subscript"/>
        <sz val="10"/>
        <rFont val="Arial"/>
        <family val="2"/>
      </rPr>
      <t>8</t>
    </r>
    <r>
      <rPr>
        <sz val="10"/>
        <rFont val="Arial"/>
        <family val="2"/>
      </rPr>
      <t>PIP</t>
    </r>
    <r>
      <rPr>
        <vertAlign val="subscript"/>
        <sz val="10"/>
        <rFont val="Arial"/>
        <family val="2"/>
      </rPr>
      <t xml:space="preserve">2 </t>
    </r>
    <r>
      <rPr>
        <sz val="10"/>
        <rFont val="Arial"/>
        <family val="2"/>
      </rPr>
      <t>(6)</t>
    </r>
  </si>
  <si>
    <t>AVERAGE</t>
  </si>
  <si>
    <t>sem</t>
  </si>
  <si>
    <t>average</t>
  </si>
  <si>
    <t>EC50 (uM)</t>
  </si>
  <si>
    <t>Suppl. Fig. 6a</t>
  </si>
  <si>
    <t>WT (8)</t>
  </si>
  <si>
    <t>D481A (8)</t>
  </si>
  <si>
    <t>E564Q (6)</t>
  </si>
  <si>
    <t>P566A (6)</t>
  </si>
  <si>
    <t>G640A (6)</t>
  </si>
  <si>
    <t>Q645A (7)</t>
  </si>
  <si>
    <t>P654A (7)</t>
  </si>
  <si>
    <t>Suppl. Fig. 8h</t>
  </si>
  <si>
    <t>100 uM Ca2+</t>
  </si>
  <si>
    <t>MES-</t>
  </si>
  <si>
    <t>-</t>
  </si>
  <si>
    <t>+</t>
  </si>
  <si>
    <t>Peak I (pA)</t>
  </si>
  <si>
    <t>After 1 min in MES-</t>
  </si>
  <si>
    <t>After 5 min in MES-</t>
  </si>
  <si>
    <t>MES- experiments</t>
  </si>
  <si>
    <t>Cl- control experiments</t>
  </si>
  <si>
    <t>After 5 min in Cl-</t>
  </si>
  <si>
    <t>Des. Ratio</t>
  </si>
  <si>
    <t>Des. Ratio 1 min</t>
  </si>
  <si>
    <t>Des. Ratio 5 min</t>
  </si>
  <si>
    <t>Cl- control</t>
  </si>
  <si>
    <t>P591A</t>
  </si>
  <si>
    <t>I637F</t>
  </si>
  <si>
    <t>Erev shift</t>
  </si>
  <si>
    <t>PCl/PNa</t>
  </si>
  <si>
    <t>Erev sym 140/140 NaCl (mV)</t>
  </si>
  <si>
    <t>Erev 14mM NaCl (mV)</t>
  </si>
  <si>
    <t>WT (7)</t>
  </si>
  <si>
    <t>P591A (8)</t>
  </si>
  <si>
    <t>I637F (7)</t>
  </si>
  <si>
    <t>t1/2 (sec)</t>
  </si>
  <si>
    <t>Ca2+ EC50 (uM)</t>
  </si>
  <si>
    <t>I/Imax</t>
  </si>
  <si>
    <t>WT (n = 23)</t>
  </si>
  <si>
    <t>E564A (n = 6)</t>
  </si>
  <si>
    <t>Color code</t>
  </si>
  <si>
    <t>PLL inhibition</t>
  </si>
  <si>
    <t>After PLL</t>
  </si>
  <si>
    <t>Before PLL</t>
  </si>
  <si>
    <t>diC8 PIP2 rescue</t>
  </si>
  <si>
    <t>20uM PIP2 rescue</t>
  </si>
  <si>
    <t>10uM PIP2 rescue</t>
  </si>
  <si>
    <t>5uM PIP2 rescue</t>
  </si>
  <si>
    <t>2uM PIP2 rescue</t>
  </si>
  <si>
    <t>1uM PIP2 rescue</t>
  </si>
  <si>
    <t>0.1 uM PIP2 rescue</t>
  </si>
  <si>
    <t>0uM PIP2 rescue</t>
  </si>
  <si>
    <t>n=</t>
  </si>
  <si>
    <t>Fig. 2a,b</t>
  </si>
  <si>
    <t>Suppl. Fig. 6b</t>
  </si>
  <si>
    <t>Cl- (n=8)</t>
  </si>
  <si>
    <t>SCN- (n=7)</t>
  </si>
  <si>
    <t>WT (n=8)</t>
  </si>
  <si>
    <t>P591A (n=5)</t>
  </si>
  <si>
    <t>I637F (n=10)</t>
  </si>
  <si>
    <t>Normalized Currents</t>
  </si>
  <si>
    <t>Suppl. Fig. 2a</t>
  </si>
  <si>
    <t>Suppl. Fig. 2b</t>
  </si>
  <si>
    <t>Current Rescue Ratio</t>
  </si>
  <si>
    <t>Suppl. Fig. 3a</t>
  </si>
  <si>
    <t>Suppl. Fig. 2c</t>
  </si>
  <si>
    <t>Suppl. Fig. 2d</t>
  </si>
  <si>
    <t>Suppl. Fig. 2e</t>
  </si>
  <si>
    <t>Pre-PLL</t>
  </si>
  <si>
    <r>
      <t>Cl</t>
    </r>
    <r>
      <rPr>
        <vertAlign val="superscript"/>
        <sz val="10"/>
        <rFont val="Arial"/>
        <family val="2"/>
      </rPr>
      <t>-</t>
    </r>
    <r>
      <rPr>
        <sz val="10"/>
        <rFont val="Arial"/>
        <family val="2"/>
      </rPr>
      <t xml:space="preserve"> (8)</t>
    </r>
  </si>
  <si>
    <r>
      <t>MES</t>
    </r>
    <r>
      <rPr>
        <vertAlign val="superscript"/>
        <sz val="10"/>
        <rFont val="Arial"/>
        <family val="2"/>
      </rPr>
      <t>-</t>
    </r>
  </si>
  <si>
    <r>
      <t>SCN</t>
    </r>
    <r>
      <rPr>
        <vertAlign val="superscript"/>
        <sz val="10"/>
        <rFont val="Arial"/>
        <family val="2"/>
      </rPr>
      <t>-</t>
    </r>
    <r>
      <rPr>
        <sz val="10"/>
        <rFont val="Arial"/>
        <family val="2"/>
      </rPr>
      <t xml:space="preserve"> (7)</t>
    </r>
  </si>
  <si>
    <r>
      <t>Br</t>
    </r>
    <r>
      <rPr>
        <vertAlign val="superscript"/>
        <sz val="10"/>
        <rFont val="Arial"/>
        <family val="2"/>
      </rPr>
      <t>-</t>
    </r>
    <r>
      <rPr>
        <sz val="10"/>
        <rFont val="Arial"/>
        <family val="2"/>
      </rPr>
      <t xml:space="preserve"> (7)</t>
    </r>
  </si>
  <si>
    <t>Suppl. Fig. 12a</t>
  </si>
  <si>
    <t>Cl- (8)</t>
  </si>
  <si>
    <t>MES- (6)</t>
  </si>
  <si>
    <t>Br- (7)</t>
  </si>
  <si>
    <t>SCN- (7)</t>
  </si>
  <si>
    <r>
      <t>MES</t>
    </r>
    <r>
      <rPr>
        <vertAlign val="superscript"/>
        <sz val="10"/>
        <rFont val="Arial"/>
        <family val="2"/>
      </rPr>
      <t xml:space="preserve">- </t>
    </r>
    <r>
      <rPr>
        <sz val="10"/>
        <rFont val="Arial"/>
        <family val="2"/>
      </rPr>
      <t>(6)</t>
    </r>
  </si>
  <si>
    <t>Rescued (subtracted PLL)</t>
  </si>
  <si>
    <r>
      <t>WT + diC</t>
    </r>
    <r>
      <rPr>
        <vertAlign val="subscript"/>
        <sz val="10"/>
        <rFont val="Arial"/>
        <family val="2"/>
      </rPr>
      <t>8</t>
    </r>
    <r>
      <rPr>
        <sz val="10"/>
        <rFont val="Arial"/>
        <family val="2"/>
      </rPr>
      <t>PIP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 xml:space="preserve"> (8)</t>
    </r>
  </si>
  <si>
    <t>0 µM</t>
  </si>
  <si>
    <t>0.1 µM</t>
  </si>
  <si>
    <t>1 µM</t>
  </si>
  <si>
    <t>2 µM</t>
  </si>
  <si>
    <t>5 µM</t>
  </si>
  <si>
    <t>20 µM</t>
  </si>
  <si>
    <t>100 µM</t>
  </si>
  <si>
    <t>[diC8 PIP2] (µM)</t>
  </si>
  <si>
    <t>1µM</t>
  </si>
  <si>
    <t>0 µM diC8 PIP2</t>
  </si>
  <si>
    <t>0.1 µM diC8 PIP2</t>
  </si>
  <si>
    <t>1 µM diC8 PIP2</t>
  </si>
  <si>
    <t>2 µM diC8 PIP2</t>
  </si>
  <si>
    <t>5 µM diC8 PIP2</t>
  </si>
  <si>
    <t>10 µM diC8 PIP2</t>
  </si>
  <si>
    <t>20 µM diC8 PIP2</t>
  </si>
  <si>
    <t>with 20 µM diC8 PIP2</t>
  </si>
  <si>
    <t>[Ca2+] (µM)</t>
  </si>
  <si>
    <t>Ca2+ EC50 (µM)</t>
  </si>
  <si>
    <t>After 2-3 min - d</t>
  </si>
  <si>
    <r>
      <t>Ca2+ EC50 (</t>
    </r>
    <r>
      <rPr>
        <sz val="10"/>
        <color theme="1"/>
        <rFont val="Calibri"/>
        <family val="2"/>
      </rPr>
      <t>μ</t>
    </r>
    <r>
      <rPr>
        <sz val="10"/>
        <color theme="1"/>
        <rFont val="Arial"/>
        <family val="2"/>
      </rPr>
      <t>M)</t>
    </r>
  </si>
  <si>
    <t>Ca2+ EC50 (μM)</t>
  </si>
  <si>
    <t>EC50 (μM)</t>
  </si>
  <si>
    <t>Fig. 1b,c</t>
  </si>
  <si>
    <t>Fig. 6d</t>
  </si>
  <si>
    <t>Fig. 6f</t>
  </si>
  <si>
    <t>EC50 (µM)</t>
  </si>
  <si>
    <t>Suppl. Fig. 4a</t>
  </si>
  <si>
    <t>Suppl. Fig. 3b,c</t>
  </si>
  <si>
    <t>PLL-treated</t>
  </si>
  <si>
    <t>Itail @ 100 µM Ca2+</t>
  </si>
  <si>
    <t>Control Gmax (pS)</t>
  </si>
  <si>
    <t>PLL-treated Gmax (pS)</t>
  </si>
  <si>
    <t>Control @ 0.255 µM Ca2+</t>
  </si>
  <si>
    <t>G/Gmax</t>
  </si>
  <si>
    <t>Control @ 0.387 µM Ca2+</t>
  </si>
  <si>
    <t>Average G/Gmax</t>
  </si>
  <si>
    <t>PLL-treated @ 0.255 µM Ca2+</t>
  </si>
  <si>
    <t>PLL-treated @ 0.387 µM Ca2+</t>
  </si>
  <si>
    <t>Control (pA)</t>
  </si>
  <si>
    <t>PLL-treated (pA)</t>
  </si>
  <si>
    <t>Suppl. Fig. 4b-d</t>
  </si>
  <si>
    <t>Suppl. Fig. 6c</t>
  </si>
  <si>
    <t>Suppl. Fig. 6d</t>
  </si>
  <si>
    <t>Suppl. Fig. 6e</t>
  </si>
  <si>
    <t>Suppl. Fig. 6f</t>
  </si>
  <si>
    <t>Suppl. Fig. 7a</t>
  </si>
  <si>
    <t>Suppl. Fig. 7b</t>
  </si>
  <si>
    <t>Suppl. Fig. 8a-f</t>
  </si>
  <si>
    <t>Suppl. Fig. 8g</t>
  </si>
  <si>
    <t>Suppl. Fig. 9a</t>
  </si>
  <si>
    <t>Suppl. Fig. 11a-f</t>
  </si>
  <si>
    <t>Suppl. Fig. 11g</t>
  </si>
  <si>
    <t>Suppl. Fig. 11h</t>
  </si>
  <si>
    <t>Suppl. Fig. 13a,b</t>
  </si>
  <si>
    <t>Suppl. Fig. 13c,d</t>
  </si>
  <si>
    <t>Suppl. Fig. 13e</t>
  </si>
  <si>
    <t>Suppl. Fig. 14a</t>
  </si>
  <si>
    <t>Suppl. Fig. 14b</t>
  </si>
  <si>
    <t>Suppl. Fig. 14f</t>
  </si>
  <si>
    <t>Suppl. Fig. 14g,h</t>
  </si>
  <si>
    <t>Suppl. Fig. 14i</t>
  </si>
  <si>
    <t>Suppl. Fig. 14j</t>
  </si>
  <si>
    <t>Suppl. Fig. 3d</t>
  </si>
  <si>
    <t>R429A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</si>
</sst>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vertAlign val="subscript"/>
      <sz val="10"/>
      <name val="Arial"/>
      <family val="2"/>
    </font>
    <font>
      <vertAlign val="superscript"/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10"/>
      <color rgb="FF3EE23E"/>
      <name val="Arial"/>
      <family val="2"/>
    </font>
    <font>
      <sz val="10"/>
      <color rgb="FF00B050"/>
      <name val="Arial"/>
      <family val="2"/>
    </font>
    <font>
      <b/>
      <sz val="10"/>
      <color theme="4" tint="-0.249977111117893"/>
      <name val="Arial"/>
      <family val="2"/>
    </font>
    <font>
      <sz val="10"/>
      <name val="Arial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99FF9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5" borderId="0" xfId="0" applyFont="1" applyFill="1" applyAlignment="1">
      <alignment horizontal="center"/>
    </xf>
    <xf numFmtId="0" fontId="1" fillId="0" borderId="1" xfId="0" applyFont="1" applyBorder="1"/>
    <xf numFmtId="0" fontId="4" fillId="0" borderId="0" xfId="0" applyFont="1"/>
    <xf numFmtId="0" fontId="5" fillId="4" borderId="0" xfId="0" applyFont="1" applyFill="1"/>
    <xf numFmtId="0" fontId="5" fillId="0" borderId="0" xfId="0" applyFont="1"/>
    <xf numFmtId="0" fontId="6" fillId="0" borderId="0" xfId="0" applyFont="1"/>
    <xf numFmtId="0" fontId="1" fillId="5" borderId="0" xfId="0" applyFont="1" applyFill="1"/>
    <xf numFmtId="0" fontId="1" fillId="6" borderId="0" xfId="0" applyFont="1" applyFill="1"/>
    <xf numFmtId="0" fontId="5" fillId="0" borderId="0" xfId="0" applyFont="1" applyFill="1"/>
    <xf numFmtId="0" fontId="5" fillId="5" borderId="0" xfId="0" applyFont="1" applyFill="1"/>
    <xf numFmtId="0" fontId="5" fillId="6" borderId="4" xfId="0" applyFont="1" applyFill="1" applyBorder="1"/>
    <xf numFmtId="0" fontId="5" fillId="6" borderId="5" xfId="0" applyFont="1" applyFill="1" applyBorder="1"/>
    <xf numFmtId="0" fontId="5" fillId="2" borderId="0" xfId="0" applyFont="1" applyFill="1"/>
    <xf numFmtId="0" fontId="1" fillId="4" borderId="0" xfId="0" applyFont="1" applyFill="1"/>
    <xf numFmtId="0" fontId="5" fillId="0" borderId="0" xfId="0" applyFont="1" applyAlignment="1">
      <alignment horizontal="center"/>
    </xf>
    <xf numFmtId="0" fontId="1" fillId="0" borderId="0" xfId="0" applyFont="1" applyFill="1"/>
    <xf numFmtId="0" fontId="6" fillId="0" borderId="0" xfId="0" applyFont="1" applyFill="1"/>
    <xf numFmtId="0" fontId="1" fillId="2" borderId="0" xfId="0" applyFont="1" applyFill="1"/>
    <xf numFmtId="0" fontId="1" fillId="0" borderId="0" xfId="0" applyFont="1" applyBorder="1"/>
    <xf numFmtId="0" fontId="1" fillId="5" borderId="0" xfId="0" applyFont="1" applyFill="1" applyBorder="1"/>
    <xf numFmtId="0" fontId="1" fillId="0" borderId="0" xfId="0" applyFont="1" applyFill="1" applyBorder="1"/>
    <xf numFmtId="0" fontId="8" fillId="0" borderId="0" xfId="0" applyFont="1" applyFill="1"/>
    <xf numFmtId="0" fontId="1" fillId="0" borderId="2" xfId="0" applyFont="1" applyBorder="1"/>
    <xf numFmtId="0" fontId="1" fillId="0" borderId="9" xfId="0" applyFont="1" applyBorder="1"/>
    <xf numFmtId="0" fontId="4" fillId="0" borderId="0" xfId="0" applyFont="1" applyBorder="1"/>
    <xf numFmtId="0" fontId="5" fillId="0" borderId="0" xfId="0" applyFont="1" applyBorder="1"/>
    <xf numFmtId="0" fontId="5" fillId="5" borderId="2" xfId="0" applyFont="1" applyFill="1" applyBorder="1"/>
    <xf numFmtId="0" fontId="5" fillId="5" borderId="8" xfId="0" applyFont="1" applyFill="1" applyBorder="1"/>
    <xf numFmtId="0" fontId="5" fillId="0" borderId="3" xfId="0" applyFont="1" applyBorder="1"/>
    <xf numFmtId="0" fontId="5" fillId="0" borderId="4" xfId="0" applyFont="1" applyBorder="1"/>
    <xf numFmtId="0" fontId="6" fillId="0" borderId="5" xfId="0" applyFont="1" applyBorder="1"/>
    <xf numFmtId="0" fontId="5" fillId="0" borderId="6" xfId="0" applyFont="1" applyBorder="1"/>
    <xf numFmtId="0" fontId="5" fillId="0" borderId="9" xfId="0" applyFont="1" applyBorder="1"/>
    <xf numFmtId="0" fontId="6" fillId="0" borderId="7" xfId="0" applyFont="1" applyBorder="1"/>
    <xf numFmtId="0" fontId="6" fillId="0" borderId="3" xfId="0" applyFont="1" applyBorder="1"/>
    <xf numFmtId="0" fontId="5" fillId="0" borderId="5" xfId="0" applyFont="1" applyBorder="1"/>
    <xf numFmtId="0" fontId="5" fillId="0" borderId="7" xfId="0" applyFont="1" applyBorder="1"/>
    <xf numFmtId="0" fontId="5" fillId="0" borderId="2" xfId="0" applyFont="1" applyBorder="1"/>
    <xf numFmtId="0" fontId="4" fillId="0" borderId="8" xfId="0" applyFont="1" applyBorder="1"/>
    <xf numFmtId="0" fontId="4" fillId="0" borderId="3" xfId="0" applyFont="1" applyBorder="1"/>
    <xf numFmtId="0" fontId="1" fillId="5" borderId="2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5" borderId="2" xfId="0" applyFont="1" applyFill="1" applyBorder="1"/>
    <xf numFmtId="0" fontId="1" fillId="5" borderId="3" xfId="0" applyFont="1" applyFill="1" applyBorder="1"/>
    <xf numFmtId="0" fontId="1" fillId="0" borderId="4" xfId="0" applyFont="1" applyFill="1" applyBorder="1"/>
    <xf numFmtId="0" fontId="5" fillId="0" borderId="5" xfId="0" applyFont="1" applyFill="1" applyBorder="1"/>
    <xf numFmtId="0" fontId="1" fillId="0" borderId="6" xfId="0" applyFont="1" applyFill="1" applyBorder="1"/>
    <xf numFmtId="0" fontId="5" fillId="0" borderId="7" xfId="0" applyFont="1" applyFill="1" applyBorder="1"/>
    <xf numFmtId="0" fontId="1" fillId="0" borderId="5" xfId="0" applyFont="1" applyFill="1" applyBorder="1"/>
    <xf numFmtId="0" fontId="1" fillId="0" borderId="7" xfId="0" applyFont="1" applyFill="1" applyBorder="1"/>
    <xf numFmtId="0" fontId="5" fillId="4" borderId="2" xfId="0" applyFont="1" applyFill="1" applyBorder="1"/>
    <xf numFmtId="0" fontId="5" fillId="4" borderId="8" xfId="0" applyFont="1" applyFill="1" applyBorder="1"/>
    <xf numFmtId="0" fontId="5" fillId="4" borderId="3" xfId="0" applyFont="1" applyFill="1" applyBorder="1"/>
    <xf numFmtId="0" fontId="5" fillId="0" borderId="4" xfId="0" applyFont="1" applyFill="1" applyBorder="1"/>
    <xf numFmtId="0" fontId="5" fillId="0" borderId="6" xfId="0" applyFont="1" applyFill="1" applyBorder="1"/>
    <xf numFmtId="0" fontId="6" fillId="0" borderId="4" xfId="0" applyFont="1" applyBorder="1"/>
    <xf numFmtId="0" fontId="6" fillId="0" borderId="0" xfId="0" applyFont="1" applyBorder="1"/>
    <xf numFmtId="0" fontId="6" fillId="0" borderId="6" xfId="0" applyFont="1" applyBorder="1"/>
    <xf numFmtId="0" fontId="6" fillId="0" borderId="9" xfId="0" applyFont="1" applyBorder="1"/>
    <xf numFmtId="0" fontId="5" fillId="0" borderId="10" xfId="0" applyFont="1" applyBorder="1"/>
    <xf numFmtId="0" fontId="1" fillId="5" borderId="11" xfId="0" applyFont="1" applyFill="1" applyBorder="1"/>
    <xf numFmtId="0" fontId="1" fillId="6" borderId="12" xfId="0" applyFont="1" applyFill="1" applyBorder="1"/>
    <xf numFmtId="0" fontId="11" fillId="0" borderId="0" xfId="0" applyFont="1"/>
    <xf numFmtId="0" fontId="11" fillId="5" borderId="0" xfId="0" applyFont="1" applyFill="1" applyAlignment="1">
      <alignment horizontal="center"/>
    </xf>
    <xf numFmtId="0" fontId="4" fillId="4" borderId="3" xfId="0" applyFont="1" applyFill="1" applyBorder="1"/>
    <xf numFmtId="0" fontId="4" fillId="4" borderId="8" xfId="0" applyFont="1" applyFill="1" applyBorder="1"/>
    <xf numFmtId="0" fontId="5" fillId="5" borderId="0" xfId="0" applyFont="1" applyFill="1" applyBorder="1"/>
    <xf numFmtId="0" fontId="6" fillId="5" borderId="5" xfId="0" applyFont="1" applyFill="1" applyBorder="1"/>
    <xf numFmtId="0" fontId="1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8" xfId="0" applyFont="1" applyBorder="1"/>
    <xf numFmtId="0" fontId="1" fillId="0" borderId="3" xfId="0" applyFont="1" applyBorder="1"/>
    <xf numFmtId="0" fontId="5" fillId="5" borderId="4" xfId="0" applyFont="1" applyFill="1" applyBorder="1"/>
    <xf numFmtId="0" fontId="5" fillId="5" borderId="5" xfId="0" applyFont="1" applyFill="1" applyBorder="1"/>
    <xf numFmtId="0" fontId="5" fillId="0" borderId="0" xfId="0" applyFont="1" applyFill="1" applyBorder="1"/>
    <xf numFmtId="0" fontId="7" fillId="0" borderId="5" xfId="0" applyFont="1" applyFill="1" applyBorder="1"/>
    <xf numFmtId="0" fontId="5" fillId="0" borderId="9" xfId="0" applyFont="1" applyFill="1" applyBorder="1"/>
    <xf numFmtId="0" fontId="7" fillId="0" borderId="7" xfId="0" applyFont="1" applyFill="1" applyBorder="1"/>
    <xf numFmtId="0" fontId="1" fillId="5" borderId="4" xfId="0" applyFont="1" applyFill="1" applyBorder="1"/>
    <xf numFmtId="0" fontId="1" fillId="5" borderId="5" xfId="0" applyFont="1" applyFill="1" applyBorder="1"/>
    <xf numFmtId="0" fontId="1" fillId="0" borderId="9" xfId="0" applyFont="1" applyFill="1" applyBorder="1"/>
    <xf numFmtId="0" fontId="10" fillId="0" borderId="4" xfId="0" applyFont="1" applyBorder="1"/>
    <xf numFmtId="0" fontId="10" fillId="0" borderId="5" xfId="0" applyFont="1" applyBorder="1"/>
    <xf numFmtId="0" fontId="10" fillId="0" borderId="6" xfId="0" applyFont="1" applyBorder="1"/>
    <xf numFmtId="0" fontId="10" fillId="0" borderId="7" xfId="0" applyFont="1" applyBorder="1"/>
    <xf numFmtId="0" fontId="1" fillId="0" borderId="0" xfId="0" applyFont="1" applyAlignment="1">
      <alignment horizontal="left"/>
    </xf>
    <xf numFmtId="0" fontId="1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" fillId="0" borderId="5" xfId="0" applyFont="1" applyFill="1" applyBorder="1"/>
    <xf numFmtId="0" fontId="4" fillId="0" borderId="7" xfId="0" applyFont="1" applyFill="1" applyBorder="1"/>
    <xf numFmtId="0" fontId="1" fillId="0" borderId="0" xfId="0" applyFont="1" applyFill="1" applyAlignment="1">
      <alignment horizontal="center"/>
    </xf>
    <xf numFmtId="0" fontId="4" fillId="0" borderId="5" xfId="0" applyFont="1" applyBorder="1"/>
    <xf numFmtId="0" fontId="4" fillId="0" borderId="9" xfId="0" applyFont="1" applyBorder="1"/>
    <xf numFmtId="0" fontId="4" fillId="0" borderId="7" xfId="0" applyFont="1" applyBorder="1"/>
    <xf numFmtId="0" fontId="1" fillId="6" borderId="4" xfId="0" applyFont="1" applyFill="1" applyBorder="1" applyAlignment="1">
      <alignment horizontal="center"/>
    </xf>
    <xf numFmtId="0" fontId="5" fillId="6" borderId="0" xfId="0" applyFont="1" applyFill="1" applyBorder="1"/>
    <xf numFmtId="0" fontId="4" fillId="0" borderId="4" xfId="0" applyFont="1" applyBorder="1"/>
    <xf numFmtId="0" fontId="4" fillId="0" borderId="6" xfId="0" applyFont="1" applyBorder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4" fillId="0" borderId="4" xfId="0" applyFont="1" applyFill="1" applyBorder="1"/>
    <xf numFmtId="0" fontId="4" fillId="0" borderId="0" xfId="0" applyFont="1" applyFill="1" applyBorder="1"/>
    <xf numFmtId="0" fontId="4" fillId="0" borderId="6" xfId="0" applyFont="1" applyFill="1" applyBorder="1"/>
    <xf numFmtId="0" fontId="4" fillId="0" borderId="9" xfId="0" applyFont="1" applyFill="1" applyBorder="1"/>
    <xf numFmtId="0" fontId="4" fillId="0" borderId="0" xfId="0" applyFont="1" applyFill="1"/>
    <xf numFmtId="0" fontId="13" fillId="0" borderId="0" xfId="0" applyFont="1"/>
    <xf numFmtId="0" fontId="1" fillId="9" borderId="0" xfId="0" applyFont="1" applyFill="1"/>
    <xf numFmtId="0" fontId="1" fillId="10" borderId="0" xfId="0" applyFont="1" applyFill="1"/>
    <xf numFmtId="0" fontId="6" fillId="5" borderId="0" xfId="0" applyFont="1" applyFill="1"/>
    <xf numFmtId="0" fontId="6" fillId="2" borderId="0" xfId="0" applyFont="1" applyFill="1" applyBorder="1"/>
    <xf numFmtId="0" fontId="5" fillId="0" borderId="8" xfId="0" applyFont="1" applyBorder="1"/>
    <xf numFmtId="0" fontId="4" fillId="2" borderId="0" xfId="0" applyFont="1" applyFill="1" applyBorder="1"/>
    <xf numFmtId="0" fontId="5" fillId="3" borderId="2" xfId="0" applyFont="1" applyFill="1" applyBorder="1"/>
    <xf numFmtId="0" fontId="5" fillId="3" borderId="8" xfId="0" applyFont="1" applyFill="1" applyBorder="1"/>
    <xf numFmtId="0" fontId="1" fillId="3" borderId="3" xfId="0" applyFont="1" applyFill="1" applyBorder="1"/>
    <xf numFmtId="0" fontId="1" fillId="3" borderId="2" xfId="0" applyFont="1" applyFill="1" applyBorder="1"/>
    <xf numFmtId="0" fontId="1" fillId="3" borderId="8" xfId="0" applyFont="1" applyFill="1" applyBorder="1"/>
    <xf numFmtId="0" fontId="9" fillId="0" borderId="4" xfId="0" applyFont="1" applyBorder="1"/>
    <xf numFmtId="0" fontId="4" fillId="0" borderId="2" xfId="0" applyFont="1" applyBorder="1"/>
    <xf numFmtId="0" fontId="6" fillId="0" borderId="2" xfId="0" applyFont="1" applyBorder="1"/>
    <xf numFmtId="0" fontId="0" fillId="0" borderId="0" xfId="0" applyFill="1"/>
    <xf numFmtId="0" fontId="0" fillId="0" borderId="0" xfId="0" applyFill="1" applyBorder="1"/>
    <xf numFmtId="0" fontId="14" fillId="0" borderId="0" xfId="0" applyFont="1"/>
    <xf numFmtId="0" fontId="6" fillId="0" borderId="8" xfId="0" applyFont="1" applyBorder="1"/>
    <xf numFmtId="0" fontId="0" fillId="0" borderId="0" xfId="0" applyBorder="1"/>
    <xf numFmtId="0" fontId="0" fillId="0" borderId="5" xfId="0" applyBorder="1"/>
    <xf numFmtId="0" fontId="0" fillId="0" borderId="9" xfId="0" applyBorder="1"/>
    <xf numFmtId="0" fontId="0" fillId="0" borderId="7" xfId="0" applyBorder="1"/>
    <xf numFmtId="0" fontId="0" fillId="0" borderId="5" xfId="0" applyFill="1" applyBorder="1"/>
    <xf numFmtId="0" fontId="7" fillId="0" borderId="8" xfId="0" applyFont="1" applyBorder="1"/>
    <xf numFmtId="0" fontId="7" fillId="0" borderId="0" xfId="0" applyFont="1"/>
    <xf numFmtId="0" fontId="14" fillId="0" borderId="0" xfId="0" applyFont="1" applyFill="1" applyBorder="1"/>
    <xf numFmtId="0" fontId="14" fillId="0" borderId="2" xfId="0" applyFont="1" applyBorder="1"/>
    <xf numFmtId="0" fontId="14" fillId="0" borderId="3" xfId="0" applyFont="1" applyBorder="1"/>
    <xf numFmtId="0" fontId="0" fillId="0" borderId="4" xfId="0" applyBorder="1"/>
    <xf numFmtId="0" fontId="0" fillId="0" borderId="6" xfId="0" applyBorder="1"/>
    <xf numFmtId="0" fontId="6" fillId="2" borderId="2" xfId="0" applyFont="1" applyFill="1" applyBorder="1"/>
    <xf numFmtId="0" fontId="6" fillId="2" borderId="3" xfId="0" applyFont="1" applyFill="1" applyBorder="1"/>
    <xf numFmtId="0" fontId="5" fillId="2" borderId="6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5" fillId="0" borderId="0" xfId="0" applyFont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5" fillId="6" borderId="9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1" fillId="6" borderId="0" xfId="0" applyFont="1" applyFill="1" applyAlignment="1">
      <alignment horizontal="center"/>
    </xf>
    <xf numFmtId="0" fontId="5" fillId="0" borderId="9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5" borderId="0" xfId="0" applyFont="1" applyFill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5" fillId="8" borderId="2" xfId="0" applyFont="1" applyFill="1" applyBorder="1" applyAlignment="1">
      <alignment horizontal="center"/>
    </xf>
    <xf numFmtId="0" fontId="5" fillId="8" borderId="8" xfId="0" applyFont="1" applyFill="1" applyBorder="1" applyAlignment="1">
      <alignment horizontal="center"/>
    </xf>
    <xf numFmtId="0" fontId="5" fillId="8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99"/>
      <color rgb="FFFFCCFF"/>
      <color rgb="FFFF99FF"/>
      <color rgb="FF3EE23E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76"/>
  <sheetViews>
    <sheetView tabSelected="1" workbookViewId="0">
      <selection activeCell="C37" sqref="C37"/>
    </sheetView>
  </sheetViews>
  <sheetFormatPr defaultColWidth="9.140625" defaultRowHeight="12.75" x14ac:dyDescent="0.2"/>
  <cols>
    <col min="1" max="1" width="9.7109375" style="12" bestFit="1" customWidth="1"/>
    <col min="2" max="7" width="9.140625" style="12"/>
    <col min="8" max="8" width="9.7109375" style="12" bestFit="1" customWidth="1"/>
    <col min="9" max="9" width="15.42578125" style="12" bestFit="1" customWidth="1"/>
    <col min="10" max="10" width="9" style="12" bestFit="1" customWidth="1"/>
    <col min="11" max="11" width="15.42578125" style="12" bestFit="1" customWidth="1"/>
    <col min="12" max="12" width="9" style="12" bestFit="1" customWidth="1"/>
    <col min="13" max="13" width="15.42578125" style="12" bestFit="1" customWidth="1"/>
    <col min="14" max="14" width="9" style="12" bestFit="1" customWidth="1"/>
    <col min="15" max="15" width="15.42578125" style="12" bestFit="1" customWidth="1"/>
    <col min="16" max="16" width="9" style="12" bestFit="1" customWidth="1"/>
    <col min="17" max="17" width="15.42578125" style="12" bestFit="1" customWidth="1"/>
    <col min="18" max="18" width="12" style="12" bestFit="1" customWidth="1"/>
    <col min="19" max="19" width="15.42578125" style="12" bestFit="1" customWidth="1"/>
    <col min="20" max="20" width="9" style="12" bestFit="1" customWidth="1"/>
    <col min="21" max="21" width="15.42578125" style="12" bestFit="1" customWidth="1"/>
    <col min="22" max="22" width="9" style="12" bestFit="1" customWidth="1"/>
    <col min="23" max="24" width="9.140625" style="12"/>
    <col min="25" max="25" width="22.42578125" style="12" bestFit="1" customWidth="1"/>
    <col min="26" max="16384" width="9.140625" style="12"/>
  </cols>
  <sheetData>
    <row r="1" spans="1:32" x14ac:dyDescent="0.2">
      <c r="A1" s="63" t="s">
        <v>244</v>
      </c>
      <c r="B1" s="36"/>
      <c r="D1" s="63" t="s">
        <v>5</v>
      </c>
      <c r="E1" s="36"/>
      <c r="H1" s="11" t="s">
        <v>13</v>
      </c>
      <c r="I1" s="156" t="s">
        <v>221</v>
      </c>
      <c r="J1" s="157"/>
      <c r="K1" s="156" t="s">
        <v>222</v>
      </c>
      <c r="L1" s="157"/>
      <c r="M1" s="156" t="s">
        <v>223</v>
      </c>
      <c r="N1" s="157"/>
      <c r="O1" s="156" t="s">
        <v>224</v>
      </c>
      <c r="P1" s="157"/>
      <c r="Q1" s="156" t="s">
        <v>225</v>
      </c>
      <c r="R1" s="157"/>
      <c r="S1" s="156" t="s">
        <v>226</v>
      </c>
      <c r="T1" s="157"/>
      <c r="U1" s="156" t="s">
        <v>227</v>
      </c>
      <c r="V1" s="157"/>
      <c r="Y1" s="11" t="s">
        <v>14</v>
      </c>
    </row>
    <row r="2" spans="1:32" x14ac:dyDescent="0.2">
      <c r="A2" s="114" t="s">
        <v>3</v>
      </c>
      <c r="B2" s="115" t="s">
        <v>4</v>
      </c>
      <c r="D2" s="114" t="s">
        <v>3</v>
      </c>
      <c r="E2" s="115" t="s">
        <v>4</v>
      </c>
      <c r="H2" s="3" t="s">
        <v>3</v>
      </c>
      <c r="I2" s="18" t="s">
        <v>15</v>
      </c>
      <c r="J2" s="19" t="s">
        <v>1</v>
      </c>
      <c r="K2" s="18" t="s">
        <v>15</v>
      </c>
      <c r="L2" s="19" t="s">
        <v>1</v>
      </c>
      <c r="M2" s="18" t="s">
        <v>15</v>
      </c>
      <c r="N2" s="19" t="s">
        <v>1</v>
      </c>
      <c r="O2" s="18" t="s">
        <v>15</v>
      </c>
      <c r="P2" s="19" t="s">
        <v>1</v>
      </c>
      <c r="Q2" s="18" t="s">
        <v>15</v>
      </c>
      <c r="R2" s="19" t="s">
        <v>1</v>
      </c>
      <c r="S2" s="18" t="s">
        <v>15</v>
      </c>
      <c r="T2" s="19" t="s">
        <v>1</v>
      </c>
      <c r="U2" s="18" t="s">
        <v>15</v>
      </c>
      <c r="V2" s="19" t="s">
        <v>1</v>
      </c>
      <c r="Y2" s="12" t="s">
        <v>2</v>
      </c>
      <c r="Z2" s="154" t="s">
        <v>228</v>
      </c>
      <c r="AA2" s="155"/>
      <c r="AB2" s="155"/>
      <c r="AC2" s="155"/>
      <c r="AD2" s="155"/>
      <c r="AE2" s="155"/>
      <c r="AF2" s="155"/>
    </row>
    <row r="3" spans="1:32" x14ac:dyDescent="0.2">
      <c r="A3" s="4">
        <v>0</v>
      </c>
      <c r="B3" s="5">
        <v>20.41648</v>
      </c>
      <c r="D3" s="4">
        <v>0</v>
      </c>
      <c r="E3" s="5">
        <v>17.262872695922901</v>
      </c>
      <c r="H3" s="1">
        <v>0</v>
      </c>
      <c r="I3" s="4">
        <v>1</v>
      </c>
      <c r="J3" s="5">
        <v>0</v>
      </c>
      <c r="K3" s="4">
        <v>1</v>
      </c>
      <c r="L3" s="5">
        <v>0</v>
      </c>
      <c r="M3" s="4">
        <v>1</v>
      </c>
      <c r="N3" s="5">
        <v>0</v>
      </c>
      <c r="O3" s="4">
        <v>1</v>
      </c>
      <c r="P3" s="5">
        <v>0</v>
      </c>
      <c r="Q3" s="4">
        <v>1</v>
      </c>
      <c r="R3" s="5">
        <v>0</v>
      </c>
      <c r="S3" s="4">
        <v>1</v>
      </c>
      <c r="T3" s="5">
        <v>0</v>
      </c>
      <c r="U3" s="4">
        <v>1</v>
      </c>
      <c r="V3" s="5">
        <v>0</v>
      </c>
      <c r="Y3" s="63" t="s">
        <v>192</v>
      </c>
      <c r="Z3" s="64" t="s">
        <v>6</v>
      </c>
      <c r="AA3" s="64" t="s">
        <v>7</v>
      </c>
      <c r="AB3" s="64" t="s">
        <v>8</v>
      </c>
      <c r="AC3" s="64" t="s">
        <v>9</v>
      </c>
      <c r="AD3" s="64" t="s">
        <v>10</v>
      </c>
      <c r="AE3" s="64" t="s">
        <v>11</v>
      </c>
      <c r="AF3" s="65" t="s">
        <v>12</v>
      </c>
    </row>
    <row r="4" spans="1:32" x14ac:dyDescent="0.2">
      <c r="A4" s="4">
        <v>5</v>
      </c>
      <c r="B4" s="5">
        <v>1406.2860000000001</v>
      </c>
      <c r="D4" s="4">
        <v>10</v>
      </c>
      <c r="E4" s="5">
        <v>1308.6103515625</v>
      </c>
      <c r="H4" s="1">
        <v>5</v>
      </c>
      <c r="I4" s="4">
        <v>0.97765899999999994</v>
      </c>
      <c r="J4" s="5">
        <v>5.5519999999999996E-3</v>
      </c>
      <c r="K4" s="4">
        <v>0.995089</v>
      </c>
      <c r="L4" s="5">
        <v>1.5679999999999999E-3</v>
      </c>
      <c r="M4" s="4">
        <v>0.99045499999999997</v>
      </c>
      <c r="N4" s="5">
        <v>2.1649999999999998E-3</v>
      </c>
      <c r="O4" s="4">
        <v>0.99097299999999999</v>
      </c>
      <c r="P4" s="5">
        <v>9.5399999999999999E-4</v>
      </c>
      <c r="Q4" s="4">
        <v>0.99622100000000002</v>
      </c>
      <c r="R4" s="5">
        <v>2.8045280000000001E-3</v>
      </c>
      <c r="S4" s="4">
        <v>0.99771100000000001</v>
      </c>
      <c r="T4" s="5">
        <v>5.2099999999999998E-4</v>
      </c>
      <c r="U4" s="4">
        <v>1.003989</v>
      </c>
      <c r="V4" s="5">
        <v>4.5869999999999999E-3</v>
      </c>
      <c r="Y4" s="66">
        <v>1</v>
      </c>
      <c r="Z4" s="26">
        <v>5.8786935999999998E-2</v>
      </c>
      <c r="AA4" s="26">
        <v>4.9515999999999998E-2</v>
      </c>
      <c r="AB4" s="26">
        <v>0.16403400000000001</v>
      </c>
      <c r="AC4" s="26">
        <v>0.540659</v>
      </c>
      <c r="AD4" s="26">
        <v>0.57009299999999996</v>
      </c>
      <c r="AE4" s="33">
        <v>0.80261519302615192</v>
      </c>
      <c r="AF4" s="43">
        <v>0.8125566343042071</v>
      </c>
    </row>
    <row r="5" spans="1:32" x14ac:dyDescent="0.2">
      <c r="A5" s="4">
        <v>10</v>
      </c>
      <c r="B5" s="5">
        <v>1427.3219999999999</v>
      </c>
      <c r="D5" s="4">
        <v>20</v>
      </c>
      <c r="E5" s="5">
        <v>1312.01342773438</v>
      </c>
      <c r="H5" s="1">
        <v>10</v>
      </c>
      <c r="I5" s="4">
        <v>0.955681</v>
      </c>
      <c r="J5" s="5">
        <v>7.1529999999999996E-3</v>
      </c>
      <c r="K5" s="4">
        <v>0.97668200000000005</v>
      </c>
      <c r="L5" s="5">
        <v>2.3500000000000001E-3</v>
      </c>
      <c r="M5" s="4">
        <v>0.97843899999999995</v>
      </c>
      <c r="N5" s="5">
        <v>5.653E-3</v>
      </c>
      <c r="O5" s="4">
        <v>0.98399000000000003</v>
      </c>
      <c r="P5" s="5">
        <v>2.928E-3</v>
      </c>
      <c r="Q5" s="4">
        <v>0.99152099999999999</v>
      </c>
      <c r="R5" s="5">
        <v>1.933791E-3</v>
      </c>
      <c r="S5" s="4">
        <v>0.99468900000000005</v>
      </c>
      <c r="T5" s="5">
        <v>1.142E-3</v>
      </c>
      <c r="U5" s="4">
        <v>1.0010889999999999</v>
      </c>
      <c r="V5" s="5">
        <v>6.6499999999999997E-3</v>
      </c>
      <c r="Y5" s="66">
        <v>2</v>
      </c>
      <c r="Z5" s="26">
        <v>2.6936027000000001E-2</v>
      </c>
      <c r="AA5" s="26">
        <v>0.108857</v>
      </c>
      <c r="AB5" s="26">
        <v>9.5676999999999998E-2</v>
      </c>
      <c r="AC5" s="26">
        <v>0.25758599999999998</v>
      </c>
      <c r="AD5" s="26">
        <v>0.56610099999999997</v>
      </c>
      <c r="AE5" s="33">
        <v>0.71216097987751537</v>
      </c>
      <c r="AF5" s="43">
        <v>0.90663866903569701</v>
      </c>
    </row>
    <row r="6" spans="1:32" x14ac:dyDescent="0.2">
      <c r="A6" s="4">
        <v>15</v>
      </c>
      <c r="B6" s="5">
        <v>1392.2660000000001</v>
      </c>
      <c r="D6" s="4">
        <v>30</v>
      </c>
      <c r="E6" s="5">
        <v>1288.59521484375</v>
      </c>
      <c r="H6" s="1">
        <v>15</v>
      </c>
      <c r="I6" s="4">
        <v>0.93361400000000005</v>
      </c>
      <c r="J6" s="5">
        <v>8.1609999999999999E-3</v>
      </c>
      <c r="K6" s="4">
        <v>0.956264</v>
      </c>
      <c r="L6" s="5">
        <v>2.5010000000000002E-3</v>
      </c>
      <c r="M6" s="4">
        <v>0.96589100000000006</v>
      </c>
      <c r="N6" s="5">
        <v>6.5110000000000003E-3</v>
      </c>
      <c r="O6" s="4">
        <v>0.97048900000000005</v>
      </c>
      <c r="P6" s="5">
        <v>7.5599999999999999E-3</v>
      </c>
      <c r="Q6" s="4">
        <v>0.98200600000000005</v>
      </c>
      <c r="R6" s="5">
        <v>3.2418820000000002E-3</v>
      </c>
      <c r="S6" s="4">
        <v>0.98533300000000001</v>
      </c>
      <c r="T6" s="5">
        <v>2.6340000000000001E-3</v>
      </c>
      <c r="U6" s="4">
        <v>1.0010810000000001</v>
      </c>
      <c r="V6" s="5">
        <v>8.9549999999999994E-3</v>
      </c>
      <c r="Y6" s="66">
        <v>3</v>
      </c>
      <c r="Z6" s="26">
        <v>3.3744322E-2</v>
      </c>
      <c r="AA6" s="26">
        <v>2.9884000000000001E-2</v>
      </c>
      <c r="AB6" s="26">
        <v>0.103306</v>
      </c>
      <c r="AC6" s="26">
        <v>0.28764299999999998</v>
      </c>
      <c r="AD6" s="26">
        <v>0.53741399999999995</v>
      </c>
      <c r="AE6" s="33">
        <v>0.62740740740740741</v>
      </c>
      <c r="AF6" s="43">
        <v>0.98087188612099641</v>
      </c>
    </row>
    <row r="7" spans="1:32" x14ac:dyDescent="0.2">
      <c r="A7" s="4">
        <v>20</v>
      </c>
      <c r="B7" s="5">
        <v>1329.89</v>
      </c>
      <c r="D7" s="4">
        <v>40</v>
      </c>
      <c r="E7" s="5">
        <v>1224.67749023438</v>
      </c>
      <c r="H7" s="1">
        <v>20</v>
      </c>
      <c r="I7" s="4">
        <v>0.90777799999999997</v>
      </c>
      <c r="J7" s="5">
        <v>9.8960000000000003E-3</v>
      </c>
      <c r="K7" s="4">
        <v>0.92576700000000001</v>
      </c>
      <c r="L7" s="5">
        <v>4.6759999999999996E-3</v>
      </c>
      <c r="M7" s="4">
        <v>0.95045400000000002</v>
      </c>
      <c r="N7" s="5">
        <v>1.005E-2</v>
      </c>
      <c r="O7" s="4">
        <v>0.96068600000000004</v>
      </c>
      <c r="P7" s="5">
        <v>9.0039999999999999E-3</v>
      </c>
      <c r="Q7" s="4">
        <v>0.97406400000000004</v>
      </c>
      <c r="R7" s="5">
        <v>4.8207240000000002E-3</v>
      </c>
      <c r="S7" s="4">
        <v>0.98275299999999999</v>
      </c>
      <c r="T7" s="5">
        <v>3.3159999999999999E-3</v>
      </c>
      <c r="U7" s="4">
        <v>0.99865400000000004</v>
      </c>
      <c r="V7" s="5">
        <v>9.6329999999999992E-3</v>
      </c>
      <c r="Y7" s="66">
        <v>4</v>
      </c>
      <c r="Z7" s="26">
        <v>4.6453232999999997E-2</v>
      </c>
      <c r="AA7" s="26">
        <v>3.8974000000000002E-2</v>
      </c>
      <c r="AB7" s="26">
        <v>7.7205999999999997E-2</v>
      </c>
      <c r="AC7" s="26">
        <v>0.20673900000000001</v>
      </c>
      <c r="AD7" s="26">
        <v>0.62329599999999996</v>
      </c>
      <c r="AE7" s="33">
        <v>0.71866698865008449</v>
      </c>
      <c r="AF7" s="43">
        <v>0.78237232289950576</v>
      </c>
    </row>
    <row r="8" spans="1:32" x14ac:dyDescent="0.2">
      <c r="A8" s="4">
        <v>25</v>
      </c>
      <c r="B8" s="5">
        <v>1260.7049999999999</v>
      </c>
      <c r="D8" s="4">
        <v>50</v>
      </c>
      <c r="E8" s="5">
        <v>1176.87475585938</v>
      </c>
      <c r="H8" s="1">
        <v>25</v>
      </c>
      <c r="I8" s="4">
        <v>0.88150499999999998</v>
      </c>
      <c r="J8" s="5">
        <v>1.1845E-2</v>
      </c>
      <c r="K8" s="4">
        <v>0.89644900000000005</v>
      </c>
      <c r="L8" s="5">
        <v>6.6680000000000003E-3</v>
      </c>
      <c r="M8" s="4">
        <v>0.93156700000000003</v>
      </c>
      <c r="N8" s="5">
        <v>1.2460000000000001E-2</v>
      </c>
      <c r="O8" s="4">
        <v>0.94514200000000004</v>
      </c>
      <c r="P8" s="5">
        <v>1.0363000000000001E-2</v>
      </c>
      <c r="Q8" s="4">
        <v>0.96289000000000002</v>
      </c>
      <c r="R8" s="5">
        <v>4.802504E-3</v>
      </c>
      <c r="S8" s="4">
        <v>0.97396099999999997</v>
      </c>
      <c r="T8" s="5">
        <v>2.7060000000000001E-3</v>
      </c>
      <c r="U8" s="4">
        <v>0.99956299999999998</v>
      </c>
      <c r="V8" s="5">
        <v>1.0838E-2</v>
      </c>
      <c r="Y8" s="66">
        <v>5</v>
      </c>
      <c r="Z8" s="26">
        <v>4.6508149999999998E-2</v>
      </c>
      <c r="AA8" s="26"/>
      <c r="AB8" s="26">
        <v>0.209063</v>
      </c>
      <c r="AC8" s="26">
        <v>0.41447099999999998</v>
      </c>
      <c r="AD8" s="26">
        <v>0.62020299999999995</v>
      </c>
      <c r="AE8" s="33">
        <v>0.79862768496420045</v>
      </c>
      <c r="AF8" s="43">
        <v>0.99046754425783023</v>
      </c>
    </row>
    <row r="9" spans="1:32" x14ac:dyDescent="0.2">
      <c r="A9" s="4">
        <v>30</v>
      </c>
      <c r="B9" s="5">
        <v>1184.377</v>
      </c>
      <c r="D9" s="4">
        <v>60</v>
      </c>
      <c r="E9" s="5">
        <v>1109.244140625</v>
      </c>
      <c r="H9" s="1">
        <v>30</v>
      </c>
      <c r="I9" s="4">
        <v>0.85127900000000001</v>
      </c>
      <c r="J9" s="5">
        <v>1.3942E-2</v>
      </c>
      <c r="K9" s="4">
        <v>0.86176699999999995</v>
      </c>
      <c r="L9" s="5">
        <v>9.2580000000000006E-3</v>
      </c>
      <c r="M9" s="4">
        <v>0.91600199999999998</v>
      </c>
      <c r="N9" s="5">
        <v>1.4799E-2</v>
      </c>
      <c r="O9" s="4">
        <v>0.93235100000000004</v>
      </c>
      <c r="P9" s="5">
        <v>1.137E-2</v>
      </c>
      <c r="Q9" s="4">
        <v>0.95580100000000001</v>
      </c>
      <c r="R9" s="5">
        <v>4.9516899999999999E-3</v>
      </c>
      <c r="S9" s="4">
        <v>0.96586499999999997</v>
      </c>
      <c r="T9" s="5">
        <v>2.8890000000000001E-3</v>
      </c>
      <c r="U9" s="4">
        <v>1.0002390000000001</v>
      </c>
      <c r="V9" s="5">
        <v>1.2448000000000001E-2</v>
      </c>
      <c r="Y9" s="66">
        <v>6</v>
      </c>
      <c r="Z9" s="33"/>
      <c r="AA9" s="26"/>
      <c r="AB9" s="26">
        <v>0.16422999999999999</v>
      </c>
      <c r="AC9" s="26"/>
      <c r="AD9" s="26">
        <v>0.51745699999999994</v>
      </c>
      <c r="AE9" s="33">
        <v>0.59518539014941896</v>
      </c>
      <c r="AF9" s="43">
        <v>0.92385786802030456</v>
      </c>
    </row>
    <row r="10" spans="1:32" x14ac:dyDescent="0.2">
      <c r="A10" s="4">
        <v>35</v>
      </c>
      <c r="B10" s="5">
        <v>1109.0039999999999</v>
      </c>
      <c r="D10" s="4">
        <v>70</v>
      </c>
      <c r="E10" s="5">
        <v>1039.01611328125</v>
      </c>
      <c r="H10" s="1">
        <v>35</v>
      </c>
      <c r="I10" s="4">
        <v>0.822156</v>
      </c>
      <c r="J10" s="5">
        <v>1.6337999999999998E-2</v>
      </c>
      <c r="K10" s="4">
        <v>0.83020499999999997</v>
      </c>
      <c r="L10" s="5">
        <v>1.0434000000000001E-2</v>
      </c>
      <c r="M10" s="4">
        <v>0.89319099999999996</v>
      </c>
      <c r="N10" s="5">
        <v>1.7662000000000001E-2</v>
      </c>
      <c r="O10" s="4">
        <v>0.91738399999999998</v>
      </c>
      <c r="P10" s="5">
        <v>1.3042E-2</v>
      </c>
      <c r="Q10" s="4">
        <v>0.947079</v>
      </c>
      <c r="R10" s="5">
        <v>5.3491779999999996E-3</v>
      </c>
      <c r="S10" s="4">
        <v>0.96060900000000005</v>
      </c>
      <c r="T10" s="5">
        <v>3.1440000000000001E-3</v>
      </c>
      <c r="U10" s="4">
        <v>0.99762499999999998</v>
      </c>
      <c r="V10" s="5">
        <v>1.3521E-2</v>
      </c>
      <c r="Y10" s="66">
        <v>7</v>
      </c>
      <c r="Z10" s="33"/>
      <c r="AA10" s="33"/>
      <c r="AB10" s="33"/>
      <c r="AC10" s="33"/>
      <c r="AD10" s="33"/>
      <c r="AE10" s="33">
        <v>0.70984915705412599</v>
      </c>
      <c r="AF10" s="43"/>
    </row>
    <row r="11" spans="1:32" x14ac:dyDescent="0.2">
      <c r="A11" s="4">
        <v>40</v>
      </c>
      <c r="B11" s="5">
        <v>1036.2470000000001</v>
      </c>
      <c r="D11" s="4">
        <v>80</v>
      </c>
      <c r="E11" s="5">
        <v>968.88604736328102</v>
      </c>
      <c r="H11" s="1">
        <v>40</v>
      </c>
      <c r="I11" s="4">
        <v>0.792161</v>
      </c>
      <c r="J11" s="5">
        <v>1.8370999999999998E-2</v>
      </c>
      <c r="K11" s="4">
        <v>0.79810400000000004</v>
      </c>
      <c r="L11" s="5">
        <v>1.3257E-2</v>
      </c>
      <c r="M11" s="4">
        <v>0.87032399999999999</v>
      </c>
      <c r="N11" s="5">
        <v>2.3694E-2</v>
      </c>
      <c r="O11" s="4">
        <v>0.90948099999999998</v>
      </c>
      <c r="P11" s="5">
        <v>1.6922E-2</v>
      </c>
      <c r="Q11" s="4">
        <v>0.93735900000000005</v>
      </c>
      <c r="R11" s="5">
        <v>6.9621250000000004E-3</v>
      </c>
      <c r="S11" s="4">
        <v>0.95575100000000002</v>
      </c>
      <c r="T11" s="5">
        <v>3.2169999999999998E-3</v>
      </c>
      <c r="U11" s="4">
        <v>0.99669700000000006</v>
      </c>
      <c r="V11" s="5">
        <v>1.443E-2</v>
      </c>
      <c r="Y11" s="67">
        <v>8</v>
      </c>
      <c r="Z11" s="40"/>
      <c r="AA11" s="40"/>
      <c r="AB11" s="40"/>
      <c r="AC11" s="40"/>
      <c r="AD11" s="40"/>
      <c r="AE11" s="40">
        <v>0.59459459459459463</v>
      </c>
      <c r="AF11" s="44"/>
    </row>
    <row r="12" spans="1:32" x14ac:dyDescent="0.2">
      <c r="A12" s="4">
        <v>45</v>
      </c>
      <c r="B12" s="5">
        <v>962.9597</v>
      </c>
      <c r="D12" s="4">
        <v>90</v>
      </c>
      <c r="E12" s="5">
        <v>886.77191162109398</v>
      </c>
      <c r="H12" s="1">
        <v>45</v>
      </c>
      <c r="I12" s="4">
        <v>0.76110599999999995</v>
      </c>
      <c r="J12" s="5">
        <v>2.0178999999999999E-2</v>
      </c>
      <c r="K12" s="4">
        <v>0.76760099999999998</v>
      </c>
      <c r="L12" s="5">
        <v>1.3983000000000001E-2</v>
      </c>
      <c r="M12" s="4">
        <v>0.849248</v>
      </c>
      <c r="N12" s="5">
        <v>2.5956E-2</v>
      </c>
      <c r="O12" s="4">
        <v>0.88953700000000002</v>
      </c>
      <c r="P12" s="5">
        <v>1.5845000000000001E-2</v>
      </c>
      <c r="Q12" s="4">
        <v>0.93006</v>
      </c>
      <c r="R12" s="5">
        <v>6.4881649999999997E-3</v>
      </c>
      <c r="S12" s="4">
        <v>0.95139499999999999</v>
      </c>
      <c r="T12" s="5">
        <v>2.7139999999999998E-3</v>
      </c>
      <c r="U12" s="4">
        <v>0.99580800000000003</v>
      </c>
      <c r="V12" s="5">
        <v>1.5872000000000001E-2</v>
      </c>
    </row>
    <row r="13" spans="1:32" x14ac:dyDescent="0.2">
      <c r="A13" s="4">
        <v>50</v>
      </c>
      <c r="B13" s="5">
        <v>895.82100000000003</v>
      </c>
      <c r="D13" s="4">
        <v>100</v>
      </c>
      <c r="E13" s="5">
        <v>811.35638427734398</v>
      </c>
      <c r="H13" s="1">
        <v>50</v>
      </c>
      <c r="I13" s="4">
        <v>0.73087000000000002</v>
      </c>
      <c r="J13" s="5">
        <v>2.1637E-2</v>
      </c>
      <c r="K13" s="4">
        <v>0.73189300000000002</v>
      </c>
      <c r="L13" s="5">
        <v>1.5837E-2</v>
      </c>
      <c r="M13" s="4">
        <v>0.82354000000000005</v>
      </c>
      <c r="N13" s="5">
        <v>2.9992999999999999E-2</v>
      </c>
      <c r="O13" s="4">
        <v>0.87397499999999995</v>
      </c>
      <c r="P13" s="5">
        <v>1.6809000000000001E-2</v>
      </c>
      <c r="Q13" s="4">
        <v>0.91820800000000002</v>
      </c>
      <c r="R13" s="5">
        <v>8.0513189999999995E-3</v>
      </c>
      <c r="S13" s="4">
        <v>0.94429099999999999</v>
      </c>
      <c r="T13" s="5">
        <v>2.4849999999999998E-3</v>
      </c>
      <c r="U13" s="4">
        <v>0.99486799999999997</v>
      </c>
      <c r="V13" s="5">
        <v>1.7042999999999999E-2</v>
      </c>
      <c r="Y13" s="63" t="s">
        <v>228</v>
      </c>
      <c r="Z13" s="64" t="s">
        <v>221</v>
      </c>
      <c r="AA13" s="64" t="s">
        <v>222</v>
      </c>
      <c r="AB13" s="64" t="s">
        <v>229</v>
      </c>
      <c r="AC13" s="64" t="s">
        <v>224</v>
      </c>
      <c r="AD13" s="64" t="s">
        <v>225</v>
      </c>
      <c r="AE13" s="64" t="s">
        <v>226</v>
      </c>
      <c r="AF13" s="65" t="s">
        <v>227</v>
      </c>
    </row>
    <row r="14" spans="1:32" x14ac:dyDescent="0.2">
      <c r="A14" s="4">
        <v>55</v>
      </c>
      <c r="B14" s="5">
        <v>837.38779999999997</v>
      </c>
      <c r="D14" s="4">
        <v>110</v>
      </c>
      <c r="E14" s="5">
        <v>745.07861328125</v>
      </c>
      <c r="H14" s="1">
        <v>55</v>
      </c>
      <c r="I14" s="4">
        <v>0.70200099999999999</v>
      </c>
      <c r="J14" s="5">
        <v>2.3073E-2</v>
      </c>
      <c r="K14" s="4">
        <v>0.70299100000000003</v>
      </c>
      <c r="L14" s="5">
        <v>1.7225000000000001E-2</v>
      </c>
      <c r="M14" s="4">
        <v>0.80022899999999997</v>
      </c>
      <c r="N14" s="5">
        <v>3.3394E-2</v>
      </c>
      <c r="O14" s="4">
        <v>0.85430399999999995</v>
      </c>
      <c r="P14" s="5">
        <v>1.6760000000000001E-2</v>
      </c>
      <c r="Q14" s="4">
        <v>0.90971100000000005</v>
      </c>
      <c r="R14" s="5">
        <v>8.1519339999999996E-3</v>
      </c>
      <c r="S14" s="4">
        <v>0.93664000000000003</v>
      </c>
      <c r="T14" s="5">
        <v>4.0470000000000002E-3</v>
      </c>
      <c r="U14" s="4">
        <v>0.99060999999999999</v>
      </c>
      <c r="V14" s="5">
        <v>1.7238E-2</v>
      </c>
      <c r="Y14" s="68" t="s">
        <v>0</v>
      </c>
      <c r="Z14" s="69">
        <v>4.2485733600000006E-2</v>
      </c>
      <c r="AA14" s="69">
        <v>5.6807749999999997E-2</v>
      </c>
      <c r="AB14" s="69">
        <v>0.13558600000000001</v>
      </c>
      <c r="AC14" s="69">
        <v>0.34141959999999999</v>
      </c>
      <c r="AD14" s="69">
        <v>0.57242733333333329</v>
      </c>
      <c r="AE14" s="69">
        <v>0.69488842446543753</v>
      </c>
      <c r="AF14" s="38">
        <v>0.8994608207730902</v>
      </c>
    </row>
    <row r="15" spans="1:32" x14ac:dyDescent="0.2">
      <c r="A15" s="4">
        <v>60</v>
      </c>
      <c r="B15" s="5">
        <v>777.65300000000002</v>
      </c>
      <c r="D15" s="4">
        <v>120</v>
      </c>
      <c r="E15" s="5">
        <v>711.58343505859398</v>
      </c>
      <c r="H15" s="1">
        <v>60</v>
      </c>
      <c r="I15" s="4">
        <v>0.67238100000000001</v>
      </c>
      <c r="J15" s="5">
        <v>2.4490999999999999E-2</v>
      </c>
      <c r="K15" s="4">
        <v>0.669547</v>
      </c>
      <c r="L15" s="5">
        <v>2.2353000000000001E-2</v>
      </c>
      <c r="M15" s="4">
        <v>0.77560099999999998</v>
      </c>
      <c r="N15" s="5">
        <v>3.6924999999999999E-2</v>
      </c>
      <c r="O15" s="4">
        <v>0.83706999999999998</v>
      </c>
      <c r="P15" s="5">
        <v>1.9868E-2</v>
      </c>
      <c r="Q15" s="4">
        <v>0.90057500000000001</v>
      </c>
      <c r="R15" s="5">
        <v>8.0309909999999995E-3</v>
      </c>
      <c r="S15" s="4">
        <v>0.93151300000000004</v>
      </c>
      <c r="T15" s="5">
        <v>4.2079999999999999E-3</v>
      </c>
      <c r="U15" s="4">
        <v>0.98895699999999997</v>
      </c>
      <c r="V15" s="5">
        <v>1.7510999999999999E-2</v>
      </c>
      <c r="Y15" s="70" t="s">
        <v>1</v>
      </c>
      <c r="Z15" s="71">
        <v>5.5491248723400013E-3</v>
      </c>
      <c r="AA15" s="71">
        <v>1.7807360362010423E-2</v>
      </c>
      <c r="AB15" s="71">
        <v>2.0873897615602752E-2</v>
      </c>
      <c r="AC15" s="71">
        <v>6.0453165660368832E-2</v>
      </c>
      <c r="AD15" s="71">
        <v>1.7476916430283439E-2</v>
      </c>
      <c r="AE15" s="71">
        <v>2.9279353605541968E-2</v>
      </c>
      <c r="AF15" s="41">
        <v>3.5032735482061921E-2</v>
      </c>
    </row>
    <row r="16" spans="1:32" x14ac:dyDescent="0.2">
      <c r="A16" s="4">
        <v>65</v>
      </c>
      <c r="B16" s="5">
        <v>726.274</v>
      </c>
      <c r="D16" s="4">
        <v>130</v>
      </c>
      <c r="E16" s="5">
        <v>696.58319091796898</v>
      </c>
      <c r="H16" s="1">
        <v>65</v>
      </c>
      <c r="I16" s="4">
        <v>0.64253199999999999</v>
      </c>
      <c r="J16" s="5">
        <v>2.5458000000000001E-2</v>
      </c>
      <c r="K16" s="4">
        <v>0.63838200000000001</v>
      </c>
      <c r="L16" s="5">
        <v>2.3179000000000002E-2</v>
      </c>
      <c r="M16" s="4">
        <v>0.75161900000000004</v>
      </c>
      <c r="N16" s="5">
        <v>4.2340999999999997E-2</v>
      </c>
      <c r="O16" s="4">
        <v>0.82109699999999997</v>
      </c>
      <c r="P16" s="5">
        <v>2.0323999999999998E-2</v>
      </c>
      <c r="Q16" s="4">
        <v>0.89427000000000001</v>
      </c>
      <c r="R16" s="5">
        <v>9.1266449999999992E-3</v>
      </c>
      <c r="S16" s="4">
        <v>0.92224399999999995</v>
      </c>
      <c r="T16" s="5">
        <v>4.2290000000000001E-3</v>
      </c>
      <c r="U16" s="4">
        <v>0.98616499999999996</v>
      </c>
      <c r="V16" s="5">
        <v>1.8797000000000001E-2</v>
      </c>
    </row>
    <row r="17" spans="1:22" x14ac:dyDescent="0.2">
      <c r="A17" s="4">
        <v>70</v>
      </c>
      <c r="B17" s="5">
        <v>671.44399999999996</v>
      </c>
      <c r="D17" s="4">
        <v>140</v>
      </c>
      <c r="E17" s="5">
        <v>689.55035400390602</v>
      </c>
      <c r="H17" s="1">
        <v>70</v>
      </c>
      <c r="I17" s="4">
        <v>0.61480999999999997</v>
      </c>
      <c r="J17" s="5">
        <v>2.6277999999999999E-2</v>
      </c>
      <c r="K17" s="4">
        <v>0.60768800000000001</v>
      </c>
      <c r="L17" s="5">
        <v>2.6766999999999999E-2</v>
      </c>
      <c r="M17" s="4">
        <v>0.72704800000000003</v>
      </c>
      <c r="N17" s="5">
        <v>4.5664999999999997E-2</v>
      </c>
      <c r="O17" s="4">
        <v>0.80734700000000004</v>
      </c>
      <c r="P17" s="5">
        <v>2.3026999999999999E-2</v>
      </c>
      <c r="Q17" s="4">
        <v>0.885216</v>
      </c>
      <c r="R17" s="5">
        <v>8.5109399999999998E-3</v>
      </c>
      <c r="S17" s="4">
        <v>0.91961899999999996</v>
      </c>
      <c r="T17" s="5">
        <v>5.208E-3</v>
      </c>
      <c r="U17" s="4">
        <v>0.98138700000000001</v>
      </c>
      <c r="V17" s="5">
        <v>1.9557999999999999E-2</v>
      </c>
    </row>
    <row r="18" spans="1:22" x14ac:dyDescent="0.2">
      <c r="A18" s="4">
        <v>75</v>
      </c>
      <c r="B18" s="5">
        <v>620.18449999999996</v>
      </c>
      <c r="D18" s="4">
        <v>150</v>
      </c>
      <c r="E18" s="5">
        <v>679.09930419921898</v>
      </c>
      <c r="H18" s="1">
        <v>75</v>
      </c>
      <c r="I18" s="4">
        <v>0.58784800000000004</v>
      </c>
      <c r="J18" s="5">
        <v>2.6790000000000001E-2</v>
      </c>
      <c r="K18" s="4">
        <v>0.57928999999999997</v>
      </c>
      <c r="L18" s="5">
        <v>2.7191E-2</v>
      </c>
      <c r="M18" s="4">
        <v>0.70330499999999996</v>
      </c>
      <c r="N18" s="5">
        <v>4.7605000000000001E-2</v>
      </c>
      <c r="O18" s="4">
        <v>0.78949999999999998</v>
      </c>
      <c r="P18" s="5">
        <v>2.5142999999999999E-2</v>
      </c>
      <c r="Q18" s="4">
        <v>0.87483299999999997</v>
      </c>
      <c r="R18" s="5">
        <v>9.4844960000000002E-3</v>
      </c>
      <c r="S18" s="4">
        <v>0.91400700000000001</v>
      </c>
      <c r="T18" s="5">
        <v>5.8380000000000003E-3</v>
      </c>
      <c r="U18" s="4">
        <v>0.98010399999999998</v>
      </c>
      <c r="V18" s="5">
        <v>2.0826000000000001E-2</v>
      </c>
    </row>
    <row r="19" spans="1:22" x14ac:dyDescent="0.2">
      <c r="A19" s="4">
        <v>80</v>
      </c>
      <c r="B19" s="5">
        <v>573.96939999999995</v>
      </c>
      <c r="D19" s="4">
        <v>160</v>
      </c>
      <c r="E19" s="5">
        <v>674.5283203125</v>
      </c>
      <c r="H19" s="1">
        <v>80</v>
      </c>
      <c r="I19" s="4">
        <v>0.56127700000000003</v>
      </c>
      <c r="J19" s="5">
        <v>2.7512999999999999E-2</v>
      </c>
      <c r="K19" s="4">
        <v>0.55090300000000003</v>
      </c>
      <c r="L19" s="5">
        <v>2.8485E-2</v>
      </c>
      <c r="M19" s="4">
        <v>0.68200499999999997</v>
      </c>
      <c r="N19" s="5">
        <v>5.0631000000000002E-2</v>
      </c>
      <c r="O19" s="4">
        <v>0.77677399999999996</v>
      </c>
      <c r="P19" s="5">
        <v>2.7233E-2</v>
      </c>
      <c r="Q19" s="4">
        <v>0.86676299999999995</v>
      </c>
      <c r="R19" s="5">
        <v>8.6404080000000005E-3</v>
      </c>
      <c r="S19" s="4">
        <v>0.90798299999999998</v>
      </c>
      <c r="T19" s="5">
        <v>6.6519999999999999E-3</v>
      </c>
      <c r="U19" s="4">
        <v>0.97494599999999998</v>
      </c>
      <c r="V19" s="5">
        <v>1.9716999999999998E-2</v>
      </c>
    </row>
    <row r="20" spans="1:22" x14ac:dyDescent="0.2">
      <c r="A20" s="4">
        <v>85</v>
      </c>
      <c r="B20" s="5">
        <v>538.87760000000003</v>
      </c>
      <c r="D20" s="4">
        <v>170</v>
      </c>
      <c r="E20" s="5">
        <v>663.00866699218795</v>
      </c>
      <c r="H20" s="1">
        <v>85</v>
      </c>
      <c r="I20" s="4">
        <v>0.53650900000000001</v>
      </c>
      <c r="J20" s="5">
        <v>2.7403E-2</v>
      </c>
      <c r="K20" s="4">
        <v>0.52182300000000004</v>
      </c>
      <c r="L20" s="5">
        <v>3.1078999999999999E-2</v>
      </c>
      <c r="M20" s="4">
        <v>0.65932100000000005</v>
      </c>
      <c r="N20" s="5">
        <v>5.3380999999999998E-2</v>
      </c>
      <c r="O20" s="4">
        <v>0.75868999999999998</v>
      </c>
      <c r="P20" s="5">
        <v>2.7983999999999998E-2</v>
      </c>
      <c r="Q20" s="4">
        <v>0.85772700000000002</v>
      </c>
      <c r="R20" s="5">
        <v>9.3174239999999995E-3</v>
      </c>
      <c r="S20" s="4">
        <v>0.90232400000000001</v>
      </c>
      <c r="T20" s="5">
        <v>6.7190000000000001E-3</v>
      </c>
      <c r="U20" s="4">
        <v>0.974379</v>
      </c>
      <c r="V20" s="5">
        <v>2.1805999999999999E-2</v>
      </c>
    </row>
    <row r="21" spans="1:22" x14ac:dyDescent="0.2">
      <c r="A21" s="4">
        <v>90</v>
      </c>
      <c r="B21" s="5">
        <v>493.75139999999999</v>
      </c>
      <c r="D21" s="4">
        <v>180</v>
      </c>
      <c r="E21" s="5">
        <v>659.42071533203102</v>
      </c>
      <c r="H21" s="1">
        <v>90</v>
      </c>
      <c r="I21" s="4">
        <v>0.51095100000000004</v>
      </c>
      <c r="J21" s="5">
        <v>2.7335000000000002E-2</v>
      </c>
      <c r="K21" s="4">
        <v>0.49559999999999998</v>
      </c>
      <c r="L21" s="5">
        <v>3.2578000000000003E-2</v>
      </c>
      <c r="M21" s="4">
        <v>0.63986100000000001</v>
      </c>
      <c r="N21" s="5">
        <v>5.5049000000000001E-2</v>
      </c>
      <c r="O21" s="4">
        <v>0.74532600000000004</v>
      </c>
      <c r="P21" s="5">
        <v>2.9818999999999998E-2</v>
      </c>
      <c r="Q21" s="4">
        <v>0.85132300000000005</v>
      </c>
      <c r="R21" s="5">
        <v>9.0603929999999999E-3</v>
      </c>
      <c r="S21" s="4">
        <v>0.89800999999999997</v>
      </c>
      <c r="T21" s="5">
        <v>6.5900000000000004E-3</v>
      </c>
      <c r="U21" s="4">
        <v>0.97087800000000002</v>
      </c>
      <c r="V21" s="5">
        <v>2.1663000000000002E-2</v>
      </c>
    </row>
    <row r="22" spans="1:22" x14ac:dyDescent="0.2">
      <c r="A22" s="4">
        <v>95</v>
      </c>
      <c r="B22" s="5">
        <v>463.9889</v>
      </c>
      <c r="D22" s="4">
        <v>190</v>
      </c>
      <c r="E22" s="5">
        <v>654.44140625</v>
      </c>
      <c r="H22" s="1">
        <v>95</v>
      </c>
      <c r="I22" s="4">
        <v>0.48740099999999997</v>
      </c>
      <c r="J22" s="5">
        <v>2.7451E-2</v>
      </c>
      <c r="K22" s="4">
        <v>0.46918799999999999</v>
      </c>
      <c r="L22" s="5">
        <v>3.3321000000000003E-2</v>
      </c>
      <c r="M22" s="4">
        <v>0.61951100000000003</v>
      </c>
      <c r="N22" s="5">
        <v>5.5793000000000002E-2</v>
      </c>
      <c r="O22" s="4">
        <v>0.73134399999999999</v>
      </c>
      <c r="P22" s="5">
        <v>3.0706000000000001E-2</v>
      </c>
      <c r="Q22" s="4">
        <v>0.83998200000000001</v>
      </c>
      <c r="R22" s="5">
        <v>9.1228690000000005E-3</v>
      </c>
      <c r="S22" s="4">
        <v>0.89030399999999998</v>
      </c>
      <c r="T22" s="5">
        <v>7.4640000000000001E-3</v>
      </c>
      <c r="U22" s="4">
        <v>0.97012500000000002</v>
      </c>
      <c r="V22" s="5">
        <v>2.2662999999999999E-2</v>
      </c>
    </row>
    <row r="23" spans="1:22" x14ac:dyDescent="0.2">
      <c r="A23" s="4">
        <v>100</v>
      </c>
      <c r="B23" s="5">
        <v>433.6318</v>
      </c>
      <c r="D23" s="4">
        <v>200</v>
      </c>
      <c r="E23" s="5">
        <v>650.92376708984398</v>
      </c>
      <c r="H23" s="1">
        <v>100</v>
      </c>
      <c r="I23" s="4">
        <v>0.464115</v>
      </c>
      <c r="J23" s="5">
        <v>2.7439000000000002E-2</v>
      </c>
      <c r="K23" s="4">
        <v>0.44553100000000001</v>
      </c>
      <c r="L23" s="5">
        <v>3.4139000000000003E-2</v>
      </c>
      <c r="M23" s="4">
        <v>0.59896199999999999</v>
      </c>
      <c r="N23" s="5">
        <v>5.7165000000000001E-2</v>
      </c>
      <c r="O23" s="4">
        <v>0.71889899999999995</v>
      </c>
      <c r="P23" s="5">
        <v>3.2730000000000002E-2</v>
      </c>
      <c r="Q23" s="4">
        <v>0.83199599999999996</v>
      </c>
      <c r="R23" s="5">
        <v>9.9639540000000006E-3</v>
      </c>
      <c r="S23" s="4">
        <v>0.88279099999999999</v>
      </c>
      <c r="T23" s="5">
        <v>8.7729999999999995E-3</v>
      </c>
      <c r="U23" s="4">
        <v>0.968947</v>
      </c>
      <c r="V23" s="5">
        <v>2.4253E-2</v>
      </c>
    </row>
    <row r="24" spans="1:22" x14ac:dyDescent="0.2">
      <c r="A24" s="4">
        <v>105</v>
      </c>
      <c r="B24" s="5">
        <v>399.7242</v>
      </c>
      <c r="D24" s="4">
        <v>210</v>
      </c>
      <c r="E24" s="5">
        <v>647.50079345703102</v>
      </c>
      <c r="H24" s="1">
        <v>105</v>
      </c>
      <c r="I24" s="4">
        <v>0.44308500000000001</v>
      </c>
      <c r="J24" s="5">
        <v>2.7137000000000001E-2</v>
      </c>
      <c r="K24" s="4">
        <v>0.42269099999999998</v>
      </c>
      <c r="L24" s="5">
        <v>3.6296000000000002E-2</v>
      </c>
      <c r="M24" s="4">
        <v>0.57482500000000003</v>
      </c>
      <c r="N24" s="5">
        <v>6.0546999999999997E-2</v>
      </c>
      <c r="O24" s="4">
        <v>0.70240400000000003</v>
      </c>
      <c r="P24" s="5">
        <v>3.3626999999999997E-2</v>
      </c>
      <c r="Q24" s="4">
        <v>0.82133299999999998</v>
      </c>
      <c r="R24" s="5">
        <v>9.7680189999999993E-3</v>
      </c>
      <c r="S24" s="4">
        <v>0.87899099999999997</v>
      </c>
      <c r="T24" s="5">
        <v>9.5420000000000001E-3</v>
      </c>
      <c r="U24" s="4">
        <v>0.96882599999999996</v>
      </c>
      <c r="V24" s="5">
        <v>2.5669000000000001E-2</v>
      </c>
    </row>
    <row r="25" spans="1:22" x14ac:dyDescent="0.2">
      <c r="A25" s="4">
        <v>110</v>
      </c>
      <c r="B25" s="5">
        <v>367.95060000000001</v>
      </c>
      <c r="D25" s="4">
        <v>220</v>
      </c>
      <c r="E25" s="5">
        <v>641.85882568359398</v>
      </c>
      <c r="H25" s="1">
        <v>110</v>
      </c>
      <c r="I25" s="4">
        <v>0.42082900000000001</v>
      </c>
      <c r="J25" s="5">
        <v>2.6897000000000001E-2</v>
      </c>
      <c r="K25" s="4">
        <v>0.399314</v>
      </c>
      <c r="L25" s="5">
        <v>3.7421999999999997E-2</v>
      </c>
      <c r="M25" s="4">
        <v>0.556921</v>
      </c>
      <c r="N25" s="5">
        <v>6.1531000000000002E-2</v>
      </c>
      <c r="O25" s="4">
        <v>0.68730400000000003</v>
      </c>
      <c r="P25" s="5">
        <v>3.4729999999999997E-2</v>
      </c>
      <c r="Q25" s="4">
        <v>0.81313400000000002</v>
      </c>
      <c r="R25" s="5">
        <v>1.0453234E-2</v>
      </c>
      <c r="S25" s="4">
        <v>0.874915</v>
      </c>
      <c r="T25" s="5">
        <v>1.0572E-2</v>
      </c>
      <c r="U25" s="4">
        <v>0.96724399999999999</v>
      </c>
      <c r="V25" s="5">
        <v>2.6641000000000001E-2</v>
      </c>
    </row>
    <row r="26" spans="1:22" x14ac:dyDescent="0.2">
      <c r="A26" s="4">
        <v>115</v>
      </c>
      <c r="B26" s="5">
        <v>343.91680000000002</v>
      </c>
      <c r="D26" s="4">
        <v>230</v>
      </c>
      <c r="E26" s="5">
        <v>638.83941650390602</v>
      </c>
      <c r="H26" s="1">
        <v>115</v>
      </c>
      <c r="I26" s="4">
        <v>0.39985199999999999</v>
      </c>
      <c r="J26" s="5">
        <v>2.6564999999999998E-2</v>
      </c>
      <c r="K26" s="4">
        <v>0.37789299999999998</v>
      </c>
      <c r="L26" s="5">
        <v>3.6979999999999999E-2</v>
      </c>
      <c r="M26" s="4">
        <v>0.535721</v>
      </c>
      <c r="N26" s="5">
        <v>6.2674999999999995E-2</v>
      </c>
      <c r="O26" s="4">
        <v>0.67086699999999999</v>
      </c>
      <c r="P26" s="5">
        <v>3.7338000000000003E-2</v>
      </c>
      <c r="Q26" s="4">
        <v>0.80530400000000002</v>
      </c>
      <c r="R26" s="5">
        <v>9.0689740000000005E-3</v>
      </c>
      <c r="S26" s="4">
        <v>0.87025600000000003</v>
      </c>
      <c r="T26" s="5">
        <v>1.0632000000000001E-2</v>
      </c>
      <c r="U26" s="4">
        <v>0.963974</v>
      </c>
      <c r="V26" s="5">
        <v>2.6301999999999999E-2</v>
      </c>
    </row>
    <row r="27" spans="1:22" x14ac:dyDescent="0.2">
      <c r="A27" s="4">
        <v>120</v>
      </c>
      <c r="B27" s="5">
        <v>317.0591</v>
      </c>
      <c r="D27" s="4">
        <v>240</v>
      </c>
      <c r="E27" s="5">
        <v>638.21002197265602</v>
      </c>
      <c r="H27" s="1">
        <v>120</v>
      </c>
      <c r="I27" s="4">
        <v>0.38106499999999999</v>
      </c>
      <c r="J27" s="5">
        <v>2.6478999999999999E-2</v>
      </c>
      <c r="K27" s="4">
        <v>0.35710900000000001</v>
      </c>
      <c r="L27" s="5">
        <v>3.8297999999999999E-2</v>
      </c>
      <c r="M27" s="4">
        <v>0.517563</v>
      </c>
      <c r="N27" s="5">
        <v>6.2948000000000004E-2</v>
      </c>
      <c r="O27" s="4">
        <v>0.65467699999999995</v>
      </c>
      <c r="P27" s="5">
        <v>3.8096999999999999E-2</v>
      </c>
      <c r="Q27" s="4">
        <v>0.79615000000000002</v>
      </c>
      <c r="R27" s="5">
        <v>1.0951693E-2</v>
      </c>
      <c r="S27" s="4">
        <v>0.864367</v>
      </c>
      <c r="T27" s="5">
        <v>1.1062000000000001E-2</v>
      </c>
      <c r="U27" s="4">
        <v>0.96457700000000002</v>
      </c>
      <c r="V27" s="5">
        <v>2.6988000000000002E-2</v>
      </c>
    </row>
    <row r="28" spans="1:22" x14ac:dyDescent="0.2">
      <c r="A28" s="4">
        <v>125</v>
      </c>
      <c r="B28" s="5">
        <v>299.09359999999998</v>
      </c>
      <c r="D28" s="4">
        <v>250</v>
      </c>
      <c r="E28" s="5">
        <v>634.68292236328102</v>
      </c>
      <c r="H28" s="1">
        <v>125</v>
      </c>
      <c r="I28" s="4">
        <v>0.36124600000000001</v>
      </c>
      <c r="J28" s="5">
        <v>2.6315000000000002E-2</v>
      </c>
      <c r="K28" s="4">
        <v>0.33874799999999999</v>
      </c>
      <c r="L28" s="5">
        <v>3.9116999999999999E-2</v>
      </c>
      <c r="M28" s="4">
        <v>0.497448</v>
      </c>
      <c r="N28" s="5">
        <v>6.3804E-2</v>
      </c>
      <c r="O28" s="4">
        <v>0.64482399999999995</v>
      </c>
      <c r="P28" s="5">
        <v>3.8852999999999999E-2</v>
      </c>
      <c r="Q28" s="4">
        <v>0.79076500000000005</v>
      </c>
      <c r="R28" s="5">
        <v>1.1030191999999999E-2</v>
      </c>
      <c r="S28" s="4">
        <v>0.86089700000000002</v>
      </c>
      <c r="T28" s="5">
        <v>1.1552E-2</v>
      </c>
      <c r="U28" s="4">
        <v>0.96267400000000003</v>
      </c>
      <c r="V28" s="5">
        <v>2.6563E-2</v>
      </c>
    </row>
    <row r="29" spans="1:22" x14ac:dyDescent="0.2">
      <c r="A29" s="4">
        <v>130</v>
      </c>
      <c r="B29" s="5">
        <v>276.3501</v>
      </c>
      <c r="D29" s="4">
        <v>260</v>
      </c>
      <c r="E29" s="5">
        <v>628.60699462890602</v>
      </c>
      <c r="H29" s="1">
        <v>130</v>
      </c>
      <c r="I29" s="4">
        <v>0.34359699999999999</v>
      </c>
      <c r="J29" s="5">
        <v>2.5978000000000001E-2</v>
      </c>
      <c r="K29" s="4">
        <v>0.31916499999999998</v>
      </c>
      <c r="L29" s="5">
        <v>3.8505999999999999E-2</v>
      </c>
      <c r="M29" s="4">
        <v>0.476879</v>
      </c>
      <c r="N29" s="5">
        <v>6.4972000000000002E-2</v>
      </c>
      <c r="O29" s="4">
        <v>0.63122999999999996</v>
      </c>
      <c r="P29" s="5">
        <v>3.9849999999999997E-2</v>
      </c>
      <c r="Q29" s="4">
        <v>0.78083499999999995</v>
      </c>
      <c r="R29" s="5">
        <v>1.1874096000000001E-2</v>
      </c>
      <c r="S29" s="4">
        <v>0.85817399999999999</v>
      </c>
      <c r="T29" s="5">
        <v>1.1435000000000001E-2</v>
      </c>
      <c r="U29" s="4">
        <v>0.96194100000000005</v>
      </c>
      <c r="V29" s="5">
        <v>2.8302000000000001E-2</v>
      </c>
    </row>
    <row r="30" spans="1:22" x14ac:dyDescent="0.2">
      <c r="A30" s="4">
        <v>135</v>
      </c>
      <c r="B30" s="5">
        <v>250.37370000000001</v>
      </c>
      <c r="D30" s="4">
        <v>270</v>
      </c>
      <c r="E30" s="5">
        <v>632.549072265625</v>
      </c>
      <c r="H30" s="1">
        <v>135</v>
      </c>
      <c r="I30" s="4">
        <v>0.327094</v>
      </c>
      <c r="J30" s="5">
        <v>2.5742000000000001E-2</v>
      </c>
      <c r="K30" s="4">
        <v>0.30133799999999999</v>
      </c>
      <c r="L30" s="5">
        <v>3.8386000000000003E-2</v>
      </c>
      <c r="M30" s="4">
        <v>0.46240500000000001</v>
      </c>
      <c r="N30" s="5">
        <v>6.4200999999999994E-2</v>
      </c>
      <c r="O30" s="4">
        <v>0.61935499999999999</v>
      </c>
      <c r="P30" s="5">
        <v>4.0629999999999999E-2</v>
      </c>
      <c r="Q30" s="4">
        <v>0.77278199999999997</v>
      </c>
      <c r="R30" s="5">
        <v>1.1662548E-2</v>
      </c>
      <c r="S30" s="4">
        <v>0.85061799999999999</v>
      </c>
      <c r="T30" s="5">
        <v>1.2043E-2</v>
      </c>
      <c r="U30" s="4">
        <v>0.96030899999999997</v>
      </c>
      <c r="V30" s="5">
        <v>2.7195E-2</v>
      </c>
    </row>
    <row r="31" spans="1:22" x14ac:dyDescent="0.2">
      <c r="A31" s="4">
        <v>140</v>
      </c>
      <c r="B31" s="5">
        <v>236.39009999999999</v>
      </c>
      <c r="D31" s="4">
        <v>280</v>
      </c>
      <c r="E31" s="5">
        <v>561.16168212890602</v>
      </c>
      <c r="H31" s="1">
        <v>140</v>
      </c>
      <c r="I31" s="4">
        <v>0.310423</v>
      </c>
      <c r="J31" s="5">
        <v>2.5406000000000001E-2</v>
      </c>
      <c r="K31" s="4">
        <v>0.28541</v>
      </c>
      <c r="L31" s="5">
        <v>3.9323999999999998E-2</v>
      </c>
      <c r="M31" s="4">
        <v>0.44355800000000001</v>
      </c>
      <c r="N31" s="5">
        <v>6.4217999999999997E-2</v>
      </c>
      <c r="O31" s="4">
        <v>0.60977499999999996</v>
      </c>
      <c r="P31" s="5">
        <v>4.1857999999999999E-2</v>
      </c>
      <c r="Q31" s="4">
        <v>0.765764</v>
      </c>
      <c r="R31" s="5">
        <v>1.2006892E-2</v>
      </c>
      <c r="S31" s="4">
        <v>0.84481300000000004</v>
      </c>
      <c r="T31" s="5">
        <v>1.2743000000000001E-2</v>
      </c>
      <c r="U31" s="4">
        <v>0.96011400000000002</v>
      </c>
      <c r="V31" s="5">
        <v>2.6927E-2</v>
      </c>
    </row>
    <row r="32" spans="1:22" x14ac:dyDescent="0.2">
      <c r="A32" s="4">
        <v>145</v>
      </c>
      <c r="B32" s="5">
        <v>221.45099999999999</v>
      </c>
      <c r="D32" s="4">
        <v>290</v>
      </c>
      <c r="E32" s="5">
        <v>473.02816772460898</v>
      </c>
      <c r="H32" s="1">
        <v>145</v>
      </c>
      <c r="I32" s="4">
        <v>0.295182</v>
      </c>
      <c r="J32" s="5">
        <v>2.5058E-2</v>
      </c>
      <c r="K32" s="4">
        <v>0.26848</v>
      </c>
      <c r="L32" s="5">
        <v>3.8695E-2</v>
      </c>
      <c r="M32" s="4">
        <v>0.42966799999999999</v>
      </c>
      <c r="N32" s="5">
        <v>6.3441999999999998E-2</v>
      </c>
      <c r="O32" s="4">
        <v>0.59838100000000005</v>
      </c>
      <c r="P32" s="5">
        <v>4.3630000000000002E-2</v>
      </c>
      <c r="Q32" s="4">
        <v>0.75601200000000002</v>
      </c>
      <c r="R32" s="5">
        <v>1.2338829000000001E-2</v>
      </c>
      <c r="S32" s="4">
        <v>0.83929500000000001</v>
      </c>
      <c r="T32" s="5">
        <v>1.3239000000000001E-2</v>
      </c>
      <c r="U32" s="4">
        <v>0.958673</v>
      </c>
      <c r="V32" s="5">
        <v>2.7643000000000001E-2</v>
      </c>
    </row>
    <row r="33" spans="1:22" x14ac:dyDescent="0.2">
      <c r="A33" s="4">
        <v>150</v>
      </c>
      <c r="B33" s="5">
        <v>200.84100000000001</v>
      </c>
      <c r="D33" s="4">
        <v>300</v>
      </c>
      <c r="E33" s="5">
        <v>376.57550048828102</v>
      </c>
      <c r="H33" s="1">
        <v>150</v>
      </c>
      <c r="I33" s="4">
        <v>0.28062700000000002</v>
      </c>
      <c r="J33" s="5">
        <v>2.4865999999999999E-2</v>
      </c>
      <c r="K33" s="4">
        <v>0.25480399999999997</v>
      </c>
      <c r="L33" s="5">
        <v>3.9673E-2</v>
      </c>
      <c r="M33" s="4">
        <v>0.41364600000000001</v>
      </c>
      <c r="N33" s="5">
        <v>6.2645999999999993E-2</v>
      </c>
      <c r="O33" s="4">
        <v>0.58698300000000003</v>
      </c>
      <c r="P33" s="5">
        <v>4.4179999999999997E-2</v>
      </c>
      <c r="Q33" s="4">
        <v>0.74694199999999999</v>
      </c>
      <c r="R33" s="5">
        <v>1.3087364000000001E-2</v>
      </c>
      <c r="S33" s="4">
        <v>0.83737300000000003</v>
      </c>
      <c r="T33" s="5">
        <v>1.3738E-2</v>
      </c>
      <c r="U33" s="4">
        <v>0.95711500000000005</v>
      </c>
      <c r="V33" s="5">
        <v>2.8874E-2</v>
      </c>
    </row>
    <row r="34" spans="1:22" x14ac:dyDescent="0.2">
      <c r="A34" s="4">
        <v>155</v>
      </c>
      <c r="B34" s="5">
        <v>192.16540000000001</v>
      </c>
      <c r="D34" s="4">
        <v>310</v>
      </c>
      <c r="E34" s="5">
        <v>296.54721069335898</v>
      </c>
      <c r="H34" s="1">
        <v>155</v>
      </c>
      <c r="I34" s="4">
        <v>0.26779799999999998</v>
      </c>
      <c r="J34" s="5">
        <v>2.4403000000000001E-2</v>
      </c>
      <c r="K34" s="4">
        <v>0.240537</v>
      </c>
      <c r="L34" s="5">
        <v>4.0141999999999997E-2</v>
      </c>
      <c r="M34" s="4">
        <v>0.39763500000000002</v>
      </c>
      <c r="N34" s="5">
        <v>6.2511999999999998E-2</v>
      </c>
      <c r="O34" s="4">
        <v>0.574434</v>
      </c>
      <c r="P34" s="5">
        <v>4.4999999999999998E-2</v>
      </c>
      <c r="Q34" s="4">
        <v>0.74181799999999998</v>
      </c>
      <c r="R34" s="5">
        <v>1.3810042E-2</v>
      </c>
      <c r="S34" s="4">
        <v>0.83226</v>
      </c>
      <c r="T34" s="5">
        <v>1.5372E-2</v>
      </c>
      <c r="U34" s="4">
        <v>0.95725499999999997</v>
      </c>
      <c r="V34" s="5">
        <v>2.9038000000000001E-2</v>
      </c>
    </row>
    <row r="35" spans="1:22" x14ac:dyDescent="0.2">
      <c r="A35" s="4">
        <v>160</v>
      </c>
      <c r="B35" s="5">
        <v>171.1952</v>
      </c>
      <c r="D35" s="4">
        <v>320</v>
      </c>
      <c r="E35" s="5">
        <v>230.757568359375</v>
      </c>
      <c r="H35" s="1">
        <v>160</v>
      </c>
      <c r="I35" s="4">
        <v>0.25471700000000003</v>
      </c>
      <c r="J35" s="5">
        <v>2.4087000000000001E-2</v>
      </c>
      <c r="K35" s="4">
        <v>0.22748299999999999</v>
      </c>
      <c r="L35" s="5">
        <v>3.9510999999999998E-2</v>
      </c>
      <c r="M35" s="4">
        <v>0.38411699999999999</v>
      </c>
      <c r="N35" s="5">
        <v>6.1768999999999998E-2</v>
      </c>
      <c r="O35" s="4">
        <v>0.56675600000000004</v>
      </c>
      <c r="P35" s="5">
        <v>4.5295000000000002E-2</v>
      </c>
      <c r="Q35" s="4">
        <v>0.73591600000000001</v>
      </c>
      <c r="R35" s="5">
        <v>1.4434946000000001E-2</v>
      </c>
      <c r="S35" s="4">
        <v>0.82751399999999997</v>
      </c>
      <c r="T35" s="5">
        <v>1.6143000000000001E-2</v>
      </c>
      <c r="U35" s="4">
        <v>0.95281099999999996</v>
      </c>
      <c r="V35" s="5">
        <v>2.8171999999999999E-2</v>
      </c>
    </row>
    <row r="36" spans="1:22" x14ac:dyDescent="0.2">
      <c r="A36" s="4">
        <v>165</v>
      </c>
      <c r="B36" s="5">
        <v>164.35509999999999</v>
      </c>
      <c r="D36" s="4">
        <v>330</v>
      </c>
      <c r="E36" s="5">
        <v>184.83955383300801</v>
      </c>
      <c r="H36" s="1">
        <v>165</v>
      </c>
      <c r="I36" s="4">
        <v>0.242344</v>
      </c>
      <c r="J36" s="5">
        <v>2.3917000000000001E-2</v>
      </c>
      <c r="K36" s="4">
        <v>0.21392</v>
      </c>
      <c r="L36" s="5">
        <v>3.9432000000000002E-2</v>
      </c>
      <c r="M36" s="4">
        <v>0.37136599999999997</v>
      </c>
      <c r="N36" s="5">
        <v>5.9926E-2</v>
      </c>
      <c r="O36" s="4">
        <v>0.553207</v>
      </c>
      <c r="P36" s="5">
        <v>4.7502999999999997E-2</v>
      </c>
      <c r="Q36" s="4">
        <v>0.72761500000000001</v>
      </c>
      <c r="R36" s="5">
        <v>1.5009099E-2</v>
      </c>
      <c r="S36" s="4">
        <v>0.82313999999999998</v>
      </c>
      <c r="T36" s="5">
        <v>1.7069000000000001E-2</v>
      </c>
      <c r="U36" s="4">
        <v>0.95229299999999995</v>
      </c>
      <c r="V36" s="5">
        <v>2.7826E-2</v>
      </c>
    </row>
    <row r="37" spans="1:22" x14ac:dyDescent="0.2">
      <c r="A37" s="4">
        <v>170</v>
      </c>
      <c r="B37" s="5">
        <v>152.8235</v>
      </c>
      <c r="D37" s="4">
        <v>340</v>
      </c>
      <c r="E37" s="5">
        <v>143.40789794921901</v>
      </c>
      <c r="H37" s="1">
        <v>170</v>
      </c>
      <c r="I37" s="4">
        <v>0.23067299999999999</v>
      </c>
      <c r="J37" s="5">
        <v>2.3470000000000001E-2</v>
      </c>
      <c r="K37" s="4">
        <v>0.201983</v>
      </c>
      <c r="L37" s="5">
        <v>3.9278E-2</v>
      </c>
      <c r="M37" s="4">
        <v>0.35827500000000001</v>
      </c>
      <c r="N37" s="5">
        <v>5.8171E-2</v>
      </c>
      <c r="O37" s="4">
        <v>0.54300499999999996</v>
      </c>
      <c r="P37" s="5">
        <v>4.7454000000000003E-2</v>
      </c>
      <c r="Q37" s="4">
        <v>0.72253500000000004</v>
      </c>
      <c r="R37" s="5">
        <v>1.4154046999999999E-2</v>
      </c>
      <c r="S37" s="4">
        <v>0.81539099999999998</v>
      </c>
      <c r="T37" s="5">
        <v>1.7377E-2</v>
      </c>
      <c r="U37" s="4">
        <v>0.95583399999999996</v>
      </c>
      <c r="V37" s="5">
        <v>3.0276999999999998E-2</v>
      </c>
    </row>
    <row r="38" spans="1:22" x14ac:dyDescent="0.2">
      <c r="A38" s="4">
        <v>175</v>
      </c>
      <c r="B38" s="5">
        <v>139.4726</v>
      </c>
      <c r="D38" s="4">
        <v>350</v>
      </c>
      <c r="E38" s="5">
        <v>110.82349395752</v>
      </c>
      <c r="H38" s="1">
        <v>175</v>
      </c>
      <c r="I38" s="4">
        <v>0.21913199999999999</v>
      </c>
      <c r="J38" s="5">
        <v>2.3068000000000002E-2</v>
      </c>
      <c r="K38" s="4">
        <v>0.190693</v>
      </c>
      <c r="L38" s="5">
        <v>3.8342000000000001E-2</v>
      </c>
      <c r="M38" s="4">
        <v>0.34236299999999997</v>
      </c>
      <c r="N38" s="5">
        <v>5.7457000000000001E-2</v>
      </c>
      <c r="O38" s="4">
        <v>0.53158700000000003</v>
      </c>
      <c r="P38" s="5">
        <v>4.8848000000000003E-2</v>
      </c>
      <c r="Q38" s="4">
        <v>0.71701300000000001</v>
      </c>
      <c r="R38" s="5">
        <v>1.4957925E-2</v>
      </c>
      <c r="S38" s="4">
        <v>0.81004100000000001</v>
      </c>
      <c r="T38" s="5">
        <v>1.7534999999999999E-2</v>
      </c>
      <c r="U38" s="4">
        <v>0.95706199999999997</v>
      </c>
      <c r="V38" s="5">
        <v>3.1983999999999999E-2</v>
      </c>
    </row>
    <row r="39" spans="1:22" x14ac:dyDescent="0.2">
      <c r="A39" s="4">
        <v>180</v>
      </c>
      <c r="B39" s="5">
        <v>134.37209999999999</v>
      </c>
      <c r="D39" s="4">
        <v>360</v>
      </c>
      <c r="E39" s="5">
        <v>86.656135559082003</v>
      </c>
      <c r="H39" s="1">
        <v>180</v>
      </c>
      <c r="I39" s="4">
        <v>0.20929600000000001</v>
      </c>
      <c r="J39" s="5">
        <v>2.2773999999999999E-2</v>
      </c>
      <c r="K39" s="4">
        <v>0.179669</v>
      </c>
      <c r="L39" s="5">
        <v>3.6644000000000003E-2</v>
      </c>
      <c r="M39" s="4">
        <v>0.33033800000000002</v>
      </c>
      <c r="N39" s="5">
        <v>5.5763E-2</v>
      </c>
      <c r="O39" s="4">
        <v>0.52403299999999997</v>
      </c>
      <c r="P39" s="5">
        <v>5.0083000000000003E-2</v>
      </c>
      <c r="Q39" s="4">
        <v>0.71094800000000002</v>
      </c>
      <c r="R39" s="5">
        <v>1.4295352000000001E-2</v>
      </c>
      <c r="S39" s="4">
        <v>0.80727700000000002</v>
      </c>
      <c r="T39" s="5">
        <v>1.7911E-2</v>
      </c>
      <c r="U39" s="4">
        <v>0.95035499999999995</v>
      </c>
      <c r="V39" s="5">
        <v>3.015E-2</v>
      </c>
    </row>
    <row r="40" spans="1:22" x14ac:dyDescent="0.2">
      <c r="A40" s="4">
        <v>185</v>
      </c>
      <c r="B40" s="5">
        <v>126.61369999999999</v>
      </c>
      <c r="D40" s="4">
        <v>370</v>
      </c>
      <c r="E40" s="5">
        <v>69.992683410644503</v>
      </c>
      <c r="H40" s="1">
        <v>185</v>
      </c>
      <c r="I40" s="4">
        <v>0.199379</v>
      </c>
      <c r="J40" s="5">
        <v>2.2457000000000001E-2</v>
      </c>
      <c r="K40" s="4">
        <v>0.169791</v>
      </c>
      <c r="L40" s="5">
        <v>3.6298999999999998E-2</v>
      </c>
      <c r="M40" s="4">
        <v>0.31890400000000002</v>
      </c>
      <c r="N40" s="5">
        <v>5.3506999999999999E-2</v>
      </c>
      <c r="O40" s="4">
        <v>0.51362200000000002</v>
      </c>
      <c r="P40" s="5">
        <v>5.0844E-2</v>
      </c>
      <c r="Q40" s="4">
        <v>0.70120199999999999</v>
      </c>
      <c r="R40" s="5">
        <v>1.4804522000000001E-2</v>
      </c>
      <c r="S40" s="4">
        <v>0.80347400000000002</v>
      </c>
      <c r="T40" s="5">
        <v>2.0337000000000001E-2</v>
      </c>
      <c r="U40" s="4">
        <v>0.93601400000000001</v>
      </c>
      <c r="V40" s="5">
        <v>2.7348999999999998E-2</v>
      </c>
    </row>
    <row r="41" spans="1:22" x14ac:dyDescent="0.2">
      <c r="A41" s="4">
        <v>190</v>
      </c>
      <c r="B41" s="5">
        <v>114.3068</v>
      </c>
      <c r="D41" s="4">
        <v>380</v>
      </c>
      <c r="E41" s="5">
        <v>56.168506622314503</v>
      </c>
      <c r="H41" s="1">
        <v>190</v>
      </c>
      <c r="I41" s="4">
        <v>0.18987100000000001</v>
      </c>
      <c r="J41" s="5">
        <v>2.2151000000000001E-2</v>
      </c>
      <c r="K41" s="4">
        <v>0.16156599999999999</v>
      </c>
      <c r="L41" s="5">
        <v>3.6875999999999999E-2</v>
      </c>
      <c r="M41" s="4">
        <v>0.30654599999999999</v>
      </c>
      <c r="N41" s="5">
        <v>5.1598999999999999E-2</v>
      </c>
      <c r="O41" s="4">
        <v>0.504606</v>
      </c>
      <c r="P41" s="5">
        <v>5.1880000000000003E-2</v>
      </c>
      <c r="Q41" s="4">
        <v>0.69260900000000003</v>
      </c>
      <c r="R41" s="5">
        <v>1.5391591E-2</v>
      </c>
      <c r="S41" s="4">
        <v>0.79872399999999999</v>
      </c>
      <c r="T41" s="5">
        <v>2.0795000000000001E-2</v>
      </c>
      <c r="U41" s="4">
        <v>0.93429099999999998</v>
      </c>
      <c r="V41" s="5">
        <v>2.8282000000000002E-2</v>
      </c>
    </row>
    <row r="42" spans="1:22" x14ac:dyDescent="0.2">
      <c r="A42" s="4">
        <v>195</v>
      </c>
      <c r="B42" s="5">
        <v>109.21980000000001</v>
      </c>
      <c r="D42" s="4">
        <v>390</v>
      </c>
      <c r="E42" s="5">
        <v>46.028305053710902</v>
      </c>
      <c r="H42" s="1">
        <v>195</v>
      </c>
      <c r="I42" s="4">
        <v>0.180976</v>
      </c>
      <c r="J42" s="5">
        <v>2.1703E-2</v>
      </c>
      <c r="K42" s="4">
        <v>0.152699</v>
      </c>
      <c r="L42" s="5">
        <v>3.5753E-2</v>
      </c>
      <c r="M42" s="4">
        <v>0.29474899999999998</v>
      </c>
      <c r="N42" s="5">
        <v>4.8980999999999997E-2</v>
      </c>
      <c r="O42" s="4">
        <v>0.49652499999999999</v>
      </c>
      <c r="P42" s="5">
        <v>5.3044000000000001E-2</v>
      </c>
      <c r="Q42" s="4">
        <v>0.68773399999999996</v>
      </c>
      <c r="R42" s="5">
        <v>1.5906080999999999E-2</v>
      </c>
      <c r="S42" s="4">
        <v>0.79092399999999996</v>
      </c>
      <c r="T42" s="5">
        <v>2.0489E-2</v>
      </c>
      <c r="U42" s="4">
        <v>0.93086100000000005</v>
      </c>
      <c r="V42" s="5">
        <v>2.8570000000000002E-2</v>
      </c>
    </row>
    <row r="43" spans="1:22" x14ac:dyDescent="0.2">
      <c r="A43" s="4">
        <v>200</v>
      </c>
      <c r="B43" s="5">
        <v>100.0853</v>
      </c>
      <c r="D43" s="4">
        <v>400</v>
      </c>
      <c r="E43" s="5">
        <v>38.685546875</v>
      </c>
      <c r="H43" s="1">
        <v>200</v>
      </c>
      <c r="I43" s="4">
        <v>0.17233999999999999</v>
      </c>
      <c r="J43" s="5">
        <v>2.1228E-2</v>
      </c>
      <c r="K43" s="4">
        <v>0.144396</v>
      </c>
      <c r="L43" s="5">
        <v>3.5332000000000002E-2</v>
      </c>
      <c r="M43" s="4">
        <v>0.28309000000000001</v>
      </c>
      <c r="N43" s="5">
        <v>4.7518999999999999E-2</v>
      </c>
      <c r="O43" s="4">
        <v>0.48772500000000002</v>
      </c>
      <c r="P43" s="5">
        <v>5.3220999999999997E-2</v>
      </c>
      <c r="Q43" s="4">
        <v>0.67831200000000003</v>
      </c>
      <c r="R43" s="5">
        <v>1.5440145000000001E-2</v>
      </c>
      <c r="S43" s="4">
        <v>0.78800000000000003</v>
      </c>
      <c r="T43" s="5">
        <v>2.0153000000000001E-2</v>
      </c>
      <c r="U43" s="4">
        <v>0.92969999999999997</v>
      </c>
      <c r="V43" s="5">
        <v>2.9354000000000002E-2</v>
      </c>
    </row>
    <row r="44" spans="1:22" x14ac:dyDescent="0.2">
      <c r="A44" s="4">
        <v>205</v>
      </c>
      <c r="B44" s="5">
        <v>92.253399999999999</v>
      </c>
      <c r="D44" s="4">
        <v>410</v>
      </c>
      <c r="E44" s="5">
        <v>33.040744781494098</v>
      </c>
      <c r="H44" s="1">
        <v>205</v>
      </c>
      <c r="I44" s="4">
        <v>0.16440199999999999</v>
      </c>
      <c r="J44" s="5">
        <v>2.0853E-2</v>
      </c>
      <c r="K44" s="4">
        <v>0.13785500000000001</v>
      </c>
      <c r="L44" s="5">
        <v>3.4743000000000003E-2</v>
      </c>
      <c r="M44" s="4">
        <v>0.27034200000000003</v>
      </c>
      <c r="N44" s="5">
        <v>4.5935999999999998E-2</v>
      </c>
      <c r="O44" s="4">
        <v>0.47684300000000002</v>
      </c>
      <c r="P44" s="5">
        <v>5.3658999999999998E-2</v>
      </c>
      <c r="Q44" s="4">
        <v>0.672292</v>
      </c>
      <c r="R44" s="5">
        <v>1.5029432000000001E-2</v>
      </c>
      <c r="S44" s="4">
        <v>0.78366100000000005</v>
      </c>
      <c r="T44" s="5">
        <v>1.9373000000000001E-2</v>
      </c>
      <c r="U44" s="4">
        <v>0.92876899999999996</v>
      </c>
      <c r="V44" s="5">
        <v>2.9232000000000001E-2</v>
      </c>
    </row>
    <row r="45" spans="1:22" x14ac:dyDescent="0.2">
      <c r="A45" s="4">
        <v>210</v>
      </c>
      <c r="B45" s="5">
        <v>87.706059999999994</v>
      </c>
      <c r="D45" s="4">
        <v>420</v>
      </c>
      <c r="E45" s="5">
        <v>30.495712280273398</v>
      </c>
      <c r="H45" s="1">
        <v>210</v>
      </c>
      <c r="I45" s="4">
        <v>0.15711900000000001</v>
      </c>
      <c r="J45" s="5">
        <v>2.0506E-2</v>
      </c>
      <c r="K45" s="4">
        <v>0.12958700000000001</v>
      </c>
      <c r="L45" s="5">
        <v>3.3073999999999999E-2</v>
      </c>
      <c r="M45" s="4">
        <v>0.25964300000000001</v>
      </c>
      <c r="N45" s="5">
        <v>4.4599E-2</v>
      </c>
      <c r="O45" s="4">
        <v>0.468808</v>
      </c>
      <c r="P45" s="5">
        <v>5.4357000000000003E-2</v>
      </c>
      <c r="Q45" s="4">
        <v>0.66903900000000005</v>
      </c>
      <c r="R45" s="5">
        <v>1.5107109000000001E-2</v>
      </c>
      <c r="S45" s="4">
        <v>0.77871199999999996</v>
      </c>
      <c r="T45" s="5">
        <v>2.0551E-2</v>
      </c>
      <c r="U45" s="4">
        <v>0.92907700000000004</v>
      </c>
      <c r="V45" s="5">
        <v>3.0120000000000001E-2</v>
      </c>
    </row>
    <row r="46" spans="1:22" x14ac:dyDescent="0.2">
      <c r="A46" s="4">
        <v>215</v>
      </c>
      <c r="B46" s="5">
        <v>81.532979999999995</v>
      </c>
      <c r="D46" s="4">
        <v>430</v>
      </c>
      <c r="E46" s="5">
        <v>28.6323337554932</v>
      </c>
      <c r="H46" s="1">
        <v>215</v>
      </c>
      <c r="I46" s="4">
        <v>0.14915400000000001</v>
      </c>
      <c r="J46" s="5">
        <v>2.009E-2</v>
      </c>
      <c r="K46" s="4">
        <v>0.122866</v>
      </c>
      <c r="L46" s="5">
        <v>3.2600999999999998E-2</v>
      </c>
      <c r="M46" s="4">
        <v>0.248201</v>
      </c>
      <c r="N46" s="5">
        <v>4.3215000000000003E-2</v>
      </c>
      <c r="O46" s="4">
        <v>0.46089000000000002</v>
      </c>
      <c r="P46" s="5">
        <v>5.5287999999999997E-2</v>
      </c>
      <c r="Q46" s="4">
        <v>0.66139099999999995</v>
      </c>
      <c r="R46" s="5">
        <v>1.5149797E-2</v>
      </c>
      <c r="S46" s="4">
        <v>0.77229499999999995</v>
      </c>
      <c r="T46" s="5">
        <v>2.1863E-2</v>
      </c>
      <c r="U46" s="4">
        <v>0.92753399999999997</v>
      </c>
      <c r="V46" s="5">
        <v>3.0606000000000001E-2</v>
      </c>
    </row>
    <row r="47" spans="1:22" x14ac:dyDescent="0.2">
      <c r="A47" s="4">
        <v>220</v>
      </c>
      <c r="B47" s="5">
        <v>76.898690000000002</v>
      </c>
      <c r="D47" s="6">
        <v>440</v>
      </c>
      <c r="E47" s="7">
        <v>13.122083663940399</v>
      </c>
      <c r="H47" s="1">
        <v>220</v>
      </c>
      <c r="I47" s="4">
        <v>0.14261599999999999</v>
      </c>
      <c r="J47" s="5">
        <v>1.9768999999999998E-2</v>
      </c>
      <c r="K47" s="4">
        <v>0.11601</v>
      </c>
      <c r="L47" s="5">
        <v>3.0865E-2</v>
      </c>
      <c r="M47" s="4">
        <v>0.23866499999999999</v>
      </c>
      <c r="N47" s="5">
        <v>4.2154999999999998E-2</v>
      </c>
      <c r="O47" s="4">
        <v>0.453648</v>
      </c>
      <c r="P47" s="5">
        <v>5.6155999999999998E-2</v>
      </c>
      <c r="Q47" s="4">
        <v>0.65617499999999995</v>
      </c>
      <c r="R47" s="5">
        <v>1.6078955999999998E-2</v>
      </c>
      <c r="S47" s="4">
        <v>0.766706</v>
      </c>
      <c r="T47" s="5">
        <v>2.1977E-2</v>
      </c>
      <c r="U47" s="4">
        <v>0.92740999999999996</v>
      </c>
      <c r="V47" s="5">
        <v>3.2344999999999999E-2</v>
      </c>
    </row>
    <row r="48" spans="1:22" x14ac:dyDescent="0.2">
      <c r="A48" s="4">
        <v>225</v>
      </c>
      <c r="B48" s="5">
        <v>72.42371</v>
      </c>
      <c r="H48" s="1">
        <v>225</v>
      </c>
      <c r="I48" s="4">
        <v>0.13623099999999999</v>
      </c>
      <c r="J48" s="5">
        <v>1.9362999999999998E-2</v>
      </c>
      <c r="K48" s="4">
        <v>0.11111699999999999</v>
      </c>
      <c r="L48" s="5">
        <v>3.0228999999999999E-2</v>
      </c>
      <c r="M48" s="4">
        <v>0.229542</v>
      </c>
      <c r="N48" s="5">
        <v>4.0203000000000003E-2</v>
      </c>
      <c r="O48" s="4">
        <v>0.44575399999999998</v>
      </c>
      <c r="P48" s="5">
        <v>5.6538999999999999E-2</v>
      </c>
      <c r="Q48" s="4">
        <v>0.65123200000000003</v>
      </c>
      <c r="R48" s="5">
        <v>1.4933261E-2</v>
      </c>
      <c r="S48" s="4">
        <v>0.76115200000000005</v>
      </c>
      <c r="T48" s="5">
        <v>2.2384999999999999E-2</v>
      </c>
      <c r="U48" s="4">
        <v>0.91883300000000001</v>
      </c>
      <c r="V48" s="5">
        <v>2.9928E-2</v>
      </c>
    </row>
    <row r="49" spans="1:22" x14ac:dyDescent="0.2">
      <c r="A49" s="4">
        <v>230</v>
      </c>
      <c r="B49" s="5">
        <v>65.188689999999994</v>
      </c>
      <c r="H49" s="1">
        <v>230</v>
      </c>
      <c r="I49" s="4">
        <v>0.12948299999999999</v>
      </c>
      <c r="J49" s="5">
        <v>1.8908000000000001E-2</v>
      </c>
      <c r="K49" s="4">
        <v>0.105055</v>
      </c>
      <c r="L49" s="5">
        <v>2.8676E-2</v>
      </c>
      <c r="M49" s="4">
        <v>0.223859</v>
      </c>
      <c r="N49" s="5">
        <v>3.8450999999999999E-2</v>
      </c>
      <c r="O49" s="4">
        <v>0.43770100000000001</v>
      </c>
      <c r="P49" s="5">
        <v>5.7489999999999999E-2</v>
      </c>
      <c r="Q49" s="4">
        <v>0.64702999999999999</v>
      </c>
      <c r="R49" s="5">
        <v>1.5849089E-2</v>
      </c>
      <c r="S49" s="4">
        <v>0.75954200000000005</v>
      </c>
      <c r="T49" s="5">
        <v>2.2065999999999999E-2</v>
      </c>
      <c r="U49" s="4">
        <v>0.91944599999999999</v>
      </c>
      <c r="V49" s="5">
        <v>3.0180999999999999E-2</v>
      </c>
    </row>
    <row r="50" spans="1:22" x14ac:dyDescent="0.2">
      <c r="A50" s="4">
        <v>235</v>
      </c>
      <c r="B50" s="5">
        <v>61.98883</v>
      </c>
      <c r="H50" s="1">
        <v>235</v>
      </c>
      <c r="I50" s="4">
        <v>0.123415</v>
      </c>
      <c r="J50" s="5">
        <v>1.8214999999999999E-2</v>
      </c>
      <c r="K50" s="4">
        <v>0.10062699999999999</v>
      </c>
      <c r="L50" s="5">
        <v>2.8979000000000001E-2</v>
      </c>
      <c r="M50" s="4">
        <v>0.21491099999999999</v>
      </c>
      <c r="N50" s="5">
        <v>3.7062999999999999E-2</v>
      </c>
      <c r="O50" s="4">
        <v>0.43007099999999998</v>
      </c>
      <c r="P50" s="5">
        <v>5.7029999999999997E-2</v>
      </c>
      <c r="Q50" s="4">
        <v>0.63810999999999996</v>
      </c>
      <c r="R50" s="5">
        <v>1.5627014000000002E-2</v>
      </c>
      <c r="S50" s="4">
        <v>0.75475800000000004</v>
      </c>
      <c r="T50" s="5">
        <v>2.3567999999999999E-2</v>
      </c>
      <c r="U50" s="4">
        <v>0.91315800000000003</v>
      </c>
      <c r="V50" s="5">
        <v>2.8084999999999999E-2</v>
      </c>
    </row>
    <row r="51" spans="1:22" x14ac:dyDescent="0.2">
      <c r="A51" s="4">
        <v>240</v>
      </c>
      <c r="B51" s="5">
        <v>57.316389999999998</v>
      </c>
      <c r="H51" s="1">
        <v>240</v>
      </c>
      <c r="I51" s="4">
        <v>0.11738</v>
      </c>
      <c r="J51" s="5">
        <v>1.8001E-2</v>
      </c>
      <c r="K51" s="4">
        <v>9.3425999999999995E-2</v>
      </c>
      <c r="L51" s="5">
        <v>2.6838000000000001E-2</v>
      </c>
      <c r="M51" s="4">
        <v>0.20647299999999999</v>
      </c>
      <c r="N51" s="5">
        <v>3.5618999999999998E-2</v>
      </c>
      <c r="O51" s="4">
        <v>0.420601</v>
      </c>
      <c r="P51" s="5">
        <v>5.7484E-2</v>
      </c>
      <c r="Q51" s="4">
        <v>0.63149599999999995</v>
      </c>
      <c r="R51" s="5">
        <v>1.5328756000000001E-2</v>
      </c>
      <c r="S51" s="4">
        <v>0.74735300000000005</v>
      </c>
      <c r="T51" s="5">
        <v>2.4095999999999999E-2</v>
      </c>
      <c r="U51" s="4">
        <v>0.91246300000000002</v>
      </c>
      <c r="V51" s="5">
        <v>3.0425000000000001E-2</v>
      </c>
    </row>
    <row r="52" spans="1:22" x14ac:dyDescent="0.2">
      <c r="A52" s="4">
        <v>245</v>
      </c>
      <c r="B52" s="5">
        <v>57.706829999999997</v>
      </c>
      <c r="H52" s="1">
        <v>245</v>
      </c>
      <c r="I52" s="4">
        <v>0.11283700000000001</v>
      </c>
      <c r="J52" s="5">
        <v>1.7468999999999998E-2</v>
      </c>
      <c r="K52" s="4">
        <v>8.9561000000000002E-2</v>
      </c>
      <c r="L52" s="5">
        <v>2.6349999999999998E-2</v>
      </c>
      <c r="M52" s="4">
        <v>0.19971700000000001</v>
      </c>
      <c r="N52" s="5">
        <v>3.4526000000000001E-2</v>
      </c>
      <c r="O52" s="4">
        <v>0.41577799999999998</v>
      </c>
      <c r="P52" s="5">
        <v>5.8314999999999999E-2</v>
      </c>
      <c r="Q52" s="4">
        <v>0.62592099999999995</v>
      </c>
      <c r="R52" s="5">
        <v>1.6197518000000001E-2</v>
      </c>
      <c r="S52" s="4">
        <v>0.74306399999999995</v>
      </c>
      <c r="T52" s="5">
        <v>2.4275999999999999E-2</v>
      </c>
      <c r="U52" s="4">
        <v>0.90924700000000003</v>
      </c>
      <c r="V52" s="5">
        <v>2.8582E-2</v>
      </c>
    </row>
    <row r="53" spans="1:22" x14ac:dyDescent="0.2">
      <c r="A53" s="4">
        <v>250</v>
      </c>
      <c r="B53" s="5">
        <v>52.138500000000001</v>
      </c>
      <c r="H53" s="1">
        <v>250</v>
      </c>
      <c r="I53" s="4">
        <v>0.107708</v>
      </c>
      <c r="J53" s="5">
        <v>1.7107000000000001E-2</v>
      </c>
      <c r="K53" s="4">
        <v>8.4900000000000003E-2</v>
      </c>
      <c r="L53" s="5">
        <v>2.5855E-2</v>
      </c>
      <c r="M53" s="4">
        <v>0.19264600000000001</v>
      </c>
      <c r="N53" s="5">
        <v>3.3308999999999998E-2</v>
      </c>
      <c r="O53" s="4">
        <v>0.405414</v>
      </c>
      <c r="P53" s="5">
        <v>5.8379E-2</v>
      </c>
      <c r="Q53" s="4">
        <v>0.62478500000000003</v>
      </c>
      <c r="R53" s="5">
        <v>1.6033326000000001E-2</v>
      </c>
      <c r="S53" s="4">
        <v>0.73870999999999998</v>
      </c>
      <c r="T53" s="5">
        <v>2.5392999999999999E-2</v>
      </c>
      <c r="U53" s="4">
        <v>0.90945600000000004</v>
      </c>
      <c r="V53" s="5">
        <v>2.9384E-2</v>
      </c>
    </row>
    <row r="54" spans="1:22" x14ac:dyDescent="0.2">
      <c r="A54" s="4">
        <v>255</v>
      </c>
      <c r="B54" s="5">
        <v>50.368029999999997</v>
      </c>
      <c r="H54" s="1">
        <v>255</v>
      </c>
      <c r="I54" s="4">
        <v>0.10360800000000001</v>
      </c>
      <c r="J54" s="5">
        <v>1.6726000000000001E-2</v>
      </c>
      <c r="K54" s="4">
        <v>8.1703999999999999E-2</v>
      </c>
      <c r="L54" s="5">
        <v>2.4856E-2</v>
      </c>
      <c r="M54" s="4">
        <v>0.18446899999999999</v>
      </c>
      <c r="N54" s="5">
        <v>3.2266999999999997E-2</v>
      </c>
      <c r="O54" s="4">
        <v>0.40187499999999998</v>
      </c>
      <c r="P54" s="5">
        <v>5.8238999999999999E-2</v>
      </c>
      <c r="Q54" s="4">
        <v>0.61669700000000005</v>
      </c>
      <c r="R54" s="5">
        <v>1.6190159999999999E-2</v>
      </c>
      <c r="S54" s="4">
        <v>0.73608499999999999</v>
      </c>
      <c r="T54" s="5">
        <v>2.528E-2</v>
      </c>
      <c r="U54" s="4">
        <v>0.90770399999999996</v>
      </c>
      <c r="V54" s="5">
        <v>3.1694E-2</v>
      </c>
    </row>
    <row r="55" spans="1:22" x14ac:dyDescent="0.2">
      <c r="A55" s="4">
        <v>260</v>
      </c>
      <c r="B55" s="5">
        <v>47.17266</v>
      </c>
      <c r="H55" s="1">
        <v>260</v>
      </c>
      <c r="I55" s="4">
        <v>9.8947999999999994E-2</v>
      </c>
      <c r="J55" s="5">
        <v>1.6343E-2</v>
      </c>
      <c r="K55" s="4">
        <v>7.7461000000000002E-2</v>
      </c>
      <c r="L55" s="5">
        <v>2.3977999999999999E-2</v>
      </c>
      <c r="M55" s="4">
        <v>0.17844399999999999</v>
      </c>
      <c r="N55" s="5">
        <v>3.0685E-2</v>
      </c>
      <c r="O55" s="4">
        <v>0.38985399999999998</v>
      </c>
      <c r="P55" s="5">
        <v>6.0311999999999998E-2</v>
      </c>
      <c r="Q55" s="4">
        <v>0.61022299999999996</v>
      </c>
      <c r="R55" s="5">
        <v>1.6736997999999999E-2</v>
      </c>
      <c r="S55" s="4">
        <v>0.73104999999999998</v>
      </c>
      <c r="T55" s="5">
        <v>2.5346E-2</v>
      </c>
      <c r="U55" s="4">
        <v>0.91035999999999995</v>
      </c>
      <c r="V55" s="5">
        <v>3.3572999999999999E-2</v>
      </c>
    </row>
    <row r="56" spans="1:22" x14ac:dyDescent="0.2">
      <c r="A56" s="4">
        <v>265</v>
      </c>
      <c r="B56" s="5">
        <v>46.594839999999998</v>
      </c>
      <c r="H56" s="1">
        <v>265</v>
      </c>
      <c r="I56" s="4">
        <v>9.4753000000000004E-2</v>
      </c>
      <c r="J56" s="5">
        <v>1.5923E-2</v>
      </c>
      <c r="K56" s="4">
        <v>7.3209999999999997E-2</v>
      </c>
      <c r="L56" s="5">
        <v>2.3525999999999998E-2</v>
      </c>
      <c r="M56" s="4">
        <v>0.172543</v>
      </c>
      <c r="N56" s="5">
        <v>2.9239000000000001E-2</v>
      </c>
      <c r="O56" s="4">
        <v>0.38560100000000003</v>
      </c>
      <c r="P56" s="5">
        <v>5.9423999999999998E-2</v>
      </c>
      <c r="Q56" s="4">
        <v>0.60782800000000003</v>
      </c>
      <c r="R56" s="5">
        <v>1.7607271000000001E-2</v>
      </c>
      <c r="S56" s="4">
        <v>0.72522200000000003</v>
      </c>
      <c r="T56" s="5">
        <v>2.6159999999999999E-2</v>
      </c>
      <c r="U56" s="4">
        <v>0.90892099999999998</v>
      </c>
      <c r="V56" s="5">
        <v>3.3314999999999997E-2</v>
      </c>
    </row>
    <row r="57" spans="1:22" x14ac:dyDescent="0.2">
      <c r="A57" s="4">
        <v>270</v>
      </c>
      <c r="B57" s="5">
        <v>44.96855</v>
      </c>
      <c r="H57" s="1">
        <v>270</v>
      </c>
      <c r="I57" s="4">
        <v>9.1101000000000001E-2</v>
      </c>
      <c r="J57" s="5">
        <v>1.5432E-2</v>
      </c>
      <c r="K57" s="4">
        <v>7.1551000000000003E-2</v>
      </c>
      <c r="L57" s="5">
        <v>2.2450999999999999E-2</v>
      </c>
      <c r="M57" s="4">
        <v>0.16664699999999999</v>
      </c>
      <c r="N57" s="5">
        <v>2.7911999999999999E-2</v>
      </c>
      <c r="O57" s="4">
        <v>0.377724</v>
      </c>
      <c r="P57" s="5">
        <v>5.9478000000000003E-2</v>
      </c>
      <c r="Q57" s="4">
        <v>0.60148500000000005</v>
      </c>
      <c r="R57" s="5">
        <v>1.7650114000000001E-2</v>
      </c>
      <c r="S57" s="4">
        <v>0.71909699999999999</v>
      </c>
      <c r="T57" s="5">
        <v>2.6076999999999999E-2</v>
      </c>
      <c r="U57" s="4">
        <v>0.910551</v>
      </c>
      <c r="V57" s="5">
        <v>3.5400000000000001E-2</v>
      </c>
    </row>
    <row r="58" spans="1:22" x14ac:dyDescent="0.2">
      <c r="A58" s="4">
        <v>275</v>
      </c>
      <c r="B58" s="5">
        <v>44.27966</v>
      </c>
      <c r="H58" s="1">
        <v>275</v>
      </c>
      <c r="I58" s="4">
        <v>8.7017999999999998E-2</v>
      </c>
      <c r="J58" s="5">
        <v>1.5219999999999999E-2</v>
      </c>
      <c r="K58" s="4">
        <v>6.5615000000000007E-2</v>
      </c>
      <c r="L58" s="5">
        <v>2.1408E-2</v>
      </c>
      <c r="M58" s="4">
        <v>0.16048299999999999</v>
      </c>
      <c r="N58" s="5">
        <v>2.6603000000000002E-2</v>
      </c>
      <c r="O58" s="4">
        <v>0.37283699999999997</v>
      </c>
      <c r="P58" s="5">
        <v>5.9496E-2</v>
      </c>
      <c r="Q58" s="4">
        <v>0.59549399999999997</v>
      </c>
      <c r="R58" s="5">
        <v>1.7447061E-2</v>
      </c>
      <c r="S58" s="4">
        <v>0.71731800000000001</v>
      </c>
      <c r="T58" s="5">
        <v>2.7328000000000002E-2</v>
      </c>
      <c r="U58" s="4">
        <v>0.90648200000000001</v>
      </c>
      <c r="V58" s="5">
        <v>3.3550000000000003E-2</v>
      </c>
    </row>
    <row r="59" spans="1:22" x14ac:dyDescent="0.2">
      <c r="A59" s="4">
        <v>280</v>
      </c>
      <c r="B59" s="5">
        <v>43.752330000000001</v>
      </c>
      <c r="H59" s="1">
        <v>280</v>
      </c>
      <c r="I59" s="4">
        <v>8.3435999999999996E-2</v>
      </c>
      <c r="J59" s="5">
        <v>1.4782999999999999E-2</v>
      </c>
      <c r="K59" s="4">
        <v>6.4324999999999993E-2</v>
      </c>
      <c r="L59" s="5">
        <v>2.0483999999999999E-2</v>
      </c>
      <c r="M59" s="4">
        <v>0.155117</v>
      </c>
      <c r="N59" s="5">
        <v>2.5069000000000001E-2</v>
      </c>
      <c r="O59" s="4">
        <v>0.36333300000000002</v>
      </c>
      <c r="P59" s="5">
        <v>5.9353999999999997E-2</v>
      </c>
      <c r="Q59" s="4">
        <v>0.58941200000000005</v>
      </c>
      <c r="R59" s="5">
        <v>1.7341873000000001E-2</v>
      </c>
      <c r="S59" s="4">
        <v>0.71408700000000003</v>
      </c>
      <c r="T59" s="5">
        <v>2.664E-2</v>
      </c>
      <c r="U59" s="4">
        <v>0.90226200000000001</v>
      </c>
      <c r="V59" s="5">
        <v>3.2967000000000003E-2</v>
      </c>
    </row>
    <row r="60" spans="1:22" x14ac:dyDescent="0.2">
      <c r="A60" s="4">
        <v>285</v>
      </c>
      <c r="B60" s="5">
        <v>40.352760000000004</v>
      </c>
      <c r="H60" s="1">
        <v>285</v>
      </c>
      <c r="I60" s="4">
        <v>7.9549999999999996E-2</v>
      </c>
      <c r="J60" s="5">
        <v>1.4427000000000001E-2</v>
      </c>
      <c r="K60" s="4">
        <v>6.3658000000000006E-2</v>
      </c>
      <c r="L60" s="5">
        <v>2.0587000000000001E-2</v>
      </c>
      <c r="M60" s="4">
        <v>0.15074799999999999</v>
      </c>
      <c r="N60" s="5">
        <v>2.4608999999999999E-2</v>
      </c>
      <c r="O60" s="4">
        <v>0.35967900000000003</v>
      </c>
      <c r="P60" s="5">
        <v>5.9628E-2</v>
      </c>
      <c r="Q60" s="4">
        <v>0.58515300000000003</v>
      </c>
      <c r="R60" s="5">
        <v>1.7557507999999999E-2</v>
      </c>
      <c r="S60" s="4">
        <v>0.70764499999999997</v>
      </c>
      <c r="T60" s="5">
        <v>2.8382999999999999E-2</v>
      </c>
      <c r="U60" s="4">
        <v>0.90598999999999996</v>
      </c>
      <c r="V60" s="5">
        <v>3.5224999999999999E-2</v>
      </c>
    </row>
    <row r="61" spans="1:22" x14ac:dyDescent="0.2">
      <c r="A61" s="4">
        <v>290</v>
      </c>
      <c r="B61" s="5">
        <v>40.213079999999998</v>
      </c>
      <c r="H61" s="1">
        <v>290</v>
      </c>
      <c r="I61" s="4">
        <v>7.6490000000000002E-2</v>
      </c>
      <c r="J61" s="5">
        <v>1.4064E-2</v>
      </c>
      <c r="K61" s="4">
        <v>5.9662E-2</v>
      </c>
      <c r="L61" s="5">
        <v>1.9435000000000001E-2</v>
      </c>
      <c r="M61" s="4">
        <v>0.14668900000000001</v>
      </c>
      <c r="N61" s="5">
        <v>2.2977000000000001E-2</v>
      </c>
      <c r="O61" s="4">
        <v>0.35333599999999998</v>
      </c>
      <c r="P61" s="5">
        <v>5.9375999999999998E-2</v>
      </c>
      <c r="Q61" s="4">
        <v>0.57843699999999998</v>
      </c>
      <c r="R61" s="5">
        <v>1.8325846E-2</v>
      </c>
      <c r="S61" s="4">
        <v>0.70131399999999999</v>
      </c>
      <c r="T61" s="5">
        <v>2.8660999999999999E-2</v>
      </c>
      <c r="U61" s="4">
        <v>0.90322499999999994</v>
      </c>
      <c r="V61" s="5">
        <v>3.3425999999999997E-2</v>
      </c>
    </row>
    <row r="62" spans="1:22" x14ac:dyDescent="0.2">
      <c r="A62" s="4">
        <v>295</v>
      </c>
      <c r="B62" s="5">
        <v>32.815370000000001</v>
      </c>
      <c r="H62" s="1">
        <v>295</v>
      </c>
      <c r="I62" s="4">
        <v>7.3027999999999996E-2</v>
      </c>
      <c r="J62" s="5">
        <v>1.3783999999999999E-2</v>
      </c>
      <c r="K62" s="4">
        <v>5.8528999999999998E-2</v>
      </c>
      <c r="L62" s="5">
        <v>1.8307E-2</v>
      </c>
      <c r="M62" s="4">
        <v>0.13947699999999999</v>
      </c>
      <c r="N62" s="5">
        <v>2.2423999999999999E-2</v>
      </c>
      <c r="O62" s="4">
        <v>0.34545900000000002</v>
      </c>
      <c r="P62" s="5">
        <v>5.951E-2</v>
      </c>
      <c r="Q62" s="4">
        <v>0.57493700000000003</v>
      </c>
      <c r="R62" s="5">
        <v>1.7954385999999999E-2</v>
      </c>
      <c r="S62" s="4">
        <v>0.6996</v>
      </c>
      <c r="T62" s="5">
        <v>2.8955999999999999E-2</v>
      </c>
      <c r="U62" s="4">
        <v>0.89136800000000005</v>
      </c>
      <c r="V62" s="5">
        <v>3.2176999999999997E-2</v>
      </c>
    </row>
    <row r="63" spans="1:22" x14ac:dyDescent="0.2">
      <c r="A63" s="4">
        <v>300</v>
      </c>
      <c r="B63" s="5">
        <v>36.47972</v>
      </c>
      <c r="H63" s="1">
        <v>300</v>
      </c>
      <c r="I63" s="6">
        <v>7.0236999999999994E-2</v>
      </c>
      <c r="J63" s="7">
        <v>1.3507E-2</v>
      </c>
      <c r="K63" s="6">
        <v>5.6807999999999997E-2</v>
      </c>
      <c r="L63" s="7">
        <v>1.7807E-2</v>
      </c>
      <c r="M63" s="6">
        <v>0.13558600000000001</v>
      </c>
      <c r="N63" s="7">
        <v>2.0874E-2</v>
      </c>
      <c r="O63" s="6">
        <v>0.34141899999999997</v>
      </c>
      <c r="P63" s="7">
        <v>6.0453E-2</v>
      </c>
      <c r="Q63" s="6">
        <v>0.57242700000000002</v>
      </c>
      <c r="R63" s="7">
        <v>1.7476866000000001E-2</v>
      </c>
      <c r="S63" s="6">
        <v>0.69488799999999995</v>
      </c>
      <c r="T63" s="7">
        <v>2.9278999999999999E-2</v>
      </c>
      <c r="U63" s="6">
        <v>0.89946099999999996</v>
      </c>
      <c r="V63" s="7">
        <v>3.5033000000000002E-2</v>
      </c>
    </row>
    <row r="64" spans="1:22" x14ac:dyDescent="0.2">
      <c r="A64" s="4">
        <v>305</v>
      </c>
      <c r="B64" s="5">
        <v>33.698929999999997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x14ac:dyDescent="0.2">
      <c r="A65" s="4">
        <v>310</v>
      </c>
      <c r="B65" s="5">
        <v>32.760959999999997</v>
      </c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x14ac:dyDescent="0.2">
      <c r="A66" s="4">
        <v>315</v>
      </c>
      <c r="B66" s="5">
        <v>33.225450000000002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x14ac:dyDescent="0.2">
      <c r="A67" s="4">
        <v>320</v>
      </c>
      <c r="B67" s="5">
        <v>35.762230000000002</v>
      </c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x14ac:dyDescent="0.2">
      <c r="A68" s="4">
        <v>325</v>
      </c>
      <c r="B68" s="5">
        <v>36.015230000000003</v>
      </c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x14ac:dyDescent="0.2">
      <c r="A69" s="4">
        <v>330</v>
      </c>
      <c r="B69" s="5">
        <v>37.814309999999999</v>
      </c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x14ac:dyDescent="0.2">
      <c r="A70" s="4">
        <v>335</v>
      </c>
      <c r="B70" s="5">
        <v>39.49109</v>
      </c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x14ac:dyDescent="0.2">
      <c r="A71" s="6">
        <v>340</v>
      </c>
      <c r="B71" s="7">
        <v>35.093530000000001</v>
      </c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x14ac:dyDescent="0.2">
      <c r="A72" s="1"/>
      <c r="B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x14ac:dyDescent="0.2">
      <c r="A73" s="1"/>
      <c r="B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x14ac:dyDescent="0.2">
      <c r="A74" s="1"/>
      <c r="B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x14ac:dyDescent="0.2">
      <c r="A75" s="1"/>
      <c r="B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x14ac:dyDescent="0.2">
      <c r="A76" s="1"/>
      <c r="B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x14ac:dyDescent="0.2">
      <c r="A77" s="1"/>
      <c r="B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x14ac:dyDescent="0.2">
      <c r="A78" s="1"/>
      <c r="B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x14ac:dyDescent="0.2">
      <c r="A79" s="1"/>
      <c r="B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x14ac:dyDescent="0.2">
      <c r="A80" s="1"/>
      <c r="B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x14ac:dyDescent="0.2">
      <c r="A81" s="1"/>
      <c r="B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x14ac:dyDescent="0.2">
      <c r="A82" s="1"/>
      <c r="B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x14ac:dyDescent="0.2">
      <c r="A83" s="1"/>
      <c r="B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x14ac:dyDescent="0.2">
      <c r="A84" s="1"/>
      <c r="B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x14ac:dyDescent="0.2">
      <c r="A85" s="1"/>
      <c r="B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x14ac:dyDescent="0.2">
      <c r="A86" s="1"/>
      <c r="B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x14ac:dyDescent="0.2">
      <c r="A87" s="1"/>
      <c r="B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x14ac:dyDescent="0.2">
      <c r="A88" s="1"/>
      <c r="B88" s="1"/>
    </row>
    <row r="89" spans="1:22" x14ac:dyDescent="0.2">
      <c r="A89" s="1"/>
      <c r="B89" s="1"/>
    </row>
    <row r="90" spans="1:22" x14ac:dyDescent="0.2">
      <c r="A90" s="1"/>
      <c r="B90" s="1"/>
    </row>
    <row r="91" spans="1:22" x14ac:dyDescent="0.2">
      <c r="A91" s="1"/>
      <c r="B91" s="1"/>
    </row>
    <row r="92" spans="1:22" x14ac:dyDescent="0.2">
      <c r="A92" s="1"/>
      <c r="B92" s="1"/>
    </row>
    <row r="93" spans="1:22" x14ac:dyDescent="0.2">
      <c r="A93" s="1"/>
      <c r="B93" s="1"/>
    </row>
    <row r="94" spans="1:22" x14ac:dyDescent="0.2">
      <c r="A94" s="1"/>
      <c r="B94" s="1"/>
    </row>
    <row r="95" spans="1:22" x14ac:dyDescent="0.2">
      <c r="A95" s="1"/>
      <c r="B95" s="1"/>
    </row>
    <row r="96" spans="1:22" x14ac:dyDescent="0.2">
      <c r="A96" s="1"/>
      <c r="B96" s="1"/>
    </row>
    <row r="97" spans="1:2" x14ac:dyDescent="0.2">
      <c r="A97" s="1"/>
      <c r="B97" s="1"/>
    </row>
    <row r="98" spans="1:2" x14ac:dyDescent="0.2">
      <c r="A98" s="1"/>
      <c r="B98" s="1"/>
    </row>
    <row r="99" spans="1:2" x14ac:dyDescent="0.2">
      <c r="A99" s="1"/>
      <c r="B99" s="1"/>
    </row>
    <row r="100" spans="1:2" x14ac:dyDescent="0.2">
      <c r="A100" s="1"/>
      <c r="B100" s="1"/>
    </row>
    <row r="101" spans="1:2" x14ac:dyDescent="0.2">
      <c r="A101" s="1"/>
      <c r="B101" s="1"/>
    </row>
    <row r="102" spans="1:2" x14ac:dyDescent="0.2">
      <c r="A102" s="1"/>
      <c r="B102" s="1"/>
    </row>
    <row r="103" spans="1:2" x14ac:dyDescent="0.2">
      <c r="A103" s="1"/>
      <c r="B103" s="1"/>
    </row>
    <row r="104" spans="1:2" x14ac:dyDescent="0.2">
      <c r="A104" s="1"/>
      <c r="B104" s="1"/>
    </row>
    <row r="105" spans="1:2" x14ac:dyDescent="0.2">
      <c r="A105" s="1"/>
      <c r="B105" s="1"/>
    </row>
    <row r="106" spans="1:2" x14ac:dyDescent="0.2">
      <c r="A106" s="1"/>
      <c r="B106" s="1"/>
    </row>
    <row r="107" spans="1:2" x14ac:dyDescent="0.2">
      <c r="A107" s="1"/>
      <c r="B107" s="1"/>
    </row>
    <row r="108" spans="1:2" x14ac:dyDescent="0.2">
      <c r="A108" s="1"/>
      <c r="B108" s="1"/>
    </row>
    <row r="109" spans="1:2" x14ac:dyDescent="0.2">
      <c r="A109" s="1"/>
      <c r="B109" s="1"/>
    </row>
    <row r="110" spans="1:2" x14ac:dyDescent="0.2">
      <c r="A110" s="1"/>
      <c r="B110" s="1"/>
    </row>
    <row r="111" spans="1:2" x14ac:dyDescent="0.2">
      <c r="A111" s="1"/>
      <c r="B111" s="1"/>
    </row>
    <row r="112" spans="1:2" x14ac:dyDescent="0.2">
      <c r="A112" s="1"/>
      <c r="B112" s="1"/>
    </row>
    <row r="113" spans="1:2" x14ac:dyDescent="0.2">
      <c r="A113" s="1"/>
      <c r="B113" s="1"/>
    </row>
    <row r="114" spans="1:2" x14ac:dyDescent="0.2">
      <c r="A114" s="1"/>
      <c r="B114" s="1"/>
    </row>
    <row r="115" spans="1:2" x14ac:dyDescent="0.2">
      <c r="A115" s="1"/>
      <c r="B115" s="1"/>
    </row>
    <row r="116" spans="1:2" x14ac:dyDescent="0.2">
      <c r="A116" s="1"/>
      <c r="B116" s="1"/>
    </row>
    <row r="117" spans="1:2" x14ac:dyDescent="0.2">
      <c r="A117" s="1"/>
      <c r="B117" s="1"/>
    </row>
    <row r="118" spans="1:2" x14ac:dyDescent="0.2">
      <c r="A118" s="1"/>
      <c r="B118" s="1"/>
    </row>
    <row r="119" spans="1:2" x14ac:dyDescent="0.2">
      <c r="A119" s="1"/>
      <c r="B119" s="1"/>
    </row>
    <row r="120" spans="1:2" x14ac:dyDescent="0.2">
      <c r="A120" s="1"/>
      <c r="B120" s="1"/>
    </row>
    <row r="121" spans="1:2" x14ac:dyDescent="0.2">
      <c r="A121" s="1"/>
      <c r="B121" s="1"/>
    </row>
    <row r="122" spans="1:2" x14ac:dyDescent="0.2">
      <c r="A122" s="1"/>
      <c r="B122" s="1"/>
    </row>
    <row r="123" spans="1:2" x14ac:dyDescent="0.2">
      <c r="A123" s="1"/>
      <c r="B123" s="1"/>
    </row>
    <row r="124" spans="1:2" x14ac:dyDescent="0.2">
      <c r="A124" s="1"/>
      <c r="B124" s="1"/>
    </row>
    <row r="125" spans="1:2" x14ac:dyDescent="0.2">
      <c r="A125" s="1"/>
      <c r="B125" s="1"/>
    </row>
    <row r="126" spans="1:2" x14ac:dyDescent="0.2">
      <c r="A126" s="1"/>
      <c r="B126" s="1"/>
    </row>
    <row r="127" spans="1:2" x14ac:dyDescent="0.2">
      <c r="A127" s="1"/>
      <c r="B127" s="1"/>
    </row>
    <row r="128" spans="1:2" x14ac:dyDescent="0.2">
      <c r="A128" s="1"/>
      <c r="B128" s="1"/>
    </row>
    <row r="129" spans="1:2" x14ac:dyDescent="0.2">
      <c r="A129" s="1"/>
      <c r="B129" s="1"/>
    </row>
    <row r="130" spans="1:2" x14ac:dyDescent="0.2">
      <c r="A130" s="1"/>
      <c r="B130" s="1"/>
    </row>
    <row r="131" spans="1:2" x14ac:dyDescent="0.2">
      <c r="A131" s="1"/>
      <c r="B131" s="1"/>
    </row>
    <row r="132" spans="1:2" x14ac:dyDescent="0.2">
      <c r="A132" s="1"/>
      <c r="B132" s="1"/>
    </row>
    <row r="133" spans="1:2" x14ac:dyDescent="0.2">
      <c r="A133" s="1"/>
      <c r="B133" s="1"/>
    </row>
    <row r="134" spans="1:2" x14ac:dyDescent="0.2">
      <c r="A134" s="1"/>
      <c r="B134" s="1"/>
    </row>
    <row r="135" spans="1:2" x14ac:dyDescent="0.2">
      <c r="A135" s="1"/>
      <c r="B135" s="1"/>
    </row>
    <row r="136" spans="1:2" x14ac:dyDescent="0.2">
      <c r="A136" s="1"/>
      <c r="B136" s="1"/>
    </row>
    <row r="137" spans="1:2" x14ac:dyDescent="0.2">
      <c r="A137" s="1"/>
      <c r="B137" s="1"/>
    </row>
    <row r="138" spans="1:2" x14ac:dyDescent="0.2">
      <c r="A138" s="1"/>
      <c r="B138" s="1"/>
    </row>
    <row r="139" spans="1:2" x14ac:dyDescent="0.2">
      <c r="A139" s="1"/>
      <c r="B139" s="1"/>
    </row>
    <row r="140" spans="1:2" x14ac:dyDescent="0.2">
      <c r="A140" s="1"/>
      <c r="B140" s="1"/>
    </row>
    <row r="141" spans="1:2" x14ac:dyDescent="0.2">
      <c r="A141" s="1"/>
      <c r="B141" s="1"/>
    </row>
    <row r="142" spans="1:2" x14ac:dyDescent="0.2">
      <c r="A142" s="1"/>
      <c r="B142" s="1"/>
    </row>
    <row r="143" spans="1:2" x14ac:dyDescent="0.2">
      <c r="A143" s="1"/>
      <c r="B143" s="1"/>
    </row>
    <row r="144" spans="1:2" x14ac:dyDescent="0.2">
      <c r="A144" s="1"/>
      <c r="B144" s="1"/>
    </row>
    <row r="145" spans="1:2" x14ac:dyDescent="0.2">
      <c r="A145" s="1"/>
      <c r="B145" s="1"/>
    </row>
    <row r="146" spans="1:2" x14ac:dyDescent="0.2">
      <c r="A146" s="1"/>
      <c r="B146" s="1"/>
    </row>
    <row r="147" spans="1:2" x14ac:dyDescent="0.2">
      <c r="A147" s="1"/>
      <c r="B147" s="1"/>
    </row>
    <row r="148" spans="1:2" x14ac:dyDescent="0.2">
      <c r="A148" s="1"/>
      <c r="B148" s="1"/>
    </row>
    <row r="149" spans="1:2" x14ac:dyDescent="0.2">
      <c r="A149" s="1"/>
      <c r="B149" s="1"/>
    </row>
    <row r="150" spans="1:2" x14ac:dyDescent="0.2">
      <c r="A150" s="1"/>
      <c r="B150" s="1"/>
    </row>
    <row r="151" spans="1:2" x14ac:dyDescent="0.2">
      <c r="A151" s="1"/>
      <c r="B151" s="1"/>
    </row>
    <row r="152" spans="1:2" x14ac:dyDescent="0.2">
      <c r="A152" s="1"/>
      <c r="B152" s="1"/>
    </row>
    <row r="153" spans="1:2" x14ac:dyDescent="0.2">
      <c r="A153" s="1"/>
      <c r="B153" s="1"/>
    </row>
    <row r="154" spans="1:2" x14ac:dyDescent="0.2">
      <c r="A154" s="1"/>
      <c r="B154" s="1"/>
    </row>
    <row r="155" spans="1:2" x14ac:dyDescent="0.2">
      <c r="A155" s="1"/>
      <c r="B155" s="1"/>
    </row>
    <row r="156" spans="1:2" x14ac:dyDescent="0.2">
      <c r="A156" s="1"/>
      <c r="B156" s="1"/>
    </row>
    <row r="157" spans="1:2" x14ac:dyDescent="0.2">
      <c r="A157" s="1"/>
      <c r="B157" s="1"/>
    </row>
    <row r="158" spans="1:2" x14ac:dyDescent="0.2">
      <c r="A158" s="1"/>
      <c r="B158" s="1"/>
    </row>
    <row r="159" spans="1:2" x14ac:dyDescent="0.2">
      <c r="A159" s="1"/>
      <c r="B159" s="1"/>
    </row>
    <row r="160" spans="1:2" x14ac:dyDescent="0.2">
      <c r="A160" s="1"/>
      <c r="B160" s="1"/>
    </row>
    <row r="161" spans="1:2" x14ac:dyDescent="0.2">
      <c r="A161" s="1"/>
      <c r="B161" s="1"/>
    </row>
    <row r="162" spans="1:2" x14ac:dyDescent="0.2">
      <c r="A162" s="1"/>
      <c r="B162" s="1"/>
    </row>
    <row r="163" spans="1:2" x14ac:dyDescent="0.2">
      <c r="A163" s="1"/>
      <c r="B163" s="1"/>
    </row>
    <row r="164" spans="1:2" x14ac:dyDescent="0.2">
      <c r="A164" s="1"/>
      <c r="B164" s="1"/>
    </row>
    <row r="165" spans="1:2" x14ac:dyDescent="0.2">
      <c r="A165" s="1"/>
      <c r="B165" s="1"/>
    </row>
    <row r="166" spans="1:2" x14ac:dyDescent="0.2">
      <c r="A166" s="1"/>
      <c r="B166" s="1"/>
    </row>
    <row r="167" spans="1:2" x14ac:dyDescent="0.2">
      <c r="A167" s="1"/>
      <c r="B167" s="1"/>
    </row>
    <row r="168" spans="1:2" x14ac:dyDescent="0.2">
      <c r="A168" s="1"/>
      <c r="B168" s="1"/>
    </row>
    <row r="169" spans="1:2" x14ac:dyDescent="0.2">
      <c r="A169" s="1"/>
      <c r="B169" s="1"/>
    </row>
    <row r="170" spans="1:2" x14ac:dyDescent="0.2">
      <c r="A170" s="1"/>
      <c r="B170" s="1"/>
    </row>
    <row r="171" spans="1:2" x14ac:dyDescent="0.2">
      <c r="A171" s="1"/>
      <c r="B171" s="1"/>
    </row>
    <row r="172" spans="1:2" x14ac:dyDescent="0.2">
      <c r="A172" s="1"/>
      <c r="B172" s="1"/>
    </row>
    <row r="173" spans="1:2" x14ac:dyDescent="0.2">
      <c r="A173" s="1"/>
      <c r="B173" s="1"/>
    </row>
    <row r="174" spans="1:2" x14ac:dyDescent="0.2">
      <c r="A174" s="1"/>
      <c r="B174" s="1"/>
    </row>
    <row r="175" spans="1:2" x14ac:dyDescent="0.2">
      <c r="A175" s="1"/>
      <c r="B175" s="1"/>
    </row>
    <row r="176" spans="1:2" x14ac:dyDescent="0.2">
      <c r="A176" s="1"/>
      <c r="B176" s="1"/>
    </row>
  </sheetData>
  <mergeCells count="8">
    <mergeCell ref="Z2:AF2"/>
    <mergeCell ref="I1:J1"/>
    <mergeCell ref="S1:T1"/>
    <mergeCell ref="U1:V1"/>
    <mergeCell ref="Q1:R1"/>
    <mergeCell ref="O1:P1"/>
    <mergeCell ref="M1:N1"/>
    <mergeCell ref="K1:L1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4"/>
  <sheetViews>
    <sheetView workbookViewId="0">
      <selection activeCell="F26" sqref="F26"/>
    </sheetView>
  </sheetViews>
  <sheetFormatPr defaultColWidth="9.140625" defaultRowHeight="12.75" x14ac:dyDescent="0.2"/>
  <cols>
    <col min="1" max="1" width="15.42578125" style="12" bestFit="1" customWidth="1"/>
    <col min="2" max="2" width="9" style="12" bestFit="1" customWidth="1"/>
    <col min="3" max="3" width="15.42578125" style="12" bestFit="1" customWidth="1"/>
    <col min="4" max="4" width="9" style="12" bestFit="1" customWidth="1"/>
    <col min="5" max="5" width="9.140625" style="12"/>
    <col min="6" max="6" width="15.42578125" style="12" bestFit="1" customWidth="1"/>
    <col min="7" max="7" width="10" style="12" bestFit="1" customWidth="1"/>
    <col min="8" max="8" width="15.42578125" style="12" bestFit="1" customWidth="1"/>
    <col min="9" max="9" width="9" style="12" bestFit="1" customWidth="1"/>
    <col min="10" max="10" width="9.140625" style="12"/>
    <col min="11" max="11" width="15.42578125" style="12" bestFit="1" customWidth="1"/>
    <col min="12" max="12" width="9" style="12" bestFit="1" customWidth="1"/>
    <col min="13" max="13" width="15.42578125" style="12" bestFit="1" customWidth="1"/>
    <col min="14" max="14" width="9" style="12" bestFit="1" customWidth="1"/>
    <col min="15" max="15" width="9.140625" style="12"/>
    <col min="16" max="16" width="15.42578125" style="12" bestFit="1" customWidth="1"/>
    <col min="17" max="17" width="9" style="12" bestFit="1" customWidth="1"/>
    <col min="18" max="18" width="15.42578125" style="12" bestFit="1" customWidth="1"/>
    <col min="19" max="19" width="9" style="12" bestFit="1" customWidth="1"/>
    <col min="20" max="20" width="9.140625" style="12"/>
    <col min="21" max="21" width="15.42578125" style="12" bestFit="1" customWidth="1"/>
    <col min="22" max="22" width="9" style="12" bestFit="1" customWidth="1"/>
    <col min="23" max="23" width="15.42578125" style="12" bestFit="1" customWidth="1"/>
    <col min="24" max="24" width="9" style="12" bestFit="1" customWidth="1"/>
    <col min="25" max="25" width="9.140625" style="12"/>
    <col min="26" max="26" width="15.42578125" style="12" bestFit="1" customWidth="1"/>
    <col min="27" max="27" width="9" style="12" bestFit="1" customWidth="1"/>
    <col min="28" max="28" width="15.42578125" style="12" bestFit="1" customWidth="1"/>
    <col min="29" max="29" width="9" style="12" bestFit="1" customWidth="1"/>
    <col min="30" max="16384" width="9.140625" style="12"/>
  </cols>
  <sheetData>
    <row r="1" spans="1:29" x14ac:dyDescent="0.2">
      <c r="A1" s="11" t="s">
        <v>143</v>
      </c>
      <c r="F1" s="11" t="s">
        <v>194</v>
      </c>
      <c r="K1" s="11" t="s">
        <v>263</v>
      </c>
      <c r="P1" s="11" t="s">
        <v>264</v>
      </c>
      <c r="U1" s="11" t="s">
        <v>265</v>
      </c>
      <c r="Z1" s="11" t="s">
        <v>266</v>
      </c>
    </row>
    <row r="2" spans="1:29" ht="15.75" x14ac:dyDescent="0.3">
      <c r="A2" s="168" t="s">
        <v>79</v>
      </c>
      <c r="B2" s="168"/>
      <c r="C2" s="168" t="s">
        <v>80</v>
      </c>
      <c r="D2" s="168"/>
      <c r="F2" s="168" t="s">
        <v>130</v>
      </c>
      <c r="G2" s="168"/>
      <c r="H2" s="168" t="s">
        <v>131</v>
      </c>
      <c r="I2" s="168"/>
      <c r="K2" s="168" t="s">
        <v>132</v>
      </c>
      <c r="L2" s="168"/>
      <c r="M2" s="168" t="s">
        <v>133</v>
      </c>
      <c r="N2" s="168"/>
      <c r="P2" s="168" t="s">
        <v>137</v>
      </c>
      <c r="Q2" s="168"/>
      <c r="R2" s="168" t="s">
        <v>138</v>
      </c>
      <c r="S2" s="168"/>
      <c r="U2" s="168" t="s">
        <v>124</v>
      </c>
      <c r="V2" s="168"/>
      <c r="W2" s="168" t="s">
        <v>134</v>
      </c>
      <c r="X2" s="168"/>
      <c r="Z2" s="168" t="s">
        <v>135</v>
      </c>
      <c r="AA2" s="168"/>
      <c r="AB2" s="168" t="s">
        <v>136</v>
      </c>
      <c r="AC2" s="168"/>
    </row>
    <row r="3" spans="1:29" x14ac:dyDescent="0.2">
      <c r="A3" s="17" t="s">
        <v>15</v>
      </c>
      <c r="B3" s="17" t="s">
        <v>1</v>
      </c>
      <c r="C3" s="17" t="s">
        <v>15</v>
      </c>
      <c r="D3" s="17" t="s">
        <v>1</v>
      </c>
      <c r="F3" s="17" t="s">
        <v>15</v>
      </c>
      <c r="G3" s="17" t="s">
        <v>1</v>
      </c>
      <c r="H3" s="17" t="s">
        <v>15</v>
      </c>
      <c r="I3" s="17" t="s">
        <v>1</v>
      </c>
      <c r="K3" s="17" t="s">
        <v>15</v>
      </c>
      <c r="L3" s="17" t="s">
        <v>1</v>
      </c>
      <c r="M3" s="17" t="s">
        <v>15</v>
      </c>
      <c r="N3" s="17" t="s">
        <v>1</v>
      </c>
      <c r="P3" s="17" t="s">
        <v>15</v>
      </c>
      <c r="Q3" s="17" t="s">
        <v>1</v>
      </c>
      <c r="R3" s="17" t="s">
        <v>15</v>
      </c>
      <c r="S3" s="17" t="s">
        <v>1</v>
      </c>
      <c r="U3" s="17" t="s">
        <v>15</v>
      </c>
      <c r="V3" s="17" t="s">
        <v>1</v>
      </c>
      <c r="W3" s="17" t="s">
        <v>15</v>
      </c>
      <c r="X3" s="17" t="s">
        <v>1</v>
      </c>
      <c r="Z3" s="17" t="s">
        <v>15</v>
      </c>
      <c r="AA3" s="17" t="s">
        <v>1</v>
      </c>
      <c r="AB3" s="17" t="s">
        <v>15</v>
      </c>
      <c r="AC3" s="17" t="s">
        <v>1</v>
      </c>
    </row>
    <row r="4" spans="1:29" x14ac:dyDescent="0.2">
      <c r="A4" s="1">
        <v>1</v>
      </c>
      <c r="B4" s="1">
        <v>0</v>
      </c>
      <c r="C4" s="1">
        <v>1</v>
      </c>
      <c r="D4" s="1">
        <v>0</v>
      </c>
      <c r="F4" s="1">
        <v>1</v>
      </c>
      <c r="G4" s="1">
        <v>0</v>
      </c>
      <c r="H4" s="1">
        <v>1</v>
      </c>
      <c r="I4" s="1">
        <v>0</v>
      </c>
      <c r="K4" s="1">
        <v>1</v>
      </c>
      <c r="L4" s="1">
        <v>0</v>
      </c>
      <c r="M4" s="1">
        <v>1</v>
      </c>
      <c r="N4" s="1">
        <v>0</v>
      </c>
      <c r="P4" s="1">
        <v>1</v>
      </c>
      <c r="Q4" s="1">
        <v>0</v>
      </c>
      <c r="R4" s="1">
        <v>1</v>
      </c>
      <c r="S4" s="1">
        <v>0</v>
      </c>
      <c r="U4" s="1">
        <v>1</v>
      </c>
      <c r="V4" s="1">
        <v>0</v>
      </c>
      <c r="W4" s="1">
        <v>1</v>
      </c>
      <c r="X4" s="1">
        <v>0</v>
      </c>
      <c r="Z4" s="1">
        <v>1</v>
      </c>
      <c r="AA4" s="1">
        <v>0</v>
      </c>
      <c r="AB4" s="1">
        <v>1</v>
      </c>
      <c r="AC4" s="1">
        <v>0</v>
      </c>
    </row>
    <row r="5" spans="1:29" x14ac:dyDescent="0.2">
      <c r="A5" s="1">
        <v>0.97765899999999994</v>
      </c>
      <c r="B5" s="1">
        <v>5.5519999999999996E-3</v>
      </c>
      <c r="C5" s="1">
        <v>0.99771100000000001</v>
      </c>
      <c r="D5" s="1">
        <v>5.2099999999999998E-4</v>
      </c>
      <c r="F5" s="1">
        <v>0.97991700000000004</v>
      </c>
      <c r="G5" s="1">
        <v>5.6143E-3</v>
      </c>
      <c r="H5" s="1">
        <v>0.97275299999999998</v>
      </c>
      <c r="I5" s="1">
        <v>7.2049999999999996E-3</v>
      </c>
      <c r="K5" s="1">
        <v>0.87887999999999999</v>
      </c>
      <c r="L5" s="1">
        <v>2.0968000000000001E-2</v>
      </c>
      <c r="M5" s="1">
        <v>0.94745900000000005</v>
      </c>
      <c r="N5" s="1">
        <v>1.4589E-2</v>
      </c>
      <c r="P5" s="1">
        <v>0.54767299999999997</v>
      </c>
      <c r="Q5" s="1">
        <v>4.6358000000000003E-2</v>
      </c>
      <c r="R5" s="1">
        <v>0.57345699999999999</v>
      </c>
      <c r="S5" s="1">
        <v>7.4046000000000001E-2</v>
      </c>
      <c r="U5" s="1">
        <v>0.92308299999999999</v>
      </c>
      <c r="V5" s="1">
        <v>3.4846000000000002E-2</v>
      </c>
      <c r="W5" s="1">
        <v>0.947573</v>
      </c>
      <c r="X5" s="1">
        <v>2.5394E-2</v>
      </c>
      <c r="Z5" s="1">
        <v>0.43213400000000002</v>
      </c>
      <c r="AA5" s="1">
        <v>7.7631000000000006E-2</v>
      </c>
      <c r="AB5" s="1">
        <v>0.75950799999999996</v>
      </c>
      <c r="AC5" s="1">
        <v>0.12013500000000001</v>
      </c>
    </row>
    <row r="6" spans="1:29" x14ac:dyDescent="0.2">
      <c r="A6" s="1">
        <v>0.955681</v>
      </c>
      <c r="B6" s="1">
        <v>7.1529999999999996E-3</v>
      </c>
      <c r="C6" s="1">
        <v>0.99468900000000005</v>
      </c>
      <c r="D6" s="1">
        <v>1.142E-3</v>
      </c>
      <c r="F6" s="1">
        <v>0.92596900000000004</v>
      </c>
      <c r="G6" s="1">
        <v>1.57482E-2</v>
      </c>
      <c r="H6" s="1">
        <v>0.92518199999999995</v>
      </c>
      <c r="I6" s="1">
        <v>2.077E-2</v>
      </c>
      <c r="K6" s="1">
        <v>0.68688800000000005</v>
      </c>
      <c r="L6" s="1">
        <v>4.2196999999999998E-2</v>
      </c>
      <c r="M6" s="1">
        <v>0.84389400000000003</v>
      </c>
      <c r="N6" s="1">
        <v>2.7432999999999999E-2</v>
      </c>
      <c r="P6" s="1">
        <v>0.25068010000000002</v>
      </c>
      <c r="Q6" s="1">
        <v>4.1574E-2</v>
      </c>
      <c r="R6" s="1">
        <v>0.31236700000000001</v>
      </c>
      <c r="S6" s="1">
        <v>8.8459999999999997E-2</v>
      </c>
      <c r="U6" s="1">
        <v>0.79953799999999997</v>
      </c>
      <c r="V6" s="1">
        <v>4.4740000000000002E-2</v>
      </c>
      <c r="W6" s="1">
        <v>0.86166200000000004</v>
      </c>
      <c r="X6" s="1">
        <v>4.9186000000000001E-2</v>
      </c>
      <c r="Z6" s="1">
        <v>0.18801499999999999</v>
      </c>
      <c r="AA6" s="1">
        <v>7.7114000000000002E-2</v>
      </c>
      <c r="AB6" s="1">
        <v>0.533887</v>
      </c>
      <c r="AC6" s="1">
        <v>0.14113899999999999</v>
      </c>
    </row>
    <row r="7" spans="1:29" x14ac:dyDescent="0.2">
      <c r="A7" s="1">
        <v>0.93361400000000005</v>
      </c>
      <c r="B7" s="1">
        <v>8.1609999999999999E-3</v>
      </c>
      <c r="C7" s="1">
        <v>0.98533300000000001</v>
      </c>
      <c r="D7" s="1">
        <v>2.6340000000000001E-3</v>
      </c>
      <c r="F7" s="1">
        <v>0.83701999999999999</v>
      </c>
      <c r="G7" s="1">
        <v>2.9922799999999999E-2</v>
      </c>
      <c r="H7" s="1">
        <v>0.86715500000000001</v>
      </c>
      <c r="I7" s="1">
        <v>3.8786000000000001E-2</v>
      </c>
      <c r="K7" s="1">
        <v>0.49583700000000003</v>
      </c>
      <c r="L7" s="1">
        <v>5.3275000000000003E-2</v>
      </c>
      <c r="M7" s="1">
        <v>0.72768999999999995</v>
      </c>
      <c r="N7" s="1">
        <v>4.0890999999999997E-2</v>
      </c>
      <c r="P7" s="1">
        <v>0.14108409999999999</v>
      </c>
      <c r="Q7" s="1">
        <v>2.1718999999999999E-2</v>
      </c>
      <c r="R7" s="1">
        <v>0.193602</v>
      </c>
      <c r="S7" s="1">
        <v>7.3838000000000001E-2</v>
      </c>
      <c r="U7" s="1">
        <v>0.65989399999999998</v>
      </c>
      <c r="V7" s="1">
        <v>4.5539000000000003E-2</v>
      </c>
      <c r="W7" s="1">
        <v>0.77518399999999998</v>
      </c>
      <c r="X7" s="1">
        <v>6.5430000000000002E-2</v>
      </c>
      <c r="Z7" s="1">
        <v>0.144291</v>
      </c>
      <c r="AA7" s="1">
        <v>5.7770000000000002E-2</v>
      </c>
      <c r="AB7" s="1">
        <v>0.372029</v>
      </c>
      <c r="AC7" s="1">
        <v>0.11162999999999999</v>
      </c>
    </row>
    <row r="8" spans="1:29" x14ac:dyDescent="0.2">
      <c r="A8" s="1">
        <v>0.90777799999999997</v>
      </c>
      <c r="B8" s="1">
        <v>9.8960000000000003E-3</v>
      </c>
      <c r="C8" s="1">
        <v>0.98275299999999999</v>
      </c>
      <c r="D8" s="1">
        <v>3.3159999999999999E-3</v>
      </c>
      <c r="F8" s="1">
        <v>0.72247899999999998</v>
      </c>
      <c r="G8" s="1">
        <v>4.63656E-2</v>
      </c>
      <c r="H8" s="1">
        <v>0.80688599999999999</v>
      </c>
      <c r="I8" s="1">
        <v>5.6412999999999998E-2</v>
      </c>
      <c r="K8" s="1">
        <v>0.34654800000000002</v>
      </c>
      <c r="L8" s="1">
        <v>5.5191999999999998E-2</v>
      </c>
      <c r="M8" s="1">
        <v>0.61306000000000005</v>
      </c>
      <c r="N8" s="1">
        <v>5.0903999999999998E-2</v>
      </c>
      <c r="P8" s="1">
        <v>0.10516499999999999</v>
      </c>
      <c r="Q8" s="1">
        <v>1.5417E-2</v>
      </c>
      <c r="R8" s="1">
        <v>0.124624</v>
      </c>
      <c r="S8" s="1">
        <v>5.6599999999999998E-2</v>
      </c>
      <c r="U8" s="1">
        <v>0.51995000000000002</v>
      </c>
      <c r="V8" s="1">
        <v>4.8356000000000003E-2</v>
      </c>
      <c r="W8" s="1">
        <v>0.69134700000000004</v>
      </c>
      <c r="X8" s="1">
        <v>7.9618999999999995E-2</v>
      </c>
      <c r="Z8" s="1">
        <v>0.115395</v>
      </c>
      <c r="AA8" s="1">
        <v>4.3741000000000002E-2</v>
      </c>
      <c r="AB8" s="1">
        <v>0.25609999999999999</v>
      </c>
      <c r="AC8" s="1">
        <v>8.1462999999999994E-2</v>
      </c>
    </row>
    <row r="9" spans="1:29" x14ac:dyDescent="0.2">
      <c r="A9" s="1">
        <v>0.88150499999999998</v>
      </c>
      <c r="B9" s="1">
        <v>1.1845E-2</v>
      </c>
      <c r="C9" s="1">
        <v>0.97396099999999997</v>
      </c>
      <c r="D9" s="1">
        <v>2.7060000000000001E-3</v>
      </c>
      <c r="F9" s="1">
        <v>0.60275000000000001</v>
      </c>
      <c r="G9" s="1">
        <v>5.90083E-2</v>
      </c>
      <c r="H9" s="1">
        <v>0.74670599999999998</v>
      </c>
      <c r="I9" s="1">
        <v>7.2998999999999994E-2</v>
      </c>
      <c r="K9" s="1">
        <v>0.24748999999999999</v>
      </c>
      <c r="L9" s="1">
        <v>4.9355999999999997E-2</v>
      </c>
      <c r="M9" s="1">
        <v>0.50828899999999999</v>
      </c>
      <c r="N9" s="1">
        <v>5.8707000000000002E-2</v>
      </c>
      <c r="P9" s="1">
        <v>8.2516300000000001E-2</v>
      </c>
      <c r="Q9" s="1">
        <v>1.2696000000000001E-2</v>
      </c>
      <c r="R9" s="1">
        <v>8.9918999999999999E-2</v>
      </c>
      <c r="S9" s="1">
        <v>4.0647999999999997E-2</v>
      </c>
      <c r="U9" s="1">
        <v>0.39860499999999999</v>
      </c>
      <c r="V9" s="1">
        <v>5.2894999999999998E-2</v>
      </c>
      <c r="W9" s="1">
        <v>0.61395299999999997</v>
      </c>
      <c r="X9" s="1">
        <v>8.9749999999999996E-2</v>
      </c>
      <c r="Z9" s="1">
        <v>6.8104999999999999E-2</v>
      </c>
      <c r="AA9" s="1">
        <v>3.9725000000000003E-2</v>
      </c>
      <c r="AB9" s="1">
        <v>0.18091199999999999</v>
      </c>
      <c r="AC9" s="1">
        <v>5.7854999999999997E-2</v>
      </c>
    </row>
    <row r="10" spans="1:29" x14ac:dyDescent="0.2">
      <c r="A10" s="1">
        <v>0.85127900000000001</v>
      </c>
      <c r="B10" s="1">
        <v>1.3942E-2</v>
      </c>
      <c r="C10" s="1">
        <v>0.96586499999999997</v>
      </c>
      <c r="D10" s="1">
        <v>2.8890000000000001E-3</v>
      </c>
      <c r="F10" s="1">
        <v>0.48128799999999999</v>
      </c>
      <c r="G10" s="1">
        <v>6.1407799999999998E-2</v>
      </c>
      <c r="H10" s="1">
        <v>0.69157500000000005</v>
      </c>
      <c r="I10" s="1">
        <v>8.4042000000000006E-2</v>
      </c>
      <c r="K10" s="1">
        <v>0.17862900000000001</v>
      </c>
      <c r="L10" s="1">
        <v>3.9566999999999998E-2</v>
      </c>
      <c r="M10" s="1">
        <v>0.41898200000000002</v>
      </c>
      <c r="N10" s="1">
        <v>6.2934000000000004E-2</v>
      </c>
      <c r="P10" s="1">
        <v>7.6072600000000004E-2</v>
      </c>
      <c r="Q10" s="1">
        <v>1.3471E-2</v>
      </c>
      <c r="R10" s="1">
        <v>7.2939000000000004E-2</v>
      </c>
      <c r="S10" s="1">
        <v>2.8622999999999999E-2</v>
      </c>
      <c r="U10" s="1">
        <v>0.30408000000000002</v>
      </c>
      <c r="V10" s="1">
        <v>5.2666999999999999E-2</v>
      </c>
      <c r="W10" s="1">
        <v>0.54213800000000001</v>
      </c>
      <c r="X10" s="1">
        <v>9.7665000000000002E-2</v>
      </c>
      <c r="Z10" s="1">
        <v>5.6669999999999998E-2</v>
      </c>
      <c r="AA10" s="1">
        <v>2.8913999999999999E-2</v>
      </c>
      <c r="AB10" s="1">
        <v>0.134687</v>
      </c>
      <c r="AC10" s="1">
        <v>4.1599999999999998E-2</v>
      </c>
    </row>
    <row r="11" spans="1:29" x14ac:dyDescent="0.2">
      <c r="A11" s="1">
        <v>0.822156</v>
      </c>
      <c r="B11" s="1">
        <v>1.6337999999999998E-2</v>
      </c>
      <c r="C11" s="1">
        <v>0.96060900000000005</v>
      </c>
      <c r="D11" s="1">
        <v>3.1440000000000001E-3</v>
      </c>
      <c r="F11" s="1">
        <v>0.37764500000000001</v>
      </c>
      <c r="G11" s="1">
        <v>5.8110799999999997E-2</v>
      </c>
      <c r="H11" s="1">
        <v>0.64075899999999997</v>
      </c>
      <c r="I11" s="1">
        <v>9.2931E-2</v>
      </c>
      <c r="K11" s="1">
        <v>0.12806400000000001</v>
      </c>
      <c r="L11" s="1">
        <v>3.0193999999999999E-2</v>
      </c>
      <c r="M11" s="1">
        <v>0.34388000000000002</v>
      </c>
      <c r="N11" s="1">
        <v>6.5075999999999995E-2</v>
      </c>
      <c r="P11" s="1">
        <v>6.7690399999999998E-2</v>
      </c>
      <c r="Q11" s="1">
        <v>1.7002E-2</v>
      </c>
      <c r="R11" s="1">
        <v>6.9776000000000005E-2</v>
      </c>
      <c r="S11" s="1">
        <v>2.6412999999999999E-2</v>
      </c>
      <c r="U11" s="1">
        <v>0.22842999999999999</v>
      </c>
      <c r="V11" s="1">
        <v>4.8613999999999997E-2</v>
      </c>
      <c r="W11" s="1">
        <v>0.48189100000000001</v>
      </c>
      <c r="X11" s="1">
        <v>0.100841</v>
      </c>
      <c r="Z11" s="1">
        <v>4.9919999999999999E-2</v>
      </c>
      <c r="AA11" s="1">
        <v>2.3512000000000002E-2</v>
      </c>
      <c r="AB11" s="1">
        <v>0.105465</v>
      </c>
      <c r="AC11" s="1">
        <v>3.0834E-2</v>
      </c>
    </row>
    <row r="12" spans="1:29" x14ac:dyDescent="0.2">
      <c r="A12" s="1">
        <v>0.792161</v>
      </c>
      <c r="B12" s="1">
        <v>1.8370999999999998E-2</v>
      </c>
      <c r="C12" s="1">
        <v>0.95575100000000002</v>
      </c>
      <c r="D12" s="1">
        <v>3.2169999999999998E-3</v>
      </c>
      <c r="F12" s="1">
        <v>0.29002699999999998</v>
      </c>
      <c r="G12" s="1">
        <v>5.3223300000000001E-2</v>
      </c>
      <c r="H12" s="1">
        <v>0.59300799999999998</v>
      </c>
      <c r="I12" s="1">
        <v>9.9443000000000004E-2</v>
      </c>
      <c r="K12" s="1">
        <v>9.3761999999999998E-2</v>
      </c>
      <c r="L12" s="1">
        <v>2.1822999999999999E-2</v>
      </c>
      <c r="M12" s="1">
        <v>0.28283399999999997</v>
      </c>
      <c r="N12" s="1">
        <v>6.3732999999999998E-2</v>
      </c>
      <c r="P12" s="1">
        <v>5.636E-2</v>
      </c>
      <c r="Q12" s="1">
        <v>1.3611E-2</v>
      </c>
      <c r="R12" s="1">
        <v>6.1962999999999997E-2</v>
      </c>
      <c r="S12" s="1">
        <v>2.0525999999999999E-2</v>
      </c>
      <c r="U12" s="1">
        <v>0.17106399999999999</v>
      </c>
      <c r="V12" s="1">
        <v>4.2409000000000002E-2</v>
      </c>
      <c r="W12" s="1">
        <v>0.42714099999999999</v>
      </c>
      <c r="X12" s="1">
        <v>0.101698</v>
      </c>
      <c r="Z12" s="1">
        <v>4.2340000000000003E-2</v>
      </c>
      <c r="AA12" s="1">
        <v>1.6604000000000001E-2</v>
      </c>
      <c r="AB12" s="1">
        <v>8.6044999999999996E-2</v>
      </c>
      <c r="AC12" s="1">
        <v>2.3288E-2</v>
      </c>
    </row>
    <row r="13" spans="1:29" x14ac:dyDescent="0.2">
      <c r="A13" s="1">
        <v>0.76110599999999995</v>
      </c>
      <c r="B13" s="1">
        <v>2.0178999999999999E-2</v>
      </c>
      <c r="C13" s="1">
        <v>0.95139499999999999</v>
      </c>
      <c r="D13" s="1">
        <v>2.7139999999999998E-3</v>
      </c>
      <c r="F13" s="1">
        <v>0.21947</v>
      </c>
      <c r="G13" s="1">
        <v>4.7145100000000002E-2</v>
      </c>
      <c r="H13" s="1">
        <v>0.54902799999999996</v>
      </c>
      <c r="I13" s="1">
        <v>0.10299</v>
      </c>
      <c r="K13" s="1">
        <v>6.9445000000000007E-2</v>
      </c>
      <c r="L13" s="1">
        <v>1.5373E-2</v>
      </c>
      <c r="M13" s="1">
        <v>0.230017</v>
      </c>
      <c r="N13" s="1">
        <v>6.1012999999999998E-2</v>
      </c>
      <c r="P13" s="1">
        <v>5.5026400000000003E-2</v>
      </c>
      <c r="Q13" s="1">
        <v>1.0281999999999999E-2</v>
      </c>
      <c r="R13" s="1">
        <v>5.3122999999999997E-2</v>
      </c>
      <c r="S13" s="1">
        <v>1.2628E-2</v>
      </c>
      <c r="U13" s="1">
        <v>0.131189</v>
      </c>
      <c r="V13" s="1">
        <v>3.5542999999999998E-2</v>
      </c>
      <c r="W13" s="1">
        <v>0.37957999999999997</v>
      </c>
      <c r="X13" s="1">
        <v>0.100499</v>
      </c>
      <c r="Z13" s="1">
        <v>4.1362999999999997E-2</v>
      </c>
      <c r="AA13" s="1">
        <v>2.0461E-2</v>
      </c>
      <c r="AB13" s="1">
        <v>7.485E-2</v>
      </c>
      <c r="AC13" s="1">
        <v>1.8728999999999999E-2</v>
      </c>
    </row>
    <row r="14" spans="1:29" x14ac:dyDescent="0.2">
      <c r="A14" s="1">
        <v>0.73087000000000002</v>
      </c>
      <c r="B14" s="1">
        <v>2.1637E-2</v>
      </c>
      <c r="C14" s="1">
        <v>0.94429099999999999</v>
      </c>
      <c r="D14" s="1">
        <v>2.4849999999999998E-3</v>
      </c>
      <c r="F14" s="1">
        <v>0.16436500000000001</v>
      </c>
      <c r="G14" s="1">
        <v>4.1610500000000002E-2</v>
      </c>
      <c r="H14" s="1">
        <v>0.51065400000000005</v>
      </c>
      <c r="I14" s="1">
        <v>0.104139</v>
      </c>
      <c r="K14" s="1">
        <v>5.1908999999999997E-2</v>
      </c>
      <c r="L14" s="1">
        <v>1.0828000000000001E-2</v>
      </c>
      <c r="M14" s="1">
        <v>0.188246</v>
      </c>
      <c r="N14" s="1">
        <v>5.7091999999999997E-2</v>
      </c>
      <c r="P14" s="1">
        <v>3.9165499999999999E-2</v>
      </c>
      <c r="Q14" s="1">
        <v>1.1629E-2</v>
      </c>
      <c r="R14" s="1">
        <v>5.5409E-2</v>
      </c>
      <c r="S14" s="1">
        <v>1.5394E-2</v>
      </c>
      <c r="U14" s="1">
        <v>0.100536</v>
      </c>
      <c r="V14" s="1">
        <v>2.8577000000000002E-2</v>
      </c>
      <c r="W14" s="1">
        <v>0.33661200000000002</v>
      </c>
      <c r="X14" s="1">
        <v>9.7582000000000002E-2</v>
      </c>
      <c r="Z14" s="1">
        <v>3.7600000000000001E-2</v>
      </c>
      <c r="AA14" s="1">
        <v>1.7358999999999999E-2</v>
      </c>
      <c r="AB14" s="1">
        <v>6.8229999999999999E-2</v>
      </c>
      <c r="AC14" s="1">
        <v>1.6573999999999998E-2</v>
      </c>
    </row>
    <row r="15" spans="1:29" x14ac:dyDescent="0.2">
      <c r="A15" s="1">
        <v>0.70200099999999999</v>
      </c>
      <c r="B15" s="1">
        <v>2.3073E-2</v>
      </c>
      <c r="C15" s="1">
        <v>0.93664000000000003</v>
      </c>
      <c r="D15" s="1">
        <v>4.0470000000000002E-3</v>
      </c>
      <c r="F15" s="1">
        <v>0.12686</v>
      </c>
      <c r="G15" s="1">
        <v>3.5760300000000002E-2</v>
      </c>
      <c r="H15" s="1">
        <v>0.47283799999999998</v>
      </c>
      <c r="I15" s="1">
        <v>0.10292800000000001</v>
      </c>
      <c r="K15" s="1">
        <v>4.3603999999999997E-2</v>
      </c>
      <c r="L15" s="1">
        <v>8.1550000000000008E-3</v>
      </c>
      <c r="M15" s="1">
        <v>0.15501200000000001</v>
      </c>
      <c r="N15" s="1">
        <v>5.2641E-2</v>
      </c>
      <c r="P15" s="1">
        <v>3.4742599999999998E-2</v>
      </c>
      <c r="Q15" s="1">
        <v>9.7649999999999994E-3</v>
      </c>
      <c r="R15" s="1">
        <v>5.5119000000000001E-2</v>
      </c>
      <c r="S15" s="1">
        <v>1.5018E-2</v>
      </c>
      <c r="U15" s="1">
        <v>7.8658000000000006E-2</v>
      </c>
      <c r="V15" s="1">
        <v>2.3352000000000001E-2</v>
      </c>
      <c r="W15" s="1">
        <v>0.30082599999999998</v>
      </c>
      <c r="X15" s="1">
        <v>9.2825000000000005E-2</v>
      </c>
      <c r="Z15" s="1">
        <v>3.5498000000000002E-2</v>
      </c>
      <c r="AA15" s="1">
        <v>1.5428000000000001E-2</v>
      </c>
      <c r="AB15" s="1">
        <v>6.2661999999999995E-2</v>
      </c>
      <c r="AC15" s="1">
        <v>1.4482E-2</v>
      </c>
    </row>
    <row r="16" spans="1:29" x14ac:dyDescent="0.2">
      <c r="A16" s="1">
        <v>0.67238100000000001</v>
      </c>
      <c r="B16" s="1">
        <v>2.4490999999999999E-2</v>
      </c>
      <c r="C16" s="1">
        <v>0.93151300000000004</v>
      </c>
      <c r="D16" s="1">
        <v>4.2079999999999999E-3</v>
      </c>
      <c r="F16" s="1">
        <v>9.9265999999999993E-2</v>
      </c>
      <c r="G16" s="1">
        <v>3.0866500000000002E-2</v>
      </c>
      <c r="H16" s="1">
        <v>0.43877500000000003</v>
      </c>
      <c r="I16" s="1">
        <v>0.101129</v>
      </c>
      <c r="K16" s="1">
        <v>3.7836000000000002E-2</v>
      </c>
      <c r="L16" s="1">
        <v>6.2589999999999998E-3</v>
      </c>
      <c r="M16" s="1">
        <v>0.128474</v>
      </c>
      <c r="N16" s="1">
        <v>4.7018999999999998E-2</v>
      </c>
      <c r="P16" s="1">
        <v>3.6634100000000003E-2</v>
      </c>
      <c r="Q16" s="1">
        <v>9.3950000000000006E-3</v>
      </c>
      <c r="R16" s="1">
        <v>4.6900999999999998E-2</v>
      </c>
      <c r="S16" s="1">
        <v>1.0309E-2</v>
      </c>
      <c r="U16" s="1">
        <v>6.1432E-2</v>
      </c>
      <c r="V16" s="1">
        <v>1.8742999999999999E-2</v>
      </c>
      <c r="W16" s="1">
        <v>0.26974399999999998</v>
      </c>
      <c r="X16" s="1">
        <v>8.6935999999999999E-2</v>
      </c>
      <c r="Z16" s="1"/>
      <c r="AA16" s="1"/>
      <c r="AB16" s="1">
        <v>5.8566E-2</v>
      </c>
      <c r="AC16" s="1">
        <v>1.3228E-2</v>
      </c>
    </row>
    <row r="17" spans="1:29" x14ac:dyDescent="0.2">
      <c r="A17" s="1">
        <v>0.64253199999999999</v>
      </c>
      <c r="B17" s="1">
        <v>2.5458000000000001E-2</v>
      </c>
      <c r="C17" s="1">
        <v>0.92224399999999995</v>
      </c>
      <c r="D17" s="1">
        <v>4.2290000000000001E-3</v>
      </c>
      <c r="F17" s="1">
        <v>7.9504000000000005E-2</v>
      </c>
      <c r="G17" s="1">
        <v>2.6213299999999998E-2</v>
      </c>
      <c r="H17" s="1">
        <v>0.40700700000000001</v>
      </c>
      <c r="I17" s="1">
        <v>9.7992999999999997E-2</v>
      </c>
      <c r="K17" s="1">
        <v>3.0505999999999998E-2</v>
      </c>
      <c r="L17" s="1">
        <v>4.4730000000000004E-3</v>
      </c>
      <c r="M17" s="1">
        <v>0.10734200000000001</v>
      </c>
      <c r="N17" s="1">
        <v>4.2305000000000002E-2</v>
      </c>
      <c r="P17" s="1">
        <v>2.4434000000000001E-2</v>
      </c>
      <c r="Q17" s="1">
        <v>1.5030999999999999E-2</v>
      </c>
      <c r="R17" s="1">
        <v>4.7761999999999999E-2</v>
      </c>
      <c r="S17" s="1">
        <v>1.0541999999999999E-2</v>
      </c>
      <c r="U17" s="1">
        <v>4.9959999999999997E-2</v>
      </c>
      <c r="V17" s="1">
        <v>1.5226E-2</v>
      </c>
      <c r="W17" s="1">
        <v>0.24004500000000001</v>
      </c>
      <c r="X17" s="1">
        <v>8.1084000000000003E-2</v>
      </c>
      <c r="Z17" s="1"/>
      <c r="AA17" s="1"/>
      <c r="AB17" s="1">
        <v>5.5377000000000003E-2</v>
      </c>
      <c r="AC17" s="1">
        <v>1.1759E-2</v>
      </c>
    </row>
    <row r="18" spans="1:29" x14ac:dyDescent="0.2">
      <c r="A18" s="1">
        <v>0.61480999999999997</v>
      </c>
      <c r="B18" s="1">
        <v>2.6277999999999999E-2</v>
      </c>
      <c r="C18" s="1">
        <v>0.91961899999999996</v>
      </c>
      <c r="D18" s="1">
        <v>5.208E-3</v>
      </c>
      <c r="F18" s="1">
        <v>6.3964999999999994E-2</v>
      </c>
      <c r="G18" s="1">
        <v>2.2279899999999998E-2</v>
      </c>
      <c r="H18" s="1">
        <v>0.37712400000000001</v>
      </c>
      <c r="I18" s="1">
        <v>9.4300999999999996E-2</v>
      </c>
      <c r="K18" s="1">
        <v>2.5111000000000001E-2</v>
      </c>
      <c r="L18" s="1">
        <v>3.7829999999999999E-3</v>
      </c>
      <c r="M18" s="1">
        <v>9.1254000000000002E-2</v>
      </c>
      <c r="N18" s="1">
        <v>3.6784999999999998E-2</v>
      </c>
      <c r="P18" s="1">
        <v>3.5523100000000002E-2</v>
      </c>
      <c r="Q18" s="1">
        <v>1.2536E-2</v>
      </c>
      <c r="R18" s="1">
        <v>5.6603000000000001E-2</v>
      </c>
      <c r="S18" s="1">
        <v>1.1780000000000001E-2</v>
      </c>
      <c r="U18" s="1">
        <v>4.0299000000000001E-2</v>
      </c>
      <c r="V18" s="1">
        <v>1.1906999999999999E-2</v>
      </c>
      <c r="W18" s="1">
        <v>0.21557299999999999</v>
      </c>
      <c r="X18" s="1">
        <v>7.6220999999999997E-2</v>
      </c>
      <c r="Z18" s="1"/>
      <c r="AA18" s="1"/>
      <c r="AB18" s="1">
        <v>5.3058000000000001E-2</v>
      </c>
      <c r="AC18" s="1">
        <v>1.1658999999999999E-2</v>
      </c>
    </row>
    <row r="19" spans="1:29" x14ac:dyDescent="0.2">
      <c r="A19" s="1">
        <v>0.58784800000000004</v>
      </c>
      <c r="B19" s="1">
        <v>2.6790000000000001E-2</v>
      </c>
      <c r="C19" s="1">
        <v>0.91400700000000001</v>
      </c>
      <c r="D19" s="1">
        <v>5.8380000000000003E-3</v>
      </c>
      <c r="F19" s="1">
        <v>5.4621999999999997E-2</v>
      </c>
      <c r="G19" s="1">
        <v>1.8885800000000001E-2</v>
      </c>
      <c r="H19" s="1">
        <v>0.350852</v>
      </c>
      <c r="I19" s="1">
        <v>8.9996999999999994E-2</v>
      </c>
      <c r="K19" s="1">
        <v>2.2418E-2</v>
      </c>
      <c r="L19" s="1">
        <v>3.1099999999999999E-3</v>
      </c>
      <c r="M19" s="1">
        <v>7.6107999999999995E-2</v>
      </c>
      <c r="N19" s="1">
        <v>3.2157999999999999E-2</v>
      </c>
      <c r="P19" s="1">
        <v>4.7539199999999997E-2</v>
      </c>
      <c r="Q19" s="1">
        <v>6.1529999999999996E-3</v>
      </c>
      <c r="R19" s="1">
        <v>5.5423E-2</v>
      </c>
      <c r="S19" s="1">
        <v>1.1224E-2</v>
      </c>
      <c r="U19" s="1">
        <v>3.4833000000000003E-2</v>
      </c>
      <c r="V19" s="1">
        <v>9.8490000000000001E-3</v>
      </c>
      <c r="W19" s="1">
        <v>0.19573599999999999</v>
      </c>
      <c r="X19" s="1">
        <v>6.905E-2</v>
      </c>
      <c r="Z19" s="1"/>
      <c r="AA19" s="1"/>
      <c r="AB19" s="1">
        <v>5.2645999999999998E-2</v>
      </c>
      <c r="AC19" s="1">
        <v>1.0756999999999999E-2</v>
      </c>
    </row>
    <row r="20" spans="1:29" x14ac:dyDescent="0.2">
      <c r="A20" s="1">
        <v>0.56127700000000003</v>
      </c>
      <c r="B20" s="1">
        <v>2.7512999999999999E-2</v>
      </c>
      <c r="C20" s="1">
        <v>0.90798299999999998</v>
      </c>
      <c r="D20" s="1">
        <v>6.6519999999999999E-3</v>
      </c>
      <c r="F20" s="1">
        <v>5.4733999999999998E-2</v>
      </c>
      <c r="G20" s="1">
        <v>1.8232000000000002E-2</v>
      </c>
      <c r="H20" s="1">
        <v>0.32406499999999999</v>
      </c>
      <c r="I20" s="1">
        <v>8.5098999999999994E-2</v>
      </c>
      <c r="K20" s="1">
        <v>1.8561999999999999E-2</v>
      </c>
      <c r="L20" s="1">
        <v>3.0379999999999999E-3</v>
      </c>
      <c r="M20" s="1">
        <v>6.5296999999999994E-2</v>
      </c>
      <c r="N20" s="1">
        <v>2.8399000000000001E-2</v>
      </c>
      <c r="P20" s="1"/>
      <c r="Q20" s="1"/>
      <c r="R20" s="1">
        <v>5.8047000000000001E-2</v>
      </c>
      <c r="S20" s="1">
        <v>1.1682E-2</v>
      </c>
      <c r="U20" s="1">
        <v>3.3404000000000003E-2</v>
      </c>
      <c r="V20" s="1">
        <v>8.9099999999999995E-3</v>
      </c>
      <c r="W20" s="1">
        <v>0.17507700000000001</v>
      </c>
      <c r="X20" s="1">
        <v>6.2297999999999999E-2</v>
      </c>
      <c r="Z20" s="1"/>
      <c r="AA20" s="1"/>
      <c r="AB20" s="1">
        <v>5.2651999999999997E-2</v>
      </c>
      <c r="AC20" s="1">
        <v>1.0777E-2</v>
      </c>
    </row>
    <row r="21" spans="1:29" x14ac:dyDescent="0.2">
      <c r="A21" s="1">
        <v>0.53650900000000001</v>
      </c>
      <c r="B21" s="1">
        <v>2.7403E-2</v>
      </c>
      <c r="C21" s="1">
        <v>0.90232400000000001</v>
      </c>
      <c r="D21" s="1">
        <v>6.7190000000000001E-3</v>
      </c>
      <c r="F21" s="1">
        <v>4.8932999999999997E-2</v>
      </c>
      <c r="G21" s="1">
        <v>1.6913500000000001E-2</v>
      </c>
      <c r="H21" s="1">
        <v>0.29952200000000001</v>
      </c>
      <c r="I21" s="1">
        <v>8.0860000000000001E-2</v>
      </c>
      <c r="K21" s="1">
        <v>1.6559000000000001E-2</v>
      </c>
      <c r="L21" s="1">
        <v>2.434E-3</v>
      </c>
      <c r="M21" s="1">
        <v>5.7015999999999997E-2</v>
      </c>
      <c r="N21" s="1">
        <v>2.4301E-2</v>
      </c>
      <c r="P21" s="1"/>
      <c r="Q21" s="1"/>
      <c r="R21" s="1">
        <v>5.9019000000000002E-2</v>
      </c>
      <c r="S21" s="1">
        <v>1.1629E-2</v>
      </c>
      <c r="U21" s="1">
        <v>2.7748999999999999E-2</v>
      </c>
      <c r="V21" s="1">
        <v>7.868E-3</v>
      </c>
      <c r="W21" s="1">
        <v>0.15698200000000001</v>
      </c>
      <c r="X21" s="1">
        <v>5.7502999999999999E-2</v>
      </c>
      <c r="Z21" s="1"/>
      <c r="AA21" s="1"/>
      <c r="AB21" s="1">
        <v>5.1278999999999998E-2</v>
      </c>
      <c r="AC21" s="1">
        <v>1.0534999999999999E-2</v>
      </c>
    </row>
    <row r="22" spans="1:29" x14ac:dyDescent="0.2">
      <c r="A22" s="1">
        <v>0.51095100000000004</v>
      </c>
      <c r="B22" s="1">
        <v>2.7335000000000002E-2</v>
      </c>
      <c r="C22" s="1">
        <v>0.89800999999999997</v>
      </c>
      <c r="D22" s="1">
        <v>6.5900000000000004E-3</v>
      </c>
      <c r="F22" s="1">
        <v>5.0130000000000001E-2</v>
      </c>
      <c r="G22" s="1">
        <v>1.9002999999999999E-2</v>
      </c>
      <c r="H22" s="1">
        <v>0.27653800000000001</v>
      </c>
      <c r="I22" s="1">
        <v>7.6391000000000001E-2</v>
      </c>
      <c r="K22" s="1">
        <v>1.519E-2</v>
      </c>
      <c r="L22" s="1">
        <v>2.49E-3</v>
      </c>
      <c r="M22" s="1">
        <v>4.8347000000000001E-2</v>
      </c>
      <c r="N22" s="1">
        <v>2.0306999999999999E-2</v>
      </c>
      <c r="P22" s="1"/>
      <c r="Q22" s="1"/>
      <c r="R22" s="1">
        <v>5.4795000000000003E-2</v>
      </c>
      <c r="S22" s="1">
        <v>1.175E-2</v>
      </c>
      <c r="U22" s="1">
        <v>2.317E-2</v>
      </c>
      <c r="V22" s="1">
        <v>6.241E-3</v>
      </c>
      <c r="W22" s="1">
        <v>0.14077300000000001</v>
      </c>
      <c r="X22" s="1">
        <v>5.1491000000000002E-2</v>
      </c>
      <c r="Z22" s="1"/>
      <c r="AA22" s="1"/>
      <c r="AB22" s="1">
        <v>5.1028999999999998E-2</v>
      </c>
      <c r="AC22" s="1">
        <v>1.0715000000000001E-2</v>
      </c>
    </row>
    <row r="23" spans="1:29" x14ac:dyDescent="0.2">
      <c r="A23" s="1">
        <v>0.48740099999999997</v>
      </c>
      <c r="B23" s="1">
        <v>2.7451E-2</v>
      </c>
      <c r="C23" s="1">
        <v>0.89030399999999998</v>
      </c>
      <c r="D23" s="1">
        <v>7.4640000000000001E-3</v>
      </c>
      <c r="F23" s="1">
        <v>4.3506000000000003E-2</v>
      </c>
      <c r="G23" s="1">
        <v>1.9108799999999999E-2</v>
      </c>
      <c r="H23" s="1">
        <v>0.25469000000000003</v>
      </c>
      <c r="I23" s="1">
        <v>7.1920999999999999E-2</v>
      </c>
      <c r="K23" s="1">
        <v>1.6553999999999999E-2</v>
      </c>
      <c r="L23" s="1">
        <v>2.3530000000000001E-3</v>
      </c>
      <c r="M23" s="1">
        <v>4.4011000000000002E-2</v>
      </c>
      <c r="N23" s="1">
        <v>1.7165E-2</v>
      </c>
      <c r="P23" s="1"/>
      <c r="Q23" s="1"/>
      <c r="R23" s="1">
        <v>4.9493000000000002E-2</v>
      </c>
      <c r="S23" s="1">
        <v>1.1719E-2</v>
      </c>
      <c r="U23" s="1">
        <v>2.0872999999999999E-2</v>
      </c>
      <c r="V23" s="1">
        <v>5.2139999999999999E-3</v>
      </c>
      <c r="W23" s="1">
        <v>0.127693</v>
      </c>
      <c r="X23" s="1">
        <v>4.6358000000000003E-2</v>
      </c>
      <c r="Z23" s="1"/>
      <c r="AA23" s="1"/>
      <c r="AB23" s="1">
        <v>5.1499999999999997E-2</v>
      </c>
      <c r="AC23" s="1">
        <v>1.1266E-2</v>
      </c>
    </row>
    <row r="24" spans="1:29" x14ac:dyDescent="0.2">
      <c r="A24" s="1">
        <v>0.464115</v>
      </c>
      <c r="B24" s="1">
        <v>2.7439000000000002E-2</v>
      </c>
      <c r="C24" s="1">
        <v>0.88279099999999999</v>
      </c>
      <c r="D24" s="1">
        <v>8.7729999999999995E-3</v>
      </c>
      <c r="F24" s="1">
        <v>4.5162000000000001E-2</v>
      </c>
      <c r="G24" s="1">
        <v>2.4672400000000001E-2</v>
      </c>
      <c r="H24" s="1">
        <v>0.23580400000000001</v>
      </c>
      <c r="I24" s="1">
        <v>6.7207000000000003E-2</v>
      </c>
      <c r="K24" s="1">
        <v>1.3295E-2</v>
      </c>
      <c r="L24" s="1">
        <v>3.1519999999999999E-3</v>
      </c>
      <c r="M24" s="1">
        <v>3.7801000000000001E-2</v>
      </c>
      <c r="N24" s="1">
        <v>1.4840000000000001E-2</v>
      </c>
      <c r="P24" s="1"/>
      <c r="Q24" s="1"/>
      <c r="R24" s="1">
        <v>5.3383E-2</v>
      </c>
      <c r="S24" s="1">
        <v>1.1126E-2</v>
      </c>
      <c r="U24" s="1">
        <v>1.8553E-2</v>
      </c>
      <c r="V24" s="1">
        <v>4.5269999999999998E-3</v>
      </c>
      <c r="W24" s="1">
        <v>0.11607199999999999</v>
      </c>
      <c r="X24" s="1">
        <v>4.2172000000000001E-2</v>
      </c>
    </row>
    <row r="25" spans="1:29" x14ac:dyDescent="0.2">
      <c r="A25" s="1">
        <v>0.44308500000000001</v>
      </c>
      <c r="B25" s="1">
        <v>2.7137000000000001E-2</v>
      </c>
      <c r="C25" s="1">
        <v>0.87899099999999997</v>
      </c>
      <c r="D25" s="1">
        <v>9.5420000000000001E-3</v>
      </c>
      <c r="F25" s="1">
        <v>4.3312999999999997E-2</v>
      </c>
      <c r="G25" s="1">
        <v>2.4527E-2</v>
      </c>
      <c r="H25" s="1">
        <v>0.21835399999999999</v>
      </c>
      <c r="I25" s="1">
        <v>6.3324000000000005E-2</v>
      </c>
      <c r="K25" s="1"/>
      <c r="L25" s="1"/>
      <c r="M25" s="1">
        <v>3.3954999999999999E-2</v>
      </c>
      <c r="N25" s="1">
        <v>1.2485E-2</v>
      </c>
      <c r="P25" s="1"/>
      <c r="Q25" s="1"/>
      <c r="R25" s="1">
        <v>5.3985999999999999E-2</v>
      </c>
      <c r="S25" s="1">
        <v>1.1396999999999999E-2</v>
      </c>
      <c r="U25" s="1">
        <v>1.7462999999999999E-2</v>
      </c>
      <c r="V25" s="1">
        <v>4.6540000000000002E-3</v>
      </c>
      <c r="W25" s="1">
        <v>0.105461</v>
      </c>
      <c r="X25" s="1">
        <v>3.7651999999999998E-2</v>
      </c>
    </row>
    <row r="26" spans="1:29" x14ac:dyDescent="0.2">
      <c r="A26" s="1">
        <v>0.42082900000000001</v>
      </c>
      <c r="B26" s="1">
        <v>2.6897000000000001E-2</v>
      </c>
      <c r="C26" s="1">
        <v>0.874915</v>
      </c>
      <c r="D26" s="1">
        <v>1.0572E-2</v>
      </c>
      <c r="F26" s="1">
        <v>4.2340000000000003E-2</v>
      </c>
      <c r="G26" s="1">
        <v>2.49629E-2</v>
      </c>
      <c r="H26" s="1">
        <v>0.20022899999999999</v>
      </c>
      <c r="I26" s="1">
        <v>5.9380000000000002E-2</v>
      </c>
      <c r="K26" s="1"/>
      <c r="L26" s="1"/>
      <c r="M26" s="1">
        <v>3.1095000000000001E-2</v>
      </c>
      <c r="N26" s="1">
        <v>1.086E-2</v>
      </c>
      <c r="P26" s="1"/>
      <c r="Q26" s="1"/>
      <c r="R26" s="1">
        <v>5.0193000000000002E-2</v>
      </c>
      <c r="S26" s="1">
        <v>1.1913999999999999E-2</v>
      </c>
      <c r="U26" s="1">
        <v>1.6094000000000001E-2</v>
      </c>
      <c r="V26" s="1">
        <v>3.8890000000000001E-3</v>
      </c>
      <c r="W26" s="1">
        <v>9.3988000000000002E-2</v>
      </c>
      <c r="X26" s="1">
        <v>3.3568000000000001E-2</v>
      </c>
    </row>
    <row r="27" spans="1:29" x14ac:dyDescent="0.2">
      <c r="A27" s="1">
        <v>0.39985199999999999</v>
      </c>
      <c r="B27" s="1">
        <v>2.6564999999999998E-2</v>
      </c>
      <c r="C27" s="1">
        <v>0.87025600000000003</v>
      </c>
      <c r="D27" s="1">
        <v>1.0632000000000001E-2</v>
      </c>
      <c r="F27" s="1">
        <v>4.0238999999999997E-2</v>
      </c>
      <c r="G27" s="1">
        <v>2.4558E-2</v>
      </c>
      <c r="H27" s="1">
        <v>0.183978</v>
      </c>
      <c r="I27" s="1">
        <v>5.5307000000000002E-2</v>
      </c>
      <c r="K27" s="1"/>
      <c r="L27" s="1"/>
      <c r="M27" s="1">
        <v>2.7268000000000001E-2</v>
      </c>
      <c r="N27" s="1">
        <v>9.4039999999999992E-3</v>
      </c>
      <c r="P27" s="1"/>
      <c r="Q27" s="1"/>
      <c r="R27" s="1">
        <v>5.253E-2</v>
      </c>
      <c r="S27" s="1">
        <v>1.1259E-2</v>
      </c>
      <c r="U27" s="1">
        <v>1.5369000000000001E-2</v>
      </c>
      <c r="V27" s="1">
        <v>3.473E-3</v>
      </c>
      <c r="W27" s="1">
        <v>8.4572999999999995E-2</v>
      </c>
      <c r="X27" s="1">
        <v>2.9940000000000001E-2</v>
      </c>
    </row>
    <row r="28" spans="1:29" x14ac:dyDescent="0.2">
      <c r="A28" s="1">
        <v>0.38106499999999999</v>
      </c>
      <c r="B28" s="1">
        <v>2.6478999999999999E-2</v>
      </c>
      <c r="C28" s="1">
        <v>0.864367</v>
      </c>
      <c r="D28" s="1">
        <v>1.1062000000000001E-2</v>
      </c>
      <c r="F28" s="1">
        <v>3.9836999999999997E-2</v>
      </c>
      <c r="G28" s="1">
        <v>2.4379999999999999E-2</v>
      </c>
      <c r="H28" s="1">
        <v>0.16967499999999999</v>
      </c>
      <c r="I28" s="1">
        <v>5.1381000000000003E-2</v>
      </c>
      <c r="K28" s="1"/>
      <c r="L28" s="1"/>
      <c r="M28" s="1">
        <v>2.4708000000000001E-2</v>
      </c>
      <c r="N28" s="1">
        <v>7.6889999999999997E-3</v>
      </c>
      <c r="P28" s="1"/>
      <c r="Q28" s="1"/>
      <c r="R28" s="1">
        <v>4.6147000000000001E-2</v>
      </c>
      <c r="S28" s="1">
        <v>8.0979999999999993E-3</v>
      </c>
      <c r="U28" s="1">
        <v>1.4855E-2</v>
      </c>
      <c r="V28" s="1">
        <v>3.215E-3</v>
      </c>
      <c r="W28" s="1">
        <v>7.5586E-2</v>
      </c>
      <c r="X28" s="1">
        <v>2.7097E-2</v>
      </c>
    </row>
    <row r="29" spans="1:29" x14ac:dyDescent="0.2">
      <c r="A29" s="1">
        <v>0.36124600000000001</v>
      </c>
      <c r="B29" s="1">
        <v>2.6315000000000002E-2</v>
      </c>
      <c r="C29" s="1">
        <v>0.86089700000000002</v>
      </c>
      <c r="D29" s="1">
        <v>1.1552E-2</v>
      </c>
      <c r="F29" s="1">
        <v>3.8268999999999997E-2</v>
      </c>
      <c r="G29" s="1">
        <v>2.4357299999999998E-2</v>
      </c>
      <c r="H29" s="1">
        <v>0.155746</v>
      </c>
      <c r="I29" s="1">
        <v>4.7563000000000001E-2</v>
      </c>
      <c r="K29" s="1"/>
      <c r="L29" s="1"/>
      <c r="M29" s="1">
        <v>2.3810999999999999E-2</v>
      </c>
      <c r="N29" s="1">
        <v>6.2529999999999999E-3</v>
      </c>
      <c r="P29" s="1"/>
      <c r="Q29" s="1"/>
      <c r="R29" s="1">
        <v>4.7069E-2</v>
      </c>
      <c r="S29" s="1">
        <v>8.8579999999999996E-3</v>
      </c>
      <c r="U29" s="1">
        <v>1.4375000000000001E-2</v>
      </c>
      <c r="V29" s="1">
        <v>2.8219999999999999E-3</v>
      </c>
      <c r="W29" s="1">
        <v>6.8469000000000002E-2</v>
      </c>
      <c r="X29" s="1">
        <v>2.4565E-2</v>
      </c>
    </row>
    <row r="30" spans="1:29" x14ac:dyDescent="0.2">
      <c r="A30" s="1">
        <v>0.34359699999999999</v>
      </c>
      <c r="B30" s="1">
        <v>2.5978000000000001E-2</v>
      </c>
      <c r="C30" s="1">
        <v>0.85817399999999999</v>
      </c>
      <c r="D30" s="1">
        <v>1.1435000000000001E-2</v>
      </c>
      <c r="F30" s="1">
        <v>3.8593000000000002E-2</v>
      </c>
      <c r="G30" s="1">
        <v>2.4499699999999999E-2</v>
      </c>
      <c r="H30" s="1">
        <v>0.141962</v>
      </c>
      <c r="I30" s="1">
        <v>4.3895000000000003E-2</v>
      </c>
      <c r="K30" s="1"/>
      <c r="L30" s="1"/>
      <c r="M30" s="1">
        <v>2.1225000000000001E-2</v>
      </c>
      <c r="N30" s="1">
        <v>5.5659999999999998E-3</v>
      </c>
      <c r="P30" s="1"/>
      <c r="Q30" s="1"/>
      <c r="R30" s="1">
        <v>4.9645000000000002E-2</v>
      </c>
      <c r="S30" s="1">
        <v>8.0079999999999995E-3</v>
      </c>
      <c r="U30" s="1">
        <v>1.3258000000000001E-2</v>
      </c>
      <c r="V30" s="1">
        <v>2.9580000000000001E-3</v>
      </c>
      <c r="W30" s="1">
        <v>6.1563E-2</v>
      </c>
      <c r="X30" s="1">
        <v>2.2707999999999999E-2</v>
      </c>
    </row>
    <row r="31" spans="1:29" x14ac:dyDescent="0.2">
      <c r="A31" s="1">
        <v>0.327094</v>
      </c>
      <c r="B31" s="1">
        <v>2.5742000000000001E-2</v>
      </c>
      <c r="C31" s="1">
        <v>0.85061799999999999</v>
      </c>
      <c r="D31" s="1">
        <v>1.2043E-2</v>
      </c>
      <c r="F31" s="1">
        <v>3.7386000000000003E-2</v>
      </c>
      <c r="G31" s="1">
        <v>2.4523799999999998E-2</v>
      </c>
      <c r="H31" s="1">
        <v>0.13036900000000001</v>
      </c>
      <c r="I31" s="1">
        <v>4.0016999999999997E-2</v>
      </c>
      <c r="K31" s="1"/>
      <c r="L31" s="1"/>
      <c r="M31" s="1">
        <v>1.9897000000000001E-2</v>
      </c>
      <c r="N31" s="1">
        <v>4.7619999999999997E-3</v>
      </c>
      <c r="P31" s="1"/>
      <c r="Q31" s="1"/>
      <c r="R31" s="1">
        <v>5.1799999999999999E-2</v>
      </c>
      <c r="S31" s="1">
        <v>1.158E-2</v>
      </c>
      <c r="U31" s="1">
        <v>1.3306999999999999E-2</v>
      </c>
      <c r="V31" s="1">
        <v>3.0149999999999999E-3</v>
      </c>
      <c r="W31" s="1">
        <v>5.6175000000000003E-2</v>
      </c>
      <c r="X31" s="1">
        <v>2.0337999999999998E-2</v>
      </c>
    </row>
    <row r="32" spans="1:29" x14ac:dyDescent="0.2">
      <c r="A32" s="1">
        <v>0.310423</v>
      </c>
      <c r="B32" s="1">
        <v>2.5406000000000001E-2</v>
      </c>
      <c r="C32" s="1">
        <v>0.84481300000000004</v>
      </c>
      <c r="D32" s="1">
        <v>1.2743000000000001E-2</v>
      </c>
      <c r="F32" s="1">
        <v>3.7064E-2</v>
      </c>
      <c r="G32" s="1">
        <v>2.4447199999999999E-2</v>
      </c>
      <c r="H32" s="1">
        <v>0.118934</v>
      </c>
      <c r="I32" s="1">
        <v>3.6405E-2</v>
      </c>
      <c r="K32" s="1"/>
      <c r="L32" s="1"/>
      <c r="M32" s="1">
        <v>1.8853999999999999E-2</v>
      </c>
      <c r="N32" s="1">
        <v>4.1999999999999997E-3</v>
      </c>
      <c r="U32" s="1">
        <v>1.2054E-2</v>
      </c>
      <c r="V32" s="1">
        <v>3.4940000000000001E-3</v>
      </c>
      <c r="W32" s="1">
        <v>5.2803000000000003E-2</v>
      </c>
      <c r="X32" s="1">
        <v>1.8291999999999999E-2</v>
      </c>
    </row>
    <row r="33" spans="1:24" x14ac:dyDescent="0.2">
      <c r="A33" s="1">
        <v>0.295182</v>
      </c>
      <c r="B33" s="1">
        <v>2.5058E-2</v>
      </c>
      <c r="C33" s="1">
        <v>0.83929500000000001</v>
      </c>
      <c r="D33" s="1">
        <v>1.3239000000000001E-2</v>
      </c>
      <c r="F33" s="1">
        <v>3.7478999999999998E-2</v>
      </c>
      <c r="G33" s="1">
        <v>2.4864299999999999E-2</v>
      </c>
      <c r="H33" s="1">
        <v>0.10867599999999999</v>
      </c>
      <c r="I33" s="1">
        <v>3.3207E-2</v>
      </c>
      <c r="K33" s="1"/>
      <c r="L33" s="1"/>
      <c r="M33" s="1">
        <v>1.9748000000000002E-2</v>
      </c>
      <c r="N33" s="1">
        <v>4.4380000000000001E-3</v>
      </c>
      <c r="U33" s="1"/>
      <c r="V33" s="1"/>
      <c r="W33" s="1">
        <v>4.7441999999999998E-2</v>
      </c>
      <c r="X33" s="1">
        <v>1.6926E-2</v>
      </c>
    </row>
    <row r="34" spans="1:24" x14ac:dyDescent="0.2">
      <c r="A34" s="1">
        <v>0.28062700000000002</v>
      </c>
      <c r="B34" s="1">
        <v>2.4865999999999999E-2</v>
      </c>
      <c r="C34" s="1">
        <v>0.83737300000000003</v>
      </c>
      <c r="D34" s="1">
        <v>1.3738E-2</v>
      </c>
      <c r="F34" s="1">
        <v>3.6558E-2</v>
      </c>
      <c r="G34" s="1">
        <v>2.4327999999999999E-2</v>
      </c>
      <c r="H34" s="1">
        <v>9.8816000000000001E-2</v>
      </c>
      <c r="I34" s="1">
        <v>2.9655000000000001E-2</v>
      </c>
      <c r="K34" s="1"/>
      <c r="L34" s="1"/>
      <c r="M34" s="1">
        <v>1.6611999999999998E-2</v>
      </c>
      <c r="N34" s="1">
        <v>3.2989999999999998E-3</v>
      </c>
      <c r="U34" s="1"/>
      <c r="V34" s="1"/>
      <c r="W34" s="1">
        <v>4.3971000000000003E-2</v>
      </c>
      <c r="X34" s="1">
        <v>1.5339999999999999E-2</v>
      </c>
    </row>
    <row r="35" spans="1:24" x14ac:dyDescent="0.2">
      <c r="A35" s="1">
        <v>0.26779799999999998</v>
      </c>
      <c r="B35" s="1">
        <v>2.4403000000000001E-2</v>
      </c>
      <c r="C35" s="1">
        <v>0.83226</v>
      </c>
      <c r="D35" s="1">
        <v>1.5372E-2</v>
      </c>
      <c r="F35" s="1"/>
      <c r="G35" s="1"/>
      <c r="H35" s="1">
        <v>8.9664999999999995E-2</v>
      </c>
      <c r="I35" s="1">
        <v>2.6973E-2</v>
      </c>
      <c r="K35" s="1"/>
      <c r="L35" s="1"/>
      <c r="M35" s="1">
        <v>1.6455999999999998E-2</v>
      </c>
      <c r="N35" s="1">
        <v>3.2190000000000001E-3</v>
      </c>
      <c r="U35" s="1"/>
      <c r="V35" s="1"/>
      <c r="W35" s="1">
        <v>4.172E-2</v>
      </c>
      <c r="X35" s="1">
        <v>1.3786E-2</v>
      </c>
    </row>
    <row r="36" spans="1:24" x14ac:dyDescent="0.2">
      <c r="A36" s="1">
        <v>0.25471700000000003</v>
      </c>
      <c r="B36" s="1">
        <v>2.4087000000000001E-2</v>
      </c>
      <c r="C36" s="1">
        <v>0.82751399999999997</v>
      </c>
      <c r="D36" s="1">
        <v>1.6143000000000001E-2</v>
      </c>
      <c r="F36" s="1"/>
      <c r="G36" s="1"/>
      <c r="H36" s="1">
        <v>8.1408999999999995E-2</v>
      </c>
      <c r="I36" s="1">
        <v>2.3921000000000001E-2</v>
      </c>
      <c r="K36" s="1"/>
      <c r="L36" s="1"/>
      <c r="M36" s="1">
        <v>1.6055E-2</v>
      </c>
      <c r="N36" s="1">
        <v>2.9290000000000002E-3</v>
      </c>
      <c r="U36" s="1"/>
      <c r="V36" s="1"/>
      <c r="W36" s="1">
        <v>3.8580000000000003E-2</v>
      </c>
      <c r="X36" s="1">
        <v>1.2538000000000001E-2</v>
      </c>
    </row>
    <row r="37" spans="1:24" x14ac:dyDescent="0.2">
      <c r="A37" s="1">
        <v>0.242344</v>
      </c>
      <c r="B37" s="1">
        <v>2.3917000000000001E-2</v>
      </c>
      <c r="C37" s="1">
        <v>0.82313999999999998</v>
      </c>
      <c r="D37" s="1">
        <v>1.7069000000000001E-2</v>
      </c>
      <c r="F37" s="1"/>
      <c r="G37" s="1"/>
      <c r="H37" s="1">
        <v>7.4864E-2</v>
      </c>
      <c r="I37" s="1">
        <v>2.1992000000000001E-2</v>
      </c>
      <c r="K37" s="1"/>
      <c r="L37" s="1"/>
      <c r="M37" s="1">
        <v>1.54E-2</v>
      </c>
      <c r="N37" s="1">
        <v>2.9030000000000002E-3</v>
      </c>
      <c r="U37" s="1"/>
      <c r="V37" s="1"/>
      <c r="W37" s="1">
        <v>3.4762000000000001E-2</v>
      </c>
      <c r="X37" s="1">
        <v>1.2001E-2</v>
      </c>
    </row>
    <row r="38" spans="1:24" x14ac:dyDescent="0.2">
      <c r="A38" s="1">
        <v>0.23067299999999999</v>
      </c>
      <c r="B38" s="1">
        <v>2.3470000000000001E-2</v>
      </c>
      <c r="C38" s="1">
        <v>0.81539099999999998</v>
      </c>
      <c r="D38" s="1">
        <v>1.7377E-2</v>
      </c>
      <c r="F38" s="1"/>
      <c r="G38" s="1"/>
      <c r="H38" s="1">
        <v>6.8470000000000003E-2</v>
      </c>
      <c r="I38" s="1">
        <v>1.9923E-2</v>
      </c>
      <c r="U38" s="1"/>
      <c r="V38" s="1"/>
      <c r="W38" s="1">
        <v>3.2779999999999997E-2</v>
      </c>
      <c r="X38" s="1">
        <v>1.1247E-2</v>
      </c>
    </row>
    <row r="39" spans="1:24" x14ac:dyDescent="0.2">
      <c r="A39" s="1">
        <v>0.21913199999999999</v>
      </c>
      <c r="B39" s="1">
        <v>2.3068000000000002E-2</v>
      </c>
      <c r="C39" s="1">
        <v>0.81004100000000001</v>
      </c>
      <c r="D39" s="1">
        <v>1.7534999999999999E-2</v>
      </c>
      <c r="F39" s="1"/>
      <c r="G39" s="1"/>
      <c r="H39" s="1">
        <v>6.2828999999999996E-2</v>
      </c>
      <c r="I39" s="1">
        <v>1.8089000000000001E-2</v>
      </c>
      <c r="U39" s="1"/>
      <c r="V39" s="1"/>
      <c r="W39" s="1">
        <v>3.0422000000000001E-2</v>
      </c>
      <c r="X39" s="1">
        <v>1.0418999999999999E-2</v>
      </c>
    </row>
    <row r="40" spans="1:24" x14ac:dyDescent="0.2">
      <c r="A40" s="1">
        <v>0.20929600000000001</v>
      </c>
      <c r="B40" s="1">
        <v>2.2773999999999999E-2</v>
      </c>
      <c r="C40" s="1">
        <v>0.80727700000000002</v>
      </c>
      <c r="D40" s="1">
        <v>1.7911E-2</v>
      </c>
      <c r="F40" s="1"/>
      <c r="G40" s="1"/>
      <c r="H40" s="1">
        <v>5.8004E-2</v>
      </c>
      <c r="I40" s="1">
        <v>1.6306999999999999E-2</v>
      </c>
      <c r="U40" s="1"/>
      <c r="V40" s="1"/>
      <c r="W40" s="1">
        <v>2.9367000000000001E-2</v>
      </c>
      <c r="X40" s="1">
        <v>1.0394E-2</v>
      </c>
    </row>
    <row r="41" spans="1:24" x14ac:dyDescent="0.2">
      <c r="A41" s="1">
        <v>0.199379</v>
      </c>
      <c r="B41" s="1">
        <v>2.2457000000000001E-2</v>
      </c>
      <c r="C41" s="1">
        <v>0.80347400000000002</v>
      </c>
      <c r="D41" s="1">
        <v>2.0337000000000001E-2</v>
      </c>
      <c r="F41" s="1"/>
      <c r="G41" s="1"/>
      <c r="H41" s="1">
        <v>5.3351999999999997E-2</v>
      </c>
      <c r="I41" s="1">
        <v>1.4978999999999999E-2</v>
      </c>
      <c r="U41" s="1"/>
      <c r="V41" s="1"/>
      <c r="W41" s="1">
        <v>2.8077999999999999E-2</v>
      </c>
      <c r="X41" s="1">
        <v>1.0097E-2</v>
      </c>
    </row>
    <row r="42" spans="1:24" x14ac:dyDescent="0.2">
      <c r="A42" s="1">
        <v>0.18987100000000001</v>
      </c>
      <c r="B42" s="1">
        <v>2.2151000000000001E-2</v>
      </c>
      <c r="C42" s="1">
        <v>0.79872399999999999</v>
      </c>
      <c r="D42" s="1">
        <v>2.0795000000000001E-2</v>
      </c>
      <c r="F42" s="1"/>
      <c r="G42" s="1"/>
      <c r="H42" s="1">
        <v>4.9076000000000002E-2</v>
      </c>
      <c r="I42" s="1">
        <v>1.3638000000000001E-2</v>
      </c>
      <c r="U42" s="1"/>
      <c r="V42" s="1"/>
      <c r="W42" s="1">
        <v>2.6246999999999999E-2</v>
      </c>
      <c r="X42" s="1">
        <v>9.9690000000000004E-3</v>
      </c>
    </row>
    <row r="43" spans="1:24" x14ac:dyDescent="0.2">
      <c r="A43" s="1">
        <v>0.180976</v>
      </c>
      <c r="B43" s="1">
        <v>2.1703E-2</v>
      </c>
      <c r="C43" s="1">
        <v>0.79092399999999996</v>
      </c>
      <c r="D43" s="1">
        <v>2.0489E-2</v>
      </c>
      <c r="F43" s="1"/>
      <c r="G43" s="1"/>
      <c r="H43" s="1">
        <v>4.5567999999999997E-2</v>
      </c>
      <c r="I43" s="1">
        <v>1.2538000000000001E-2</v>
      </c>
      <c r="U43" s="1"/>
      <c r="V43" s="1"/>
      <c r="W43" s="1">
        <v>2.5696E-2</v>
      </c>
      <c r="X43" s="1">
        <v>9.1310000000000002E-3</v>
      </c>
    </row>
    <row r="44" spans="1:24" x14ac:dyDescent="0.2">
      <c r="A44" s="1">
        <v>0.17233999999999999</v>
      </c>
      <c r="B44" s="1">
        <v>2.1228E-2</v>
      </c>
      <c r="C44" s="1">
        <v>0.78800000000000003</v>
      </c>
      <c r="D44" s="1">
        <v>2.0153000000000001E-2</v>
      </c>
      <c r="F44" s="1"/>
      <c r="G44" s="1"/>
      <c r="H44" s="1">
        <v>4.1924999999999997E-2</v>
      </c>
      <c r="I44" s="1">
        <v>1.1429999999999999E-2</v>
      </c>
      <c r="U44" s="1"/>
      <c r="V44" s="1"/>
      <c r="W44" s="1">
        <v>2.4486000000000001E-2</v>
      </c>
      <c r="X44" s="1">
        <v>8.8610000000000008E-3</v>
      </c>
    </row>
    <row r="45" spans="1:24" x14ac:dyDescent="0.2">
      <c r="A45" s="1">
        <v>0.16440199999999999</v>
      </c>
      <c r="B45" s="1">
        <v>2.0853E-2</v>
      </c>
      <c r="C45" s="1">
        <v>0.78366100000000005</v>
      </c>
      <c r="D45" s="1">
        <v>1.9373000000000001E-2</v>
      </c>
      <c r="F45" s="1"/>
      <c r="G45" s="1"/>
      <c r="H45" s="1">
        <v>3.8816000000000003E-2</v>
      </c>
      <c r="I45" s="1">
        <v>1.0057999999999999E-2</v>
      </c>
      <c r="U45" s="1"/>
      <c r="V45" s="1"/>
      <c r="W45" s="1">
        <v>2.4315E-2</v>
      </c>
      <c r="X45" s="1">
        <v>8.4370000000000001E-3</v>
      </c>
    </row>
    <row r="46" spans="1:24" x14ac:dyDescent="0.2">
      <c r="A46" s="1">
        <v>0.15711900000000001</v>
      </c>
      <c r="B46" s="1">
        <v>2.0506E-2</v>
      </c>
      <c r="C46" s="1">
        <v>0.77871199999999996</v>
      </c>
      <c r="D46" s="1">
        <v>2.0551E-2</v>
      </c>
      <c r="F46" s="1"/>
      <c r="G46" s="1"/>
      <c r="H46" s="1">
        <v>3.6648E-2</v>
      </c>
      <c r="I46" s="1">
        <v>9.2569999999999996E-3</v>
      </c>
      <c r="U46" s="1"/>
      <c r="V46" s="1"/>
      <c r="W46" s="1">
        <v>2.1953E-2</v>
      </c>
      <c r="X46" s="1">
        <v>7.8440000000000003E-3</v>
      </c>
    </row>
    <row r="47" spans="1:24" x14ac:dyDescent="0.2">
      <c r="A47" s="1">
        <v>0.14915400000000001</v>
      </c>
      <c r="B47" s="1">
        <v>2.009E-2</v>
      </c>
      <c r="C47" s="1">
        <v>0.77229499999999995</v>
      </c>
      <c r="D47" s="1">
        <v>2.1863E-2</v>
      </c>
      <c r="F47" s="1"/>
      <c r="G47" s="1"/>
      <c r="H47" s="1">
        <v>3.4381000000000002E-2</v>
      </c>
      <c r="I47" s="1">
        <v>8.8229999999999992E-3</v>
      </c>
      <c r="U47" s="1"/>
      <c r="V47" s="1"/>
      <c r="W47" s="1">
        <v>2.3439000000000002E-2</v>
      </c>
      <c r="X47" s="1">
        <v>7.8539999999999999E-3</v>
      </c>
    </row>
    <row r="48" spans="1:24" x14ac:dyDescent="0.2">
      <c r="A48" s="1">
        <v>0.14261599999999999</v>
      </c>
      <c r="B48" s="1">
        <v>1.9768999999999998E-2</v>
      </c>
      <c r="C48" s="1">
        <v>0.766706</v>
      </c>
      <c r="D48" s="1">
        <v>2.1977E-2</v>
      </c>
      <c r="F48" s="1"/>
      <c r="G48" s="1"/>
      <c r="H48" s="1">
        <v>3.2086000000000003E-2</v>
      </c>
      <c r="I48" s="1">
        <v>8.0009999999999994E-3</v>
      </c>
      <c r="U48" s="1"/>
      <c r="V48" s="1"/>
      <c r="W48" s="1">
        <v>2.2834E-2</v>
      </c>
      <c r="X48" s="1">
        <v>8.0330000000000002E-3</v>
      </c>
    </row>
    <row r="49" spans="1:24" x14ac:dyDescent="0.2">
      <c r="A49" s="1">
        <v>0.13623099999999999</v>
      </c>
      <c r="B49" s="1">
        <v>1.9362999999999998E-2</v>
      </c>
      <c r="C49" s="1">
        <v>0.76115200000000005</v>
      </c>
      <c r="D49" s="1">
        <v>2.2384999999999999E-2</v>
      </c>
      <c r="F49" s="1"/>
      <c r="G49" s="1"/>
      <c r="H49" s="1">
        <v>3.0283999999999998E-2</v>
      </c>
      <c r="I49" s="1">
        <v>7.4809999999999998E-3</v>
      </c>
      <c r="U49" s="1"/>
      <c r="V49" s="1"/>
      <c r="W49" s="1">
        <v>2.2925000000000001E-2</v>
      </c>
      <c r="X49" s="1">
        <v>8.1320000000000003E-3</v>
      </c>
    </row>
    <row r="50" spans="1:24" x14ac:dyDescent="0.2">
      <c r="A50" s="1">
        <v>0.12948299999999999</v>
      </c>
      <c r="B50" s="1">
        <v>1.8908000000000001E-2</v>
      </c>
      <c r="C50" s="1">
        <v>0.75954200000000005</v>
      </c>
      <c r="D50" s="1">
        <v>2.2065999999999999E-2</v>
      </c>
      <c r="F50" s="1"/>
      <c r="G50" s="1"/>
      <c r="H50" s="1">
        <v>2.8708000000000001E-2</v>
      </c>
      <c r="I50" s="1">
        <v>6.7460000000000003E-3</v>
      </c>
      <c r="U50" s="1"/>
      <c r="V50" s="1"/>
      <c r="W50" s="1">
        <v>2.1679E-2</v>
      </c>
      <c r="X50" s="1">
        <v>7.7549999999999997E-3</v>
      </c>
    </row>
    <row r="51" spans="1:24" x14ac:dyDescent="0.2">
      <c r="A51" s="1">
        <v>0.123415</v>
      </c>
      <c r="B51" s="1">
        <v>1.8214999999999999E-2</v>
      </c>
      <c r="C51" s="1">
        <v>0.75475800000000004</v>
      </c>
      <c r="D51" s="1">
        <v>2.3567999999999999E-2</v>
      </c>
      <c r="F51" s="1"/>
      <c r="G51" s="1"/>
      <c r="H51" s="1">
        <v>2.7144000000000001E-2</v>
      </c>
      <c r="I51" s="1">
        <v>5.9369999999999996E-3</v>
      </c>
      <c r="U51" s="1"/>
      <c r="V51" s="1"/>
      <c r="W51" s="1">
        <v>2.1207E-2</v>
      </c>
      <c r="X51" s="1">
        <v>6.8430000000000001E-3</v>
      </c>
    </row>
    <row r="52" spans="1:24" x14ac:dyDescent="0.2">
      <c r="A52" s="1">
        <v>0.11738</v>
      </c>
      <c r="B52" s="1">
        <v>1.8001E-2</v>
      </c>
      <c r="C52" s="1">
        <v>0.74735300000000005</v>
      </c>
      <c r="D52" s="1">
        <v>2.4095999999999999E-2</v>
      </c>
      <c r="F52" s="1"/>
      <c r="G52" s="1"/>
      <c r="H52" s="1">
        <v>2.6297999999999998E-2</v>
      </c>
      <c r="I52" s="1">
        <v>5.5690000000000002E-3</v>
      </c>
      <c r="U52" s="1"/>
      <c r="V52" s="1"/>
      <c r="W52" s="1">
        <v>2.1536E-2</v>
      </c>
      <c r="X52" s="1">
        <v>7.0439999999999999E-3</v>
      </c>
    </row>
    <row r="53" spans="1:24" x14ac:dyDescent="0.2">
      <c r="A53" s="1">
        <v>0.11283700000000001</v>
      </c>
      <c r="B53" s="1">
        <v>1.7468999999999998E-2</v>
      </c>
      <c r="C53" s="1">
        <v>0.74306399999999995</v>
      </c>
      <c r="D53" s="1">
        <v>2.4275999999999999E-2</v>
      </c>
      <c r="F53" s="1"/>
      <c r="G53" s="1"/>
      <c r="H53" s="1">
        <v>2.5235E-2</v>
      </c>
      <c r="I53" s="1">
        <v>5.267E-3</v>
      </c>
      <c r="U53" s="1"/>
      <c r="V53" s="1"/>
      <c r="W53" s="1">
        <v>2.2009999999999998E-2</v>
      </c>
      <c r="X53" s="1">
        <v>7.4099999999999999E-3</v>
      </c>
    </row>
    <row r="54" spans="1:24" x14ac:dyDescent="0.2">
      <c r="A54" s="1">
        <v>0.107708</v>
      </c>
      <c r="B54" s="1">
        <v>1.7107000000000001E-2</v>
      </c>
      <c r="C54" s="1">
        <v>0.73870999999999998</v>
      </c>
      <c r="D54" s="1">
        <v>2.5392999999999999E-2</v>
      </c>
      <c r="F54" s="1"/>
      <c r="G54" s="1"/>
      <c r="H54" s="1">
        <v>2.3855000000000001E-2</v>
      </c>
      <c r="I54" s="1">
        <v>4.764E-3</v>
      </c>
      <c r="U54" s="1"/>
      <c r="V54" s="1"/>
      <c r="W54" s="1">
        <v>1.9859000000000002E-2</v>
      </c>
      <c r="X54" s="1">
        <v>6.633E-3</v>
      </c>
    </row>
    <row r="55" spans="1:24" x14ac:dyDescent="0.2">
      <c r="A55" s="1">
        <v>0.10360800000000001</v>
      </c>
      <c r="B55" s="1">
        <v>1.6726000000000001E-2</v>
      </c>
      <c r="C55" s="1">
        <v>0.73608499999999999</v>
      </c>
      <c r="D55" s="1">
        <v>2.528E-2</v>
      </c>
      <c r="F55" s="1"/>
      <c r="G55" s="1"/>
      <c r="H55" s="1">
        <v>2.2619E-2</v>
      </c>
      <c r="I55" s="1">
        <v>4.3020000000000003E-3</v>
      </c>
      <c r="U55" s="1"/>
      <c r="V55" s="1"/>
      <c r="W55" s="1">
        <v>2.0948000000000001E-2</v>
      </c>
      <c r="X55" s="1">
        <v>6.8190000000000004E-3</v>
      </c>
    </row>
    <row r="56" spans="1:24" x14ac:dyDescent="0.2">
      <c r="A56" s="1">
        <v>9.8947999999999994E-2</v>
      </c>
      <c r="B56" s="1">
        <v>1.6343E-2</v>
      </c>
      <c r="C56" s="1">
        <v>0.73104999999999998</v>
      </c>
      <c r="D56" s="1">
        <v>2.5346E-2</v>
      </c>
      <c r="F56" s="1"/>
      <c r="G56" s="1"/>
      <c r="H56" s="1">
        <v>2.1881999999999999E-2</v>
      </c>
      <c r="I56" s="1">
        <v>4.0179999999999999E-3</v>
      </c>
      <c r="U56" s="1"/>
      <c r="V56" s="1"/>
      <c r="W56" s="1">
        <v>1.9799000000000001E-2</v>
      </c>
      <c r="X56" s="1">
        <v>6.5500000000000003E-3</v>
      </c>
    </row>
    <row r="57" spans="1:24" x14ac:dyDescent="0.2">
      <c r="A57" s="1">
        <v>9.4753000000000004E-2</v>
      </c>
      <c r="B57" s="1">
        <v>1.5923E-2</v>
      </c>
      <c r="C57" s="1">
        <v>0.72522200000000003</v>
      </c>
      <c r="D57" s="1">
        <v>2.6159999999999999E-2</v>
      </c>
      <c r="F57" s="1"/>
      <c r="G57" s="1"/>
      <c r="H57" s="1">
        <v>2.1395000000000001E-2</v>
      </c>
      <c r="I57" s="1">
        <v>3.7829999999999999E-3</v>
      </c>
      <c r="U57" s="1"/>
      <c r="V57" s="1"/>
      <c r="W57" s="1">
        <v>2.1028000000000002E-2</v>
      </c>
      <c r="X57" s="1">
        <v>7.1390000000000004E-3</v>
      </c>
    </row>
    <row r="58" spans="1:24" x14ac:dyDescent="0.2">
      <c r="A58" s="1">
        <v>9.1101000000000001E-2</v>
      </c>
      <c r="B58" s="1">
        <v>1.5432E-2</v>
      </c>
      <c r="C58" s="1">
        <v>0.71909699999999999</v>
      </c>
      <c r="D58" s="1">
        <v>2.6076999999999999E-2</v>
      </c>
      <c r="F58" s="1"/>
      <c r="G58" s="1"/>
      <c r="H58" s="1">
        <v>2.0730999999999999E-2</v>
      </c>
      <c r="I58" s="1">
        <v>3.3509999999999998E-3</v>
      </c>
      <c r="U58" s="1"/>
      <c r="V58" s="1"/>
      <c r="W58" s="1">
        <v>2.0865000000000002E-2</v>
      </c>
      <c r="X58" s="1">
        <v>6.9389999999999999E-3</v>
      </c>
    </row>
    <row r="59" spans="1:24" x14ac:dyDescent="0.2">
      <c r="A59" s="1">
        <v>8.7017999999999998E-2</v>
      </c>
      <c r="B59" s="1">
        <v>1.5219999999999999E-2</v>
      </c>
      <c r="C59" s="1">
        <v>0.71731800000000001</v>
      </c>
      <c r="D59" s="1">
        <v>2.7328000000000002E-2</v>
      </c>
      <c r="F59" s="1"/>
      <c r="G59" s="1"/>
      <c r="H59" s="1">
        <v>2.0138E-2</v>
      </c>
      <c r="I59" s="1">
        <v>3.1649999999999998E-3</v>
      </c>
      <c r="U59" s="1"/>
      <c r="V59" s="1"/>
      <c r="W59" s="1">
        <v>2.1618999999999999E-2</v>
      </c>
      <c r="X59" s="1">
        <v>7.1149999999999998E-3</v>
      </c>
    </row>
    <row r="60" spans="1:24" x14ac:dyDescent="0.2">
      <c r="A60" s="1">
        <v>8.3435999999999996E-2</v>
      </c>
      <c r="B60" s="1">
        <v>1.4782999999999999E-2</v>
      </c>
      <c r="C60" s="1">
        <v>0.71408700000000003</v>
      </c>
      <c r="D60" s="1">
        <v>2.664E-2</v>
      </c>
      <c r="F60" s="1"/>
      <c r="G60" s="1"/>
      <c r="H60" s="1">
        <v>1.9599999999999999E-2</v>
      </c>
      <c r="I60" s="1">
        <v>3.199E-3</v>
      </c>
      <c r="U60" s="1"/>
      <c r="V60" s="1"/>
      <c r="W60" s="1">
        <v>2.0298E-2</v>
      </c>
      <c r="X60" s="1">
        <v>5.9620000000000003E-3</v>
      </c>
    </row>
    <row r="61" spans="1:24" x14ac:dyDescent="0.2">
      <c r="A61" s="1">
        <v>7.9549999999999996E-2</v>
      </c>
      <c r="B61" s="1">
        <v>1.4427000000000001E-2</v>
      </c>
      <c r="C61" s="1">
        <v>0.70764499999999997</v>
      </c>
      <c r="D61" s="1">
        <v>2.8382999999999999E-2</v>
      </c>
      <c r="F61" s="1"/>
      <c r="G61" s="1"/>
      <c r="H61" s="1">
        <v>1.9342999999999999E-2</v>
      </c>
      <c r="I61" s="1">
        <v>2.934E-3</v>
      </c>
      <c r="U61" s="1"/>
      <c r="V61" s="1"/>
      <c r="W61" s="1">
        <v>2.1002E-2</v>
      </c>
      <c r="X61" s="1">
        <v>6.7429999999999999E-3</v>
      </c>
    </row>
    <row r="62" spans="1:24" x14ac:dyDescent="0.2">
      <c r="A62" s="1">
        <v>7.6490000000000002E-2</v>
      </c>
      <c r="B62" s="1">
        <v>1.4064E-2</v>
      </c>
      <c r="C62" s="1">
        <v>0.70131399999999999</v>
      </c>
      <c r="D62" s="1">
        <v>2.8660999999999999E-2</v>
      </c>
      <c r="F62" s="1"/>
      <c r="G62" s="1"/>
      <c r="H62" s="1">
        <v>1.8557000000000001E-2</v>
      </c>
      <c r="I62" s="1">
        <v>2.82E-3</v>
      </c>
      <c r="U62" s="1"/>
      <c r="V62" s="1"/>
      <c r="W62" s="1">
        <v>2.1635999999999999E-2</v>
      </c>
      <c r="X62" s="1">
        <v>6.4419999999999998E-3</v>
      </c>
    </row>
    <row r="63" spans="1:24" x14ac:dyDescent="0.2">
      <c r="A63" s="1">
        <v>7.3027999999999996E-2</v>
      </c>
      <c r="B63" s="1">
        <v>1.3783999999999999E-2</v>
      </c>
      <c r="C63" s="1">
        <v>0.6996</v>
      </c>
      <c r="D63" s="1">
        <v>2.8955999999999999E-2</v>
      </c>
      <c r="F63" s="1"/>
      <c r="G63" s="1"/>
      <c r="H63" s="1">
        <v>1.8967000000000001E-2</v>
      </c>
      <c r="I63" s="1">
        <v>2.529E-3</v>
      </c>
      <c r="U63" s="1"/>
      <c r="V63" s="1"/>
      <c r="W63" s="1">
        <v>2.0156E-2</v>
      </c>
      <c r="X63" s="1">
        <v>5.855E-3</v>
      </c>
    </row>
    <row r="64" spans="1:24" x14ac:dyDescent="0.2">
      <c r="A64" s="1">
        <v>7.0236999999999994E-2</v>
      </c>
      <c r="B64" s="1">
        <v>1.3507E-2</v>
      </c>
      <c r="C64" s="1">
        <v>0.69488799999999995</v>
      </c>
      <c r="D64" s="1">
        <v>2.9278999999999999E-2</v>
      </c>
      <c r="F64" s="1"/>
      <c r="G64" s="1"/>
      <c r="H64" s="1">
        <v>1.8154E-2</v>
      </c>
      <c r="I64" s="1">
        <v>2.5370000000000002E-3</v>
      </c>
      <c r="U64" s="1"/>
      <c r="V64" s="1"/>
      <c r="W64" s="1">
        <v>1.9802E-2</v>
      </c>
      <c r="X64" s="1">
        <v>6.4079999999999996E-3</v>
      </c>
    </row>
  </sheetData>
  <mergeCells count="12">
    <mergeCell ref="AB2:AC2"/>
    <mergeCell ref="A2:B2"/>
    <mergeCell ref="C2:D2"/>
    <mergeCell ref="F2:G2"/>
    <mergeCell ref="H2:I2"/>
    <mergeCell ref="K2:L2"/>
    <mergeCell ref="M2:N2"/>
    <mergeCell ref="P2:Q2"/>
    <mergeCell ref="R2:S2"/>
    <mergeCell ref="U2:V2"/>
    <mergeCell ref="W2:X2"/>
    <mergeCell ref="Z2:AA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1"/>
  <sheetViews>
    <sheetView workbookViewId="0">
      <selection activeCell="Q17" sqref="Q17"/>
    </sheetView>
  </sheetViews>
  <sheetFormatPr defaultColWidth="8.85546875" defaultRowHeight="12.75" x14ac:dyDescent="0.2"/>
  <cols>
    <col min="1" max="1" width="12.42578125" style="12" bestFit="1" customWidth="1"/>
    <col min="2" max="2" width="15.42578125" style="12" bestFit="1" customWidth="1"/>
    <col min="3" max="3" width="9" style="12" bestFit="1" customWidth="1"/>
    <col min="4" max="4" width="15.42578125" style="12" bestFit="1" customWidth="1"/>
    <col min="5" max="5" width="9" style="12" bestFit="1" customWidth="1"/>
    <col min="6" max="6" width="15.42578125" style="12" bestFit="1" customWidth="1"/>
    <col min="7" max="7" width="9" style="12" bestFit="1" customWidth="1"/>
    <col min="8" max="8" width="15.42578125" style="12" bestFit="1" customWidth="1"/>
    <col min="9" max="9" width="9" style="12" bestFit="1" customWidth="1"/>
    <col min="10" max="10" width="15.42578125" style="12" bestFit="1" customWidth="1"/>
    <col min="11" max="11" width="9" style="12" bestFit="1" customWidth="1"/>
    <col min="12" max="12" width="15.42578125" style="12" bestFit="1" customWidth="1"/>
    <col min="13" max="13" width="9" style="12" bestFit="1" customWidth="1"/>
    <col min="14" max="14" width="15.42578125" style="12" bestFit="1" customWidth="1"/>
    <col min="15" max="15" width="9" style="12" bestFit="1" customWidth="1"/>
    <col min="16" max="16" width="9.140625" style="12"/>
    <col min="17" max="17" width="12.42578125" style="12" bestFit="1" customWidth="1"/>
    <col min="18" max="18" width="12" style="23" bestFit="1" customWidth="1"/>
    <col min="19" max="19" width="9.140625" style="23"/>
    <col min="20" max="20" width="9.140625" style="12"/>
    <col min="21" max="21" width="12" style="12" bestFit="1" customWidth="1"/>
    <col min="22" max="22" width="9.140625" style="12"/>
    <col min="23" max="23" width="25.85546875" style="12" bestFit="1" customWidth="1"/>
    <col min="24" max="16384" width="8.85546875" style="121"/>
  </cols>
  <sheetData>
    <row r="1" spans="1:21" x14ac:dyDescent="0.2">
      <c r="A1" s="11" t="s">
        <v>267</v>
      </c>
      <c r="B1" s="168" t="s">
        <v>126</v>
      </c>
      <c r="C1" s="168"/>
      <c r="D1" s="168" t="s">
        <v>120</v>
      </c>
      <c r="E1" s="168"/>
      <c r="F1" s="168" t="s">
        <v>121</v>
      </c>
      <c r="G1" s="168"/>
      <c r="H1" s="168" t="s">
        <v>122</v>
      </c>
      <c r="I1" s="168"/>
      <c r="J1" s="168" t="s">
        <v>123</v>
      </c>
      <c r="K1" s="168"/>
      <c r="L1" s="168" t="s">
        <v>124</v>
      </c>
      <c r="M1" s="168"/>
      <c r="N1" s="168" t="s">
        <v>125</v>
      </c>
      <c r="O1" s="168"/>
      <c r="Q1" s="11" t="s">
        <v>268</v>
      </c>
      <c r="R1" s="160" t="s">
        <v>22</v>
      </c>
      <c r="S1" s="160"/>
    </row>
    <row r="2" spans="1:21" x14ac:dyDescent="0.2">
      <c r="A2" s="112"/>
      <c r="B2" s="17" t="s">
        <v>15</v>
      </c>
      <c r="C2" s="17" t="s">
        <v>1</v>
      </c>
      <c r="D2" s="17" t="s">
        <v>15</v>
      </c>
      <c r="E2" s="17" t="s">
        <v>1</v>
      </c>
      <c r="F2" s="17" t="s">
        <v>15</v>
      </c>
      <c r="G2" s="17" t="s">
        <v>1</v>
      </c>
      <c r="H2" s="17" t="s">
        <v>15</v>
      </c>
      <c r="I2" s="17" t="s">
        <v>1</v>
      </c>
      <c r="J2" s="17" t="s">
        <v>15</v>
      </c>
      <c r="K2" s="17" t="s">
        <v>1</v>
      </c>
      <c r="L2" s="17" t="s">
        <v>15</v>
      </c>
      <c r="M2" s="17" t="s">
        <v>1</v>
      </c>
      <c r="N2" s="17" t="s">
        <v>15</v>
      </c>
      <c r="O2" s="17" t="s">
        <v>1</v>
      </c>
      <c r="Q2" s="12" t="s">
        <v>192</v>
      </c>
      <c r="R2" s="55" t="s">
        <v>127</v>
      </c>
      <c r="S2" s="56" t="s">
        <v>128</v>
      </c>
      <c r="U2" s="12" t="s">
        <v>129</v>
      </c>
    </row>
    <row r="3" spans="1:21" x14ac:dyDescent="0.2">
      <c r="A3" s="1">
        <v>0</v>
      </c>
      <c r="B3" s="1">
        <v>1</v>
      </c>
      <c r="C3" s="1">
        <v>0</v>
      </c>
      <c r="D3" s="1">
        <v>1</v>
      </c>
      <c r="E3" s="1">
        <v>0</v>
      </c>
      <c r="F3" s="1">
        <v>1</v>
      </c>
      <c r="G3" s="1">
        <v>0</v>
      </c>
      <c r="H3" s="1">
        <v>1</v>
      </c>
      <c r="I3" s="1">
        <v>0</v>
      </c>
      <c r="J3" s="1">
        <v>1</v>
      </c>
      <c r="K3" s="1">
        <v>0</v>
      </c>
      <c r="L3" s="1">
        <v>1</v>
      </c>
      <c r="M3" s="1">
        <v>0</v>
      </c>
      <c r="N3" s="1">
        <v>1</v>
      </c>
      <c r="O3" s="1">
        <v>0</v>
      </c>
      <c r="Q3" s="12">
        <v>1</v>
      </c>
      <c r="R3" s="57">
        <v>1770.51708984375</v>
      </c>
      <c r="S3" s="58">
        <v>1093.24243164062</v>
      </c>
      <c r="U3" s="12">
        <f t="shared" ref="U3:U11" si="0">S3/R3</f>
        <v>0.61747070271832272</v>
      </c>
    </row>
    <row r="4" spans="1:21" x14ac:dyDescent="0.2">
      <c r="A4" s="1">
        <v>5</v>
      </c>
      <c r="B4" s="1">
        <v>0.97494774963380115</v>
      </c>
      <c r="C4" s="1">
        <v>7.2953459606330201E-3</v>
      </c>
      <c r="D4" s="1">
        <v>0.92502799999999996</v>
      </c>
      <c r="E4" s="1">
        <v>1.1436E-2</v>
      </c>
      <c r="F4" s="1">
        <v>0.94145999999999996</v>
      </c>
      <c r="G4" s="1">
        <v>1.5573E-2</v>
      </c>
      <c r="H4" s="1">
        <v>0.96923700000000002</v>
      </c>
      <c r="I4" s="1">
        <v>8.3420000000000005E-3</v>
      </c>
      <c r="J4" s="1">
        <v>0.96435499999999996</v>
      </c>
      <c r="K4" s="1">
        <v>9.2460000000000007E-3</v>
      </c>
      <c r="L4" s="1">
        <v>0.95954799999999996</v>
      </c>
      <c r="M4" s="1">
        <v>1.8152999999999999E-2</v>
      </c>
      <c r="N4" s="1">
        <v>0.97179000000000004</v>
      </c>
      <c r="O4" s="1">
        <v>1.2832E-2</v>
      </c>
      <c r="Q4" s="12">
        <v>2</v>
      </c>
      <c r="R4" s="57">
        <v>1891.5126953125</v>
      </c>
      <c r="S4" s="58">
        <v>1127.28283691406</v>
      </c>
      <c r="U4" s="12">
        <f t="shared" si="0"/>
        <v>0.59596895104519487</v>
      </c>
    </row>
    <row r="5" spans="1:21" x14ac:dyDescent="0.2">
      <c r="A5" s="1">
        <v>10</v>
      </c>
      <c r="B5" s="1">
        <v>0.94454777638165632</v>
      </c>
      <c r="C5" s="1">
        <v>1.2396047042033231E-2</v>
      </c>
      <c r="D5" s="1">
        <v>0.86548499999999995</v>
      </c>
      <c r="E5" s="1">
        <v>1.7488E-2</v>
      </c>
      <c r="F5" s="1">
        <v>0.898366</v>
      </c>
      <c r="G5" s="1">
        <v>2.2468999999999999E-2</v>
      </c>
      <c r="H5" s="1">
        <v>0.93695099999999998</v>
      </c>
      <c r="I5" s="1">
        <v>1.538E-2</v>
      </c>
      <c r="J5" s="1">
        <v>0.93970500000000001</v>
      </c>
      <c r="K5" s="1">
        <v>6.43E-3</v>
      </c>
      <c r="L5" s="1">
        <v>0.93623699999999999</v>
      </c>
      <c r="M5" s="1">
        <v>1.9001000000000001E-2</v>
      </c>
      <c r="N5" s="1">
        <v>0.92802300000000004</v>
      </c>
      <c r="O5" s="1">
        <v>2.2159999999999999E-2</v>
      </c>
      <c r="Q5" s="12">
        <v>3</v>
      </c>
      <c r="R5" s="57">
        <v>700.2490234375</v>
      </c>
      <c r="S5" s="58">
        <v>543.72039794921795</v>
      </c>
      <c r="U5" s="12">
        <f t="shared" si="0"/>
        <v>0.77646719916882134</v>
      </c>
    </row>
    <row r="6" spans="1:21" x14ac:dyDescent="0.2">
      <c r="A6" s="1">
        <v>15</v>
      </c>
      <c r="B6" s="1">
        <v>0.92610307964851224</v>
      </c>
      <c r="C6" s="1">
        <v>1.4766164198606524E-2</v>
      </c>
      <c r="D6" s="1">
        <v>0.81078899999999998</v>
      </c>
      <c r="E6" s="1">
        <v>2.8004000000000001E-2</v>
      </c>
      <c r="F6" s="1">
        <v>0.87345200000000001</v>
      </c>
      <c r="G6" s="1">
        <v>2.6387000000000001E-2</v>
      </c>
      <c r="H6" s="1">
        <v>0.91269900000000004</v>
      </c>
      <c r="I6" s="1">
        <v>2.1412E-2</v>
      </c>
      <c r="J6" s="1">
        <v>0.90582799999999997</v>
      </c>
      <c r="K6" s="1">
        <v>7.8519999999999996E-3</v>
      </c>
      <c r="L6" s="1">
        <v>0.91590499999999997</v>
      </c>
      <c r="M6" s="1">
        <v>2.2401000000000001E-2</v>
      </c>
      <c r="N6" s="1">
        <v>0.87026599999999998</v>
      </c>
      <c r="O6" s="1">
        <v>2.7104E-2</v>
      </c>
      <c r="Q6" s="12">
        <v>4</v>
      </c>
      <c r="R6" s="57">
        <v>869.31976318359295</v>
      </c>
      <c r="S6" s="58">
        <v>536.17395019531205</v>
      </c>
      <c r="U6" s="12">
        <f t="shared" si="0"/>
        <v>0.61677414100394345</v>
      </c>
    </row>
    <row r="7" spans="1:21" x14ac:dyDescent="0.2">
      <c r="A7" s="1">
        <v>20</v>
      </c>
      <c r="B7" s="1">
        <v>0.90940189843509323</v>
      </c>
      <c r="C7" s="1">
        <v>1.5786222260412226E-2</v>
      </c>
      <c r="D7" s="1">
        <v>0.76593</v>
      </c>
      <c r="E7" s="1">
        <v>3.6555999999999998E-2</v>
      </c>
      <c r="F7" s="1">
        <v>0.84799800000000003</v>
      </c>
      <c r="G7" s="1">
        <v>3.0786000000000001E-2</v>
      </c>
      <c r="H7" s="1">
        <v>0.88485100000000005</v>
      </c>
      <c r="I7" s="1">
        <v>1.8976E-2</v>
      </c>
      <c r="J7" s="1">
        <v>0.88370899999999997</v>
      </c>
      <c r="K7" s="1">
        <v>1.0491E-2</v>
      </c>
      <c r="L7" s="1">
        <v>0.89894600000000002</v>
      </c>
      <c r="M7" s="1">
        <v>2.7012000000000001E-2</v>
      </c>
      <c r="N7" s="1">
        <v>0.82146799999999998</v>
      </c>
      <c r="O7" s="1">
        <v>3.6362999999999999E-2</v>
      </c>
      <c r="Q7" s="12">
        <v>5</v>
      </c>
      <c r="R7" s="57">
        <v>817.67535400390602</v>
      </c>
      <c r="S7" s="58">
        <v>648.730712890625</v>
      </c>
      <c r="U7" s="12">
        <f t="shared" si="0"/>
        <v>0.7933842076980665</v>
      </c>
    </row>
    <row r="8" spans="1:21" x14ac:dyDescent="0.2">
      <c r="A8" s="1">
        <v>25</v>
      </c>
      <c r="B8" s="1">
        <v>0.90221494660138879</v>
      </c>
      <c r="C8" s="1">
        <v>1.8768471842316999E-2</v>
      </c>
      <c r="D8" s="1">
        <v>0.73096300000000003</v>
      </c>
      <c r="E8" s="1">
        <v>4.4429999999999997E-2</v>
      </c>
      <c r="F8" s="1">
        <v>0.82395700000000005</v>
      </c>
      <c r="G8" s="1">
        <v>3.2527E-2</v>
      </c>
      <c r="H8" s="1">
        <v>0.85750199999999999</v>
      </c>
      <c r="I8" s="1">
        <v>1.746E-2</v>
      </c>
      <c r="J8" s="1">
        <v>0.87017599999999995</v>
      </c>
      <c r="K8" s="1">
        <v>9.2490000000000003E-3</v>
      </c>
      <c r="L8" s="1">
        <v>0.886131</v>
      </c>
      <c r="M8" s="1">
        <v>2.5603999999999998E-2</v>
      </c>
      <c r="N8" s="1">
        <v>0.77259100000000003</v>
      </c>
      <c r="O8" s="1">
        <v>4.8413999999999999E-2</v>
      </c>
      <c r="Q8" s="12">
        <v>6</v>
      </c>
      <c r="R8" s="57">
        <v>812.40777587890602</v>
      </c>
      <c r="S8" s="58">
        <v>627.67028808593705</v>
      </c>
      <c r="U8" s="12">
        <f t="shared" si="0"/>
        <v>0.77260497341607781</v>
      </c>
    </row>
    <row r="9" spans="1:21" x14ac:dyDescent="0.2">
      <c r="A9" s="1">
        <v>30</v>
      </c>
      <c r="B9" s="1">
        <v>0.88701547276897708</v>
      </c>
      <c r="C9" s="1">
        <v>1.8222076006889271E-2</v>
      </c>
      <c r="D9" s="1">
        <v>0.69073200000000001</v>
      </c>
      <c r="E9" s="1">
        <v>5.4184000000000003E-2</v>
      </c>
      <c r="F9" s="1">
        <v>0.80733699999999997</v>
      </c>
      <c r="G9" s="1">
        <v>3.5881999999999997E-2</v>
      </c>
      <c r="H9" s="1">
        <v>0.82905300000000004</v>
      </c>
      <c r="I9" s="1">
        <v>1.9984999999999999E-2</v>
      </c>
      <c r="J9" s="1">
        <v>0.84765999999999997</v>
      </c>
      <c r="K9" s="1">
        <v>1.1313999999999999E-2</v>
      </c>
      <c r="L9" s="1">
        <v>0.87456900000000004</v>
      </c>
      <c r="M9" s="1">
        <v>2.8077000000000001E-2</v>
      </c>
      <c r="N9" s="1">
        <v>0.73202800000000001</v>
      </c>
      <c r="O9" s="1">
        <v>5.4019999999999999E-2</v>
      </c>
      <c r="Q9" s="12">
        <v>7</v>
      </c>
      <c r="R9" s="57">
        <v>1252.3232421875</v>
      </c>
      <c r="S9" s="58">
        <v>918.76123046875</v>
      </c>
      <c r="U9" s="12">
        <f t="shared" si="0"/>
        <v>0.73364543555376371</v>
      </c>
    </row>
    <row r="10" spans="1:21" x14ac:dyDescent="0.2">
      <c r="A10" s="1">
        <v>35</v>
      </c>
      <c r="B10" s="1">
        <v>0.87693593613873222</v>
      </c>
      <c r="C10" s="1">
        <v>1.9381352515457462E-2</v>
      </c>
      <c r="D10" s="1">
        <v>0.65403100000000003</v>
      </c>
      <c r="E10" s="1">
        <v>5.8231999999999999E-2</v>
      </c>
      <c r="F10" s="1">
        <v>0.78747100000000003</v>
      </c>
      <c r="G10" s="1">
        <v>3.6200000000000003E-2</v>
      </c>
      <c r="H10" s="1">
        <v>0.797875</v>
      </c>
      <c r="I10" s="1">
        <v>2.1309999999999999E-2</v>
      </c>
      <c r="J10" s="1">
        <v>0.82768200000000003</v>
      </c>
      <c r="K10" s="1">
        <v>9.8019999999999999E-3</v>
      </c>
      <c r="L10" s="1">
        <v>0.866031</v>
      </c>
      <c r="M10" s="1">
        <v>2.9714999999999998E-2</v>
      </c>
      <c r="N10" s="1">
        <v>0.69125300000000001</v>
      </c>
      <c r="O10" s="1">
        <v>6.1483000000000003E-2</v>
      </c>
      <c r="Q10" s="12">
        <v>8</v>
      </c>
      <c r="R10" s="57">
        <v>479.13583374023398</v>
      </c>
      <c r="S10" s="58">
        <v>360.60949707031199</v>
      </c>
      <c r="U10" s="12">
        <f t="shared" si="0"/>
        <v>0.75262477084070134</v>
      </c>
    </row>
    <row r="11" spans="1:21" x14ac:dyDescent="0.2">
      <c r="A11" s="1">
        <v>40</v>
      </c>
      <c r="B11" s="1">
        <v>0.86931871076202838</v>
      </c>
      <c r="C11" s="1">
        <v>2.0392871225138238E-2</v>
      </c>
      <c r="D11" s="1">
        <v>0.61361900000000003</v>
      </c>
      <c r="E11" s="1">
        <v>6.2330999999999998E-2</v>
      </c>
      <c r="F11" s="1">
        <v>0.77212400000000003</v>
      </c>
      <c r="G11" s="1">
        <v>4.1078000000000003E-2</v>
      </c>
      <c r="H11" s="1">
        <v>0.76629999999999998</v>
      </c>
      <c r="I11" s="1">
        <v>2.3814999999999999E-2</v>
      </c>
      <c r="J11" s="1">
        <v>0.81636500000000001</v>
      </c>
      <c r="K11" s="1">
        <v>1.2305E-2</v>
      </c>
      <c r="L11" s="1">
        <v>0.85361200000000004</v>
      </c>
      <c r="M11" s="1">
        <v>2.9204000000000001E-2</v>
      </c>
      <c r="N11" s="1">
        <v>0.65842500000000004</v>
      </c>
      <c r="O11" s="1">
        <v>6.6236000000000003E-2</v>
      </c>
      <c r="Q11" s="12">
        <v>9</v>
      </c>
      <c r="R11" s="59">
        <v>834.29150390625</v>
      </c>
      <c r="S11" s="60">
        <v>626.33880615234295</v>
      </c>
      <c r="U11" s="12">
        <f t="shared" si="0"/>
        <v>0.75074335914935209</v>
      </c>
    </row>
    <row r="12" spans="1:21" x14ac:dyDescent="0.2">
      <c r="A12" s="1">
        <v>45</v>
      </c>
      <c r="B12" s="1">
        <v>0.86128317239074481</v>
      </c>
      <c r="C12" s="1">
        <v>1.9427063371007105E-2</v>
      </c>
      <c r="D12" s="1">
        <v>0.57823899999999995</v>
      </c>
      <c r="E12" s="1">
        <v>6.4907999999999993E-2</v>
      </c>
      <c r="F12" s="1">
        <v>0.75339999999999996</v>
      </c>
      <c r="G12" s="1">
        <v>4.0658E-2</v>
      </c>
      <c r="H12" s="1">
        <v>0.74518499999999999</v>
      </c>
      <c r="I12" s="1">
        <v>2.5971999999999999E-2</v>
      </c>
      <c r="J12" s="1">
        <v>0.80286999999999997</v>
      </c>
      <c r="K12" s="1">
        <v>1.5545E-2</v>
      </c>
      <c r="L12" s="1">
        <v>0.84486700000000003</v>
      </c>
      <c r="M12" s="1">
        <v>3.0567E-2</v>
      </c>
      <c r="N12" s="1">
        <v>0.62656599999999996</v>
      </c>
      <c r="O12" s="1">
        <v>6.9668999999999995E-2</v>
      </c>
    </row>
    <row r="13" spans="1:21" x14ac:dyDescent="0.2">
      <c r="A13" s="1">
        <v>50</v>
      </c>
      <c r="B13" s="1">
        <v>0.85517930014816779</v>
      </c>
      <c r="C13" s="1">
        <v>1.9983277586901323E-2</v>
      </c>
      <c r="D13" s="1">
        <v>0.54857299999999998</v>
      </c>
      <c r="E13" s="1">
        <v>7.0829000000000003E-2</v>
      </c>
      <c r="F13" s="1">
        <v>0.73958900000000005</v>
      </c>
      <c r="G13" s="1">
        <v>4.2261E-2</v>
      </c>
      <c r="H13" s="1">
        <v>0.719414</v>
      </c>
      <c r="I13" s="1">
        <v>2.5860999999999999E-2</v>
      </c>
      <c r="J13" s="1">
        <v>0.788941</v>
      </c>
      <c r="K13" s="1">
        <v>1.2722000000000001E-2</v>
      </c>
      <c r="L13" s="1">
        <v>0.84119999999999995</v>
      </c>
      <c r="M13" s="1">
        <v>3.1923E-2</v>
      </c>
      <c r="N13" s="1">
        <v>0.59532799999999997</v>
      </c>
      <c r="O13" s="1">
        <v>7.1175000000000002E-2</v>
      </c>
      <c r="R13" s="160" t="s">
        <v>33</v>
      </c>
      <c r="S13" s="160"/>
    </row>
    <row r="14" spans="1:21" x14ac:dyDescent="0.2">
      <c r="A14" s="1">
        <v>55</v>
      </c>
      <c r="B14" s="1">
        <v>0.8481210920896598</v>
      </c>
      <c r="C14" s="1">
        <v>2.1001336960967194E-2</v>
      </c>
      <c r="D14" s="1">
        <v>0.51910400000000001</v>
      </c>
      <c r="E14" s="1">
        <v>7.2882000000000002E-2</v>
      </c>
      <c r="F14" s="1">
        <v>0.722028</v>
      </c>
      <c r="G14" s="1">
        <v>4.4151000000000003E-2</v>
      </c>
      <c r="H14" s="1">
        <v>0.69322899999999998</v>
      </c>
      <c r="I14" s="1">
        <v>2.8542999999999999E-2</v>
      </c>
      <c r="J14" s="1">
        <v>0.77729300000000001</v>
      </c>
      <c r="K14" s="1">
        <v>1.5377999999999999E-2</v>
      </c>
      <c r="L14" s="1">
        <v>0.82391499999999995</v>
      </c>
      <c r="M14" s="1">
        <v>3.2537000000000003E-2</v>
      </c>
      <c r="N14" s="1">
        <v>0.56202200000000002</v>
      </c>
      <c r="O14" s="1">
        <v>7.1596000000000007E-2</v>
      </c>
      <c r="Q14" s="12" t="s">
        <v>192</v>
      </c>
      <c r="R14" s="55" t="s">
        <v>127</v>
      </c>
      <c r="S14" s="56" t="s">
        <v>128</v>
      </c>
      <c r="U14" s="12" t="s">
        <v>129</v>
      </c>
    </row>
    <row r="15" spans="1:21" x14ac:dyDescent="0.2">
      <c r="A15" s="1">
        <v>60</v>
      </c>
      <c r="B15" s="1">
        <v>0.83824649134759865</v>
      </c>
      <c r="C15" s="1">
        <v>1.9946728926623775E-2</v>
      </c>
      <c r="D15" s="1">
        <v>0.489122</v>
      </c>
      <c r="E15" s="1">
        <v>7.3319999999999996E-2</v>
      </c>
      <c r="F15" s="1">
        <v>0.70742499999999997</v>
      </c>
      <c r="G15" s="1">
        <v>4.5665999999999998E-2</v>
      </c>
      <c r="H15" s="1">
        <v>0.66542100000000004</v>
      </c>
      <c r="I15" s="1">
        <v>2.8627E-2</v>
      </c>
      <c r="J15" s="1">
        <v>0.77032500000000004</v>
      </c>
      <c r="K15" s="1">
        <v>1.6056999999999998E-2</v>
      </c>
      <c r="L15" s="1">
        <v>0.81552999999999998</v>
      </c>
      <c r="M15" s="1">
        <v>3.075E-2</v>
      </c>
      <c r="N15" s="1">
        <v>0.54096599999999995</v>
      </c>
      <c r="O15" s="1">
        <v>7.1559999999999999E-2</v>
      </c>
      <c r="Q15" s="12">
        <v>1</v>
      </c>
      <c r="R15" s="57">
        <v>395.95562744140602</v>
      </c>
      <c r="S15" s="58">
        <v>49.713798522949197</v>
      </c>
      <c r="U15" s="12">
        <f t="shared" ref="U15:U21" si="1">S15/R15</f>
        <v>0.12555396382213535</v>
      </c>
    </row>
    <row r="16" spans="1:21" x14ac:dyDescent="0.2">
      <c r="A16" s="1">
        <v>65</v>
      </c>
      <c r="B16" s="1">
        <v>0.83743451555838277</v>
      </c>
      <c r="C16" s="1">
        <v>2.1375703618182029E-2</v>
      </c>
      <c r="D16" s="1">
        <v>0.46141300000000002</v>
      </c>
      <c r="E16" s="1">
        <v>7.3597999999999997E-2</v>
      </c>
      <c r="F16" s="1">
        <v>0.69684000000000001</v>
      </c>
      <c r="G16" s="1">
        <v>4.5274000000000002E-2</v>
      </c>
      <c r="H16" s="1">
        <v>0.64366100000000004</v>
      </c>
      <c r="I16" s="1">
        <v>2.8792000000000002E-2</v>
      </c>
      <c r="J16" s="1">
        <v>0.76166900000000004</v>
      </c>
      <c r="K16" s="1">
        <v>1.4293999999999999E-2</v>
      </c>
      <c r="L16" s="1">
        <v>0.81417300000000004</v>
      </c>
      <c r="M16" s="1">
        <v>3.3673000000000002E-2</v>
      </c>
      <c r="N16" s="1">
        <v>0.517204</v>
      </c>
      <c r="O16" s="1">
        <v>7.2139999999999996E-2</v>
      </c>
      <c r="Q16" s="12">
        <v>2</v>
      </c>
      <c r="R16" s="57">
        <v>1320.36950683593</v>
      </c>
      <c r="S16" s="58">
        <v>636.64978027343705</v>
      </c>
      <c r="U16" s="12">
        <f t="shared" si="1"/>
        <v>0.48217546450241339</v>
      </c>
    </row>
    <row r="17" spans="1:21" x14ac:dyDescent="0.2">
      <c r="A17" s="1">
        <v>70</v>
      </c>
      <c r="B17" s="1">
        <v>0.83177896506882509</v>
      </c>
      <c r="C17" s="1">
        <v>2.0986865894794912E-2</v>
      </c>
      <c r="D17" s="1">
        <v>0.43034600000000001</v>
      </c>
      <c r="E17" s="1">
        <v>7.2311E-2</v>
      </c>
      <c r="F17" s="1">
        <v>0.67848200000000003</v>
      </c>
      <c r="G17" s="1">
        <v>4.7141000000000002E-2</v>
      </c>
      <c r="H17" s="1">
        <v>0.61767899999999998</v>
      </c>
      <c r="I17" s="1">
        <v>3.0852000000000001E-2</v>
      </c>
      <c r="J17" s="1">
        <v>0.75867399999999996</v>
      </c>
      <c r="K17" s="1">
        <v>1.6185999999999999E-2</v>
      </c>
      <c r="L17" s="1">
        <v>0.79634899999999997</v>
      </c>
      <c r="M17" s="1">
        <v>3.1753999999999998E-2</v>
      </c>
      <c r="N17" s="1">
        <v>0.49119600000000002</v>
      </c>
      <c r="O17" s="1">
        <v>7.3095999999999994E-2</v>
      </c>
      <c r="Q17" s="12">
        <v>3</v>
      </c>
      <c r="R17" s="57">
        <v>495.65521240234301</v>
      </c>
      <c r="S17" s="58">
        <v>74.781333923339801</v>
      </c>
      <c r="U17" s="12">
        <f t="shared" si="1"/>
        <v>0.1508736961745836</v>
      </c>
    </row>
    <row r="18" spans="1:21" x14ac:dyDescent="0.2">
      <c r="A18" s="1">
        <v>75</v>
      </c>
      <c r="B18" s="1">
        <v>0.82736221761578221</v>
      </c>
      <c r="C18" s="1">
        <v>2.2006634519265128E-2</v>
      </c>
      <c r="D18" s="1">
        <v>0.40295799999999998</v>
      </c>
      <c r="E18" s="1">
        <v>7.0875999999999995E-2</v>
      </c>
      <c r="F18" s="1">
        <v>0.66802300000000003</v>
      </c>
      <c r="G18" s="1">
        <v>4.8578999999999997E-2</v>
      </c>
      <c r="H18" s="1">
        <v>0.59607200000000005</v>
      </c>
      <c r="I18" s="1">
        <v>3.2592000000000003E-2</v>
      </c>
      <c r="J18" s="1">
        <v>0.74074799999999996</v>
      </c>
      <c r="K18" s="1">
        <v>1.4855E-2</v>
      </c>
      <c r="L18" s="1">
        <v>0.791655</v>
      </c>
      <c r="M18" s="1">
        <v>3.1765000000000002E-2</v>
      </c>
      <c r="N18" s="1">
        <v>0.46671200000000002</v>
      </c>
      <c r="O18" s="1">
        <v>7.1500999999999995E-2</v>
      </c>
      <c r="Q18" s="12">
        <v>4</v>
      </c>
      <c r="R18" s="57">
        <v>421.19232177734301</v>
      </c>
      <c r="S18" s="58">
        <v>124.50177001953099</v>
      </c>
      <c r="U18" s="12">
        <f t="shared" si="1"/>
        <v>0.29559363640381597</v>
      </c>
    </row>
    <row r="19" spans="1:21" x14ac:dyDescent="0.2">
      <c r="A19" s="1">
        <v>80</v>
      </c>
      <c r="B19" s="1">
        <v>0.82023184061263177</v>
      </c>
      <c r="C19" s="1">
        <v>2.12308024164292E-2</v>
      </c>
      <c r="D19" s="1">
        <v>0.37740899999999999</v>
      </c>
      <c r="E19" s="1">
        <v>6.9001000000000007E-2</v>
      </c>
      <c r="F19" s="1">
        <v>0.654887</v>
      </c>
      <c r="G19" s="1">
        <v>4.8544999999999998E-2</v>
      </c>
      <c r="H19" s="1">
        <v>0.56921900000000003</v>
      </c>
      <c r="I19" s="1">
        <v>3.0110000000000001E-2</v>
      </c>
      <c r="J19" s="1">
        <v>0.73572199999999999</v>
      </c>
      <c r="K19" s="1">
        <v>1.7278000000000002E-2</v>
      </c>
      <c r="L19" s="1">
        <v>0.78152699999999997</v>
      </c>
      <c r="M19" s="1">
        <v>3.3141999999999998E-2</v>
      </c>
      <c r="N19" s="1">
        <v>0.453065</v>
      </c>
      <c r="O19" s="1">
        <v>7.0830000000000004E-2</v>
      </c>
      <c r="Q19" s="12">
        <v>5</v>
      </c>
      <c r="R19" s="57">
        <v>743.079833984375</v>
      </c>
      <c r="S19" s="58">
        <v>135.318923950195</v>
      </c>
      <c r="U19" s="12">
        <f t="shared" si="1"/>
        <v>0.18210549898066591</v>
      </c>
    </row>
    <row r="20" spans="1:21" x14ac:dyDescent="0.2">
      <c r="A20" s="1">
        <v>85</v>
      </c>
      <c r="B20" s="1">
        <v>0.81307713393854264</v>
      </c>
      <c r="C20" s="1">
        <v>2.1396817962329048E-2</v>
      </c>
      <c r="D20" s="1">
        <v>0.35386000000000001</v>
      </c>
      <c r="E20" s="1">
        <v>6.7957000000000004E-2</v>
      </c>
      <c r="F20" s="1">
        <v>0.63955499999999998</v>
      </c>
      <c r="G20" s="1">
        <v>4.9133999999999997E-2</v>
      </c>
      <c r="H20" s="1">
        <v>0.54648799999999997</v>
      </c>
      <c r="I20" s="1">
        <v>3.3397999999999997E-2</v>
      </c>
      <c r="J20" s="1">
        <v>0.72781799999999996</v>
      </c>
      <c r="K20" s="1">
        <v>1.7221E-2</v>
      </c>
      <c r="L20" s="1">
        <v>0.771401</v>
      </c>
      <c r="M20" s="1">
        <v>3.3605000000000003E-2</v>
      </c>
      <c r="N20" s="1">
        <v>0.43361300000000003</v>
      </c>
      <c r="O20" s="1">
        <v>6.7627000000000007E-2</v>
      </c>
      <c r="Q20" s="12">
        <v>6</v>
      </c>
      <c r="R20" s="57">
        <v>1093.73010253906</v>
      </c>
      <c r="S20" s="58">
        <v>234.91569519042901</v>
      </c>
      <c r="U20" s="12">
        <f t="shared" si="1"/>
        <v>0.21478397151644599</v>
      </c>
    </row>
    <row r="21" spans="1:21" x14ac:dyDescent="0.2">
      <c r="A21" s="1">
        <v>90</v>
      </c>
      <c r="B21" s="1">
        <v>0.80725765899217583</v>
      </c>
      <c r="C21" s="1">
        <v>2.182351244321494E-2</v>
      </c>
      <c r="D21" s="1">
        <v>0.329538</v>
      </c>
      <c r="E21" s="1">
        <v>6.6455E-2</v>
      </c>
      <c r="F21" s="1">
        <v>0.62991699999999995</v>
      </c>
      <c r="G21" s="1">
        <v>4.9699E-2</v>
      </c>
      <c r="H21" s="1">
        <v>0.526922</v>
      </c>
      <c r="I21" s="1">
        <v>3.5499999999999997E-2</v>
      </c>
      <c r="J21" s="1">
        <v>0.72441999999999995</v>
      </c>
      <c r="K21" s="1">
        <v>1.7610000000000001E-2</v>
      </c>
      <c r="L21" s="1">
        <v>0.7641</v>
      </c>
      <c r="M21" s="1">
        <v>3.4328999999999998E-2</v>
      </c>
      <c r="N21" s="1">
        <v>0.414856</v>
      </c>
      <c r="O21" s="1">
        <v>6.7172999999999997E-2</v>
      </c>
      <c r="Q21" s="12">
        <v>7</v>
      </c>
      <c r="R21" s="59">
        <v>330.66790771484301</v>
      </c>
      <c r="S21" s="60">
        <v>73.136039733886705</v>
      </c>
      <c r="U21" s="12">
        <f t="shared" si="1"/>
        <v>0.22117670940403683</v>
      </c>
    </row>
    <row r="22" spans="1:21" x14ac:dyDescent="0.2">
      <c r="A22" s="1">
        <v>95</v>
      </c>
      <c r="B22" s="1">
        <v>0.80616941039201562</v>
      </c>
      <c r="C22" s="1">
        <v>2.1835535830970629E-2</v>
      </c>
      <c r="D22" s="1">
        <v>0.30643799999999999</v>
      </c>
      <c r="E22" s="1">
        <v>6.3547999999999993E-2</v>
      </c>
      <c r="F22" s="1">
        <v>0.61391799999999996</v>
      </c>
      <c r="G22" s="1">
        <v>5.0589000000000002E-2</v>
      </c>
      <c r="H22" s="1">
        <v>0.50543099999999996</v>
      </c>
      <c r="I22" s="1">
        <v>3.5880000000000002E-2</v>
      </c>
      <c r="J22" s="1">
        <v>0.71741999999999995</v>
      </c>
      <c r="K22" s="1">
        <v>1.916E-2</v>
      </c>
      <c r="L22" s="1">
        <v>0.76158700000000001</v>
      </c>
      <c r="M22" s="1">
        <v>3.4997E-2</v>
      </c>
      <c r="N22" s="1">
        <v>0.40227200000000002</v>
      </c>
      <c r="O22" s="1">
        <v>6.6650000000000001E-2</v>
      </c>
    </row>
    <row r="23" spans="1:21" x14ac:dyDescent="0.2">
      <c r="A23" s="1">
        <v>100</v>
      </c>
      <c r="B23" s="1">
        <v>0.80070149263503598</v>
      </c>
      <c r="C23" s="1">
        <v>2.2346030683206088E-2</v>
      </c>
      <c r="D23" s="1">
        <v>0.29051100000000002</v>
      </c>
      <c r="E23" s="1">
        <v>6.1584E-2</v>
      </c>
      <c r="F23" s="1">
        <v>0.600329</v>
      </c>
      <c r="G23" s="1">
        <v>5.1146999999999998E-2</v>
      </c>
      <c r="H23" s="1">
        <v>0.48590100000000003</v>
      </c>
      <c r="I23" s="1">
        <v>3.4837E-2</v>
      </c>
      <c r="J23" s="1">
        <v>0.71549799999999997</v>
      </c>
      <c r="K23" s="1">
        <v>1.8086999999999999E-2</v>
      </c>
      <c r="L23" s="1">
        <v>0.75034400000000001</v>
      </c>
      <c r="M23" s="1">
        <v>3.5704E-2</v>
      </c>
      <c r="N23" s="1">
        <v>0.38784000000000002</v>
      </c>
      <c r="O23" s="1">
        <v>6.4895999999999995E-2</v>
      </c>
    </row>
    <row r="24" spans="1:21" x14ac:dyDescent="0.2">
      <c r="A24" s="1">
        <v>105</v>
      </c>
      <c r="B24" s="1">
        <v>0.79934963700787842</v>
      </c>
      <c r="C24" s="1">
        <v>2.2724699073046032E-2</v>
      </c>
      <c r="D24" s="1">
        <v>0.26953899999999997</v>
      </c>
      <c r="E24" s="1">
        <v>5.9325999999999997E-2</v>
      </c>
      <c r="F24" s="1">
        <v>0.58495900000000001</v>
      </c>
      <c r="G24" s="1">
        <v>5.0827999999999998E-2</v>
      </c>
      <c r="H24" s="1">
        <v>0.46544000000000002</v>
      </c>
      <c r="I24" s="1">
        <v>3.7038000000000001E-2</v>
      </c>
      <c r="J24" s="1">
        <v>0.70392500000000002</v>
      </c>
      <c r="K24" s="1">
        <v>1.8075999999999998E-2</v>
      </c>
      <c r="L24" s="1">
        <v>0.74651100000000004</v>
      </c>
      <c r="M24" s="1">
        <v>3.2398000000000003E-2</v>
      </c>
      <c r="N24" s="1">
        <v>0.37429099999999998</v>
      </c>
      <c r="O24" s="1">
        <v>6.2743999999999994E-2</v>
      </c>
      <c r="R24" s="160" t="s">
        <v>35</v>
      </c>
      <c r="S24" s="160"/>
    </row>
    <row r="25" spans="1:21" x14ac:dyDescent="0.2">
      <c r="A25" s="1">
        <v>110</v>
      </c>
      <c r="B25" s="1">
        <v>0.79101077009664</v>
      </c>
      <c r="C25" s="1">
        <v>2.3178242169982155E-2</v>
      </c>
      <c r="D25" s="1">
        <v>0.25023400000000001</v>
      </c>
      <c r="E25" s="1">
        <v>5.6391999999999998E-2</v>
      </c>
      <c r="F25" s="1">
        <v>0.57502799999999998</v>
      </c>
      <c r="G25" s="1">
        <v>5.1915000000000003E-2</v>
      </c>
      <c r="H25" s="1">
        <v>0.445183</v>
      </c>
      <c r="I25" s="1">
        <v>3.6970999999999997E-2</v>
      </c>
      <c r="J25" s="1">
        <v>0.70158399999999999</v>
      </c>
      <c r="K25" s="1">
        <v>1.9422999999999999E-2</v>
      </c>
      <c r="L25" s="1">
        <v>0.73789000000000005</v>
      </c>
      <c r="M25" s="1">
        <v>3.2691999999999999E-2</v>
      </c>
      <c r="N25" s="1">
        <v>0.36375200000000002</v>
      </c>
      <c r="O25" s="1">
        <v>6.1018999999999997E-2</v>
      </c>
      <c r="Q25" s="12" t="s">
        <v>192</v>
      </c>
      <c r="R25" s="55" t="s">
        <v>127</v>
      </c>
      <c r="S25" s="56" t="s">
        <v>128</v>
      </c>
      <c r="U25" s="12" t="s">
        <v>129</v>
      </c>
    </row>
    <row r="26" spans="1:21" x14ac:dyDescent="0.2">
      <c r="A26" s="1">
        <v>115</v>
      </c>
      <c r="B26" s="1">
        <v>0.79007684812010193</v>
      </c>
      <c r="C26" s="1">
        <v>2.3685948378444257E-2</v>
      </c>
      <c r="D26" s="1">
        <v>0.23295299999999999</v>
      </c>
      <c r="E26" s="1">
        <v>5.3353999999999999E-2</v>
      </c>
      <c r="F26" s="1">
        <v>0.56210000000000004</v>
      </c>
      <c r="G26" s="1">
        <v>5.3232000000000002E-2</v>
      </c>
      <c r="H26" s="1">
        <v>0.42605599999999999</v>
      </c>
      <c r="I26" s="1">
        <v>3.8717000000000001E-2</v>
      </c>
      <c r="J26" s="1">
        <v>0.68771199999999999</v>
      </c>
      <c r="K26" s="1">
        <v>1.9231999999999999E-2</v>
      </c>
      <c r="L26" s="1">
        <v>0.72997400000000001</v>
      </c>
      <c r="M26" s="1">
        <v>3.1606000000000002E-2</v>
      </c>
      <c r="N26" s="1">
        <v>0.35125200000000001</v>
      </c>
      <c r="O26" s="1">
        <v>5.9702999999999999E-2</v>
      </c>
      <c r="Q26" s="12">
        <v>1</v>
      </c>
      <c r="R26" s="57">
        <v>248.73815917968699</v>
      </c>
      <c r="S26" s="58">
        <v>20.7486362457275</v>
      </c>
      <c r="U26" s="12">
        <f>S26/R26</f>
        <v>8.341557368662042E-2</v>
      </c>
    </row>
    <row r="27" spans="1:21" x14ac:dyDescent="0.2">
      <c r="A27" s="1">
        <v>120</v>
      </c>
      <c r="B27" s="1">
        <v>0.78632752460679212</v>
      </c>
      <c r="C27" s="1">
        <v>2.2868722152054644E-2</v>
      </c>
      <c r="D27" s="1">
        <v>0.22090399999999999</v>
      </c>
      <c r="E27" s="1">
        <v>4.9928E-2</v>
      </c>
      <c r="F27" s="1">
        <v>0.55111900000000003</v>
      </c>
      <c r="G27" s="1">
        <v>5.1389999999999998E-2</v>
      </c>
      <c r="H27" s="1">
        <v>0.41058099999999997</v>
      </c>
      <c r="I27" s="1">
        <v>3.9782999999999999E-2</v>
      </c>
      <c r="J27" s="1">
        <v>0.68388899999999997</v>
      </c>
      <c r="K27" s="1">
        <v>1.9282000000000001E-2</v>
      </c>
      <c r="L27" s="1">
        <v>0.722495</v>
      </c>
      <c r="M27" s="1">
        <v>3.1671999999999999E-2</v>
      </c>
      <c r="N27" s="1">
        <v>0.33934399999999998</v>
      </c>
      <c r="O27" s="1">
        <v>5.7604000000000002E-2</v>
      </c>
      <c r="Q27" s="12">
        <v>2</v>
      </c>
      <c r="R27" s="57">
        <v>894.317626953125</v>
      </c>
      <c r="S27" s="58">
        <v>180.431869506835</v>
      </c>
      <c r="U27" s="12">
        <f>S27/R27</f>
        <v>0.20175367684695339</v>
      </c>
    </row>
    <row r="28" spans="1:21" x14ac:dyDescent="0.2">
      <c r="A28" s="1">
        <v>125</v>
      </c>
      <c r="B28" s="1">
        <v>0.78404418112777152</v>
      </c>
      <c r="C28" s="1">
        <v>2.33920477130217E-2</v>
      </c>
      <c r="D28" s="1">
        <v>0.20258200000000001</v>
      </c>
      <c r="E28" s="1">
        <v>4.6995000000000002E-2</v>
      </c>
      <c r="F28" s="1">
        <v>0.540219</v>
      </c>
      <c r="G28" s="1">
        <v>5.1853999999999997E-2</v>
      </c>
      <c r="H28" s="1">
        <v>0.39168900000000001</v>
      </c>
      <c r="I28" s="1">
        <v>3.8719999999999997E-2</v>
      </c>
      <c r="J28" s="1">
        <v>0.68015000000000003</v>
      </c>
      <c r="K28" s="1">
        <v>2.0934000000000001E-2</v>
      </c>
      <c r="L28" s="1">
        <v>0.71836</v>
      </c>
      <c r="M28" s="1">
        <v>3.2428999999999999E-2</v>
      </c>
      <c r="N28" s="1">
        <v>0.33393699999999998</v>
      </c>
      <c r="O28" s="1">
        <v>5.6825000000000001E-2</v>
      </c>
      <c r="Q28" s="12">
        <v>3</v>
      </c>
      <c r="R28" s="57">
        <v>368.96746826171801</v>
      </c>
      <c r="S28" s="58">
        <v>15.5772333145141</v>
      </c>
      <c r="U28" s="12">
        <f>S28/R28</f>
        <v>4.2218446487712495E-2</v>
      </c>
    </row>
    <row r="29" spans="1:21" x14ac:dyDescent="0.2">
      <c r="A29" s="1">
        <v>130</v>
      </c>
      <c r="B29" s="1">
        <v>0.78193906414522829</v>
      </c>
      <c r="C29" s="1">
        <v>2.4307012093791578E-2</v>
      </c>
      <c r="D29" s="1">
        <v>0.188523</v>
      </c>
      <c r="E29" s="1">
        <v>4.5451999999999999E-2</v>
      </c>
      <c r="F29" s="1">
        <v>0.52965700000000004</v>
      </c>
      <c r="G29" s="1">
        <v>5.0245999999999999E-2</v>
      </c>
      <c r="H29" s="1">
        <v>0.38003799999999999</v>
      </c>
      <c r="I29" s="1">
        <v>4.0132000000000001E-2</v>
      </c>
      <c r="J29" s="1">
        <v>0.67472100000000002</v>
      </c>
      <c r="K29" s="1">
        <v>2.0865999999999999E-2</v>
      </c>
      <c r="L29" s="1">
        <v>0.70704800000000001</v>
      </c>
      <c r="M29" s="1">
        <v>3.3154999999999997E-2</v>
      </c>
      <c r="N29" s="1">
        <v>0.324432</v>
      </c>
      <c r="O29" s="1">
        <v>5.4316000000000003E-2</v>
      </c>
      <c r="Q29" s="12">
        <v>4</v>
      </c>
      <c r="R29" s="57">
        <v>445.07897949218699</v>
      </c>
      <c r="S29" s="58">
        <v>42.382946014404197</v>
      </c>
      <c r="U29" s="12">
        <f>S29/R29</f>
        <v>9.522567446964364E-2</v>
      </c>
    </row>
    <row r="30" spans="1:21" x14ac:dyDescent="0.2">
      <c r="A30" s="1">
        <v>135</v>
      </c>
      <c r="B30" s="1">
        <v>0.77973053625541477</v>
      </c>
      <c r="C30" s="1">
        <v>2.4328437337662517E-2</v>
      </c>
      <c r="D30" s="1">
        <v>0.178346</v>
      </c>
      <c r="E30" s="1">
        <v>4.2602000000000001E-2</v>
      </c>
      <c r="F30" s="1">
        <v>0.51499300000000003</v>
      </c>
      <c r="G30" s="1">
        <v>5.2151999999999997E-2</v>
      </c>
      <c r="H30" s="1">
        <v>0.36189900000000003</v>
      </c>
      <c r="I30" s="1">
        <v>3.9623999999999999E-2</v>
      </c>
      <c r="J30" s="1">
        <v>0.66845699999999997</v>
      </c>
      <c r="K30" s="1">
        <v>2.1536E-2</v>
      </c>
      <c r="L30" s="1">
        <v>0.70270500000000002</v>
      </c>
      <c r="M30" s="1">
        <v>3.3291000000000001E-2</v>
      </c>
      <c r="N30" s="1">
        <v>0.313639</v>
      </c>
      <c r="O30" s="1">
        <v>5.2399000000000001E-2</v>
      </c>
      <c r="Q30" s="12">
        <v>5</v>
      </c>
      <c r="R30" s="59">
        <v>625.47766113281205</v>
      </c>
      <c r="S30" s="60">
        <v>85.8306884765625</v>
      </c>
      <c r="U30" s="12">
        <f>S30/R30</f>
        <v>0.13722422687504657</v>
      </c>
    </row>
    <row r="31" spans="1:21" x14ac:dyDescent="0.2">
      <c r="A31" s="1">
        <v>140</v>
      </c>
      <c r="B31" s="1">
        <v>0.77585038991087618</v>
      </c>
      <c r="C31" s="1">
        <v>2.3975224102096657E-2</v>
      </c>
      <c r="D31" s="1">
        <v>0.164857</v>
      </c>
      <c r="E31" s="1">
        <v>3.9362000000000001E-2</v>
      </c>
      <c r="F31" s="1">
        <v>0.50455399999999995</v>
      </c>
      <c r="G31" s="1">
        <v>5.0874999999999997E-2</v>
      </c>
      <c r="H31" s="1">
        <v>0.34854499999999999</v>
      </c>
      <c r="I31" s="1">
        <v>4.0416000000000001E-2</v>
      </c>
      <c r="J31" s="1">
        <v>0.66133600000000003</v>
      </c>
      <c r="K31" s="1">
        <v>1.8998000000000001E-2</v>
      </c>
      <c r="L31" s="1">
        <v>0.69880399999999998</v>
      </c>
      <c r="M31" s="1">
        <v>3.0343999999999999E-2</v>
      </c>
      <c r="N31" s="1">
        <v>0.30301400000000001</v>
      </c>
      <c r="O31" s="1">
        <v>5.1117000000000003E-2</v>
      </c>
    </row>
    <row r="32" spans="1:21" x14ac:dyDescent="0.2">
      <c r="A32" s="1">
        <v>145</v>
      </c>
      <c r="B32" s="1">
        <v>0.77413242536017624</v>
      </c>
      <c r="C32" s="1">
        <v>2.4485670356618802E-2</v>
      </c>
      <c r="D32" s="1">
        <v>0.15521499999999999</v>
      </c>
      <c r="E32" s="1">
        <v>3.7623999999999998E-2</v>
      </c>
      <c r="F32" s="1">
        <v>0.49761699999999998</v>
      </c>
      <c r="G32" s="1">
        <v>5.0675999999999999E-2</v>
      </c>
      <c r="H32" s="1">
        <v>0.333457</v>
      </c>
      <c r="I32" s="1">
        <v>4.1523999999999998E-2</v>
      </c>
      <c r="J32" s="1">
        <v>0.65927500000000006</v>
      </c>
      <c r="K32" s="1">
        <v>2.2266999999999999E-2</v>
      </c>
      <c r="L32" s="1">
        <v>0.69052500000000006</v>
      </c>
      <c r="M32" s="1">
        <v>3.1850999999999997E-2</v>
      </c>
      <c r="N32" s="1">
        <v>0.29693199999999997</v>
      </c>
      <c r="O32" s="1">
        <v>4.9338E-2</v>
      </c>
    </row>
    <row r="33" spans="1:21" x14ac:dyDescent="0.2">
      <c r="A33" s="1">
        <v>150</v>
      </c>
      <c r="B33" s="1">
        <v>0.76813566964411162</v>
      </c>
      <c r="C33" s="1">
        <v>2.3696539640131731E-2</v>
      </c>
      <c r="D33" s="1">
        <v>0.142016</v>
      </c>
      <c r="E33" s="1">
        <v>3.5767E-2</v>
      </c>
      <c r="F33" s="1">
        <v>0.48328900000000002</v>
      </c>
      <c r="G33" s="1">
        <v>5.0018E-2</v>
      </c>
      <c r="H33" s="1">
        <v>0.31936799999999999</v>
      </c>
      <c r="I33" s="1">
        <v>4.0536000000000003E-2</v>
      </c>
      <c r="J33" s="1">
        <v>0.65778199999999998</v>
      </c>
      <c r="K33" s="1">
        <v>2.1766000000000001E-2</v>
      </c>
      <c r="L33" s="1">
        <v>0.68367199999999995</v>
      </c>
      <c r="M33" s="1">
        <v>3.1316999999999998E-2</v>
      </c>
      <c r="N33" s="1">
        <v>0.29198299999999999</v>
      </c>
      <c r="O33" s="1">
        <v>4.7419000000000003E-2</v>
      </c>
      <c r="R33" s="160" t="s">
        <v>43</v>
      </c>
      <c r="S33" s="160"/>
    </row>
    <row r="34" spans="1:21" x14ac:dyDescent="0.2">
      <c r="A34" s="1">
        <v>155</v>
      </c>
      <c r="B34" s="1">
        <v>0.76634420309919848</v>
      </c>
      <c r="C34" s="1">
        <v>2.4437653575832829E-2</v>
      </c>
      <c r="D34" s="1">
        <v>0.13205500000000001</v>
      </c>
      <c r="E34" s="1">
        <v>3.3700000000000001E-2</v>
      </c>
      <c r="F34" s="1">
        <v>0.47464000000000001</v>
      </c>
      <c r="G34" s="1">
        <v>5.0706000000000001E-2</v>
      </c>
      <c r="H34" s="1">
        <v>0.30840000000000001</v>
      </c>
      <c r="I34" s="1">
        <v>4.0351999999999999E-2</v>
      </c>
      <c r="J34" s="1">
        <v>0.65503100000000003</v>
      </c>
      <c r="K34" s="1">
        <v>2.0875000000000001E-2</v>
      </c>
      <c r="L34" s="1">
        <v>0.67877299999999996</v>
      </c>
      <c r="M34" s="1">
        <v>3.0530999999999999E-2</v>
      </c>
      <c r="N34" s="1">
        <v>0.28421999999999997</v>
      </c>
      <c r="O34" s="1">
        <v>4.5981000000000001E-2</v>
      </c>
      <c r="Q34" s="12" t="s">
        <v>192</v>
      </c>
      <c r="R34" s="55" t="s">
        <v>127</v>
      </c>
      <c r="S34" s="56" t="s">
        <v>128</v>
      </c>
      <c r="U34" s="12" t="s">
        <v>129</v>
      </c>
    </row>
    <row r="35" spans="1:21" x14ac:dyDescent="0.2">
      <c r="A35" s="1">
        <v>160</v>
      </c>
      <c r="B35" s="1">
        <v>0.76462521693102936</v>
      </c>
      <c r="C35" s="1">
        <v>2.4671993540341945E-2</v>
      </c>
      <c r="D35" s="1">
        <v>0.124363</v>
      </c>
      <c r="E35" s="1">
        <v>3.1306E-2</v>
      </c>
      <c r="F35" s="1">
        <v>0.46371499999999999</v>
      </c>
      <c r="G35" s="1">
        <v>4.9416000000000002E-2</v>
      </c>
      <c r="H35" s="1">
        <v>0.29241099999999998</v>
      </c>
      <c r="I35" s="1">
        <v>4.1703999999999998E-2</v>
      </c>
      <c r="J35" s="1">
        <v>0.64352600000000004</v>
      </c>
      <c r="K35" s="1">
        <v>2.4586E-2</v>
      </c>
      <c r="L35" s="1">
        <v>0.67203999999999997</v>
      </c>
      <c r="M35" s="1">
        <v>3.3096E-2</v>
      </c>
      <c r="N35" s="1">
        <v>0.27645799999999998</v>
      </c>
      <c r="O35" s="1">
        <v>4.4585E-2</v>
      </c>
      <c r="Q35" s="12">
        <v>1</v>
      </c>
      <c r="R35" s="57">
        <v>520.29553222656205</v>
      </c>
      <c r="S35" s="58">
        <v>43.611717224121001</v>
      </c>
      <c r="U35" s="12">
        <f t="shared" ref="U35:U41" si="2">S35/R35</f>
        <v>8.3821048851771288E-2</v>
      </c>
    </row>
    <row r="36" spans="1:21" x14ac:dyDescent="0.2">
      <c r="A36" s="1">
        <v>165</v>
      </c>
      <c r="B36" s="1">
        <v>0.76274440910433106</v>
      </c>
      <c r="C36" s="1">
        <v>2.4421812463331655E-2</v>
      </c>
      <c r="D36" s="1">
        <v>0.11573700000000001</v>
      </c>
      <c r="E36" s="1">
        <v>2.9201000000000001E-2</v>
      </c>
      <c r="F36" s="1">
        <v>0.45435900000000001</v>
      </c>
      <c r="G36" s="1">
        <v>4.8631000000000001E-2</v>
      </c>
      <c r="H36" s="1">
        <v>0.28475699999999998</v>
      </c>
      <c r="I36" s="1">
        <v>4.0871999999999999E-2</v>
      </c>
      <c r="J36" s="1">
        <v>0.64267099999999999</v>
      </c>
      <c r="K36" s="1">
        <v>2.4119999999999999E-2</v>
      </c>
      <c r="L36" s="1">
        <v>0.66897700000000004</v>
      </c>
      <c r="M36" s="1">
        <v>3.1143000000000001E-2</v>
      </c>
      <c r="N36" s="1">
        <v>0.27108100000000002</v>
      </c>
      <c r="O36" s="1">
        <v>4.2640999999999998E-2</v>
      </c>
      <c r="Q36" s="12">
        <v>2</v>
      </c>
      <c r="R36" s="57">
        <v>419.922119140625</v>
      </c>
      <c r="S36" s="58">
        <v>24.074623107910099</v>
      </c>
      <c r="U36" s="12">
        <f t="shared" si="2"/>
        <v>5.7331162162114889E-2</v>
      </c>
    </row>
    <row r="37" spans="1:21" x14ac:dyDescent="0.2">
      <c r="A37" s="1">
        <v>170</v>
      </c>
      <c r="B37" s="1">
        <v>0.75852546231697981</v>
      </c>
      <c r="C37" s="1">
        <v>2.4686672213611593E-2</v>
      </c>
      <c r="D37" s="1">
        <v>0.10907799999999999</v>
      </c>
      <c r="E37" s="1">
        <v>2.7208E-2</v>
      </c>
      <c r="F37" s="1">
        <v>0.44383299999999998</v>
      </c>
      <c r="G37" s="1">
        <v>4.8263E-2</v>
      </c>
      <c r="H37" s="1">
        <v>0.27318599999999998</v>
      </c>
      <c r="I37" s="1">
        <v>3.8941000000000003E-2</v>
      </c>
      <c r="J37" s="1">
        <v>0.63332699999999997</v>
      </c>
      <c r="K37" s="1">
        <v>2.5874999999999999E-2</v>
      </c>
      <c r="L37" s="1">
        <v>0.66177799999999998</v>
      </c>
      <c r="M37" s="1">
        <v>3.2549000000000002E-2</v>
      </c>
      <c r="N37" s="1">
        <v>0.26581100000000002</v>
      </c>
      <c r="O37" s="1">
        <v>4.0460999999999997E-2</v>
      </c>
      <c r="Q37" s="12">
        <v>3</v>
      </c>
      <c r="R37" s="57">
        <v>719.36614990234295</v>
      </c>
      <c r="S37" s="58">
        <v>21.727071762084901</v>
      </c>
      <c r="U37" s="12">
        <f t="shared" si="2"/>
        <v>3.0203077758154791E-2</v>
      </c>
    </row>
    <row r="38" spans="1:21" x14ac:dyDescent="0.2">
      <c r="A38" s="1">
        <v>175</v>
      </c>
      <c r="B38" s="1">
        <v>0.75739964130138393</v>
      </c>
      <c r="C38" s="1">
        <v>2.5357835084827769E-2</v>
      </c>
      <c r="D38" s="1">
        <v>0.102182</v>
      </c>
      <c r="E38" s="1">
        <v>2.504E-2</v>
      </c>
      <c r="F38" s="1">
        <v>0.43006</v>
      </c>
      <c r="G38" s="1">
        <v>4.9241E-2</v>
      </c>
      <c r="H38" s="1">
        <v>0.260967</v>
      </c>
      <c r="I38" s="1">
        <v>3.9955999999999998E-2</v>
      </c>
      <c r="J38" s="1">
        <v>0.632795</v>
      </c>
      <c r="K38" s="1">
        <v>2.5748E-2</v>
      </c>
      <c r="L38" s="1">
        <v>0.65957699999999997</v>
      </c>
      <c r="M38" s="1">
        <v>3.2119000000000002E-2</v>
      </c>
      <c r="N38" s="1">
        <v>0.25981399999999999</v>
      </c>
      <c r="O38" s="1">
        <v>3.8327E-2</v>
      </c>
      <c r="Q38" s="12">
        <v>4</v>
      </c>
      <c r="R38" s="57">
        <v>593.73937988281205</v>
      </c>
      <c r="S38" s="58">
        <v>29.512487411498999</v>
      </c>
      <c r="U38" s="12">
        <f t="shared" si="2"/>
        <v>4.9706131025575494E-2</v>
      </c>
    </row>
    <row r="39" spans="1:21" x14ac:dyDescent="0.2">
      <c r="A39" s="1">
        <v>180</v>
      </c>
      <c r="B39" s="1">
        <v>0.75417991736537593</v>
      </c>
      <c r="C39" s="1">
        <v>2.5790186912150011E-2</v>
      </c>
      <c r="D39" s="1">
        <v>9.7585000000000005E-2</v>
      </c>
      <c r="E39" s="1">
        <v>2.3383000000000001E-2</v>
      </c>
      <c r="F39" s="1">
        <v>0.42258299999999999</v>
      </c>
      <c r="G39" s="1">
        <v>4.7912000000000003E-2</v>
      </c>
      <c r="H39" s="1">
        <v>0.25072699999999998</v>
      </c>
      <c r="I39" s="1">
        <v>4.0578000000000003E-2</v>
      </c>
      <c r="J39" s="1">
        <v>0.62686699999999995</v>
      </c>
      <c r="K39" s="1">
        <v>2.5829000000000001E-2</v>
      </c>
      <c r="L39" s="1">
        <v>0.65237699999999998</v>
      </c>
      <c r="M39" s="1">
        <v>3.2391000000000003E-2</v>
      </c>
      <c r="N39" s="1">
        <v>0.25571300000000002</v>
      </c>
      <c r="O39" s="1">
        <v>3.6926E-2</v>
      </c>
      <c r="Q39" s="12">
        <v>5</v>
      </c>
      <c r="R39" s="57">
        <v>218.82098388671801</v>
      </c>
      <c r="S39" s="58">
        <v>11.692876815795801</v>
      </c>
      <c r="U39" s="12">
        <f t="shared" si="2"/>
        <v>5.343581135641505E-2</v>
      </c>
    </row>
    <row r="40" spans="1:21" x14ac:dyDescent="0.2">
      <c r="A40" s="1">
        <v>185</v>
      </c>
      <c r="B40" s="1">
        <v>0.75175181166328031</v>
      </c>
      <c r="C40" s="1">
        <v>2.5115576467574927E-2</v>
      </c>
      <c r="D40" s="1">
        <v>9.0443999999999997E-2</v>
      </c>
      <c r="E40" s="1">
        <v>2.137E-2</v>
      </c>
      <c r="F40" s="1">
        <v>0.41692600000000002</v>
      </c>
      <c r="G40" s="1">
        <v>4.8735000000000001E-2</v>
      </c>
      <c r="H40" s="1">
        <v>0.243119</v>
      </c>
      <c r="I40" s="1">
        <v>3.8489000000000002E-2</v>
      </c>
      <c r="J40" s="1">
        <v>0.62634900000000004</v>
      </c>
      <c r="K40" s="1">
        <v>2.6471000000000001E-2</v>
      </c>
      <c r="L40" s="1">
        <v>0.64607599999999998</v>
      </c>
      <c r="M40" s="1">
        <v>3.3551999999999998E-2</v>
      </c>
      <c r="N40" s="1">
        <v>0.25250800000000001</v>
      </c>
      <c r="O40" s="1">
        <v>3.5543999999999999E-2</v>
      </c>
      <c r="Q40" s="12">
        <v>6</v>
      </c>
      <c r="R40" s="57">
        <v>468.57086181640602</v>
      </c>
      <c r="S40" s="58">
        <v>14.9701986312866</v>
      </c>
      <c r="U40" s="12">
        <f t="shared" si="2"/>
        <v>3.1948633283031963E-2</v>
      </c>
    </row>
    <row r="41" spans="1:21" x14ac:dyDescent="0.2">
      <c r="A41" s="1">
        <v>190</v>
      </c>
      <c r="B41" s="1">
        <v>0.75038468332474551</v>
      </c>
      <c r="C41" s="1">
        <v>2.5220584748725804E-2</v>
      </c>
      <c r="D41" s="1">
        <v>8.5955000000000004E-2</v>
      </c>
      <c r="E41" s="1">
        <v>2.0410000000000001E-2</v>
      </c>
      <c r="F41" s="1">
        <v>0.40675699999999998</v>
      </c>
      <c r="G41" s="1">
        <v>4.7300000000000002E-2</v>
      </c>
      <c r="H41" s="1">
        <v>0.23061400000000001</v>
      </c>
      <c r="I41" s="1">
        <v>3.9197999999999997E-2</v>
      </c>
      <c r="J41" s="1">
        <v>0.61904700000000001</v>
      </c>
      <c r="K41" s="1">
        <v>2.5690000000000001E-2</v>
      </c>
      <c r="L41" s="1">
        <v>0.63917299999999999</v>
      </c>
      <c r="M41" s="1">
        <v>3.381E-2</v>
      </c>
      <c r="N41" s="1">
        <v>0.24681500000000001</v>
      </c>
      <c r="O41" s="1">
        <v>3.4109E-2</v>
      </c>
      <c r="Q41" s="12">
        <v>7</v>
      </c>
      <c r="R41" s="59">
        <v>694.925048828125</v>
      </c>
      <c r="S41" s="60">
        <v>9.4770345687866193</v>
      </c>
      <c r="U41" s="12">
        <f t="shared" si="2"/>
        <v>1.3637491675926858E-2</v>
      </c>
    </row>
    <row r="42" spans="1:21" x14ac:dyDescent="0.2">
      <c r="A42" s="1">
        <v>195</v>
      </c>
      <c r="B42" s="1">
        <v>0.74559201045262191</v>
      </c>
      <c r="C42" s="1">
        <v>2.5337353717631697E-2</v>
      </c>
      <c r="D42" s="1">
        <v>8.0923999999999996E-2</v>
      </c>
      <c r="E42" s="1">
        <v>1.9369999999999998E-2</v>
      </c>
      <c r="F42" s="1">
        <v>0.39573399999999997</v>
      </c>
      <c r="G42" s="1">
        <v>4.6778E-2</v>
      </c>
      <c r="H42" s="1">
        <v>0.224409</v>
      </c>
      <c r="I42" s="1">
        <v>4.0055E-2</v>
      </c>
      <c r="J42" s="1">
        <v>0.61572800000000005</v>
      </c>
      <c r="K42" s="1">
        <v>2.8178000000000002E-2</v>
      </c>
      <c r="L42" s="1">
        <v>0.63452500000000001</v>
      </c>
      <c r="M42" s="1">
        <v>3.1809999999999998E-2</v>
      </c>
      <c r="N42" s="1">
        <v>0.243337</v>
      </c>
      <c r="O42" s="1">
        <v>3.3114999999999999E-2</v>
      </c>
    </row>
    <row r="43" spans="1:21" x14ac:dyDescent="0.2">
      <c r="A43" s="1">
        <v>200</v>
      </c>
      <c r="B43" s="1">
        <v>0.7444022529875336</v>
      </c>
      <c r="C43" s="1">
        <v>2.5573401951635457E-2</v>
      </c>
      <c r="D43" s="1">
        <v>7.6547000000000004E-2</v>
      </c>
      <c r="E43" s="1">
        <v>1.8133E-2</v>
      </c>
      <c r="F43" s="1">
        <v>0.38607900000000001</v>
      </c>
      <c r="G43" s="1">
        <v>4.7652E-2</v>
      </c>
      <c r="H43" s="1">
        <v>0.214555</v>
      </c>
      <c r="I43" s="1">
        <v>3.8969999999999998E-2</v>
      </c>
      <c r="J43" s="1">
        <v>0.60755099999999995</v>
      </c>
      <c r="K43" s="1">
        <v>2.9531000000000002E-2</v>
      </c>
      <c r="L43" s="1">
        <v>0.62727200000000005</v>
      </c>
      <c r="M43" s="1">
        <v>3.1480000000000001E-2</v>
      </c>
      <c r="N43" s="1">
        <v>0.23999100000000001</v>
      </c>
      <c r="O43" s="1">
        <v>3.2534E-2</v>
      </c>
    </row>
    <row r="44" spans="1:21" x14ac:dyDescent="0.2">
      <c r="A44" s="1">
        <v>205</v>
      </c>
      <c r="B44" s="1">
        <v>0.74148908634702326</v>
      </c>
      <c r="C44" s="1">
        <v>2.567684184497521E-2</v>
      </c>
      <c r="D44" s="1">
        <v>7.4425000000000005E-2</v>
      </c>
      <c r="E44" s="1">
        <v>1.6858999999999999E-2</v>
      </c>
      <c r="F44" s="1">
        <v>0.37659799999999999</v>
      </c>
      <c r="G44" s="1">
        <v>4.6748999999999999E-2</v>
      </c>
      <c r="H44" s="1">
        <v>0.206957</v>
      </c>
      <c r="I44" s="1">
        <v>3.8535E-2</v>
      </c>
      <c r="J44" s="1">
        <v>0.60577899999999996</v>
      </c>
      <c r="K44" s="1">
        <v>2.8490999999999999E-2</v>
      </c>
      <c r="L44" s="1">
        <v>0.62226700000000001</v>
      </c>
      <c r="M44" s="1">
        <v>3.0762999999999999E-2</v>
      </c>
      <c r="N44" s="1">
        <v>0.237404</v>
      </c>
      <c r="O44" s="1">
        <v>3.2169000000000003E-2</v>
      </c>
    </row>
    <row r="45" spans="1:21" x14ac:dyDescent="0.2">
      <c r="A45" s="1">
        <v>210</v>
      </c>
      <c r="B45" s="1">
        <v>0.74057886806329321</v>
      </c>
      <c r="C45" s="1">
        <v>2.5568046631245137E-2</v>
      </c>
      <c r="D45" s="1">
        <v>6.9434999999999997E-2</v>
      </c>
      <c r="E45" s="1">
        <v>1.6039000000000001E-2</v>
      </c>
      <c r="F45" s="1">
        <v>0.36687700000000001</v>
      </c>
      <c r="G45" s="1">
        <v>4.5600000000000002E-2</v>
      </c>
      <c r="H45" s="1">
        <v>0.19931399999999999</v>
      </c>
      <c r="I45" s="1">
        <v>3.7830999999999997E-2</v>
      </c>
      <c r="J45" s="1">
        <v>0.60753400000000002</v>
      </c>
      <c r="K45" s="1">
        <v>2.8035999999999998E-2</v>
      </c>
      <c r="L45" s="1">
        <v>0.61799700000000002</v>
      </c>
      <c r="M45" s="1">
        <v>3.1534E-2</v>
      </c>
      <c r="N45" s="1">
        <v>0.23352999999999999</v>
      </c>
      <c r="O45" s="1">
        <v>3.0757E-2</v>
      </c>
    </row>
    <row r="46" spans="1:21" x14ac:dyDescent="0.2">
      <c r="A46" s="1">
        <v>215</v>
      </c>
      <c r="B46" s="1">
        <v>0.73841009405917635</v>
      </c>
      <c r="C46" s="1">
        <v>2.6046076799810355E-2</v>
      </c>
      <c r="D46" s="1">
        <v>6.6868999999999998E-2</v>
      </c>
      <c r="E46" s="1">
        <v>1.4659E-2</v>
      </c>
      <c r="F46" s="1">
        <v>0.35963299999999998</v>
      </c>
      <c r="G46" s="1">
        <v>4.5287000000000001E-2</v>
      </c>
      <c r="H46" s="1">
        <v>0.194498</v>
      </c>
      <c r="I46" s="1">
        <v>3.7435000000000003E-2</v>
      </c>
      <c r="J46" s="1">
        <v>0.59396099999999996</v>
      </c>
      <c r="K46" s="1">
        <v>2.7984999999999999E-2</v>
      </c>
      <c r="L46" s="1">
        <v>0.61667899999999998</v>
      </c>
      <c r="M46" s="1">
        <v>3.2676999999999998E-2</v>
      </c>
      <c r="N46" s="1">
        <v>0.228965</v>
      </c>
      <c r="O46" s="1">
        <v>2.9038000000000001E-2</v>
      </c>
      <c r="R46" s="160" t="s">
        <v>46</v>
      </c>
      <c r="S46" s="160"/>
    </row>
    <row r="47" spans="1:21" x14ac:dyDescent="0.2">
      <c r="A47" s="1">
        <v>220</v>
      </c>
      <c r="B47" s="1">
        <v>0.73535343780142615</v>
      </c>
      <c r="C47" s="1">
        <v>2.6145730207980489E-2</v>
      </c>
      <c r="D47" s="1">
        <v>6.4569000000000001E-2</v>
      </c>
      <c r="E47" s="1">
        <v>1.4284E-2</v>
      </c>
      <c r="F47" s="1">
        <v>0.35266700000000001</v>
      </c>
      <c r="G47" s="1">
        <v>4.6174E-2</v>
      </c>
      <c r="H47" s="1">
        <v>0.18775800000000001</v>
      </c>
      <c r="I47" s="1">
        <v>3.7638999999999999E-2</v>
      </c>
      <c r="J47" s="1">
        <v>0.59262099999999995</v>
      </c>
      <c r="K47" s="1">
        <v>2.8310999999999999E-2</v>
      </c>
      <c r="L47" s="1">
        <v>0.60680999999999996</v>
      </c>
      <c r="M47" s="1">
        <v>3.2183000000000003E-2</v>
      </c>
      <c r="N47" s="1">
        <v>0.22502800000000001</v>
      </c>
      <c r="O47" s="1">
        <v>2.8913000000000001E-2</v>
      </c>
      <c r="Q47" s="12" t="s">
        <v>192</v>
      </c>
      <c r="R47" s="55" t="s">
        <v>127</v>
      </c>
      <c r="S47" s="56" t="s">
        <v>128</v>
      </c>
      <c r="U47" s="12" t="s">
        <v>129</v>
      </c>
    </row>
    <row r="48" spans="1:21" x14ac:dyDescent="0.2">
      <c r="A48" s="1">
        <v>225</v>
      </c>
      <c r="B48" s="1">
        <v>0.73150864795211379</v>
      </c>
      <c r="C48" s="1">
        <v>2.6130954158699721E-2</v>
      </c>
      <c r="D48" s="1">
        <v>6.2116999999999999E-2</v>
      </c>
      <c r="E48" s="1">
        <v>1.3394E-2</v>
      </c>
      <c r="F48" s="1">
        <v>0.346466</v>
      </c>
      <c r="G48" s="1">
        <v>4.5740000000000003E-2</v>
      </c>
      <c r="H48" s="1">
        <v>0.18065300000000001</v>
      </c>
      <c r="I48" s="1">
        <v>3.6692000000000002E-2</v>
      </c>
      <c r="J48" s="1">
        <v>0.58711400000000002</v>
      </c>
      <c r="K48" s="1">
        <v>2.9406999999999999E-2</v>
      </c>
      <c r="L48" s="1">
        <v>0.60202199999999995</v>
      </c>
      <c r="M48" s="1">
        <v>3.3660000000000002E-2</v>
      </c>
      <c r="N48" s="1">
        <v>0.22181899999999999</v>
      </c>
      <c r="O48" s="1">
        <v>2.7413E-2</v>
      </c>
      <c r="Q48" s="12">
        <v>1</v>
      </c>
      <c r="R48" s="57">
        <v>1095.93603515625</v>
      </c>
      <c r="S48" s="61">
        <v>636.91180419921795</v>
      </c>
      <c r="U48" s="12">
        <f t="shared" ref="U48:U53" si="3">S48/R48</f>
        <v>0.58115782652261461</v>
      </c>
    </row>
    <row r="49" spans="1:21" x14ac:dyDescent="0.2">
      <c r="A49" s="1">
        <v>230</v>
      </c>
      <c r="B49" s="1">
        <v>0.73236166245183199</v>
      </c>
      <c r="C49" s="1">
        <v>2.5392908719040558E-2</v>
      </c>
      <c r="D49" s="1">
        <v>5.9501999999999999E-2</v>
      </c>
      <c r="E49" s="1">
        <v>1.2635E-2</v>
      </c>
      <c r="F49" s="1">
        <v>0.33423199999999997</v>
      </c>
      <c r="G49" s="1">
        <v>4.4725000000000001E-2</v>
      </c>
      <c r="H49" s="1">
        <v>0.17294000000000001</v>
      </c>
      <c r="I49" s="1">
        <v>3.7376E-2</v>
      </c>
      <c r="J49" s="1">
        <v>0.58505200000000002</v>
      </c>
      <c r="K49" s="1">
        <v>2.8743999999999999E-2</v>
      </c>
      <c r="L49" s="1">
        <v>0.59303399999999995</v>
      </c>
      <c r="M49" s="1">
        <v>3.1130000000000001E-2</v>
      </c>
      <c r="N49" s="1">
        <v>0.21817600000000001</v>
      </c>
      <c r="O49" s="1">
        <v>2.7362999999999998E-2</v>
      </c>
      <c r="Q49" s="12">
        <v>2</v>
      </c>
      <c r="R49" s="57">
        <v>478.306640625</v>
      </c>
      <c r="S49" s="61">
        <v>176.49775695800699</v>
      </c>
      <c r="U49" s="12">
        <f t="shared" si="3"/>
        <v>0.36900544957389381</v>
      </c>
    </row>
    <row r="50" spans="1:21" x14ac:dyDescent="0.2">
      <c r="A50" s="1">
        <v>235</v>
      </c>
      <c r="B50" s="1">
        <v>0.72919814434345676</v>
      </c>
      <c r="C50" s="1">
        <v>2.6399448047758362E-2</v>
      </c>
      <c r="D50" s="1">
        <v>5.8798999999999997E-2</v>
      </c>
      <c r="E50" s="1">
        <v>1.2428E-2</v>
      </c>
      <c r="F50" s="1">
        <v>0.32812599999999997</v>
      </c>
      <c r="G50" s="1">
        <v>4.4469000000000002E-2</v>
      </c>
      <c r="H50" s="1">
        <v>0.16822000000000001</v>
      </c>
      <c r="I50" s="1">
        <v>3.6568999999999997E-2</v>
      </c>
      <c r="J50" s="1">
        <v>0.57906500000000005</v>
      </c>
      <c r="K50" s="1">
        <v>2.9604999999999999E-2</v>
      </c>
      <c r="L50" s="1">
        <v>0.58979499999999996</v>
      </c>
      <c r="M50" s="1">
        <v>3.3375000000000002E-2</v>
      </c>
      <c r="N50" s="1">
        <v>0.21492</v>
      </c>
      <c r="O50" s="1">
        <v>2.5933000000000001E-2</v>
      </c>
      <c r="Q50" s="12">
        <v>3</v>
      </c>
      <c r="R50" s="57">
        <v>670.74652099609295</v>
      </c>
      <c r="S50" s="61">
        <v>331.69952392578102</v>
      </c>
      <c r="U50" s="12">
        <f t="shared" si="3"/>
        <v>0.49452291371290341</v>
      </c>
    </row>
    <row r="51" spans="1:21" x14ac:dyDescent="0.2">
      <c r="A51" s="1">
        <v>240</v>
      </c>
      <c r="B51" s="1">
        <v>0.72833437293460002</v>
      </c>
      <c r="C51" s="1">
        <v>2.553685705073783E-2</v>
      </c>
      <c r="D51" s="1">
        <v>5.6262E-2</v>
      </c>
      <c r="E51" s="1">
        <v>1.188E-2</v>
      </c>
      <c r="F51" s="1">
        <v>0.31806800000000002</v>
      </c>
      <c r="G51" s="1">
        <v>4.4951999999999999E-2</v>
      </c>
      <c r="H51" s="1">
        <v>0.15987999999999999</v>
      </c>
      <c r="I51" s="1">
        <v>3.5230999999999998E-2</v>
      </c>
      <c r="J51" s="1">
        <v>0.57414299999999996</v>
      </c>
      <c r="K51" s="1">
        <v>3.1139E-2</v>
      </c>
      <c r="L51" s="1">
        <v>0.58425899999999997</v>
      </c>
      <c r="M51" s="1">
        <v>3.1371000000000003E-2</v>
      </c>
      <c r="N51" s="1">
        <v>0.21068999999999999</v>
      </c>
      <c r="O51" s="1">
        <v>2.4074000000000002E-2</v>
      </c>
      <c r="Q51" s="12">
        <v>4</v>
      </c>
      <c r="R51" s="57">
        <v>535.04278564453102</v>
      </c>
      <c r="S51" s="61">
        <v>319.89056396484301</v>
      </c>
      <c r="U51" s="12">
        <f t="shared" si="3"/>
        <v>0.59787847354953449</v>
      </c>
    </row>
    <row r="52" spans="1:21" x14ac:dyDescent="0.2">
      <c r="A52" s="1">
        <v>245</v>
      </c>
      <c r="B52" s="1">
        <v>0.72744959084438621</v>
      </c>
      <c r="C52" s="1">
        <v>2.5646336035943264E-2</v>
      </c>
      <c r="D52" s="1">
        <v>5.5313000000000001E-2</v>
      </c>
      <c r="E52" s="1">
        <v>1.1424999999999999E-2</v>
      </c>
      <c r="F52" s="1">
        <v>0.31317699999999998</v>
      </c>
      <c r="G52" s="1">
        <v>4.3834999999999999E-2</v>
      </c>
      <c r="H52" s="1">
        <v>0.15660399999999999</v>
      </c>
      <c r="I52" s="1">
        <v>3.4749000000000002E-2</v>
      </c>
      <c r="J52" s="1">
        <v>0.56837499999999996</v>
      </c>
      <c r="K52" s="1">
        <v>3.1461999999999997E-2</v>
      </c>
      <c r="L52" s="1">
        <v>0.58213800000000004</v>
      </c>
      <c r="M52" s="1">
        <v>3.3529000000000003E-2</v>
      </c>
      <c r="N52" s="1">
        <v>0.209338</v>
      </c>
      <c r="O52" s="1">
        <v>2.3843E-2</v>
      </c>
      <c r="Q52" s="12">
        <v>5</v>
      </c>
      <c r="R52" s="57">
        <v>479.90881347656199</v>
      </c>
      <c r="S52" s="61">
        <v>282.73541259765602</v>
      </c>
      <c r="U52" s="12">
        <f t="shared" si="3"/>
        <v>0.5891440304033182</v>
      </c>
    </row>
    <row r="53" spans="1:21" x14ac:dyDescent="0.2">
      <c r="A53" s="1">
        <v>250</v>
      </c>
      <c r="B53" s="1">
        <v>0.72372477659337131</v>
      </c>
      <c r="C53" s="1">
        <v>2.6141146437723532E-2</v>
      </c>
      <c r="D53" s="1">
        <v>5.3023000000000001E-2</v>
      </c>
      <c r="E53" s="1">
        <v>1.1168000000000001E-2</v>
      </c>
      <c r="F53" s="1">
        <v>0.30208299999999999</v>
      </c>
      <c r="G53" s="1">
        <v>4.3931999999999999E-2</v>
      </c>
      <c r="H53" s="1">
        <v>0.15157899999999999</v>
      </c>
      <c r="I53" s="1">
        <v>3.4742000000000002E-2</v>
      </c>
      <c r="J53" s="1">
        <v>0.56616999999999995</v>
      </c>
      <c r="K53" s="1">
        <v>3.1976999999999998E-2</v>
      </c>
      <c r="L53" s="1">
        <v>0.57649499999999998</v>
      </c>
      <c r="M53" s="1">
        <v>3.0324E-2</v>
      </c>
      <c r="N53" s="1">
        <v>0.20470099999999999</v>
      </c>
      <c r="O53" s="1">
        <v>2.2501E-2</v>
      </c>
      <c r="Q53" s="12">
        <v>6</v>
      </c>
      <c r="R53" s="59">
        <v>423.74319458007801</v>
      </c>
      <c r="S53" s="62">
        <v>227.09059143066401</v>
      </c>
      <c r="U53" s="12">
        <f t="shared" si="3"/>
        <v>0.53591560722457565</v>
      </c>
    </row>
    <row r="54" spans="1:21" x14ac:dyDescent="0.2">
      <c r="A54" s="1">
        <v>255</v>
      </c>
      <c r="B54" s="1">
        <v>0.72303403540528199</v>
      </c>
      <c r="C54" s="1">
        <v>2.6180819746867891E-2</v>
      </c>
      <c r="D54" s="1">
        <v>5.0632999999999997E-2</v>
      </c>
      <c r="E54" s="1">
        <v>1.0914999999999999E-2</v>
      </c>
      <c r="F54" s="1">
        <v>0.29921300000000001</v>
      </c>
      <c r="G54" s="1">
        <v>4.4538000000000001E-2</v>
      </c>
      <c r="H54" s="1">
        <v>0.14575199999999999</v>
      </c>
      <c r="I54" s="1">
        <v>3.3695000000000003E-2</v>
      </c>
      <c r="J54" s="1">
        <v>0.56032899999999997</v>
      </c>
      <c r="K54" s="1">
        <v>3.2138E-2</v>
      </c>
      <c r="L54" s="1">
        <v>0.56933500000000004</v>
      </c>
      <c r="M54" s="1">
        <v>3.3357999999999999E-2</v>
      </c>
      <c r="N54" s="1">
        <v>0.19956499999999999</v>
      </c>
      <c r="O54" s="1">
        <v>2.2506999999999999E-2</v>
      </c>
    </row>
    <row r="55" spans="1:21" x14ac:dyDescent="0.2">
      <c r="A55" s="1">
        <v>260</v>
      </c>
      <c r="B55" s="1">
        <v>0.7206728246217744</v>
      </c>
      <c r="C55" s="1">
        <v>2.595170121428932E-2</v>
      </c>
      <c r="D55" s="1">
        <v>4.9104000000000002E-2</v>
      </c>
      <c r="E55" s="1">
        <v>1.0298E-2</v>
      </c>
      <c r="F55" s="1">
        <v>0.28720499999999999</v>
      </c>
      <c r="G55" s="1">
        <v>4.4578E-2</v>
      </c>
      <c r="H55" s="1">
        <v>0.14238400000000001</v>
      </c>
      <c r="I55" s="1">
        <v>3.1995999999999997E-2</v>
      </c>
      <c r="J55" s="1">
        <v>0.56194699999999997</v>
      </c>
      <c r="K55" s="1">
        <v>3.3889000000000002E-2</v>
      </c>
      <c r="L55" s="1">
        <v>0.56764000000000003</v>
      </c>
      <c r="M55" s="1">
        <v>3.3210999999999997E-2</v>
      </c>
      <c r="N55" s="1">
        <v>0.19928499999999999</v>
      </c>
      <c r="O55" s="1">
        <v>2.0492E-2</v>
      </c>
    </row>
    <row r="56" spans="1:21" x14ac:dyDescent="0.2">
      <c r="A56" s="1">
        <v>265</v>
      </c>
      <c r="B56" s="1">
        <v>0.72020174437188134</v>
      </c>
      <c r="C56" s="1">
        <v>2.584446883554575E-2</v>
      </c>
      <c r="D56" s="1">
        <v>4.7150999999999998E-2</v>
      </c>
      <c r="E56" s="1">
        <v>1.0034E-2</v>
      </c>
      <c r="F56" s="1">
        <v>0.28311999999999998</v>
      </c>
      <c r="G56" s="1">
        <v>4.4204E-2</v>
      </c>
      <c r="H56" s="1">
        <v>0.13969200000000001</v>
      </c>
      <c r="I56" s="1">
        <v>3.2368000000000001E-2</v>
      </c>
      <c r="J56" s="1">
        <v>0.55336300000000005</v>
      </c>
      <c r="K56" s="1">
        <v>3.1952000000000001E-2</v>
      </c>
      <c r="L56" s="1">
        <v>0.56520700000000001</v>
      </c>
      <c r="M56" s="1">
        <v>3.3120999999999998E-2</v>
      </c>
      <c r="N56" s="1">
        <v>0.196802</v>
      </c>
      <c r="O56" s="1">
        <v>1.9819E-2</v>
      </c>
      <c r="R56" s="160" t="s">
        <v>48</v>
      </c>
      <c r="S56" s="160"/>
    </row>
    <row r="57" spans="1:21" x14ac:dyDescent="0.2">
      <c r="A57" s="1">
        <v>270</v>
      </c>
      <c r="B57" s="1">
        <v>0.71606060720791542</v>
      </c>
      <c r="C57" s="1">
        <v>2.6228401679935707E-2</v>
      </c>
      <c r="D57" s="1">
        <v>4.7608999999999999E-2</v>
      </c>
      <c r="E57" s="1">
        <v>9.9699999999999997E-3</v>
      </c>
      <c r="F57" s="1">
        <v>0.27672799999999997</v>
      </c>
      <c r="G57" s="1">
        <v>4.4505999999999997E-2</v>
      </c>
      <c r="H57" s="1">
        <v>0.13478100000000001</v>
      </c>
      <c r="I57" s="1">
        <v>3.1947000000000003E-2</v>
      </c>
      <c r="J57" s="1">
        <v>0.55567999999999995</v>
      </c>
      <c r="K57" s="1">
        <v>3.2391999999999997E-2</v>
      </c>
      <c r="L57" s="1">
        <v>0.55952299999999999</v>
      </c>
      <c r="M57" s="1">
        <v>3.1341000000000001E-2</v>
      </c>
      <c r="N57" s="1">
        <v>0.192467</v>
      </c>
      <c r="O57" s="1">
        <v>2.0892999999999998E-2</v>
      </c>
      <c r="Q57" s="12" t="s">
        <v>192</v>
      </c>
      <c r="R57" s="55" t="s">
        <v>127</v>
      </c>
      <c r="S57" s="56" t="s">
        <v>128</v>
      </c>
      <c r="U57" s="12" t="s">
        <v>129</v>
      </c>
    </row>
    <row r="58" spans="1:21" x14ac:dyDescent="0.2">
      <c r="A58" s="1">
        <v>275</v>
      </c>
      <c r="B58" s="1">
        <v>0.71409152441093449</v>
      </c>
      <c r="C58" s="1">
        <v>2.6515062951162138E-2</v>
      </c>
      <c r="D58" s="1">
        <v>4.6757E-2</v>
      </c>
      <c r="E58" s="1">
        <v>9.6340000000000002E-3</v>
      </c>
      <c r="F58" s="1">
        <v>0.27221200000000001</v>
      </c>
      <c r="G58" s="1">
        <v>4.4930999999999999E-2</v>
      </c>
      <c r="H58" s="1">
        <v>0.13170299999999999</v>
      </c>
      <c r="I58" s="1">
        <v>3.1474000000000002E-2</v>
      </c>
      <c r="J58" s="1">
        <v>0.54794500000000002</v>
      </c>
      <c r="K58" s="1">
        <v>3.3033E-2</v>
      </c>
      <c r="L58" s="1">
        <v>0.55038399999999998</v>
      </c>
      <c r="M58" s="1">
        <v>3.175E-2</v>
      </c>
      <c r="N58" s="1">
        <v>0.192936</v>
      </c>
      <c r="O58" s="1">
        <v>1.8974000000000001E-2</v>
      </c>
      <c r="Q58" s="12">
        <v>1</v>
      </c>
      <c r="R58" s="57">
        <v>1260.42236328125</v>
      </c>
      <c r="S58" s="61">
        <v>707.39080810546795</v>
      </c>
      <c r="U58" s="12">
        <f>S58/R58</f>
        <v>0.56123314589874596</v>
      </c>
    </row>
    <row r="59" spans="1:21" x14ac:dyDescent="0.2">
      <c r="A59" s="1">
        <v>280</v>
      </c>
      <c r="B59" s="1">
        <v>0.71613062230809177</v>
      </c>
      <c r="C59" s="1">
        <v>2.6076112397709478E-2</v>
      </c>
      <c r="D59" s="1">
        <v>4.5083999999999999E-2</v>
      </c>
      <c r="E59" s="1">
        <v>9.7280000000000005E-3</v>
      </c>
      <c r="F59" s="1">
        <v>0.26231700000000002</v>
      </c>
      <c r="G59" s="1">
        <v>4.4639999999999999E-2</v>
      </c>
      <c r="H59" s="1">
        <v>0.12685399999999999</v>
      </c>
      <c r="I59" s="1">
        <v>2.9951999999999999E-2</v>
      </c>
      <c r="J59" s="1">
        <v>0.54599299999999995</v>
      </c>
      <c r="K59" s="1">
        <v>3.3331E-2</v>
      </c>
      <c r="L59" s="1">
        <v>0.54872500000000002</v>
      </c>
      <c r="M59" s="1">
        <v>3.4701000000000003E-2</v>
      </c>
      <c r="N59" s="1">
        <v>0.191635</v>
      </c>
      <c r="O59" s="1">
        <v>1.8654E-2</v>
      </c>
      <c r="Q59" s="12">
        <v>2</v>
      </c>
      <c r="R59" s="57">
        <v>684.04821777343705</v>
      </c>
      <c r="S59" s="61">
        <v>285.48199462890602</v>
      </c>
      <c r="U59" s="12">
        <f>S59/R59</f>
        <v>0.41734191715043722</v>
      </c>
    </row>
    <row r="60" spans="1:21" x14ac:dyDescent="0.2">
      <c r="A60" s="1">
        <v>285</v>
      </c>
      <c r="B60" s="1">
        <v>0.71525344869885765</v>
      </c>
      <c r="C60" s="1">
        <v>2.6779444682260678E-2</v>
      </c>
      <c r="D60" s="1">
        <v>4.6691999999999997E-2</v>
      </c>
      <c r="E60" s="1">
        <v>8.7460000000000003E-3</v>
      </c>
      <c r="F60" s="1">
        <v>0.25719700000000001</v>
      </c>
      <c r="G60" s="1">
        <v>4.4774000000000001E-2</v>
      </c>
      <c r="H60" s="1">
        <v>0.122611</v>
      </c>
      <c r="I60" s="1">
        <v>2.9064E-2</v>
      </c>
      <c r="J60" s="1">
        <v>0.54591000000000001</v>
      </c>
      <c r="K60" s="1">
        <v>3.4875999999999997E-2</v>
      </c>
      <c r="L60" s="1">
        <v>0.540987</v>
      </c>
      <c r="M60" s="1">
        <v>3.1356000000000002E-2</v>
      </c>
      <c r="N60" s="1">
        <v>0.18714800000000001</v>
      </c>
      <c r="O60" s="1">
        <v>1.7672E-2</v>
      </c>
      <c r="Q60" s="12">
        <v>3</v>
      </c>
      <c r="R60" s="57">
        <v>317.71453857421801</v>
      </c>
      <c r="S60" s="61">
        <v>192.32376098632801</v>
      </c>
      <c r="U60" s="12">
        <f>S60/R60</f>
        <v>0.60533509687470988</v>
      </c>
    </row>
    <row r="61" spans="1:21" x14ac:dyDescent="0.2">
      <c r="A61" s="1">
        <v>290</v>
      </c>
      <c r="B61" s="1">
        <v>0.71288518510899257</v>
      </c>
      <c r="C61" s="1">
        <v>2.673714036409687E-2</v>
      </c>
      <c r="D61" s="1">
        <v>4.7055E-2</v>
      </c>
      <c r="E61" s="1">
        <v>9.0959999999999999E-3</v>
      </c>
      <c r="F61" s="1">
        <v>0.24742700000000001</v>
      </c>
      <c r="G61" s="1">
        <v>4.5134000000000001E-2</v>
      </c>
      <c r="H61" s="1">
        <v>0.119718</v>
      </c>
      <c r="I61" s="1">
        <v>2.8192999999999999E-2</v>
      </c>
      <c r="J61" s="1">
        <v>0.53907400000000005</v>
      </c>
      <c r="K61" s="1">
        <v>3.4521000000000003E-2</v>
      </c>
      <c r="L61" s="1">
        <v>0.54069500000000004</v>
      </c>
      <c r="M61" s="1">
        <v>3.1532999999999999E-2</v>
      </c>
      <c r="N61" s="1">
        <v>0.18812499999999999</v>
      </c>
      <c r="O61" s="1">
        <v>1.8289E-2</v>
      </c>
      <c r="Q61" s="12">
        <v>4</v>
      </c>
      <c r="R61" s="57">
        <v>1832.39147949218</v>
      </c>
      <c r="S61" s="61">
        <v>945.57391357421795</v>
      </c>
      <c r="U61" s="12">
        <f>S61/R61</f>
        <v>0.51603269506375882</v>
      </c>
    </row>
    <row r="62" spans="1:21" x14ac:dyDescent="0.2">
      <c r="A62" s="1">
        <v>295</v>
      </c>
      <c r="B62" s="1">
        <v>0.70997919709059487</v>
      </c>
      <c r="C62" s="1">
        <v>2.6342797580652288E-2</v>
      </c>
      <c r="D62" s="1">
        <v>4.6593999999999997E-2</v>
      </c>
      <c r="E62" s="1">
        <v>8.8000000000000005E-3</v>
      </c>
      <c r="F62" s="1">
        <v>0.24169099999999999</v>
      </c>
      <c r="G62" s="1">
        <v>4.4810999999999997E-2</v>
      </c>
      <c r="H62" s="1">
        <v>0.117433</v>
      </c>
      <c r="I62" s="1">
        <v>2.8902000000000001E-2</v>
      </c>
      <c r="J62" s="1">
        <v>0.53498699999999999</v>
      </c>
      <c r="K62" s="1">
        <v>3.6097999999999998E-2</v>
      </c>
      <c r="L62" s="1">
        <v>0.53436600000000001</v>
      </c>
      <c r="M62" s="1">
        <v>3.1855000000000001E-2</v>
      </c>
      <c r="N62" s="1">
        <v>0.18170500000000001</v>
      </c>
      <c r="O62" s="1">
        <v>1.5495E-2</v>
      </c>
      <c r="Q62" s="12">
        <v>5</v>
      </c>
      <c r="R62" s="59">
        <v>1185.43212890625</v>
      </c>
      <c r="S62" s="62">
        <v>655.97204589843705</v>
      </c>
      <c r="U62" s="12">
        <f>S62/R62</f>
        <v>0.55336111608825367</v>
      </c>
    </row>
    <row r="63" spans="1:21" x14ac:dyDescent="0.2">
      <c r="A63" s="1">
        <v>300</v>
      </c>
      <c r="B63" s="1">
        <v>0.71218708228824934</v>
      </c>
      <c r="C63" s="1">
        <v>2.6230537278999391E-2</v>
      </c>
      <c r="D63" s="1">
        <v>4.5726000000000003E-2</v>
      </c>
      <c r="E63" s="1">
        <v>8.6210000000000002E-3</v>
      </c>
      <c r="F63" s="1">
        <v>0.238895</v>
      </c>
      <c r="G63" s="1">
        <v>4.5543E-2</v>
      </c>
      <c r="H63" s="1">
        <v>0.111968</v>
      </c>
      <c r="I63" s="1">
        <v>2.7074000000000001E-2</v>
      </c>
      <c r="J63" s="1">
        <v>0.52793699999999999</v>
      </c>
      <c r="K63" s="1">
        <v>3.5548000000000003E-2</v>
      </c>
      <c r="L63" s="1">
        <v>0.53066100000000005</v>
      </c>
      <c r="M63" s="1">
        <v>3.1687E-2</v>
      </c>
      <c r="N63" s="1">
        <v>0.17984700000000001</v>
      </c>
      <c r="O63" s="1">
        <v>1.4749999999999999E-2</v>
      </c>
    </row>
    <row r="65" spans="17:21" x14ac:dyDescent="0.2">
      <c r="R65" s="160" t="s">
        <v>49</v>
      </c>
      <c r="S65" s="160"/>
    </row>
    <row r="66" spans="17:21" x14ac:dyDescent="0.2">
      <c r="Q66" s="12" t="s">
        <v>192</v>
      </c>
      <c r="R66" s="55" t="s">
        <v>127</v>
      </c>
      <c r="S66" s="56" t="s">
        <v>128</v>
      </c>
      <c r="U66" s="12" t="s">
        <v>129</v>
      </c>
    </row>
    <row r="67" spans="17:21" x14ac:dyDescent="0.2">
      <c r="Q67" s="12">
        <v>1</v>
      </c>
      <c r="R67" s="57">
        <v>403.76083374023398</v>
      </c>
      <c r="S67" s="61">
        <v>78.453392028808494</v>
      </c>
      <c r="U67" s="12">
        <f>S67/R67</f>
        <v>0.19430659309387782</v>
      </c>
    </row>
    <row r="68" spans="17:21" x14ac:dyDescent="0.2">
      <c r="Q68" s="12">
        <v>2</v>
      </c>
      <c r="R68" s="57">
        <v>936.38873291015602</v>
      </c>
      <c r="S68" s="61">
        <v>171.538650512695</v>
      </c>
      <c r="U68" s="12">
        <f>S68/R68</f>
        <v>0.18319170712315017</v>
      </c>
    </row>
    <row r="69" spans="17:21" x14ac:dyDescent="0.2">
      <c r="Q69" s="12">
        <v>3</v>
      </c>
      <c r="R69" s="57">
        <v>1901.57019042968</v>
      </c>
      <c r="S69" s="61">
        <v>394.12457275390602</v>
      </c>
      <c r="U69" s="12">
        <f>S69/R69</f>
        <v>0.20726270044486203</v>
      </c>
    </row>
    <row r="70" spans="17:21" x14ac:dyDescent="0.2">
      <c r="Q70" s="12">
        <v>4</v>
      </c>
      <c r="R70" s="57">
        <v>883.69287109375</v>
      </c>
      <c r="S70" s="61">
        <v>108.61272430419901</v>
      </c>
      <c r="U70" s="12">
        <f>S70/R70</f>
        <v>0.12290777469978753</v>
      </c>
    </row>
    <row r="71" spans="17:21" x14ac:dyDescent="0.2">
      <c r="Q71" s="12">
        <v>5</v>
      </c>
      <c r="R71" s="59">
        <v>434.44094848632801</v>
      </c>
      <c r="S71" s="62">
        <v>83.223426818847599</v>
      </c>
      <c r="U71" s="12">
        <f>S71/R71</f>
        <v>0.19156441654225573</v>
      </c>
    </row>
  </sheetData>
  <mergeCells count="14">
    <mergeCell ref="R56:S56"/>
    <mergeCell ref="R65:S65"/>
    <mergeCell ref="N1:O1"/>
    <mergeCell ref="R1:S1"/>
    <mergeCell ref="R13:S13"/>
    <mergeCell ref="R24:S24"/>
    <mergeCell ref="R33:S33"/>
    <mergeCell ref="R46:S46"/>
    <mergeCell ref="L1:M1"/>
    <mergeCell ref="B1:C1"/>
    <mergeCell ref="D1:E1"/>
    <mergeCell ref="F1:G1"/>
    <mergeCell ref="H1:I1"/>
    <mergeCell ref="J1:K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4"/>
  <sheetViews>
    <sheetView workbookViewId="0">
      <selection activeCell="B15" sqref="B15:F15"/>
    </sheetView>
  </sheetViews>
  <sheetFormatPr defaultColWidth="9.140625" defaultRowHeight="12.75" x14ac:dyDescent="0.2"/>
  <cols>
    <col min="1" max="1" width="14.140625" style="12" bestFit="1" customWidth="1"/>
    <col min="2" max="8" width="12" style="12" bestFit="1" customWidth="1"/>
    <col min="9" max="10" width="9.140625" style="12"/>
    <col min="11" max="11" width="12.42578125" style="13" bestFit="1" customWidth="1"/>
    <col min="12" max="12" width="12" style="13" bestFit="1" customWidth="1"/>
    <col min="13" max="14" width="9.140625" style="12"/>
    <col min="15" max="15" width="12.7109375" style="12" bestFit="1" customWidth="1"/>
    <col min="16" max="21" width="7" style="12" bestFit="1" customWidth="1"/>
    <col min="22" max="16384" width="9.140625" style="12"/>
  </cols>
  <sheetData>
    <row r="1" spans="1:21" x14ac:dyDescent="0.2">
      <c r="A1" s="11" t="s">
        <v>269</v>
      </c>
      <c r="K1" s="11" t="s">
        <v>270</v>
      </c>
      <c r="O1" s="11" t="s">
        <v>151</v>
      </c>
    </row>
    <row r="2" spans="1:21" x14ac:dyDescent="0.2">
      <c r="A2" s="12" t="s">
        <v>33</v>
      </c>
      <c r="B2" s="165" t="s">
        <v>142</v>
      </c>
      <c r="C2" s="165"/>
      <c r="D2" s="165"/>
      <c r="E2" s="165"/>
      <c r="F2" s="165"/>
      <c r="O2" s="165" t="s">
        <v>176</v>
      </c>
      <c r="P2" s="165"/>
      <c r="Q2" s="165"/>
      <c r="R2" s="165"/>
      <c r="S2" s="165"/>
      <c r="T2" s="165"/>
      <c r="U2" s="165"/>
    </row>
    <row r="3" spans="1:21" x14ac:dyDescent="0.2">
      <c r="A3" s="12" t="s">
        <v>90</v>
      </c>
      <c r="B3" s="13">
        <v>0.3352</v>
      </c>
      <c r="C3" s="13">
        <v>0.40060000000000001</v>
      </c>
      <c r="D3" s="13">
        <v>0.40600000000000003</v>
      </c>
      <c r="E3" s="13">
        <v>0.33600000000000002</v>
      </c>
      <c r="F3" s="13">
        <v>0.3644</v>
      </c>
      <c r="K3" s="124" t="s">
        <v>0</v>
      </c>
      <c r="L3" s="124" t="s">
        <v>1</v>
      </c>
      <c r="N3" s="12" t="s">
        <v>192</v>
      </c>
      <c r="O3" s="48" t="s">
        <v>22</v>
      </c>
      <c r="P3" s="49" t="s">
        <v>33</v>
      </c>
      <c r="Q3" s="49" t="s">
        <v>35</v>
      </c>
      <c r="R3" s="49" t="s">
        <v>43</v>
      </c>
      <c r="S3" s="49" t="s">
        <v>46</v>
      </c>
      <c r="T3" s="49" t="s">
        <v>48</v>
      </c>
      <c r="U3" s="50" t="s">
        <v>49</v>
      </c>
    </row>
    <row r="4" spans="1:21" x14ac:dyDescent="0.2">
      <c r="A4" s="1">
        <v>1E-3</v>
      </c>
      <c r="B4" s="12">
        <v>1.2282085492223234E-2</v>
      </c>
      <c r="C4" s="12">
        <v>5.9280738945834298E-3</v>
      </c>
      <c r="D4" s="12">
        <v>1.263335140812216E-2</v>
      </c>
      <c r="E4" s="12">
        <v>8.502588691969808E-3</v>
      </c>
      <c r="F4" s="12">
        <v>1.9144271450892897E-2</v>
      </c>
      <c r="K4" s="13">
        <v>1.1698074187558305E-2</v>
      </c>
      <c r="L4" s="13">
        <v>2.237919762873776E-3</v>
      </c>
      <c r="N4" s="12">
        <v>1</v>
      </c>
      <c r="O4" s="4">
        <v>0.4078</v>
      </c>
      <c r="P4" s="26">
        <v>0.3352</v>
      </c>
      <c r="Q4" s="26">
        <v>0.54400000000000004</v>
      </c>
      <c r="R4" s="26">
        <v>0.77690000000000003</v>
      </c>
      <c r="S4" s="26">
        <v>0.80620000000000003</v>
      </c>
      <c r="T4" s="26">
        <v>0.83879999999999999</v>
      </c>
      <c r="U4" s="5">
        <v>0.89500000000000002</v>
      </c>
    </row>
    <row r="5" spans="1:21" x14ac:dyDescent="0.2">
      <c r="A5" s="1">
        <v>8.7999999999999995E-2</v>
      </c>
      <c r="B5" s="12">
        <v>2.7338816772201877E-2</v>
      </c>
      <c r="C5" s="12">
        <v>1.1095194556476477E-2</v>
      </c>
      <c r="D5" s="12">
        <v>2.6058747939343853E-2</v>
      </c>
      <c r="E5" s="12">
        <v>2.0007135918809212E-2</v>
      </c>
      <c r="F5" s="12">
        <v>2.536021832860293E-2</v>
      </c>
      <c r="K5" s="13">
        <v>2.1972022703086867E-2</v>
      </c>
      <c r="L5" s="13">
        <v>2.9929069643044328E-3</v>
      </c>
      <c r="N5" s="12">
        <v>2</v>
      </c>
      <c r="O5" s="4">
        <v>0.50070000000000003</v>
      </c>
      <c r="P5" s="26">
        <v>0.40060000000000001</v>
      </c>
      <c r="Q5" s="26">
        <v>0.39650000000000002</v>
      </c>
      <c r="R5" s="26">
        <v>1.018</v>
      </c>
      <c r="S5" s="26">
        <v>0.72040000000000004</v>
      </c>
      <c r="T5" s="26">
        <v>0.64900000000000002</v>
      </c>
      <c r="U5" s="5">
        <v>0.62660000000000005</v>
      </c>
    </row>
    <row r="6" spans="1:21" x14ac:dyDescent="0.2">
      <c r="A6" s="1">
        <v>0.255</v>
      </c>
      <c r="B6" s="12">
        <v>0.36569944002196381</v>
      </c>
      <c r="C6" s="12">
        <v>0.23105508191545526</v>
      </c>
      <c r="D6" s="12">
        <v>0.29627693441515501</v>
      </c>
      <c r="E6" s="12">
        <v>0.30276759410013315</v>
      </c>
      <c r="F6" s="12">
        <v>0.24936986477278902</v>
      </c>
      <c r="K6" s="13">
        <v>0.28903378304509925</v>
      </c>
      <c r="L6" s="13">
        <v>2.350899823998491E-2</v>
      </c>
      <c r="N6" s="12">
        <v>3</v>
      </c>
      <c r="O6" s="4">
        <v>0.54890000000000005</v>
      </c>
      <c r="P6" s="26">
        <v>0.40600000000000003</v>
      </c>
      <c r="Q6" s="26">
        <v>0.4526</v>
      </c>
      <c r="R6" s="26">
        <v>0.91420000000000001</v>
      </c>
      <c r="S6" s="26">
        <v>0.78969999999999996</v>
      </c>
      <c r="T6" s="26">
        <v>0.61040000000000005</v>
      </c>
      <c r="U6" s="5">
        <v>0.7127</v>
      </c>
    </row>
    <row r="7" spans="1:21" x14ac:dyDescent="0.2">
      <c r="A7" s="1">
        <v>0.38700000000000001</v>
      </c>
      <c r="B7" s="12">
        <v>0.62152499235416403</v>
      </c>
      <c r="C7" s="12">
        <v>0.54093944135935157</v>
      </c>
      <c r="D7" s="12">
        <v>0.57320127519652087</v>
      </c>
      <c r="E7" s="12">
        <v>0.6286386591559826</v>
      </c>
      <c r="F7" s="12">
        <v>0.58771444345552715</v>
      </c>
      <c r="K7" s="13">
        <v>0.59040376230430924</v>
      </c>
      <c r="L7" s="13">
        <v>1.6093966792223576E-2</v>
      </c>
      <c r="N7" s="12">
        <v>4</v>
      </c>
      <c r="O7" s="4">
        <v>0.4027</v>
      </c>
      <c r="P7" s="26">
        <v>0.33600000000000002</v>
      </c>
      <c r="Q7" s="26">
        <v>0.63029999999999997</v>
      </c>
      <c r="R7" s="26">
        <v>0.64249999999999996</v>
      </c>
      <c r="S7" s="26">
        <v>0.66459999999999997</v>
      </c>
      <c r="T7" s="26">
        <v>0.5907</v>
      </c>
      <c r="U7" s="5">
        <v>0.45300000000000001</v>
      </c>
    </row>
    <row r="8" spans="1:21" x14ac:dyDescent="0.2">
      <c r="A8" s="1">
        <v>0.94</v>
      </c>
      <c r="B8" s="12">
        <v>0.70440529570572719</v>
      </c>
      <c r="C8" s="12">
        <v>0.74555283532735284</v>
      </c>
      <c r="D8" s="12">
        <v>0.65894660091610935</v>
      </c>
      <c r="E8" s="12">
        <v>0.74075016018914741</v>
      </c>
      <c r="F8" s="12">
        <v>0.76822707594021855</v>
      </c>
      <c r="K8" s="13">
        <v>0.72357639361571102</v>
      </c>
      <c r="L8" s="13">
        <v>1.9126064388859294E-2</v>
      </c>
      <c r="N8" s="12">
        <v>5</v>
      </c>
      <c r="O8" s="4">
        <v>0.33329999999999999</v>
      </c>
      <c r="P8" s="26">
        <v>0.3644</v>
      </c>
      <c r="Q8" s="26">
        <v>0.42949999999999999</v>
      </c>
      <c r="R8" s="26">
        <v>0.80530000000000002</v>
      </c>
      <c r="S8" s="26">
        <v>0.67989999999999995</v>
      </c>
      <c r="T8" s="26">
        <v>0.58389999999999997</v>
      </c>
      <c r="U8" s="5">
        <v>0.65500000000000003</v>
      </c>
    </row>
    <row r="9" spans="1:21" x14ac:dyDescent="0.2">
      <c r="A9" s="1">
        <v>2.2599999999999998</v>
      </c>
      <c r="B9" s="12">
        <v>0.92010389297589501</v>
      </c>
      <c r="C9" s="12">
        <v>0.89301527209687181</v>
      </c>
      <c r="D9" s="12">
        <v>0.8283341819612684</v>
      </c>
      <c r="E9" s="12">
        <v>0.90189909638865229</v>
      </c>
      <c r="F9" s="12">
        <v>0.87902138636931038</v>
      </c>
      <c r="K9" s="13">
        <v>0.88447476595839958</v>
      </c>
      <c r="L9" s="13">
        <v>1.5536226614841797E-2</v>
      </c>
      <c r="N9" s="12">
        <v>6</v>
      </c>
      <c r="O9" s="4">
        <v>0.40189999999999998</v>
      </c>
      <c r="P9" s="26"/>
      <c r="Q9" s="26"/>
      <c r="R9" s="26"/>
      <c r="S9" s="26">
        <v>0.6079</v>
      </c>
      <c r="T9" s="26"/>
      <c r="U9" s="5">
        <v>0.63939999999999997</v>
      </c>
    </row>
    <row r="10" spans="1:21" x14ac:dyDescent="0.2">
      <c r="A10" s="1">
        <v>4</v>
      </c>
      <c r="B10" s="12">
        <v>0.97339450897127588</v>
      </c>
      <c r="C10" s="12">
        <v>0.96445689193668338</v>
      </c>
      <c r="D10" s="12">
        <v>0.93971596077859565</v>
      </c>
      <c r="E10" s="12">
        <v>0.96548913432902694</v>
      </c>
      <c r="F10" s="12">
        <v>0.96061746704858497</v>
      </c>
      <c r="K10" s="13">
        <v>0.96073479261283334</v>
      </c>
      <c r="L10" s="13">
        <v>5.6503595627674496E-3</v>
      </c>
      <c r="N10" s="12">
        <v>7</v>
      </c>
      <c r="O10" s="6">
        <v>0.33289999999999997</v>
      </c>
      <c r="P10" s="31"/>
      <c r="Q10" s="31"/>
      <c r="R10" s="31"/>
      <c r="S10" s="31">
        <v>0.73199999999999998</v>
      </c>
      <c r="T10" s="31"/>
      <c r="U10" s="7">
        <v>0.53220000000000001</v>
      </c>
    </row>
    <row r="11" spans="1:21" x14ac:dyDescent="0.2">
      <c r="A11" s="1">
        <v>100</v>
      </c>
      <c r="B11" s="12">
        <v>1</v>
      </c>
      <c r="C11" s="12">
        <v>1</v>
      </c>
      <c r="D11" s="12">
        <v>1</v>
      </c>
      <c r="E11" s="12">
        <v>1</v>
      </c>
      <c r="F11" s="12">
        <v>1</v>
      </c>
      <c r="K11" s="13">
        <v>1</v>
      </c>
      <c r="L11" s="13">
        <v>0</v>
      </c>
    </row>
    <row r="15" spans="1:21" x14ac:dyDescent="0.2">
      <c r="A15" s="12" t="s">
        <v>35</v>
      </c>
      <c r="B15" s="165" t="s">
        <v>142</v>
      </c>
      <c r="C15" s="165"/>
      <c r="D15" s="165"/>
      <c r="E15" s="165"/>
      <c r="F15" s="165"/>
    </row>
    <row r="16" spans="1:21" x14ac:dyDescent="0.2">
      <c r="A16" s="12" t="s">
        <v>90</v>
      </c>
      <c r="B16" s="13">
        <v>0.54400000000000004</v>
      </c>
      <c r="C16" s="13">
        <v>0.39650000000000002</v>
      </c>
      <c r="D16" s="13">
        <v>0.4526</v>
      </c>
      <c r="E16" s="13">
        <v>0.63029999999999997</v>
      </c>
      <c r="F16" s="13">
        <v>0.42949999999999999</v>
      </c>
      <c r="K16" s="124" t="s">
        <v>0</v>
      </c>
      <c r="L16" s="124" t="s">
        <v>1</v>
      </c>
    </row>
    <row r="17" spans="1:12" x14ac:dyDescent="0.2">
      <c r="A17" s="1">
        <v>1E-3</v>
      </c>
      <c r="B17" s="12">
        <v>1.0030409496146048E-2</v>
      </c>
      <c r="C17" s="12">
        <v>2.3582295104285726E-2</v>
      </c>
      <c r="D17" s="12">
        <v>8.8181534308864259E-3</v>
      </c>
      <c r="E17" s="12">
        <v>7.0471938253744634E-3</v>
      </c>
      <c r="F17" s="12">
        <v>5.6310343745358572E-2</v>
      </c>
      <c r="K17" s="13">
        <v>2.1157679120410246E-2</v>
      </c>
      <c r="L17" s="13">
        <v>9.264918811566214E-3</v>
      </c>
    </row>
    <row r="18" spans="1:12" x14ac:dyDescent="0.2">
      <c r="A18" s="1">
        <v>8.7999999999999995E-2</v>
      </c>
      <c r="B18" s="12">
        <v>1.2779697609410855E-2</v>
      </c>
      <c r="C18" s="12">
        <v>3.5553683255370921E-2</v>
      </c>
      <c r="D18" s="12">
        <v>1.2910851346684796E-2</v>
      </c>
      <c r="E18" s="12">
        <v>1.1328780020150897E-2</v>
      </c>
      <c r="F18" s="12">
        <v>6.4040652096573239E-2</v>
      </c>
      <c r="K18" s="13">
        <v>2.7322732865638143E-2</v>
      </c>
      <c r="L18" s="13">
        <v>1.0224878649577225E-2</v>
      </c>
    </row>
    <row r="19" spans="1:12" x14ac:dyDescent="0.2">
      <c r="A19" s="1">
        <v>0.255</v>
      </c>
      <c r="B19" s="12">
        <v>0.18197960034217769</v>
      </c>
      <c r="C19" s="12">
        <v>0.26264290799402801</v>
      </c>
      <c r="D19" s="12">
        <v>0.17955226749635569</v>
      </c>
      <c r="E19" s="12">
        <v>0.14320885041971143</v>
      </c>
      <c r="F19" s="12">
        <v>0.2284534750332653</v>
      </c>
      <c r="K19" s="13">
        <v>0.19916742025710762</v>
      </c>
      <c r="L19" s="13">
        <v>2.08546726865881E-2</v>
      </c>
    </row>
    <row r="20" spans="1:12" x14ac:dyDescent="0.2">
      <c r="A20" s="1">
        <v>0.38700000000000001</v>
      </c>
      <c r="B20" s="12">
        <v>0.46731266870566224</v>
      </c>
      <c r="C20" s="12">
        <v>0.54594998582928322</v>
      </c>
      <c r="D20" s="12">
        <v>0.47109059948864768</v>
      </c>
      <c r="E20" s="12">
        <v>0.39462529367888299</v>
      </c>
      <c r="F20" s="12">
        <v>0.53401475161650347</v>
      </c>
      <c r="K20" s="13">
        <v>0.48259865986379591</v>
      </c>
      <c r="L20" s="13">
        <v>2.7168377877504698E-2</v>
      </c>
    </row>
    <row r="21" spans="1:12" x14ac:dyDescent="0.2">
      <c r="A21" s="1">
        <v>0.94</v>
      </c>
      <c r="B21" s="12">
        <v>0.63510621237930154</v>
      </c>
      <c r="C21" s="12">
        <v>0.77005036379013281</v>
      </c>
      <c r="D21" s="12">
        <v>0.76422943909255958</v>
      </c>
      <c r="E21" s="12">
        <v>0.61246238654604146</v>
      </c>
      <c r="F21" s="12">
        <v>0.7885954622421546</v>
      </c>
      <c r="K21" s="13">
        <v>0.71408877281003791</v>
      </c>
      <c r="L21" s="13">
        <v>3.7258019329861773E-2</v>
      </c>
    </row>
    <row r="22" spans="1:12" x14ac:dyDescent="0.2">
      <c r="A22" s="1">
        <v>2.2599999999999998</v>
      </c>
      <c r="B22" s="12">
        <v>0.85103259879343429</v>
      </c>
      <c r="C22" s="12">
        <v>0.92062512290207099</v>
      </c>
      <c r="D22" s="12">
        <v>0.90645697634264699</v>
      </c>
      <c r="E22" s="12">
        <v>0.87236308445633204</v>
      </c>
      <c r="F22" s="12">
        <v>0.95604910430412371</v>
      </c>
      <c r="K22" s="13">
        <v>0.90130537735972172</v>
      </c>
      <c r="L22" s="13">
        <v>1.8387054906843857E-2</v>
      </c>
    </row>
    <row r="23" spans="1:12" x14ac:dyDescent="0.2">
      <c r="A23" s="1">
        <v>4</v>
      </c>
      <c r="B23" s="12">
        <v>0.96602612149132516</v>
      </c>
      <c r="C23" s="12">
        <v>0.98082283958581928</v>
      </c>
      <c r="D23" s="12">
        <v>0.98748077318912719</v>
      </c>
      <c r="E23" s="12">
        <v>0.9840748576592917</v>
      </c>
      <c r="F23" s="12">
        <v>1.0016619605184562</v>
      </c>
      <c r="K23" s="13">
        <v>0.98401331048880392</v>
      </c>
      <c r="L23" s="13">
        <v>5.7324515092379439E-3</v>
      </c>
    </row>
    <row r="24" spans="1:12" x14ac:dyDescent="0.2">
      <c r="A24" s="1">
        <v>100</v>
      </c>
      <c r="B24" s="12">
        <v>1</v>
      </c>
      <c r="C24" s="12">
        <v>1</v>
      </c>
      <c r="D24" s="12">
        <v>1</v>
      </c>
      <c r="E24" s="12">
        <v>1</v>
      </c>
      <c r="F24" s="12">
        <v>1</v>
      </c>
      <c r="K24" s="13">
        <v>1</v>
      </c>
      <c r="L24" s="13">
        <v>0</v>
      </c>
    </row>
    <row r="27" spans="1:12" x14ac:dyDescent="0.2">
      <c r="A27" s="12" t="s">
        <v>43</v>
      </c>
      <c r="B27" s="165" t="s">
        <v>142</v>
      </c>
      <c r="C27" s="165"/>
      <c r="D27" s="165"/>
      <c r="E27" s="165"/>
      <c r="F27" s="165"/>
    </row>
    <row r="28" spans="1:12" x14ac:dyDescent="0.2">
      <c r="A28" s="12" t="s">
        <v>90</v>
      </c>
      <c r="B28" s="13">
        <v>0.77690000000000003</v>
      </c>
      <c r="C28" s="13">
        <v>1.018</v>
      </c>
      <c r="D28" s="13">
        <v>0.91420000000000001</v>
      </c>
      <c r="E28" s="13">
        <v>0.64249999999999996</v>
      </c>
      <c r="F28" s="13">
        <v>0.80530000000000002</v>
      </c>
      <c r="K28" s="124" t="s">
        <v>0</v>
      </c>
      <c r="L28" s="124" t="s">
        <v>1</v>
      </c>
    </row>
    <row r="29" spans="1:12" x14ac:dyDescent="0.2">
      <c r="A29" s="1">
        <v>1E-3</v>
      </c>
      <c r="B29" s="12">
        <v>7.5330118330206976E-3</v>
      </c>
      <c r="C29" s="12">
        <v>1.6367424391983437E-2</v>
      </c>
      <c r="D29" s="12">
        <v>7.5859198528877205E-3</v>
      </c>
      <c r="E29" s="12">
        <v>5.4969336041509895E-3</v>
      </c>
      <c r="F29" s="12">
        <v>7.97904917467465E-3</v>
      </c>
      <c r="K29" s="13">
        <v>8.9924677713434983E-3</v>
      </c>
      <c r="L29" s="13">
        <v>1.8939924789346887E-3</v>
      </c>
    </row>
    <row r="30" spans="1:12" x14ac:dyDescent="0.2">
      <c r="A30" s="1">
        <v>8.7999999999999995E-2</v>
      </c>
      <c r="B30" s="12">
        <v>1.4768265827669267E-2</v>
      </c>
      <c r="C30" s="12">
        <v>1.951528612658552E-2</v>
      </c>
      <c r="D30" s="12">
        <v>9.6037263858281541E-3</v>
      </c>
      <c r="E30" s="12">
        <v>1.2979945112828111E-2</v>
      </c>
      <c r="F30" s="12">
        <v>1.2590633334415702E-2</v>
      </c>
      <c r="K30" s="13">
        <v>1.3891571357465351E-2</v>
      </c>
      <c r="L30" s="13">
        <v>1.6325421533459489E-3</v>
      </c>
    </row>
    <row r="31" spans="1:12" x14ac:dyDescent="0.2">
      <c r="A31" s="1">
        <v>0.255</v>
      </c>
      <c r="B31" s="12">
        <v>0.15132134839984648</v>
      </c>
      <c r="C31" s="12">
        <v>8.8212713801254769E-2</v>
      </c>
      <c r="D31" s="12">
        <v>0.10169165716106084</v>
      </c>
      <c r="E31" s="12">
        <v>0.19281490740754889</v>
      </c>
      <c r="F31" s="12">
        <v>0.12515366356193874</v>
      </c>
      <c r="K31" s="13">
        <v>0.13183885806632994</v>
      </c>
      <c r="L31" s="13">
        <v>1.8647294755915266E-2</v>
      </c>
    </row>
    <row r="32" spans="1:12" x14ac:dyDescent="0.2">
      <c r="A32" s="1">
        <v>0.38700000000000001</v>
      </c>
      <c r="B32" s="12">
        <v>0.31384778729123008</v>
      </c>
      <c r="C32" s="12">
        <v>0.17360714883456616</v>
      </c>
      <c r="D32" s="12">
        <v>0.21691281027793857</v>
      </c>
      <c r="E32" s="12">
        <v>0.39882907688582164</v>
      </c>
      <c r="F32" s="12">
        <v>0.25907358899112998</v>
      </c>
      <c r="K32" s="13">
        <v>0.27245408245613728</v>
      </c>
      <c r="L32" s="13">
        <v>3.9190984182592752E-2</v>
      </c>
    </row>
    <row r="33" spans="1:12" x14ac:dyDescent="0.2">
      <c r="A33" s="1">
        <v>0.94</v>
      </c>
      <c r="B33" s="12">
        <v>0.52908985785509222</v>
      </c>
      <c r="C33" s="12">
        <v>0.44310961310989261</v>
      </c>
      <c r="D33" s="12">
        <v>0.4926762173319213</v>
      </c>
      <c r="E33" s="12">
        <v>0.56439119426286866</v>
      </c>
      <c r="F33" s="12">
        <v>0.53613776030634641</v>
      </c>
      <c r="K33" s="13">
        <v>0.51308092857322429</v>
      </c>
      <c r="L33" s="13">
        <v>2.0896152636278868E-2</v>
      </c>
    </row>
    <row r="34" spans="1:12" x14ac:dyDescent="0.2">
      <c r="A34" s="1">
        <v>2.2599999999999998</v>
      </c>
      <c r="B34" s="12">
        <v>0.9102610301444154</v>
      </c>
      <c r="C34" s="12">
        <v>0.92329368663349443</v>
      </c>
      <c r="D34" s="12">
        <v>0.88652121139987328</v>
      </c>
      <c r="E34" s="12">
        <v>0.98662742611391441</v>
      </c>
      <c r="F34" s="12">
        <v>0.98126900907852788</v>
      </c>
      <c r="K34" s="13">
        <v>0.93759447267404494</v>
      </c>
      <c r="L34" s="13">
        <v>1.9839106875387411E-2</v>
      </c>
    </row>
    <row r="35" spans="1:12" x14ac:dyDescent="0.2">
      <c r="A35" s="1">
        <v>4</v>
      </c>
      <c r="B35" s="12">
        <v>0.97707083789060079</v>
      </c>
      <c r="C35" s="12">
        <v>0.9589075439919279</v>
      </c>
      <c r="D35" s="12">
        <v>0.97002103079409929</v>
      </c>
      <c r="E35" s="12">
        <v>0.99196802145509</v>
      </c>
      <c r="F35" s="12">
        <v>0.97422405059538375</v>
      </c>
      <c r="K35" s="13">
        <v>0.97443829694542039</v>
      </c>
      <c r="L35" s="13">
        <v>5.3618277772858828E-3</v>
      </c>
    </row>
    <row r="36" spans="1:12" x14ac:dyDescent="0.2">
      <c r="A36" s="1">
        <v>100</v>
      </c>
      <c r="B36" s="12">
        <v>1</v>
      </c>
      <c r="C36" s="12">
        <v>1</v>
      </c>
      <c r="D36" s="12">
        <v>1</v>
      </c>
      <c r="E36" s="12">
        <v>1</v>
      </c>
      <c r="F36" s="12">
        <v>1</v>
      </c>
      <c r="K36" s="13">
        <v>1</v>
      </c>
      <c r="L36" s="13">
        <v>0</v>
      </c>
    </row>
    <row r="40" spans="1:12" x14ac:dyDescent="0.2">
      <c r="A40" s="12" t="s">
        <v>46</v>
      </c>
      <c r="B40" s="165" t="s">
        <v>142</v>
      </c>
      <c r="C40" s="165"/>
      <c r="D40" s="165"/>
      <c r="E40" s="165"/>
      <c r="F40" s="165"/>
      <c r="G40" s="165"/>
      <c r="H40" s="165"/>
    </row>
    <row r="41" spans="1:12" x14ac:dyDescent="0.2">
      <c r="A41" s="12" t="s">
        <v>90</v>
      </c>
      <c r="B41" s="13">
        <v>0.80620000000000003</v>
      </c>
      <c r="C41" s="13">
        <v>0.72040000000000004</v>
      </c>
      <c r="D41" s="13">
        <v>0.78969999999999996</v>
      </c>
      <c r="E41" s="13">
        <v>0.66459999999999997</v>
      </c>
      <c r="F41" s="13">
        <v>0.67989999999999995</v>
      </c>
      <c r="G41" s="13">
        <v>0.6079</v>
      </c>
      <c r="H41" s="13">
        <v>0.73199999999999998</v>
      </c>
      <c r="K41" s="124" t="s">
        <v>139</v>
      </c>
      <c r="L41" s="124" t="s">
        <v>1</v>
      </c>
    </row>
    <row r="42" spans="1:12" x14ac:dyDescent="0.2">
      <c r="A42" s="1">
        <v>1E-3</v>
      </c>
      <c r="B42" s="12">
        <v>5.2712192506318648E-3</v>
      </c>
      <c r="C42" s="12">
        <v>1.0961165535327843E-2</v>
      </c>
      <c r="D42" s="12">
        <v>1.7280780740587583E-2</v>
      </c>
      <c r="E42" s="12">
        <v>3.6605749523297439E-3</v>
      </c>
      <c r="F42" s="12">
        <v>2.1696796744304907E-2</v>
      </c>
      <c r="G42" s="12">
        <v>7.6781257714851649E-3</v>
      </c>
      <c r="H42" s="12">
        <v>1.8845839227388562E-2</v>
      </c>
      <c r="K42" s="13">
        <v>1.2199214603150809E-2</v>
      </c>
      <c r="L42" s="13">
        <v>2.6863078584780722E-3</v>
      </c>
    </row>
    <row r="43" spans="1:12" x14ac:dyDescent="0.2">
      <c r="A43" s="1">
        <v>8.7999999999999995E-2</v>
      </c>
      <c r="B43" s="12">
        <v>8.3094453780630448E-3</v>
      </c>
      <c r="C43" s="12">
        <v>1.3067497428657092E-2</v>
      </c>
      <c r="D43" s="12">
        <v>1.9412028456020053E-2</v>
      </c>
      <c r="E43" s="12">
        <v>5.8113391921831691E-3</v>
      </c>
      <c r="F43" s="12">
        <v>2.7753316767734626E-2</v>
      </c>
      <c r="G43" s="12">
        <v>1.0315483782097533E-2</v>
      </c>
      <c r="H43" s="12">
        <v>2.1948694290822315E-2</v>
      </c>
      <c r="K43" s="13">
        <v>1.5231115042225405E-2</v>
      </c>
      <c r="L43" s="13">
        <v>3.0272484908202553E-3</v>
      </c>
    </row>
    <row r="44" spans="1:12" x14ac:dyDescent="0.2">
      <c r="A44" s="1">
        <v>0.255</v>
      </c>
      <c r="B44" s="12">
        <v>7.3018931722282382E-2</v>
      </c>
      <c r="C44" s="12">
        <v>4.7889712647550653E-2</v>
      </c>
      <c r="D44" s="12">
        <v>3.8811849475149526E-2</v>
      </c>
      <c r="E44" s="12">
        <v>4.9270012750000959E-2</v>
      </c>
      <c r="F44" s="12">
        <v>0.11781726836662203</v>
      </c>
      <c r="G44" s="12">
        <v>7.8009782639747047E-2</v>
      </c>
      <c r="H44" s="12">
        <v>5.5926650444039078E-2</v>
      </c>
      <c r="K44" s="13">
        <v>6.5820601149341657E-2</v>
      </c>
      <c r="L44" s="13">
        <v>1.0149885263875516E-2</v>
      </c>
    </row>
    <row r="45" spans="1:12" x14ac:dyDescent="0.2">
      <c r="A45" s="1">
        <v>0.38700000000000001</v>
      </c>
      <c r="B45" s="12">
        <v>0.24565727019507941</v>
      </c>
      <c r="C45" s="12">
        <v>0.16480146447732019</v>
      </c>
      <c r="D45" s="12">
        <v>9.9249148017826083E-2</v>
      </c>
      <c r="E45" s="12">
        <v>0.18854525770017538</v>
      </c>
      <c r="F45" s="12">
        <v>0.31677296890206053</v>
      </c>
      <c r="G45" s="12">
        <v>0.26676603552491496</v>
      </c>
      <c r="H45" s="12">
        <v>0.17889859071954411</v>
      </c>
      <c r="K45" s="13">
        <v>0.20867010507670297</v>
      </c>
      <c r="L45" s="13">
        <v>2.7437449514498165E-2</v>
      </c>
    </row>
    <row r="46" spans="1:12" x14ac:dyDescent="0.2">
      <c r="A46" s="1">
        <v>0.94</v>
      </c>
      <c r="B46" s="12">
        <v>0.5557696098086472</v>
      </c>
      <c r="C46" s="12">
        <v>0.65728979496085849</v>
      </c>
      <c r="D46" s="12">
        <v>0.62454535720483273</v>
      </c>
      <c r="E46" s="12">
        <v>0.70436713026992104</v>
      </c>
      <c r="F46" s="12">
        <v>0.63037043187570441</v>
      </c>
      <c r="G46" s="12">
        <v>0.72123817324773221</v>
      </c>
      <c r="H46" s="12">
        <v>0.64837667545204847</v>
      </c>
      <c r="K46" s="13">
        <v>0.64885102468853506</v>
      </c>
      <c r="L46" s="13">
        <v>2.0696113440603514E-2</v>
      </c>
    </row>
    <row r="47" spans="1:12" x14ac:dyDescent="0.2">
      <c r="A47" s="1">
        <v>2.2599999999999998</v>
      </c>
      <c r="B47" s="12">
        <v>0.87047088054559518</v>
      </c>
      <c r="C47" s="12">
        <v>0.86641399222341497</v>
      </c>
      <c r="D47" s="12">
        <v>0.82889059551984556</v>
      </c>
      <c r="E47" s="12">
        <v>0.88540975431973046</v>
      </c>
      <c r="F47" s="12">
        <v>0.86665783606897495</v>
      </c>
      <c r="G47" s="12">
        <v>0.86675478663966421</v>
      </c>
      <c r="H47" s="12">
        <v>0.8527118445291838</v>
      </c>
      <c r="K47" s="13">
        <v>0.86247281283520127</v>
      </c>
      <c r="L47" s="13">
        <v>6.6627907922800003E-3</v>
      </c>
    </row>
    <row r="48" spans="1:12" x14ac:dyDescent="0.2">
      <c r="A48" s="1">
        <v>4</v>
      </c>
      <c r="B48" s="12">
        <v>0.9605323512192766</v>
      </c>
      <c r="C48" s="12">
        <v>0.95322881518201164</v>
      </c>
      <c r="D48" s="12">
        <v>0.97116523100439589</v>
      </c>
      <c r="E48" s="12">
        <v>0.97398435239246584</v>
      </c>
      <c r="F48" s="12">
        <v>0.95292888957989741</v>
      </c>
      <c r="G48" s="12">
        <v>0.96843075938757373</v>
      </c>
      <c r="H48" s="12">
        <v>0.95528352677739026</v>
      </c>
      <c r="K48" s="13">
        <v>0.96222198936328751</v>
      </c>
      <c r="L48" s="13">
        <v>3.3633869191362809E-3</v>
      </c>
    </row>
    <row r="49" spans="1:12" x14ac:dyDescent="0.2">
      <c r="A49" s="1">
        <v>100</v>
      </c>
      <c r="B49" s="12">
        <v>1</v>
      </c>
      <c r="C49" s="12">
        <v>1</v>
      </c>
      <c r="D49" s="12">
        <v>1</v>
      </c>
      <c r="E49" s="12">
        <v>1</v>
      </c>
      <c r="F49" s="12">
        <v>1</v>
      </c>
      <c r="G49" s="12">
        <v>1</v>
      </c>
      <c r="H49" s="12">
        <v>1</v>
      </c>
      <c r="K49" s="13">
        <v>1</v>
      </c>
      <c r="L49" s="13">
        <v>0</v>
      </c>
    </row>
    <row r="52" spans="1:12" x14ac:dyDescent="0.2">
      <c r="A52" s="12" t="s">
        <v>48</v>
      </c>
      <c r="B52" s="165" t="s">
        <v>142</v>
      </c>
      <c r="C52" s="165"/>
      <c r="D52" s="165"/>
      <c r="E52" s="165"/>
      <c r="F52" s="165"/>
    </row>
    <row r="53" spans="1:12" x14ac:dyDescent="0.2">
      <c r="A53" s="12" t="s">
        <v>90</v>
      </c>
      <c r="B53" s="13">
        <v>0.83879999999999999</v>
      </c>
      <c r="C53" s="13">
        <v>0.64900000000000002</v>
      </c>
      <c r="D53" s="13">
        <v>0.61040000000000005</v>
      </c>
      <c r="E53" s="13">
        <v>0.5907</v>
      </c>
      <c r="F53" s="13">
        <v>0.58389999999999997</v>
      </c>
      <c r="K53" s="124" t="s">
        <v>0</v>
      </c>
      <c r="L53" s="124" t="s">
        <v>1</v>
      </c>
    </row>
    <row r="54" spans="1:12" x14ac:dyDescent="0.2">
      <c r="A54" s="1">
        <v>1E-3</v>
      </c>
      <c r="B54" s="12">
        <v>6.3511502998562014E-3</v>
      </c>
      <c r="C54" s="12">
        <v>9.3706427016935993E-3</v>
      </c>
      <c r="D54" s="12">
        <v>1.0365761450461896E-2</v>
      </c>
      <c r="E54" s="12">
        <v>6.8874328224412919E-3</v>
      </c>
      <c r="F54" s="12">
        <v>1.2565455190516384E-2</v>
      </c>
      <c r="K54" s="13">
        <v>9.1080884929938752E-3</v>
      </c>
      <c r="L54" s="13">
        <v>1.1431552884347898E-3</v>
      </c>
    </row>
    <row r="55" spans="1:12" x14ac:dyDescent="0.2">
      <c r="A55" s="1">
        <v>8.7999999999999995E-2</v>
      </c>
      <c r="B55" s="12">
        <v>8.6632489772218227E-3</v>
      </c>
      <c r="C55" s="12">
        <v>1.2613345519585937E-2</v>
      </c>
      <c r="D55" s="12">
        <v>1.2659162903473058E-2</v>
      </c>
      <c r="E55" s="12">
        <v>8.720620174010171E-3</v>
      </c>
      <c r="F55" s="12">
        <v>1.6647931720936513E-2</v>
      </c>
      <c r="K55" s="13">
        <v>1.1860861859045502E-2</v>
      </c>
      <c r="L55" s="13">
        <v>1.486697683827784E-3</v>
      </c>
    </row>
    <row r="56" spans="1:12" x14ac:dyDescent="0.2">
      <c r="A56" s="1">
        <v>0.255</v>
      </c>
      <c r="B56" s="12">
        <v>8.4862696917912456E-2</v>
      </c>
      <c r="C56" s="12">
        <v>8.2552410581972491E-2</v>
      </c>
      <c r="D56" s="12">
        <v>9.3841779744007078E-2</v>
      </c>
      <c r="E56" s="12">
        <v>7.6035889679775037E-2</v>
      </c>
      <c r="F56" s="12">
        <v>0.13398412029929593</v>
      </c>
      <c r="K56" s="13">
        <v>9.4255379444592585E-2</v>
      </c>
      <c r="L56" s="13">
        <v>1.033362397019859E-2</v>
      </c>
    </row>
    <row r="57" spans="1:12" x14ac:dyDescent="0.2">
      <c r="A57" s="1">
        <v>0.38700000000000001</v>
      </c>
      <c r="B57" s="12">
        <v>0.27318358645340041</v>
      </c>
      <c r="C57" s="12">
        <v>0.29026780565245275</v>
      </c>
      <c r="D57" s="12">
        <v>0.34623378035575503</v>
      </c>
      <c r="E57" s="12">
        <v>0.29573183730178904</v>
      </c>
      <c r="F57" s="12">
        <v>0.39620359307120961</v>
      </c>
      <c r="K57" s="13">
        <v>0.32032412056692133</v>
      </c>
      <c r="L57" s="13">
        <v>2.2538186746986159E-2</v>
      </c>
    </row>
    <row r="58" spans="1:12" x14ac:dyDescent="0.2">
      <c r="A58" s="1">
        <v>0.94</v>
      </c>
      <c r="B58" s="12">
        <v>0.5545931807038893</v>
      </c>
      <c r="C58" s="12">
        <v>0.66829586688562614</v>
      </c>
      <c r="D58" s="12">
        <v>0.67193896339562598</v>
      </c>
      <c r="E58" s="12">
        <v>0.71905584950728163</v>
      </c>
      <c r="F58" s="12">
        <v>0.66625024628416596</v>
      </c>
      <c r="K58" s="13">
        <v>0.65602682135531776</v>
      </c>
      <c r="L58" s="13">
        <v>2.7175067622175014E-2</v>
      </c>
    </row>
    <row r="59" spans="1:12" x14ac:dyDescent="0.2">
      <c r="A59" s="1">
        <v>2.2599999999999998</v>
      </c>
      <c r="B59" s="12">
        <v>0.75437830730317279</v>
      </c>
      <c r="C59" s="12">
        <v>0.82833113682692827</v>
      </c>
      <c r="D59" s="12">
        <v>0.87227279670779068</v>
      </c>
      <c r="E59" s="12">
        <v>0.86716391550417393</v>
      </c>
      <c r="F59" s="12">
        <v>0.86853272829679962</v>
      </c>
      <c r="K59" s="13">
        <v>0.83813577692777308</v>
      </c>
      <c r="L59" s="13">
        <v>2.2409136849314323E-2</v>
      </c>
    </row>
    <row r="60" spans="1:12" x14ac:dyDescent="0.2">
      <c r="A60" s="1">
        <v>4</v>
      </c>
      <c r="B60" s="12">
        <v>0.94638501381552853</v>
      </c>
      <c r="C60" s="12">
        <v>0.95211399429867594</v>
      </c>
      <c r="D60" s="12">
        <v>0.96599294796706558</v>
      </c>
      <c r="E60" s="12">
        <v>0.96006574573372361</v>
      </c>
      <c r="F60" s="12">
        <v>0.97879347534769201</v>
      </c>
      <c r="K60" s="13">
        <v>0.96067023543253727</v>
      </c>
      <c r="L60" s="13">
        <v>5.632163529813783E-3</v>
      </c>
    </row>
    <row r="61" spans="1:12" x14ac:dyDescent="0.2">
      <c r="A61" s="1">
        <v>100</v>
      </c>
      <c r="B61" s="12">
        <v>1</v>
      </c>
      <c r="C61" s="12">
        <v>1</v>
      </c>
      <c r="D61" s="12">
        <v>1</v>
      </c>
      <c r="E61" s="12">
        <v>1</v>
      </c>
      <c r="F61" s="12">
        <v>1</v>
      </c>
      <c r="K61" s="13">
        <v>1</v>
      </c>
      <c r="L61" s="13">
        <v>0</v>
      </c>
    </row>
    <row r="65" spans="1:12" x14ac:dyDescent="0.2">
      <c r="A65" s="12" t="s">
        <v>49</v>
      </c>
      <c r="B65" s="165" t="s">
        <v>142</v>
      </c>
      <c r="C65" s="165"/>
      <c r="D65" s="165"/>
      <c r="E65" s="165"/>
      <c r="F65" s="165"/>
      <c r="G65" s="165"/>
      <c r="H65" s="165"/>
    </row>
    <row r="66" spans="1:12" x14ac:dyDescent="0.2">
      <c r="A66" s="12" t="s">
        <v>90</v>
      </c>
      <c r="B66" s="13">
        <v>0.89500000000000002</v>
      </c>
      <c r="C66" s="13">
        <v>0.62660000000000005</v>
      </c>
      <c r="D66" s="13">
        <v>0.7127</v>
      </c>
      <c r="E66" s="13">
        <v>0.45300000000000001</v>
      </c>
      <c r="F66" s="13">
        <v>0.65500000000000003</v>
      </c>
      <c r="G66" s="13">
        <v>0.63939999999999997</v>
      </c>
      <c r="H66" s="13">
        <v>0.53220000000000001</v>
      </c>
      <c r="K66" s="13" t="s">
        <v>141</v>
      </c>
      <c r="L66" s="13" t="s">
        <v>140</v>
      </c>
    </row>
    <row r="67" spans="1:12" x14ac:dyDescent="0.2">
      <c r="A67" s="1">
        <v>1E-3</v>
      </c>
      <c r="B67" s="12">
        <v>2.8173300774653933E-2</v>
      </c>
      <c r="C67" s="12">
        <v>7.2681562966942122E-3</v>
      </c>
      <c r="D67" s="12">
        <v>1.1184661355001204E-2</v>
      </c>
      <c r="E67" s="12">
        <v>2.2133459230092955E-3</v>
      </c>
      <c r="F67" s="12">
        <v>7.5531061252644693E-2</v>
      </c>
      <c r="G67" s="12">
        <v>3.2110586306092963E-3</v>
      </c>
      <c r="H67" s="12">
        <v>4.02453966850395E-2</v>
      </c>
      <c r="K67" s="13">
        <v>2.3975282988236018E-2</v>
      </c>
      <c r="L67" s="13">
        <v>1.01039846307185E-2</v>
      </c>
    </row>
    <row r="68" spans="1:12" x14ac:dyDescent="0.2">
      <c r="A68" s="1">
        <v>8.7999999999999995E-2</v>
      </c>
      <c r="B68" s="12">
        <v>2.9165845507950129E-2</v>
      </c>
      <c r="C68" s="12">
        <v>1.2380270542282025E-2</v>
      </c>
      <c r="D68" s="12">
        <v>1.2613354805787427E-2</v>
      </c>
      <c r="E68" s="12">
        <v>7.8877353858070581E-3</v>
      </c>
      <c r="F68" s="12">
        <v>8.40498999181339E-2</v>
      </c>
      <c r="G68" s="12">
        <v>5.7811816947036399E-3</v>
      </c>
      <c r="H68" s="12">
        <v>4.5289170137574546E-2</v>
      </c>
      <c r="K68" s="13">
        <v>2.8166779713176961E-2</v>
      </c>
      <c r="L68" s="13">
        <v>1.0713337310476622E-2</v>
      </c>
    </row>
    <row r="69" spans="1:12" x14ac:dyDescent="0.2">
      <c r="A69" s="1">
        <v>0.255</v>
      </c>
      <c r="B69" s="12">
        <v>0.10120828604551417</v>
      </c>
      <c r="C69" s="12">
        <v>0.18566926114197971</v>
      </c>
      <c r="D69" s="12">
        <v>0.16550788098345051</v>
      </c>
      <c r="E69" s="12">
        <v>0.26459716190817306</v>
      </c>
      <c r="F69" s="12">
        <v>0.24756223509085817</v>
      </c>
      <c r="G69" s="12">
        <v>0.17766380083054778</v>
      </c>
      <c r="H69" s="12">
        <v>0.25108261948211152</v>
      </c>
      <c r="K69" s="13">
        <v>0.19904160649751931</v>
      </c>
      <c r="L69" s="13">
        <v>2.2195961027754334E-2</v>
      </c>
    </row>
    <row r="70" spans="1:12" x14ac:dyDescent="0.2">
      <c r="A70" s="1">
        <v>0.38700000000000001</v>
      </c>
      <c r="B70" s="12">
        <v>0.1876414155134461</v>
      </c>
      <c r="C70" s="12">
        <v>0.33763168667981835</v>
      </c>
      <c r="D70" s="12">
        <v>0.29991003032912056</v>
      </c>
      <c r="E70" s="12">
        <v>0.45801375269881989</v>
      </c>
      <c r="F70" s="12">
        <v>0.37078289549185817</v>
      </c>
      <c r="G70" s="12">
        <v>0.31195407235342149</v>
      </c>
      <c r="H70" s="12">
        <v>0.43821600061801819</v>
      </c>
      <c r="K70" s="13">
        <v>0.34344997909778607</v>
      </c>
      <c r="L70" s="13">
        <v>3.4520672091203131E-2</v>
      </c>
    </row>
    <row r="71" spans="1:12" x14ac:dyDescent="0.2">
      <c r="A71" s="1">
        <v>0.94</v>
      </c>
      <c r="B71" s="12">
        <v>0.5381881091484354</v>
      </c>
      <c r="C71" s="12">
        <v>0.63707320761082631</v>
      </c>
      <c r="D71" s="12">
        <v>0.59159996207010646</v>
      </c>
      <c r="E71" s="12">
        <v>0.72128007145459427</v>
      </c>
      <c r="F71" s="12">
        <v>0.64312333788261133</v>
      </c>
      <c r="G71" s="12">
        <v>0.63640180942538294</v>
      </c>
      <c r="H71" s="12">
        <v>0.67250233015532879</v>
      </c>
      <c r="K71" s="13">
        <v>0.63430983253532658</v>
      </c>
      <c r="L71" s="13">
        <v>2.1917430853836364E-2</v>
      </c>
    </row>
    <row r="72" spans="1:12" x14ac:dyDescent="0.2">
      <c r="A72" s="1">
        <v>2.2599999999999998</v>
      </c>
      <c r="B72" s="12">
        <v>0.86362890745920851</v>
      </c>
      <c r="C72" s="12">
        <v>0.89191586247189236</v>
      </c>
      <c r="D72" s="12">
        <v>0.89634403373074978</v>
      </c>
      <c r="E72" s="12">
        <v>0.94117060415239662</v>
      </c>
      <c r="F72" s="12">
        <v>0.88782001773157593</v>
      </c>
      <c r="G72" s="12">
        <v>0.91199334163866042</v>
      </c>
      <c r="H72" s="12">
        <v>0.92888654055980069</v>
      </c>
      <c r="K72" s="13">
        <v>0.90310847253489779</v>
      </c>
      <c r="L72" s="13">
        <v>9.9469792190676511E-3</v>
      </c>
    </row>
    <row r="73" spans="1:12" x14ac:dyDescent="0.2">
      <c r="A73" s="1">
        <v>4</v>
      </c>
      <c r="B73" s="12">
        <v>0.97094059915317943</v>
      </c>
      <c r="C73" s="12">
        <v>0.96244790991647045</v>
      </c>
      <c r="D73" s="12">
        <v>0.97311371330849217</v>
      </c>
      <c r="E73" s="12">
        <v>0.96881337872017415</v>
      </c>
      <c r="F73" s="12">
        <v>0.95337364006994285</v>
      </c>
      <c r="G73" s="12">
        <v>0.96095296433300303</v>
      </c>
      <c r="H73" s="12">
        <v>0.96355609383429786</v>
      </c>
      <c r="K73" s="13">
        <v>0.96474261419079443</v>
      </c>
      <c r="L73" s="13">
        <v>2.5604592164118825E-3</v>
      </c>
    </row>
    <row r="74" spans="1:12" x14ac:dyDescent="0.2">
      <c r="A74" s="1">
        <v>100</v>
      </c>
      <c r="B74" s="12">
        <v>1</v>
      </c>
      <c r="C74" s="12">
        <v>1</v>
      </c>
      <c r="D74" s="12">
        <v>1</v>
      </c>
      <c r="E74" s="12">
        <v>1</v>
      </c>
      <c r="F74" s="12">
        <v>1</v>
      </c>
      <c r="G74" s="12">
        <v>1</v>
      </c>
      <c r="H74" s="12">
        <v>1</v>
      </c>
      <c r="K74" s="13">
        <v>1</v>
      </c>
      <c r="L74" s="13">
        <v>0</v>
      </c>
    </row>
  </sheetData>
  <mergeCells count="7">
    <mergeCell ref="B65:H65"/>
    <mergeCell ref="B40:H40"/>
    <mergeCell ref="O2:U2"/>
    <mergeCell ref="B2:F2"/>
    <mergeCell ref="B15:F15"/>
    <mergeCell ref="B27:F27"/>
    <mergeCell ref="B52:F5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"/>
  <sheetViews>
    <sheetView workbookViewId="0">
      <selection activeCell="A2" sqref="A2"/>
    </sheetView>
  </sheetViews>
  <sheetFormatPr defaultColWidth="9.140625" defaultRowHeight="12.75" x14ac:dyDescent="0.2"/>
  <cols>
    <col min="1" max="1" width="12.42578125" style="12" bestFit="1" customWidth="1"/>
    <col min="2" max="16384" width="9.140625" style="12"/>
  </cols>
  <sheetData>
    <row r="1" spans="1:5" x14ac:dyDescent="0.2">
      <c r="A1" s="11" t="s">
        <v>271</v>
      </c>
      <c r="B1" s="168" t="s">
        <v>178</v>
      </c>
      <c r="C1" s="168"/>
      <c r="D1" s="168" t="s">
        <v>179</v>
      </c>
      <c r="E1" s="168"/>
    </row>
    <row r="2" spans="1:5" x14ac:dyDescent="0.2">
      <c r="A2" s="2"/>
      <c r="B2" s="17" t="s">
        <v>0</v>
      </c>
      <c r="C2" s="17" t="s">
        <v>1</v>
      </c>
      <c r="D2" s="17" t="s">
        <v>0</v>
      </c>
      <c r="E2" s="17" t="s">
        <v>1</v>
      </c>
    </row>
    <row r="3" spans="1:5" x14ac:dyDescent="0.2">
      <c r="A3" s="1">
        <v>0</v>
      </c>
      <c r="B3" s="1">
        <v>1</v>
      </c>
      <c r="C3" s="1">
        <v>0</v>
      </c>
      <c r="D3" s="1">
        <v>1</v>
      </c>
      <c r="E3" s="1">
        <v>0</v>
      </c>
    </row>
    <row r="4" spans="1:5" x14ac:dyDescent="0.2">
      <c r="A4" s="1">
        <v>5</v>
      </c>
      <c r="B4" s="1">
        <v>0.97765899999999994</v>
      </c>
      <c r="C4" s="1">
        <v>5.5519999999999996E-3</v>
      </c>
      <c r="D4" s="1">
        <v>0.92824099999999998</v>
      </c>
      <c r="E4" s="1">
        <v>9.5569999999999995E-3</v>
      </c>
    </row>
    <row r="5" spans="1:5" x14ac:dyDescent="0.2">
      <c r="A5" s="1">
        <v>10</v>
      </c>
      <c r="B5" s="1">
        <v>0.955681</v>
      </c>
      <c r="C5" s="1">
        <v>7.1529999999999996E-3</v>
      </c>
      <c r="D5" s="1">
        <v>0.80913999999999997</v>
      </c>
      <c r="E5" s="1">
        <v>2.2459E-2</v>
      </c>
    </row>
    <row r="6" spans="1:5" x14ac:dyDescent="0.2">
      <c r="A6" s="1">
        <v>15</v>
      </c>
      <c r="B6" s="1">
        <v>0.93361400000000005</v>
      </c>
      <c r="C6" s="1">
        <v>8.1609999999999999E-3</v>
      </c>
      <c r="D6" s="1">
        <v>0.67661800000000005</v>
      </c>
      <c r="E6" s="1">
        <v>3.5045E-2</v>
      </c>
    </row>
    <row r="7" spans="1:5" x14ac:dyDescent="0.2">
      <c r="A7" s="1">
        <v>20</v>
      </c>
      <c r="B7" s="1">
        <v>0.90777799999999997</v>
      </c>
      <c r="C7" s="1">
        <v>9.8960000000000003E-3</v>
      </c>
      <c r="D7" s="1">
        <v>0.540134</v>
      </c>
      <c r="E7" s="1">
        <v>4.3130000000000002E-2</v>
      </c>
    </row>
    <row r="8" spans="1:5" x14ac:dyDescent="0.2">
      <c r="A8" s="1">
        <v>25</v>
      </c>
      <c r="B8" s="1">
        <v>0.88150499999999998</v>
      </c>
      <c r="C8" s="1">
        <v>1.1845E-2</v>
      </c>
      <c r="D8" s="1">
        <v>0.42019699999999999</v>
      </c>
      <c r="E8" s="1">
        <v>4.9629E-2</v>
      </c>
    </row>
    <row r="9" spans="1:5" x14ac:dyDescent="0.2">
      <c r="A9" s="1">
        <v>30</v>
      </c>
      <c r="B9" s="1">
        <v>0.85127900000000001</v>
      </c>
      <c r="C9" s="1">
        <v>1.3942E-2</v>
      </c>
      <c r="D9" s="1">
        <v>0.30877599999999999</v>
      </c>
      <c r="E9" s="1">
        <v>4.6934999999999998E-2</v>
      </c>
    </row>
    <row r="10" spans="1:5" x14ac:dyDescent="0.2">
      <c r="A10" s="1">
        <v>35</v>
      </c>
      <c r="B10" s="1">
        <v>0.822156</v>
      </c>
      <c r="C10" s="1">
        <v>1.6337999999999998E-2</v>
      </c>
      <c r="D10" s="1">
        <v>0.23394899999999999</v>
      </c>
      <c r="E10" s="1">
        <v>3.9314000000000002E-2</v>
      </c>
    </row>
    <row r="11" spans="1:5" x14ac:dyDescent="0.2">
      <c r="A11" s="1">
        <v>40</v>
      </c>
      <c r="B11" s="1">
        <v>0.792161</v>
      </c>
      <c r="C11" s="1">
        <v>1.8370999999999998E-2</v>
      </c>
      <c r="D11" s="1">
        <v>0.17788100000000001</v>
      </c>
      <c r="E11" s="1">
        <v>3.1227999999999999E-2</v>
      </c>
    </row>
    <row r="12" spans="1:5" x14ac:dyDescent="0.2">
      <c r="A12" s="1">
        <v>45</v>
      </c>
      <c r="B12" s="1">
        <v>0.76110599999999995</v>
      </c>
      <c r="C12" s="1">
        <v>2.0178999999999999E-2</v>
      </c>
      <c r="D12" s="1">
        <v>0.13394400000000001</v>
      </c>
      <c r="E12" s="1">
        <v>2.3449000000000001E-2</v>
      </c>
    </row>
    <row r="13" spans="1:5" x14ac:dyDescent="0.2">
      <c r="A13" s="1">
        <v>50</v>
      </c>
      <c r="B13" s="1">
        <v>0.73087000000000002</v>
      </c>
      <c r="C13" s="1">
        <v>2.1637E-2</v>
      </c>
      <c r="D13" s="1">
        <v>0.103895</v>
      </c>
      <c r="E13" s="1">
        <v>1.7628999999999999E-2</v>
      </c>
    </row>
    <row r="14" spans="1:5" x14ac:dyDescent="0.2">
      <c r="A14" s="1">
        <v>55</v>
      </c>
      <c r="B14" s="1">
        <v>0.70200099999999999</v>
      </c>
      <c r="C14" s="1">
        <v>2.3073E-2</v>
      </c>
      <c r="D14" s="1">
        <v>8.4384000000000001E-2</v>
      </c>
      <c r="E14" s="1">
        <v>1.37E-2</v>
      </c>
    </row>
    <row r="15" spans="1:5" x14ac:dyDescent="0.2">
      <c r="A15" s="1">
        <v>60</v>
      </c>
      <c r="B15" s="1">
        <v>0.67238100000000001</v>
      </c>
      <c r="C15" s="1">
        <v>2.4490999999999999E-2</v>
      </c>
      <c r="D15" s="1">
        <v>7.1153999999999995E-2</v>
      </c>
      <c r="E15" s="1">
        <v>1.1771E-2</v>
      </c>
    </row>
    <row r="16" spans="1:5" x14ac:dyDescent="0.2">
      <c r="A16" s="1">
        <v>65</v>
      </c>
      <c r="B16" s="1">
        <v>0.64253199999999999</v>
      </c>
      <c r="C16" s="1">
        <v>2.5458000000000001E-2</v>
      </c>
      <c r="D16" s="1">
        <v>6.3197000000000003E-2</v>
      </c>
      <c r="E16" s="1">
        <v>1.1161000000000001E-2</v>
      </c>
    </row>
    <row r="17" spans="1:5" x14ac:dyDescent="0.2">
      <c r="A17" s="1">
        <v>70</v>
      </c>
      <c r="B17" s="1">
        <v>0.61480999999999997</v>
      </c>
      <c r="C17" s="1">
        <v>2.6277999999999999E-2</v>
      </c>
      <c r="D17" s="1">
        <v>5.5994000000000002E-2</v>
      </c>
      <c r="E17" s="1">
        <v>1.0722000000000001E-2</v>
      </c>
    </row>
    <row r="18" spans="1:5" x14ac:dyDescent="0.2">
      <c r="A18" s="1">
        <v>75</v>
      </c>
      <c r="B18" s="1">
        <v>0.58784800000000004</v>
      </c>
      <c r="C18" s="1">
        <v>2.6790000000000001E-2</v>
      </c>
      <c r="D18" s="1">
        <v>5.1758999999999999E-2</v>
      </c>
      <c r="E18" s="1">
        <v>1.1514E-2</v>
      </c>
    </row>
    <row r="19" spans="1:5" x14ac:dyDescent="0.2">
      <c r="A19" s="1">
        <v>80</v>
      </c>
      <c r="B19" s="1">
        <v>0.56127700000000003</v>
      </c>
      <c r="C19" s="1">
        <v>2.7512999999999999E-2</v>
      </c>
      <c r="D19" s="1">
        <v>4.8328000000000003E-2</v>
      </c>
      <c r="E19" s="1">
        <v>1.0869E-2</v>
      </c>
    </row>
    <row r="20" spans="1:5" x14ac:dyDescent="0.2">
      <c r="A20" s="1">
        <v>85</v>
      </c>
      <c r="B20" s="1">
        <v>0.53650900000000001</v>
      </c>
      <c r="C20" s="1">
        <v>2.7403E-2</v>
      </c>
      <c r="D20" s="1">
        <v>4.6323999999999997E-2</v>
      </c>
      <c r="E20" s="1">
        <v>1.1383000000000001E-2</v>
      </c>
    </row>
    <row r="21" spans="1:5" x14ac:dyDescent="0.2">
      <c r="A21" s="1">
        <v>90</v>
      </c>
      <c r="B21" s="1">
        <v>0.51095100000000004</v>
      </c>
      <c r="C21" s="1">
        <v>2.7335000000000002E-2</v>
      </c>
      <c r="D21" s="1">
        <v>4.6366999999999998E-2</v>
      </c>
      <c r="E21" s="1">
        <v>1.2057999999999999E-2</v>
      </c>
    </row>
    <row r="22" spans="1:5" x14ac:dyDescent="0.2">
      <c r="A22" s="1">
        <v>95</v>
      </c>
      <c r="B22" s="1">
        <v>0.48740099999999997</v>
      </c>
      <c r="C22" s="1">
        <v>2.7451E-2</v>
      </c>
      <c r="D22" s="1">
        <v>4.5476000000000003E-2</v>
      </c>
      <c r="E22" s="1">
        <v>1.2296E-2</v>
      </c>
    </row>
    <row r="23" spans="1:5" x14ac:dyDescent="0.2">
      <c r="A23" s="1">
        <v>100</v>
      </c>
      <c r="B23" s="1">
        <v>0.464115</v>
      </c>
      <c r="C23" s="1">
        <v>2.7439000000000002E-2</v>
      </c>
      <c r="D23" s="1">
        <v>4.3486999999999998E-2</v>
      </c>
      <c r="E23" s="1">
        <v>1.2101000000000001E-2</v>
      </c>
    </row>
    <row r="24" spans="1:5" x14ac:dyDescent="0.2">
      <c r="A24" s="1">
        <v>105</v>
      </c>
      <c r="B24" s="1">
        <v>0.44308500000000001</v>
      </c>
      <c r="C24" s="1">
        <v>2.7137000000000001E-2</v>
      </c>
      <c r="D24" s="1">
        <v>4.1958000000000002E-2</v>
      </c>
      <c r="E24" s="1">
        <v>1.0746E-2</v>
      </c>
    </row>
    <row r="25" spans="1:5" x14ac:dyDescent="0.2">
      <c r="A25" s="1">
        <v>110</v>
      </c>
      <c r="B25" s="1">
        <v>0.42082900000000001</v>
      </c>
      <c r="C25" s="1">
        <v>2.6897000000000001E-2</v>
      </c>
      <c r="D25" s="1">
        <v>4.2888999999999997E-2</v>
      </c>
      <c r="E25" s="1">
        <v>1.1695000000000001E-2</v>
      </c>
    </row>
    <row r="26" spans="1:5" x14ac:dyDescent="0.2">
      <c r="A26" s="1">
        <v>115</v>
      </c>
      <c r="B26" s="1">
        <v>0.39985199999999999</v>
      </c>
      <c r="C26" s="1">
        <v>2.6564999999999998E-2</v>
      </c>
      <c r="D26" s="1">
        <v>4.2796000000000001E-2</v>
      </c>
      <c r="E26" s="1">
        <v>1.2416999999999999E-2</v>
      </c>
    </row>
    <row r="27" spans="1:5" x14ac:dyDescent="0.2">
      <c r="A27" s="1">
        <v>120</v>
      </c>
      <c r="B27" s="1">
        <v>0.38106499999999999</v>
      </c>
      <c r="C27" s="1">
        <v>2.6478999999999999E-2</v>
      </c>
      <c r="D27" s="1">
        <v>4.1687000000000002E-2</v>
      </c>
      <c r="E27" s="1">
        <v>1.1964000000000001E-2</v>
      </c>
    </row>
    <row r="28" spans="1:5" x14ac:dyDescent="0.2">
      <c r="A28" s="1">
        <v>125</v>
      </c>
      <c r="B28" s="1">
        <v>0.36124600000000001</v>
      </c>
      <c r="C28" s="1">
        <v>2.6315000000000002E-2</v>
      </c>
      <c r="D28" s="1">
        <v>4.1882999999999997E-2</v>
      </c>
      <c r="E28" s="1">
        <v>1.1568E-2</v>
      </c>
    </row>
    <row r="29" spans="1:5" x14ac:dyDescent="0.2">
      <c r="A29" s="1">
        <v>130</v>
      </c>
      <c r="B29" s="1">
        <v>0.34359699999999999</v>
      </c>
      <c r="C29" s="1">
        <v>2.5978000000000001E-2</v>
      </c>
      <c r="D29" s="1">
        <v>4.0714E-2</v>
      </c>
      <c r="E29" s="1">
        <v>1.1192000000000001E-2</v>
      </c>
    </row>
    <row r="30" spans="1:5" x14ac:dyDescent="0.2">
      <c r="A30" s="1">
        <v>135</v>
      </c>
      <c r="B30" s="1">
        <v>0.327094</v>
      </c>
      <c r="C30" s="1">
        <v>2.5742000000000001E-2</v>
      </c>
      <c r="D30" s="1">
        <v>4.4033000000000003E-2</v>
      </c>
      <c r="E30" s="1">
        <v>1.2525E-2</v>
      </c>
    </row>
    <row r="31" spans="1:5" x14ac:dyDescent="0.2">
      <c r="A31" s="1">
        <v>140</v>
      </c>
      <c r="B31" s="1">
        <v>0.310423</v>
      </c>
      <c r="C31" s="1">
        <v>2.5406000000000001E-2</v>
      </c>
      <c r="D31" s="1">
        <v>4.1820000000000003E-2</v>
      </c>
      <c r="E31" s="1">
        <v>1.1577E-2</v>
      </c>
    </row>
    <row r="32" spans="1:5" x14ac:dyDescent="0.2">
      <c r="A32" s="1">
        <v>145</v>
      </c>
      <c r="B32" s="1">
        <v>0.295182</v>
      </c>
      <c r="C32" s="1">
        <v>2.5058E-2</v>
      </c>
      <c r="D32" s="1">
        <v>4.0888000000000001E-2</v>
      </c>
      <c r="E32" s="1">
        <v>1.1353E-2</v>
      </c>
    </row>
    <row r="33" spans="1:5" x14ac:dyDescent="0.2">
      <c r="A33" s="1">
        <v>150</v>
      </c>
      <c r="B33" s="1">
        <v>0.28062700000000002</v>
      </c>
      <c r="C33" s="1">
        <v>2.4865999999999999E-2</v>
      </c>
      <c r="D33" s="1">
        <v>4.0882000000000002E-2</v>
      </c>
      <c r="E33" s="1">
        <v>1.1332999999999999E-2</v>
      </c>
    </row>
    <row r="34" spans="1:5" x14ac:dyDescent="0.2">
      <c r="A34" s="1">
        <v>155</v>
      </c>
      <c r="B34" s="1">
        <v>0.26779799999999998</v>
      </c>
      <c r="C34" s="1">
        <v>2.4403000000000001E-2</v>
      </c>
      <c r="D34" s="1">
        <v>4.2977000000000001E-2</v>
      </c>
      <c r="E34" s="1">
        <v>1.1998999999999999E-2</v>
      </c>
    </row>
    <row r="35" spans="1:5" x14ac:dyDescent="0.2">
      <c r="A35" s="1">
        <v>160</v>
      </c>
      <c r="B35" s="1">
        <v>0.25471700000000003</v>
      </c>
      <c r="C35" s="1">
        <v>2.4087000000000001E-2</v>
      </c>
      <c r="D35" s="1">
        <v>4.2784999999999997E-2</v>
      </c>
      <c r="E35" s="1">
        <v>1.295E-2</v>
      </c>
    </row>
    <row r="36" spans="1:5" x14ac:dyDescent="0.2">
      <c r="A36" s="1">
        <v>165</v>
      </c>
      <c r="B36" s="1">
        <v>0.242344</v>
      </c>
      <c r="C36" s="1">
        <v>2.3917000000000001E-2</v>
      </c>
      <c r="D36" s="1">
        <v>4.1959999999999997E-2</v>
      </c>
      <c r="E36" s="1">
        <v>1.1564E-2</v>
      </c>
    </row>
    <row r="37" spans="1:5" x14ac:dyDescent="0.2">
      <c r="A37" s="1">
        <v>170</v>
      </c>
      <c r="B37" s="1">
        <v>0.23067299999999999</v>
      </c>
      <c r="C37" s="1">
        <v>2.3470000000000001E-2</v>
      </c>
      <c r="D37" s="1"/>
      <c r="E37" s="1"/>
    </row>
    <row r="38" spans="1:5" x14ac:dyDescent="0.2">
      <c r="A38" s="1">
        <v>175</v>
      </c>
      <c r="B38" s="1">
        <v>0.21913199999999999</v>
      </c>
      <c r="C38" s="1">
        <v>2.3068000000000002E-2</v>
      </c>
      <c r="D38" s="1"/>
      <c r="E38" s="1"/>
    </row>
    <row r="39" spans="1:5" x14ac:dyDescent="0.2">
      <c r="A39" s="1">
        <v>180</v>
      </c>
      <c r="B39" s="1">
        <v>0.20929600000000001</v>
      </c>
      <c r="C39" s="1">
        <v>2.2773999999999999E-2</v>
      </c>
      <c r="D39" s="1"/>
      <c r="E39" s="1"/>
    </row>
    <row r="40" spans="1:5" x14ac:dyDescent="0.2">
      <c r="A40" s="1">
        <v>185</v>
      </c>
      <c r="B40" s="1">
        <v>0.199379</v>
      </c>
      <c r="C40" s="1">
        <v>2.2457000000000001E-2</v>
      </c>
      <c r="D40" s="1"/>
      <c r="E40" s="1"/>
    </row>
    <row r="41" spans="1:5" x14ac:dyDescent="0.2">
      <c r="A41" s="1">
        <v>190</v>
      </c>
      <c r="B41" s="1">
        <v>0.18987100000000001</v>
      </c>
      <c r="C41" s="1">
        <v>2.2151000000000001E-2</v>
      </c>
      <c r="D41" s="1"/>
      <c r="E41" s="1"/>
    </row>
    <row r="42" spans="1:5" x14ac:dyDescent="0.2">
      <c r="A42" s="1">
        <v>195</v>
      </c>
      <c r="B42" s="1">
        <v>0.180976</v>
      </c>
      <c r="C42" s="1">
        <v>2.1703E-2</v>
      </c>
      <c r="D42" s="1"/>
      <c r="E42" s="1"/>
    </row>
    <row r="43" spans="1:5" x14ac:dyDescent="0.2">
      <c r="A43" s="1">
        <v>200</v>
      </c>
      <c r="B43" s="1">
        <v>0.17233999999999999</v>
      </c>
      <c r="C43" s="1">
        <v>2.1228E-2</v>
      </c>
      <c r="D43" s="1"/>
      <c r="E43" s="1"/>
    </row>
    <row r="44" spans="1:5" x14ac:dyDescent="0.2">
      <c r="A44" s="1">
        <v>205</v>
      </c>
      <c r="B44" s="1">
        <v>0.16440199999999999</v>
      </c>
      <c r="C44" s="1">
        <v>2.0853E-2</v>
      </c>
      <c r="D44" s="1"/>
      <c r="E44" s="1"/>
    </row>
    <row r="45" spans="1:5" x14ac:dyDescent="0.2">
      <c r="A45" s="1">
        <v>210</v>
      </c>
      <c r="B45" s="1">
        <v>0.15711900000000001</v>
      </c>
      <c r="C45" s="1">
        <v>2.0506E-2</v>
      </c>
      <c r="D45" s="1"/>
      <c r="E45" s="1"/>
    </row>
    <row r="46" spans="1:5" x14ac:dyDescent="0.2">
      <c r="A46" s="1">
        <v>215</v>
      </c>
      <c r="B46" s="1">
        <v>0.14915400000000001</v>
      </c>
      <c r="C46" s="1">
        <v>2.009E-2</v>
      </c>
      <c r="D46" s="1"/>
      <c r="E46" s="1"/>
    </row>
    <row r="47" spans="1:5" x14ac:dyDescent="0.2">
      <c r="A47" s="1">
        <v>220</v>
      </c>
      <c r="B47" s="1">
        <v>0.14261599999999999</v>
      </c>
      <c r="C47" s="1">
        <v>1.9768999999999998E-2</v>
      </c>
      <c r="D47" s="1"/>
      <c r="E47" s="1"/>
    </row>
    <row r="48" spans="1:5" x14ac:dyDescent="0.2">
      <c r="A48" s="1">
        <v>225</v>
      </c>
      <c r="B48" s="1">
        <v>0.13623099999999999</v>
      </c>
      <c r="C48" s="1">
        <v>1.9362999999999998E-2</v>
      </c>
      <c r="D48" s="1"/>
      <c r="E48" s="1"/>
    </row>
    <row r="49" spans="1:5" x14ac:dyDescent="0.2">
      <c r="A49" s="1">
        <v>230</v>
      </c>
      <c r="B49" s="1">
        <v>0.12948299999999999</v>
      </c>
      <c r="C49" s="1">
        <v>1.8908000000000001E-2</v>
      </c>
      <c r="D49" s="1"/>
      <c r="E49" s="1"/>
    </row>
    <row r="50" spans="1:5" x14ac:dyDescent="0.2">
      <c r="A50" s="1">
        <v>235</v>
      </c>
      <c r="B50" s="1">
        <v>0.123415</v>
      </c>
      <c r="C50" s="1">
        <v>1.8214999999999999E-2</v>
      </c>
      <c r="D50" s="1"/>
      <c r="E50" s="1"/>
    </row>
    <row r="51" spans="1:5" x14ac:dyDescent="0.2">
      <c r="A51" s="1">
        <v>240</v>
      </c>
      <c r="B51" s="1">
        <v>0.11738</v>
      </c>
      <c r="C51" s="1">
        <v>1.8001E-2</v>
      </c>
      <c r="D51" s="1"/>
      <c r="E51" s="1"/>
    </row>
    <row r="52" spans="1:5" x14ac:dyDescent="0.2">
      <c r="A52" s="1">
        <v>245</v>
      </c>
      <c r="B52" s="1">
        <v>0.11283700000000001</v>
      </c>
      <c r="C52" s="1">
        <v>1.7468999999999998E-2</v>
      </c>
      <c r="D52" s="1"/>
      <c r="E52" s="1"/>
    </row>
    <row r="53" spans="1:5" x14ac:dyDescent="0.2">
      <c r="A53" s="1">
        <v>250</v>
      </c>
      <c r="B53" s="1">
        <v>0.107708</v>
      </c>
      <c r="C53" s="1">
        <v>1.7107000000000001E-2</v>
      </c>
      <c r="D53" s="1"/>
      <c r="E53" s="1"/>
    </row>
    <row r="54" spans="1:5" x14ac:dyDescent="0.2">
      <c r="A54" s="1">
        <v>255</v>
      </c>
      <c r="B54" s="1">
        <v>0.10360800000000001</v>
      </c>
      <c r="C54" s="1">
        <v>1.6726000000000001E-2</v>
      </c>
      <c r="D54" s="1"/>
      <c r="E54" s="1"/>
    </row>
    <row r="55" spans="1:5" x14ac:dyDescent="0.2">
      <c r="A55" s="1">
        <v>260</v>
      </c>
      <c r="B55" s="1">
        <v>9.8947999999999994E-2</v>
      </c>
      <c r="C55" s="1">
        <v>1.6343E-2</v>
      </c>
      <c r="D55" s="1"/>
      <c r="E55" s="1"/>
    </row>
    <row r="56" spans="1:5" x14ac:dyDescent="0.2">
      <c r="A56" s="1">
        <v>265</v>
      </c>
      <c r="B56" s="1">
        <v>9.4753000000000004E-2</v>
      </c>
      <c r="C56" s="1">
        <v>1.5923E-2</v>
      </c>
      <c r="D56" s="1"/>
      <c r="E56" s="1"/>
    </row>
    <row r="57" spans="1:5" x14ac:dyDescent="0.2">
      <c r="A57" s="1">
        <v>270</v>
      </c>
      <c r="B57" s="1">
        <v>9.1101000000000001E-2</v>
      </c>
      <c r="C57" s="1">
        <v>1.5432E-2</v>
      </c>
      <c r="D57" s="1"/>
      <c r="E57" s="1"/>
    </row>
    <row r="58" spans="1:5" x14ac:dyDescent="0.2">
      <c r="A58" s="1">
        <v>275</v>
      </c>
      <c r="B58" s="1">
        <v>8.7017999999999998E-2</v>
      </c>
      <c r="C58" s="1">
        <v>1.5219999999999999E-2</v>
      </c>
      <c r="D58" s="1"/>
      <c r="E58" s="1"/>
    </row>
    <row r="59" spans="1:5" x14ac:dyDescent="0.2">
      <c r="A59" s="1">
        <v>280</v>
      </c>
      <c r="B59" s="1">
        <v>8.3435999999999996E-2</v>
      </c>
      <c r="C59" s="1">
        <v>1.4782999999999999E-2</v>
      </c>
      <c r="D59" s="1"/>
      <c r="E59" s="1"/>
    </row>
    <row r="60" spans="1:5" x14ac:dyDescent="0.2">
      <c r="A60" s="1">
        <v>285</v>
      </c>
      <c r="B60" s="1">
        <v>7.9549999999999996E-2</v>
      </c>
      <c r="C60" s="1">
        <v>1.4427000000000001E-2</v>
      </c>
      <c r="D60" s="1"/>
      <c r="E60" s="1"/>
    </row>
    <row r="61" spans="1:5" x14ac:dyDescent="0.2">
      <c r="A61" s="1">
        <v>290</v>
      </c>
      <c r="B61" s="1">
        <v>7.6490000000000002E-2</v>
      </c>
      <c r="C61" s="1">
        <v>1.4064E-2</v>
      </c>
      <c r="D61" s="1"/>
      <c r="E61" s="1"/>
    </row>
    <row r="62" spans="1:5" x14ac:dyDescent="0.2">
      <c r="A62" s="1">
        <v>295</v>
      </c>
      <c r="B62" s="1">
        <v>7.3027999999999996E-2</v>
      </c>
      <c r="C62" s="1">
        <v>1.3783999999999999E-2</v>
      </c>
      <c r="D62" s="1"/>
      <c r="E62" s="1"/>
    </row>
    <row r="63" spans="1:5" x14ac:dyDescent="0.2">
      <c r="A63" s="1">
        <v>300</v>
      </c>
      <c r="B63" s="1">
        <v>7.0236999999999994E-2</v>
      </c>
      <c r="C63" s="1">
        <v>1.3507E-2</v>
      </c>
      <c r="D63" s="1"/>
      <c r="E63" s="1"/>
    </row>
  </sheetData>
  <mergeCells count="2">
    <mergeCell ref="B1:C1"/>
    <mergeCell ref="D1:E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6"/>
  <sheetViews>
    <sheetView workbookViewId="0">
      <selection activeCell="S33" sqref="S33"/>
    </sheetView>
  </sheetViews>
  <sheetFormatPr defaultColWidth="9.140625" defaultRowHeight="12.75" x14ac:dyDescent="0.2"/>
  <cols>
    <col min="1" max="1" width="15.7109375" style="12" bestFit="1" customWidth="1"/>
    <col min="2" max="11" width="9.140625" style="12"/>
    <col min="12" max="12" width="13.7109375" style="13" customWidth="1"/>
    <col min="13" max="13" width="9.140625" style="13"/>
    <col min="14" max="15" width="9.140625" style="12"/>
    <col min="16" max="16" width="13.7109375" style="12" bestFit="1" customWidth="1"/>
    <col min="17" max="25" width="9.140625" style="12"/>
    <col min="26" max="26" width="12.42578125" style="12" bestFit="1" customWidth="1"/>
    <col min="27" max="16384" width="9.140625" style="12"/>
  </cols>
  <sheetData>
    <row r="1" spans="1:34" x14ac:dyDescent="0.2">
      <c r="A1" s="11" t="s">
        <v>272</v>
      </c>
      <c r="B1" s="168"/>
      <c r="C1" s="168"/>
      <c r="D1" s="168"/>
      <c r="E1" s="168"/>
      <c r="F1" s="168"/>
      <c r="G1" s="168"/>
      <c r="P1" s="11" t="s">
        <v>273</v>
      </c>
      <c r="Z1" s="11" t="s">
        <v>274</v>
      </c>
    </row>
    <row r="2" spans="1:34" x14ac:dyDescent="0.2">
      <c r="A2" s="1"/>
      <c r="B2" s="26"/>
      <c r="C2" s="26"/>
      <c r="D2" s="26"/>
      <c r="E2" s="26"/>
      <c r="F2" s="26"/>
      <c r="G2" s="26"/>
      <c r="H2" s="26"/>
      <c r="I2" s="26"/>
      <c r="J2" s="26"/>
      <c r="K2" s="26"/>
      <c r="L2" s="32"/>
      <c r="M2" s="32"/>
    </row>
    <row r="3" spans="1:34" x14ac:dyDescent="0.2">
      <c r="A3" s="30" t="s">
        <v>88</v>
      </c>
      <c r="B3" s="171" t="s">
        <v>142</v>
      </c>
      <c r="C3" s="171"/>
      <c r="D3" s="171"/>
      <c r="E3" s="171"/>
      <c r="F3" s="171"/>
      <c r="G3" s="171"/>
      <c r="H3" s="171"/>
      <c r="I3" s="172"/>
      <c r="J3" s="26"/>
      <c r="K3" s="26"/>
      <c r="L3" s="134" t="s">
        <v>88</v>
      </c>
      <c r="M3" s="47"/>
      <c r="P3" s="131" t="s">
        <v>90</v>
      </c>
      <c r="Q3" s="169" t="s">
        <v>144</v>
      </c>
      <c r="R3" s="169"/>
      <c r="S3" s="169" t="s">
        <v>145</v>
      </c>
      <c r="T3" s="169"/>
      <c r="U3" s="169" t="s">
        <v>146</v>
      </c>
      <c r="V3" s="169"/>
      <c r="W3" s="169" t="s">
        <v>147</v>
      </c>
      <c r="X3" s="170"/>
      <c r="Z3" s="131" t="s">
        <v>90</v>
      </c>
      <c r="AA3" s="169" t="s">
        <v>144</v>
      </c>
      <c r="AB3" s="169"/>
      <c r="AC3" s="169" t="s">
        <v>148</v>
      </c>
      <c r="AD3" s="169"/>
      <c r="AE3" s="169" t="s">
        <v>149</v>
      </c>
      <c r="AF3" s="169"/>
      <c r="AG3" s="169" t="s">
        <v>150</v>
      </c>
      <c r="AH3" s="170"/>
    </row>
    <row r="4" spans="1:34" x14ac:dyDescent="0.2">
      <c r="A4" s="4" t="s">
        <v>90</v>
      </c>
      <c r="B4" s="32">
        <v>0.5867</v>
      </c>
      <c r="C4" s="32">
        <v>0.47420000000000001</v>
      </c>
      <c r="D4" s="32">
        <v>0.50260000000000005</v>
      </c>
      <c r="E4" s="32">
        <v>0.62539999999999996</v>
      </c>
      <c r="F4" s="32">
        <v>0.52129999999999999</v>
      </c>
      <c r="G4" s="32">
        <v>0.58240000000000003</v>
      </c>
      <c r="H4" s="32">
        <v>0.41980000000000001</v>
      </c>
      <c r="I4" s="105">
        <v>0.42320000000000002</v>
      </c>
      <c r="J4" s="26"/>
      <c r="K4" s="26"/>
      <c r="L4" s="110" t="s">
        <v>0</v>
      </c>
      <c r="M4" s="105" t="s">
        <v>1</v>
      </c>
      <c r="P4" s="4">
        <v>1E-3</v>
      </c>
      <c r="Q4" s="26">
        <v>7.6261339999999997E-3</v>
      </c>
      <c r="R4" s="26">
        <v>1.8978000000000001E-3</v>
      </c>
      <c r="S4" s="26">
        <v>1.6583000000000001E-2</v>
      </c>
      <c r="T4" s="26">
        <v>7.058E-3</v>
      </c>
      <c r="U4" s="26">
        <v>2.1028000000000002E-2</v>
      </c>
      <c r="V4" s="26">
        <v>8.94E-3</v>
      </c>
      <c r="W4" s="26">
        <v>1.3332E-2</v>
      </c>
      <c r="X4" s="5">
        <v>2.6700000000000001E-3</v>
      </c>
      <c r="Z4" s="4">
        <v>1E-3</v>
      </c>
      <c r="AA4" s="26">
        <v>7.6261339999999997E-3</v>
      </c>
      <c r="AB4" s="26">
        <v>1.8978000000000001E-3</v>
      </c>
      <c r="AC4" s="26">
        <v>1.8661000000000001E-2</v>
      </c>
      <c r="AD4" s="26">
        <v>5.8399999999999997E-3</v>
      </c>
      <c r="AE4" s="26">
        <v>8.3282586000000006E-2</v>
      </c>
      <c r="AF4" s="26">
        <v>1.1298849999999999E-2</v>
      </c>
      <c r="AG4" s="26">
        <v>1.0211016E-2</v>
      </c>
      <c r="AH4" s="5">
        <v>2.7413810000000002E-3</v>
      </c>
    </row>
    <row r="5" spans="1:34" x14ac:dyDescent="0.2">
      <c r="A5" s="4">
        <v>1E-3</v>
      </c>
      <c r="B5" s="26">
        <v>5.2815468775819455E-2</v>
      </c>
      <c r="C5" s="26">
        <v>3.7728354203935457E-2</v>
      </c>
      <c r="D5" s="26">
        <v>0</v>
      </c>
      <c r="E5" s="26">
        <v>0</v>
      </c>
      <c r="F5" s="26">
        <v>1.8882179393733451E-3</v>
      </c>
      <c r="G5" s="26">
        <v>2.5894104350554256E-3</v>
      </c>
      <c r="H5" s="26">
        <v>2.4205882868222318E-2</v>
      </c>
      <c r="I5" s="5">
        <v>1.3433495154225398E-2</v>
      </c>
      <c r="J5" s="26"/>
      <c r="K5" s="26"/>
      <c r="L5" s="110">
        <v>1.6582603672078925E-2</v>
      </c>
      <c r="M5" s="105">
        <v>7.0580431164200012E-3</v>
      </c>
      <c r="P5" s="4">
        <v>2.8000000000000001E-2</v>
      </c>
      <c r="Q5" s="26"/>
      <c r="R5" s="26"/>
      <c r="S5" s="26"/>
      <c r="T5" s="26"/>
      <c r="U5" s="26"/>
      <c r="V5" s="26"/>
      <c r="W5" s="26"/>
      <c r="X5" s="5"/>
      <c r="Z5" s="4">
        <v>2.8000000000000001E-2</v>
      </c>
      <c r="AA5" s="26"/>
      <c r="AB5" s="26"/>
      <c r="AC5" s="26">
        <v>3.2405000000000003E-2</v>
      </c>
      <c r="AD5" s="26">
        <v>6.4609999999999997E-3</v>
      </c>
      <c r="AE5" s="26">
        <v>0.190525215</v>
      </c>
      <c r="AF5" s="26">
        <v>1.6793572E-2</v>
      </c>
      <c r="AG5" s="26"/>
      <c r="AH5" s="5"/>
    </row>
    <row r="6" spans="1:34" x14ac:dyDescent="0.2">
      <c r="A6" s="4">
        <v>8.7999999999999995E-2</v>
      </c>
      <c r="B6" s="26">
        <v>5.5739009464019454E-2</v>
      </c>
      <c r="C6" s="26">
        <v>4.2271642711738756E-2</v>
      </c>
      <c r="D6" s="26">
        <v>5.6737291707053099E-3</v>
      </c>
      <c r="E6" s="26">
        <v>1.2842508085297369E-2</v>
      </c>
      <c r="F6" s="26">
        <v>6.4047606300112296E-3</v>
      </c>
      <c r="G6" s="26">
        <v>4.2052481279858988E-3</v>
      </c>
      <c r="H6" s="26">
        <v>2.6726420281257685E-2</v>
      </c>
      <c r="I6" s="5">
        <v>1.6860532982070183E-2</v>
      </c>
      <c r="J6" s="26"/>
      <c r="K6" s="26"/>
      <c r="L6" s="110">
        <v>2.1340481431635739E-2</v>
      </c>
      <c r="M6" s="105">
        <v>6.6879491469545947E-3</v>
      </c>
      <c r="P6" s="4">
        <v>5.5E-2</v>
      </c>
      <c r="Q6" s="26"/>
      <c r="R6" s="26"/>
      <c r="S6" s="26"/>
      <c r="T6" s="26"/>
      <c r="U6" s="26"/>
      <c r="V6" s="26"/>
      <c r="W6" s="26"/>
      <c r="X6" s="5"/>
      <c r="Z6" s="4">
        <v>5.5E-2</v>
      </c>
      <c r="AA6" s="26"/>
      <c r="AB6" s="26"/>
      <c r="AC6" s="26">
        <v>7.4964000000000003E-2</v>
      </c>
      <c r="AD6" s="26">
        <v>8.7139999999999995E-3</v>
      </c>
      <c r="AE6" s="26">
        <v>0.40319005000000002</v>
      </c>
      <c r="AF6" s="26">
        <v>2.1328613999999999E-2</v>
      </c>
      <c r="AG6" s="26"/>
      <c r="AH6" s="5"/>
    </row>
    <row r="7" spans="1:34" x14ac:dyDescent="0.2">
      <c r="A7" s="4">
        <v>0.255</v>
      </c>
      <c r="B7" s="26">
        <v>0.15123694243756486</v>
      </c>
      <c r="C7" s="26">
        <v>0.15511494664116959</v>
      </c>
      <c r="D7" s="26">
        <v>0.11851692235732647</v>
      </c>
      <c r="E7" s="26">
        <v>9.1162148135690263E-2</v>
      </c>
      <c r="F7" s="26">
        <v>0.16372596621347868</v>
      </c>
      <c r="G7" s="26">
        <v>4.1740105671658985E-2</v>
      </c>
      <c r="H7" s="26">
        <v>0.19732462536804354</v>
      </c>
      <c r="I7" s="5">
        <v>0.12929954716820072</v>
      </c>
      <c r="J7" s="26"/>
      <c r="K7" s="26"/>
      <c r="L7" s="110">
        <v>0.13101515049914164</v>
      </c>
      <c r="M7" s="105">
        <v>1.6994804559660553E-2</v>
      </c>
      <c r="P7" s="4">
        <v>8.7999999999999995E-2</v>
      </c>
      <c r="Q7" s="26">
        <v>1.5368668E-2</v>
      </c>
      <c r="R7" s="26">
        <v>2.2214000000000001E-3</v>
      </c>
      <c r="S7" s="26">
        <v>2.1340000000000001E-2</v>
      </c>
      <c r="T7" s="26">
        <v>6.6880000000000004E-3</v>
      </c>
      <c r="U7" s="26">
        <v>2.8194E-2</v>
      </c>
      <c r="V7" s="26">
        <v>9.2650000000000007E-3</v>
      </c>
      <c r="W7" s="26">
        <v>2.9574E-2</v>
      </c>
      <c r="X7" s="5">
        <v>4.5019999999999999E-3</v>
      </c>
      <c r="Z7" s="4">
        <v>8.7999999999999995E-2</v>
      </c>
      <c r="AA7" s="26">
        <v>1.5368668E-2</v>
      </c>
      <c r="AB7" s="26">
        <v>2.2214000000000001E-3</v>
      </c>
      <c r="AC7" s="26">
        <v>0.15315599999999999</v>
      </c>
      <c r="AD7" s="26">
        <v>1.2171E-2</v>
      </c>
      <c r="AE7" s="26">
        <v>0.55265567199999999</v>
      </c>
      <c r="AF7" s="26">
        <v>1.6815785999999999E-2</v>
      </c>
      <c r="AG7" s="26"/>
      <c r="AH7" s="5"/>
    </row>
    <row r="8" spans="1:34" x14ac:dyDescent="0.2">
      <c r="A8" s="4">
        <v>0.38700000000000001</v>
      </c>
      <c r="B8" s="26">
        <v>0.39632956355027993</v>
      </c>
      <c r="C8" s="26">
        <v>0.42822715440133297</v>
      </c>
      <c r="D8" s="26">
        <v>0.41376277862900407</v>
      </c>
      <c r="E8" s="26">
        <v>0.3556378418931318</v>
      </c>
      <c r="F8" s="26">
        <v>0.41129245271288783</v>
      </c>
      <c r="G8" s="26">
        <v>0.33444166317137791</v>
      </c>
      <c r="H8" s="26">
        <v>0.50416660603246888</v>
      </c>
      <c r="I8" s="5">
        <v>0.51979749926049412</v>
      </c>
      <c r="J8" s="26"/>
      <c r="K8" s="26"/>
      <c r="L8" s="110">
        <v>0.4204569449563722</v>
      </c>
      <c r="M8" s="105">
        <v>2.2853299378330319E-2</v>
      </c>
      <c r="P8" s="4">
        <v>0.255</v>
      </c>
      <c r="Q8" s="26">
        <v>0.18925062200000001</v>
      </c>
      <c r="R8" s="26">
        <v>2.4899600000000001E-2</v>
      </c>
      <c r="S8" s="26">
        <v>0.13101499999999999</v>
      </c>
      <c r="T8" s="26">
        <v>1.6995E-2</v>
      </c>
      <c r="U8" s="26">
        <v>0.13891600000000001</v>
      </c>
      <c r="V8" s="26">
        <v>1.8110999999999999E-2</v>
      </c>
      <c r="W8" s="26">
        <v>0.30105399999999999</v>
      </c>
      <c r="X8" s="5">
        <v>9.9679999999999994E-3</v>
      </c>
      <c r="Z8" s="4">
        <v>0.255</v>
      </c>
      <c r="AA8" s="26">
        <v>0.18925062200000001</v>
      </c>
      <c r="AB8" s="26">
        <v>2.4899600000000001E-2</v>
      </c>
      <c r="AC8" s="26">
        <v>0.596584</v>
      </c>
      <c r="AD8" s="26">
        <v>2.1734E-2</v>
      </c>
      <c r="AE8" s="26">
        <v>0.87404981999999998</v>
      </c>
      <c r="AF8" s="26">
        <v>7.706465E-3</v>
      </c>
      <c r="AG8" s="26">
        <v>3.1917989000000001E-2</v>
      </c>
      <c r="AH8" s="5">
        <v>3.1490369999999999E-3</v>
      </c>
    </row>
    <row r="9" spans="1:34" x14ac:dyDescent="0.2">
      <c r="A9" s="4">
        <v>0.94</v>
      </c>
      <c r="B9" s="26">
        <v>0.68933993765862689</v>
      </c>
      <c r="C9" s="26">
        <v>0.8108079205477754</v>
      </c>
      <c r="D9" s="26">
        <v>0.75201436462297255</v>
      </c>
      <c r="E9" s="26">
        <v>0.67370910838188791</v>
      </c>
      <c r="F9" s="26">
        <v>0.72818897921061099</v>
      </c>
      <c r="G9" s="26">
        <v>0.71439783502396248</v>
      </c>
      <c r="H9" s="26">
        <v>0.78540598911966497</v>
      </c>
      <c r="I9" s="5">
        <v>0.7833757677676374</v>
      </c>
      <c r="J9" s="26"/>
      <c r="K9" s="26"/>
      <c r="L9" s="110">
        <v>0.74215498779164235</v>
      </c>
      <c r="M9" s="105">
        <v>1.7330820584504341E-2</v>
      </c>
      <c r="P9" s="4">
        <v>0.38700000000000001</v>
      </c>
      <c r="Q9" s="26">
        <v>0.51094288499999996</v>
      </c>
      <c r="R9" s="26">
        <v>3.9199299999999999E-2</v>
      </c>
      <c r="S9" s="26">
        <v>0.42045700000000003</v>
      </c>
      <c r="T9" s="26">
        <v>2.2852999999999998E-2</v>
      </c>
      <c r="U9" s="26">
        <v>0.33992299999999998</v>
      </c>
      <c r="V9" s="26">
        <v>3.2326000000000001E-2</v>
      </c>
      <c r="W9" s="26">
        <v>0.58502699999999996</v>
      </c>
      <c r="X9" s="5">
        <v>2.8594999999999999E-2</v>
      </c>
      <c r="Z9" s="4">
        <v>0.38700000000000001</v>
      </c>
      <c r="AA9" s="26">
        <v>0.51094288499999996</v>
      </c>
      <c r="AB9" s="26">
        <v>3.9199299999999999E-2</v>
      </c>
      <c r="AC9" s="26">
        <v>0.70813899999999996</v>
      </c>
      <c r="AD9" s="26">
        <v>2.3890999999999999E-2</v>
      </c>
      <c r="AE9" s="26">
        <v>0.90991783500000001</v>
      </c>
      <c r="AF9" s="26">
        <v>4.909882E-3</v>
      </c>
      <c r="AG9" s="26">
        <v>9.2122834000000001E-2</v>
      </c>
      <c r="AH9" s="5">
        <v>4.2928389999999997E-3</v>
      </c>
    </row>
    <row r="10" spans="1:34" x14ac:dyDescent="0.2">
      <c r="A10" s="4">
        <v>2.2599999999999998</v>
      </c>
      <c r="B10" s="26">
        <v>0.95235422416947157</v>
      </c>
      <c r="C10" s="26">
        <v>0.97037882919005536</v>
      </c>
      <c r="D10" s="26">
        <v>0.95913570358766476</v>
      </c>
      <c r="E10" s="26">
        <v>1.0805745882677407</v>
      </c>
      <c r="F10" s="26">
        <v>0.96325498131911635</v>
      </c>
      <c r="G10" s="26">
        <v>0.86597633727014234</v>
      </c>
      <c r="H10" s="26">
        <v>0.87252087083338259</v>
      </c>
      <c r="I10" s="5">
        <v>0.91405871104003367</v>
      </c>
      <c r="J10" s="26"/>
      <c r="K10" s="26"/>
      <c r="L10" s="110">
        <v>0.94728178070970104</v>
      </c>
      <c r="M10" s="105">
        <v>2.3914048336804106E-2</v>
      </c>
      <c r="P10" s="4">
        <v>0.94</v>
      </c>
      <c r="Q10" s="26">
        <v>0.79915513599999999</v>
      </c>
      <c r="R10" s="26">
        <v>1.6789599999999998E-2</v>
      </c>
      <c r="S10" s="26">
        <v>0.74215500000000001</v>
      </c>
      <c r="T10" s="26">
        <v>1.7330999999999999E-2</v>
      </c>
      <c r="U10" s="26">
        <v>0.68223699999999998</v>
      </c>
      <c r="V10" s="26">
        <v>2.4739000000000001E-2</v>
      </c>
      <c r="W10" s="26">
        <v>0.77315</v>
      </c>
      <c r="X10" s="5">
        <v>1.3344E-2</v>
      </c>
      <c r="Z10" s="4">
        <v>0.94</v>
      </c>
      <c r="AA10" s="26">
        <v>0.79915513599999999</v>
      </c>
      <c r="AB10" s="26">
        <v>1.6789599999999998E-2</v>
      </c>
      <c r="AC10" s="26">
        <v>0.83637399999999995</v>
      </c>
      <c r="AD10" s="26">
        <v>1.0496E-2</v>
      </c>
      <c r="AE10" s="26">
        <v>0.92587545100000002</v>
      </c>
      <c r="AF10" s="26">
        <v>4.1433080000000001E-3</v>
      </c>
      <c r="AG10" s="26">
        <v>0.334183285</v>
      </c>
      <c r="AH10" s="5">
        <v>1.5717793000000001E-2</v>
      </c>
    </row>
    <row r="11" spans="1:34" x14ac:dyDescent="0.2">
      <c r="A11" s="4">
        <v>4</v>
      </c>
      <c r="B11" s="26">
        <v>0.96797063747008627</v>
      </c>
      <c r="C11" s="26">
        <v>0.9732325951514389</v>
      </c>
      <c r="D11" s="26">
        <v>0.98707211687559093</v>
      </c>
      <c r="E11" s="26">
        <v>1.0535024571064162</v>
      </c>
      <c r="F11" s="26">
        <v>1.0228393479694073</v>
      </c>
      <c r="G11" s="26">
        <v>0.99128962643217744</v>
      </c>
      <c r="H11" s="26">
        <v>0.97316711080709906</v>
      </c>
      <c r="I11" s="5">
        <v>0.99558198454460212</v>
      </c>
      <c r="J11" s="26"/>
      <c r="K11" s="26"/>
      <c r="L11" s="110">
        <v>0.99558198454460212</v>
      </c>
      <c r="M11" s="105">
        <v>1.0310271791095003E-2</v>
      </c>
      <c r="P11" s="4">
        <v>2.2599999999999998</v>
      </c>
      <c r="Q11" s="26">
        <v>0.93951823999999995</v>
      </c>
      <c r="R11" s="26">
        <v>6.1358000000000003E-3</v>
      </c>
      <c r="S11" s="26">
        <v>0.94728199999999996</v>
      </c>
      <c r="T11" s="26">
        <v>2.3914000000000001E-2</v>
      </c>
      <c r="U11" s="26">
        <v>0.94650900000000004</v>
      </c>
      <c r="V11" s="26">
        <v>7.2919999999999999E-3</v>
      </c>
      <c r="W11" s="26">
        <v>0.961449</v>
      </c>
      <c r="X11" s="5">
        <v>7.9139999999999992E-3</v>
      </c>
      <c r="Z11" s="4">
        <v>2.2599999999999998</v>
      </c>
      <c r="AA11" s="26">
        <v>0.93951823999999995</v>
      </c>
      <c r="AB11" s="26">
        <v>6.1358000000000003E-3</v>
      </c>
      <c r="AC11" s="26"/>
      <c r="AD11" s="26"/>
      <c r="AE11" s="26"/>
      <c r="AF11" s="26"/>
      <c r="AG11" s="26">
        <v>0.67729968500000004</v>
      </c>
      <c r="AH11" s="5">
        <v>2.2113234999999998E-2</v>
      </c>
    </row>
    <row r="12" spans="1:34" x14ac:dyDescent="0.2">
      <c r="A12" s="6">
        <v>100</v>
      </c>
      <c r="B12" s="31">
        <v>1</v>
      </c>
      <c r="C12" s="31">
        <v>1</v>
      </c>
      <c r="D12" s="31">
        <v>1</v>
      </c>
      <c r="E12" s="31">
        <v>1</v>
      </c>
      <c r="F12" s="31">
        <v>1</v>
      </c>
      <c r="G12" s="31">
        <v>1</v>
      </c>
      <c r="H12" s="31">
        <v>1</v>
      </c>
      <c r="I12" s="7">
        <v>1</v>
      </c>
      <c r="J12" s="26"/>
      <c r="K12" s="26"/>
      <c r="L12" s="111">
        <v>1</v>
      </c>
      <c r="M12" s="107">
        <v>0</v>
      </c>
      <c r="P12" s="4">
        <v>4</v>
      </c>
      <c r="Q12" s="26">
        <v>0.978926666</v>
      </c>
      <c r="R12" s="26">
        <v>4.2516999999999998E-3</v>
      </c>
      <c r="S12" s="26">
        <v>0.99558199999999997</v>
      </c>
      <c r="T12" s="26">
        <v>1.031E-2</v>
      </c>
      <c r="U12" s="26">
        <v>0.98079700000000003</v>
      </c>
      <c r="V12" s="26">
        <v>4.5970000000000004E-3</v>
      </c>
      <c r="W12" s="26">
        <v>1.0025820000000001</v>
      </c>
      <c r="X12" s="5">
        <v>1.8619999999999999E-3</v>
      </c>
      <c r="Z12" s="4">
        <v>4</v>
      </c>
      <c r="AA12" s="26">
        <v>0.978926666</v>
      </c>
      <c r="AB12" s="26">
        <v>4.2516999999999998E-3</v>
      </c>
      <c r="AC12" s="26"/>
      <c r="AD12" s="26"/>
      <c r="AE12" s="26"/>
      <c r="AF12" s="26"/>
      <c r="AG12" s="26">
        <v>0.89522107200000001</v>
      </c>
      <c r="AH12" s="5">
        <v>9.3968479999999993E-3</v>
      </c>
    </row>
    <row r="13" spans="1:34" x14ac:dyDescent="0.2">
      <c r="A13" s="1"/>
      <c r="B13" s="26"/>
      <c r="C13" s="26"/>
      <c r="D13" s="26"/>
      <c r="E13" s="26"/>
      <c r="F13" s="26"/>
      <c r="G13" s="26"/>
      <c r="H13" s="33"/>
      <c r="I13" s="33"/>
      <c r="J13" s="33"/>
      <c r="K13" s="33"/>
      <c r="L13" s="69"/>
      <c r="M13" s="69"/>
      <c r="P13" s="4">
        <v>8</v>
      </c>
      <c r="Q13" s="26"/>
      <c r="R13" s="26"/>
      <c r="S13" s="26"/>
      <c r="T13" s="26"/>
      <c r="U13" s="26"/>
      <c r="V13" s="26"/>
      <c r="W13" s="26"/>
      <c r="X13" s="5"/>
      <c r="Z13" s="4">
        <v>8</v>
      </c>
      <c r="AA13" s="26"/>
      <c r="AB13" s="26"/>
      <c r="AC13" s="26"/>
      <c r="AD13" s="26"/>
      <c r="AE13" s="26"/>
      <c r="AF13" s="26"/>
      <c r="AG13" s="26">
        <v>0.97647638400000003</v>
      </c>
      <c r="AH13" s="5">
        <v>3.7457010000000002E-3</v>
      </c>
    </row>
    <row r="14" spans="1:34" x14ac:dyDescent="0.2">
      <c r="A14" s="1"/>
      <c r="B14" s="26"/>
      <c r="C14" s="26"/>
      <c r="D14" s="26"/>
      <c r="E14" s="26"/>
      <c r="F14" s="26"/>
      <c r="G14" s="26"/>
      <c r="H14" s="33"/>
      <c r="I14" s="33"/>
      <c r="J14" s="33"/>
      <c r="K14" s="33"/>
      <c r="L14" s="69"/>
      <c r="M14" s="69"/>
      <c r="P14" s="6">
        <v>100</v>
      </c>
      <c r="Q14" s="31">
        <v>1</v>
      </c>
      <c r="R14" s="31">
        <v>0</v>
      </c>
      <c r="S14" s="31">
        <v>1</v>
      </c>
      <c r="T14" s="31">
        <v>0</v>
      </c>
      <c r="U14" s="31">
        <v>1</v>
      </c>
      <c r="V14" s="31">
        <v>0</v>
      </c>
      <c r="W14" s="31">
        <v>1</v>
      </c>
      <c r="X14" s="7">
        <v>0</v>
      </c>
      <c r="Z14" s="6">
        <v>100</v>
      </c>
      <c r="AA14" s="31">
        <v>1</v>
      </c>
      <c r="AB14" s="31">
        <v>0</v>
      </c>
      <c r="AC14" s="31">
        <v>1</v>
      </c>
      <c r="AD14" s="31">
        <v>0</v>
      </c>
      <c r="AE14" s="31">
        <v>1</v>
      </c>
      <c r="AF14" s="31">
        <v>0</v>
      </c>
      <c r="AG14" s="31">
        <v>1</v>
      </c>
      <c r="AH14" s="7">
        <v>0</v>
      </c>
    </row>
    <row r="15" spans="1:34" x14ac:dyDescent="0.2">
      <c r="A15" s="30" t="s">
        <v>87</v>
      </c>
      <c r="B15" s="173" t="s">
        <v>142</v>
      </c>
      <c r="C15" s="173"/>
      <c r="D15" s="173"/>
      <c r="E15" s="173"/>
      <c r="F15" s="173"/>
      <c r="G15" s="174"/>
      <c r="L15" s="135" t="s">
        <v>87</v>
      </c>
      <c r="M15" s="42"/>
      <c r="Z15" s="1"/>
      <c r="AA15" s="1"/>
      <c r="AB15" s="1"/>
      <c r="AC15" s="1"/>
      <c r="AD15" s="1"/>
      <c r="AE15" s="1"/>
      <c r="AF15" s="1"/>
      <c r="AG15" s="1"/>
      <c r="AH15" s="1"/>
    </row>
    <row r="16" spans="1:34" x14ac:dyDescent="0.2">
      <c r="A16" s="4" t="s">
        <v>90</v>
      </c>
      <c r="B16" s="32">
        <v>0.54759999999999998</v>
      </c>
      <c r="C16" s="32">
        <v>0.74139999999999995</v>
      </c>
      <c r="D16" s="32">
        <v>0.52700000000000002</v>
      </c>
      <c r="E16" s="32">
        <v>0.6119</v>
      </c>
      <c r="F16" s="32">
        <v>0.73880000000000001</v>
      </c>
      <c r="G16" s="105">
        <v>0.51959999999999995</v>
      </c>
      <c r="L16" s="110" t="s">
        <v>0</v>
      </c>
      <c r="M16" s="105" t="s">
        <v>1</v>
      </c>
    </row>
    <row r="17" spans="1:13" x14ac:dyDescent="0.2">
      <c r="A17" s="4">
        <v>1E-3</v>
      </c>
      <c r="B17" s="26">
        <v>0</v>
      </c>
      <c r="C17" s="26">
        <v>0</v>
      </c>
      <c r="D17" s="26">
        <v>2.186243783590738E-2</v>
      </c>
      <c r="E17" s="26">
        <v>9.6635389052101336E-3</v>
      </c>
      <c r="F17" s="26">
        <v>4.8023007437969112E-2</v>
      </c>
      <c r="G17" s="5">
        <v>4.6619994869791188E-2</v>
      </c>
      <c r="L17" s="68">
        <v>2.1028163174812969E-2</v>
      </c>
      <c r="M17" s="38">
        <v>8.9403233690746268E-3</v>
      </c>
    </row>
    <row r="18" spans="1:13" x14ac:dyDescent="0.2">
      <c r="A18" s="4">
        <v>8.7999999999999995E-2</v>
      </c>
      <c r="B18" s="26">
        <v>1.0582221764380539E-2</v>
      </c>
      <c r="C18" s="26">
        <v>5.6933437318904068E-3</v>
      </c>
      <c r="D18" s="26">
        <v>2.535857385463703E-2</v>
      </c>
      <c r="E18" s="26">
        <v>1.5001243040184933E-2</v>
      </c>
      <c r="F18" s="26">
        <v>5.5659819300856513E-2</v>
      </c>
      <c r="G18" s="5">
        <v>5.6871624989139564E-2</v>
      </c>
      <c r="L18" s="68">
        <v>2.8194471113514832E-2</v>
      </c>
      <c r="M18" s="38">
        <v>9.2652039846156872E-3</v>
      </c>
    </row>
    <row r="19" spans="1:13" x14ac:dyDescent="0.2">
      <c r="A19" s="4">
        <v>0.255</v>
      </c>
      <c r="B19" s="26">
        <v>0.1820082387547611</v>
      </c>
      <c r="C19" s="26">
        <v>8.6069119276750344E-2</v>
      </c>
      <c r="D19" s="26">
        <v>0.15412409483743794</v>
      </c>
      <c r="E19" s="26">
        <v>9.7408721589821071E-2</v>
      </c>
      <c r="F19" s="26">
        <v>0.12098432524288032</v>
      </c>
      <c r="G19" s="5">
        <v>0.19290105169276195</v>
      </c>
      <c r="L19" s="68">
        <v>0.13891592523240212</v>
      </c>
      <c r="M19" s="38">
        <v>1.8110590749163973E-2</v>
      </c>
    </row>
    <row r="20" spans="1:13" x14ac:dyDescent="0.2">
      <c r="A20" s="4">
        <v>0.38700000000000001</v>
      </c>
      <c r="B20" s="26">
        <v>0.39313448461698675</v>
      </c>
      <c r="C20" s="26">
        <v>0.25730358801286651</v>
      </c>
      <c r="D20" s="26">
        <v>0.40056704816265343</v>
      </c>
      <c r="E20" s="26">
        <v>0.28778939809577453</v>
      </c>
      <c r="F20" s="26">
        <v>0.2635440786823221</v>
      </c>
      <c r="G20" s="5">
        <v>0.43719864457288249</v>
      </c>
      <c r="L20" s="68">
        <v>0.339922873690581</v>
      </c>
      <c r="M20" s="38">
        <v>3.2326115864180223E-2</v>
      </c>
    </row>
    <row r="21" spans="1:13" x14ac:dyDescent="0.2">
      <c r="A21" s="4">
        <v>0.94</v>
      </c>
      <c r="B21" s="26">
        <v>0.68488714046245858</v>
      </c>
      <c r="C21" s="26">
        <v>0.59149652891010007</v>
      </c>
      <c r="D21" s="26">
        <v>0.74301238061590791</v>
      </c>
      <c r="E21" s="26">
        <v>0.71563936132517803</v>
      </c>
      <c r="F21" s="26">
        <v>0.62775745993033882</v>
      </c>
      <c r="G21" s="5">
        <v>0.73063124616194663</v>
      </c>
      <c r="L21" s="68">
        <v>0.6822373529009883</v>
      </c>
      <c r="M21" s="38">
        <v>2.4738798351463791E-2</v>
      </c>
    </row>
    <row r="22" spans="1:13" x14ac:dyDescent="0.2">
      <c r="A22" s="4">
        <v>2.2599999999999998</v>
      </c>
      <c r="B22" s="26">
        <v>0.94747462440512586</v>
      </c>
      <c r="C22" s="26">
        <v>0.9419158392931708</v>
      </c>
      <c r="D22" s="26">
        <v>0.97260996709672809</v>
      </c>
      <c r="E22" s="26">
        <v>0.95403272103348602</v>
      </c>
      <c r="F22" s="26">
        <v>0.91763168929336569</v>
      </c>
      <c r="G22" s="5">
        <v>0.94538669833841371</v>
      </c>
      <c r="L22" s="68">
        <v>0.94650858991004838</v>
      </c>
      <c r="M22" s="38">
        <v>7.2916734499079844E-3</v>
      </c>
    </row>
    <row r="23" spans="1:13" x14ac:dyDescent="0.2">
      <c r="A23" s="4">
        <v>4</v>
      </c>
      <c r="B23" s="26">
        <v>0.98598411880309766</v>
      </c>
      <c r="C23" s="26">
        <v>0.97704107551623443</v>
      </c>
      <c r="D23" s="26">
        <v>0.99438558238829378</v>
      </c>
      <c r="E23" s="26">
        <v>0.98592103487853078</v>
      </c>
      <c r="F23" s="26">
        <v>0.9612616312254092</v>
      </c>
      <c r="G23" s="5">
        <v>0.98018907596550442</v>
      </c>
      <c r="L23" s="68">
        <v>0.98079708646284514</v>
      </c>
      <c r="M23" s="38">
        <v>4.5968057014669312E-3</v>
      </c>
    </row>
    <row r="24" spans="1:13" x14ac:dyDescent="0.2">
      <c r="A24" s="6">
        <v>100</v>
      </c>
      <c r="B24" s="31">
        <v>1</v>
      </c>
      <c r="C24" s="31">
        <v>1</v>
      </c>
      <c r="D24" s="31">
        <v>1</v>
      </c>
      <c r="E24" s="31">
        <v>1</v>
      </c>
      <c r="F24" s="31">
        <v>1</v>
      </c>
      <c r="G24" s="7">
        <v>1</v>
      </c>
      <c r="L24" s="70">
        <v>1</v>
      </c>
      <c r="M24" s="41">
        <v>0</v>
      </c>
    </row>
    <row r="25" spans="1:13" x14ac:dyDescent="0.2">
      <c r="A25" s="1"/>
      <c r="B25" s="1"/>
      <c r="C25" s="1"/>
      <c r="D25" s="1"/>
      <c r="E25" s="1"/>
      <c r="F25" s="1"/>
      <c r="G25" s="1"/>
    </row>
    <row r="26" spans="1:13" x14ac:dyDescent="0.2">
      <c r="A26" s="1"/>
      <c r="B26" s="1"/>
      <c r="C26" s="1"/>
      <c r="D26" s="1"/>
      <c r="E26" s="1"/>
      <c r="F26" s="1"/>
      <c r="G26" s="1"/>
    </row>
    <row r="27" spans="1:13" x14ac:dyDescent="0.2">
      <c r="A27" s="1"/>
      <c r="B27" s="1"/>
      <c r="C27" s="1"/>
      <c r="D27" s="1"/>
      <c r="E27" s="1"/>
      <c r="F27" s="1"/>
      <c r="G27" s="1"/>
    </row>
    <row r="28" spans="1:13" x14ac:dyDescent="0.2">
      <c r="A28" s="30" t="s">
        <v>82</v>
      </c>
      <c r="B28" s="173" t="s">
        <v>142</v>
      </c>
      <c r="C28" s="173"/>
      <c r="D28" s="173"/>
      <c r="E28" s="173"/>
      <c r="F28" s="173"/>
      <c r="G28" s="173"/>
      <c r="H28" s="174"/>
      <c r="L28" s="135" t="s">
        <v>82</v>
      </c>
      <c r="M28" s="42"/>
    </row>
    <row r="29" spans="1:13" x14ac:dyDescent="0.2">
      <c r="A29" s="4" t="s">
        <v>90</v>
      </c>
      <c r="B29" s="32">
        <v>0.75049999999999994</v>
      </c>
      <c r="C29" s="32">
        <v>0.32469999999999999</v>
      </c>
      <c r="D29" s="32">
        <v>0.41199999999999998</v>
      </c>
      <c r="E29" s="32">
        <v>0.3639</v>
      </c>
      <c r="F29" s="32">
        <v>0.43530000000000002</v>
      </c>
      <c r="G29" s="69">
        <v>0.32069999999999999</v>
      </c>
      <c r="H29" s="105">
        <v>0.35470000000000002</v>
      </c>
      <c r="L29" s="110" t="s">
        <v>0</v>
      </c>
      <c r="M29" s="105" t="s">
        <v>1</v>
      </c>
    </row>
    <row r="30" spans="1:13" x14ac:dyDescent="0.2">
      <c r="A30" s="4">
        <v>1E-3</v>
      </c>
      <c r="B30" s="26">
        <v>4.9186607233796956E-3</v>
      </c>
      <c r="C30" s="26">
        <v>8.9719780461391587E-3</v>
      </c>
      <c r="D30" s="26">
        <v>1.0810519123849199E-2</v>
      </c>
      <c r="E30" s="26">
        <v>2.440235893885391E-2</v>
      </c>
      <c r="F30" s="26">
        <v>8.4291162993014E-3</v>
      </c>
      <c r="G30" s="33">
        <v>1.8256062807610059E-2</v>
      </c>
      <c r="H30" s="43">
        <v>9.1199226557963729E-3</v>
      </c>
      <c r="L30" s="68">
        <v>1.3331659645258349E-2</v>
      </c>
      <c r="M30" s="38">
        <v>2.6704978453238235E-3</v>
      </c>
    </row>
    <row r="31" spans="1:13" x14ac:dyDescent="0.2">
      <c r="A31" s="4">
        <v>8.7999999999999995E-2</v>
      </c>
      <c r="B31" s="26">
        <v>1.3013782292444235E-2</v>
      </c>
      <c r="C31" s="26">
        <v>2.4580699204725824E-2</v>
      </c>
      <c r="D31" s="26">
        <v>1.9222723230058397E-2</v>
      </c>
      <c r="E31" s="26">
        <v>4.2781649359030914E-2</v>
      </c>
      <c r="F31" s="26">
        <v>2.327402177514323E-2</v>
      </c>
      <c r="G31" s="33">
        <v>4.4427801310220685E-2</v>
      </c>
      <c r="H31" s="43">
        <v>2.3154627248302799E-2</v>
      </c>
      <c r="L31" s="68">
        <v>2.9573587021246978E-2</v>
      </c>
      <c r="M31" s="38">
        <v>4.502064229107333E-3</v>
      </c>
    </row>
    <row r="32" spans="1:13" x14ac:dyDescent="0.2">
      <c r="A32" s="4">
        <v>0.255</v>
      </c>
      <c r="B32" s="26">
        <v>0.20474172744318386</v>
      </c>
      <c r="C32" s="26">
        <v>0.29974035819072448</v>
      </c>
      <c r="D32" s="26">
        <v>0.27451217448446136</v>
      </c>
      <c r="E32" s="26">
        <v>0.32561315616251002</v>
      </c>
      <c r="F32" s="26">
        <v>0.2719964567364353</v>
      </c>
      <c r="G32" s="33">
        <v>0.32955410075794644</v>
      </c>
      <c r="H32" s="43">
        <v>0.30491029338253506</v>
      </c>
      <c r="L32" s="68">
        <v>0.30105442328576881</v>
      </c>
      <c r="M32" s="38">
        <v>9.967971825166044E-3</v>
      </c>
    </row>
    <row r="33" spans="1:13" x14ac:dyDescent="0.2">
      <c r="A33" s="4">
        <v>0.38700000000000001</v>
      </c>
      <c r="B33" s="26">
        <v>0.40119418982002741</v>
      </c>
      <c r="C33" s="26">
        <v>0.6523404370325141</v>
      </c>
      <c r="D33" s="26">
        <v>0.4981422913002253</v>
      </c>
      <c r="E33" s="26">
        <v>0.58445092466465143</v>
      </c>
      <c r="F33" s="26">
        <v>0.51028936090478794</v>
      </c>
      <c r="G33" s="33">
        <v>0.66684039354125935</v>
      </c>
      <c r="H33" s="43">
        <v>0.59810060099113915</v>
      </c>
      <c r="L33" s="68">
        <v>0.58502733473909618</v>
      </c>
      <c r="M33" s="38">
        <v>2.8595132672206893E-2</v>
      </c>
    </row>
    <row r="34" spans="1:13" x14ac:dyDescent="0.2">
      <c r="A34" s="4">
        <v>0.94</v>
      </c>
      <c r="B34" s="26">
        <v>0.46398913770549449</v>
      </c>
      <c r="C34" s="26"/>
      <c r="D34" s="26">
        <v>0.78395844281551186</v>
      </c>
      <c r="E34" s="26">
        <v>0.79341136622331077</v>
      </c>
      <c r="F34" s="26">
        <v>0.72120867547242906</v>
      </c>
      <c r="G34" s="33">
        <v>0.79127951268424324</v>
      </c>
      <c r="H34" s="43">
        <v>0.77589286332235285</v>
      </c>
      <c r="L34" s="68">
        <v>0.77315017210356962</v>
      </c>
      <c r="M34" s="38">
        <v>1.3344379191695089E-2</v>
      </c>
    </row>
    <row r="35" spans="1:13" x14ac:dyDescent="0.2">
      <c r="A35" s="4">
        <v>2.2599999999999998</v>
      </c>
      <c r="B35" s="26">
        <v>0.923989925989397</v>
      </c>
      <c r="C35" s="26">
        <v>0.97288221238170769</v>
      </c>
      <c r="D35" s="26">
        <v>0.93655536869890599</v>
      </c>
      <c r="E35" s="26">
        <v>0.99059094760995181</v>
      </c>
      <c r="F35" s="26">
        <v>0.9449940764975957</v>
      </c>
      <c r="G35" s="33">
        <v>0.96387593525673321</v>
      </c>
      <c r="H35" s="43">
        <v>0.95979505708846469</v>
      </c>
      <c r="L35" s="68">
        <v>0.96144893292222644</v>
      </c>
      <c r="M35" s="38">
        <v>7.914236927965515E-3</v>
      </c>
    </row>
    <row r="36" spans="1:13" x14ac:dyDescent="0.2">
      <c r="A36" s="4">
        <v>4</v>
      </c>
      <c r="B36" s="26">
        <v>0.984564245534989</v>
      </c>
      <c r="C36" s="26">
        <v>0.99903147989406982</v>
      </c>
      <c r="D36" s="26">
        <v>1</v>
      </c>
      <c r="E36" s="26">
        <v>1.0074376613039702</v>
      </c>
      <c r="F36" s="26">
        <v>1.0077074973950964</v>
      </c>
      <c r="G36" s="33">
        <v>1.00436649117402</v>
      </c>
      <c r="H36" s="43">
        <v>0.99695050413018604</v>
      </c>
      <c r="L36" s="68">
        <v>1.0025822723162239</v>
      </c>
      <c r="M36" s="38">
        <v>1.8620709018507449E-3</v>
      </c>
    </row>
    <row r="37" spans="1:13" x14ac:dyDescent="0.2">
      <c r="A37" s="6">
        <v>100</v>
      </c>
      <c r="B37" s="31">
        <v>1</v>
      </c>
      <c r="C37" s="31">
        <v>1</v>
      </c>
      <c r="D37" s="31">
        <v>1</v>
      </c>
      <c r="E37" s="31">
        <v>1</v>
      </c>
      <c r="F37" s="31">
        <v>1</v>
      </c>
      <c r="G37" s="40">
        <v>1</v>
      </c>
      <c r="H37" s="44">
        <v>1</v>
      </c>
      <c r="L37" s="70">
        <v>1</v>
      </c>
      <c r="M37" s="41">
        <v>0</v>
      </c>
    </row>
    <row r="38" spans="1:13" x14ac:dyDescent="0.2">
      <c r="A38" s="1"/>
      <c r="B38" s="1"/>
      <c r="C38" s="1"/>
      <c r="D38" s="1"/>
      <c r="E38" s="1"/>
      <c r="F38" s="1"/>
      <c r="G38" s="1"/>
    </row>
    <row r="39" spans="1:13" x14ac:dyDescent="0.2">
      <c r="A39" s="1"/>
      <c r="B39" s="1"/>
      <c r="C39" s="1"/>
      <c r="D39" s="1"/>
      <c r="E39" s="1"/>
      <c r="F39" s="1"/>
      <c r="G39" s="1"/>
    </row>
    <row r="40" spans="1:13" x14ac:dyDescent="0.2">
      <c r="A40" s="1"/>
      <c r="B40" s="1"/>
      <c r="C40" s="1"/>
      <c r="D40" s="1"/>
      <c r="E40" s="1"/>
      <c r="F40" s="1"/>
      <c r="G40" s="1"/>
    </row>
    <row r="41" spans="1:13" x14ac:dyDescent="0.2">
      <c r="A41" s="30" t="s">
        <v>85</v>
      </c>
      <c r="B41" s="173" t="s">
        <v>142</v>
      </c>
      <c r="C41" s="173"/>
      <c r="D41" s="173"/>
      <c r="E41" s="173"/>
      <c r="F41" s="173"/>
      <c r="G41" s="174"/>
      <c r="H41" s="1"/>
      <c r="I41" s="1"/>
      <c r="J41" s="1"/>
      <c r="K41" s="1"/>
      <c r="L41" s="135" t="s">
        <v>85</v>
      </c>
      <c r="M41" s="42"/>
    </row>
    <row r="42" spans="1:13" x14ac:dyDescent="0.2">
      <c r="A42" s="4" t="s">
        <v>90</v>
      </c>
      <c r="B42" s="32">
        <v>0.22020000000000001</v>
      </c>
      <c r="C42" s="32">
        <v>0.17230000000000001</v>
      </c>
      <c r="D42" s="32">
        <v>0.21229999999999999</v>
      </c>
      <c r="E42" s="32">
        <v>0.1943</v>
      </c>
      <c r="F42" s="32">
        <v>0.2414</v>
      </c>
      <c r="G42" s="105">
        <v>0.23860000000000001</v>
      </c>
      <c r="H42" s="1"/>
      <c r="I42" s="1"/>
      <c r="J42" s="1"/>
      <c r="K42" s="1"/>
      <c r="L42" s="110" t="s">
        <v>0</v>
      </c>
      <c r="M42" s="105" t="s">
        <v>1</v>
      </c>
    </row>
    <row r="43" spans="1:13" x14ac:dyDescent="0.2">
      <c r="A43" s="4">
        <v>1E-3</v>
      </c>
      <c r="B43" s="26">
        <v>2.9648708304940295E-2</v>
      </c>
      <c r="C43" s="26">
        <v>2.991867834060926E-2</v>
      </c>
      <c r="D43" s="26">
        <v>1.2143495698357935E-2</v>
      </c>
      <c r="E43" s="26">
        <v>0</v>
      </c>
      <c r="F43" s="26">
        <v>6.3314247900006929E-3</v>
      </c>
      <c r="G43" s="5">
        <v>3.3920736401443774E-2</v>
      </c>
      <c r="H43" s="1"/>
      <c r="L43" s="110">
        <v>1.8660507255891991E-2</v>
      </c>
      <c r="M43" s="105">
        <v>5.839674126698044E-3</v>
      </c>
    </row>
    <row r="44" spans="1:13" x14ac:dyDescent="0.2">
      <c r="A44" s="4">
        <v>8.7999999999999995E-2</v>
      </c>
      <c r="B44" s="26">
        <v>4.5443404328657511E-2</v>
      </c>
      <c r="C44" s="26">
        <v>4.9536141706130569E-2</v>
      </c>
      <c r="D44" s="26">
        <v>2.0360034237016378E-2</v>
      </c>
      <c r="E44" s="26">
        <v>1.7223916763058511E-2</v>
      </c>
      <c r="F44" s="26">
        <v>1.6634313917846588E-2</v>
      </c>
      <c r="G44" s="5">
        <v>4.5231797839307294E-2</v>
      </c>
      <c r="H44" s="1"/>
      <c r="L44" s="110">
        <v>3.2404934798669481E-2</v>
      </c>
      <c r="M44" s="105">
        <v>6.4608146399615686E-3</v>
      </c>
    </row>
    <row r="45" spans="1:13" x14ac:dyDescent="0.2">
      <c r="A45" s="4">
        <v>0.255</v>
      </c>
      <c r="B45" s="26">
        <v>9.2515006777001557E-2</v>
      </c>
      <c r="C45" s="26">
        <v>0.10169887449938114</v>
      </c>
      <c r="D45" s="26">
        <v>5.9635113123185986E-2</v>
      </c>
      <c r="E45" s="26">
        <v>5.3675903619362746E-2</v>
      </c>
      <c r="F45" s="26">
        <v>5.4730763815329583E-2</v>
      </c>
      <c r="G45" s="5">
        <v>8.7529850647772842E-2</v>
      </c>
      <c r="H45" s="1"/>
      <c r="L45" s="110">
        <v>7.4964252080338981E-2</v>
      </c>
      <c r="M45" s="105">
        <v>8.7144202760003776E-3</v>
      </c>
    </row>
    <row r="46" spans="1:13" x14ac:dyDescent="0.2">
      <c r="A46" s="4">
        <v>0.38700000000000001</v>
      </c>
      <c r="B46" s="26">
        <v>0.17308455462682426</v>
      </c>
      <c r="C46" s="26">
        <v>0.19504855268349799</v>
      </c>
      <c r="D46" s="26">
        <v>0.12384384420754009</v>
      </c>
      <c r="E46" s="26">
        <v>0.16834853167932282</v>
      </c>
      <c r="F46" s="26">
        <v>0.12365228551227372</v>
      </c>
      <c r="G46" s="5">
        <v>0.13496077737934842</v>
      </c>
      <c r="H46" s="1"/>
      <c r="L46" s="110">
        <v>0.15315642434813453</v>
      </c>
      <c r="M46" s="105">
        <v>1.2170571130929704E-2</v>
      </c>
    </row>
    <row r="47" spans="1:13" x14ac:dyDescent="0.2">
      <c r="A47" s="4">
        <v>0.94</v>
      </c>
      <c r="B47" s="26">
        <v>0.57291473214403765</v>
      </c>
      <c r="C47" s="26">
        <v>0.69234072570477279</v>
      </c>
      <c r="D47" s="26">
        <v>0.59268957978159686</v>
      </c>
      <c r="E47" s="26">
        <v>0.61763670178753471</v>
      </c>
      <c r="F47" s="26">
        <v>0.55252226259391357</v>
      </c>
      <c r="G47" s="5">
        <v>0.55140050573818444</v>
      </c>
      <c r="H47" s="1"/>
      <c r="L47" s="110">
        <v>0.59658408462500667</v>
      </c>
      <c r="M47" s="105">
        <v>2.1733961425103209E-2</v>
      </c>
    </row>
    <row r="48" spans="1:13" x14ac:dyDescent="0.2">
      <c r="A48" s="4">
        <v>2.2599999999999998</v>
      </c>
      <c r="B48" s="26">
        <v>0.69238783863630426</v>
      </c>
      <c r="C48" s="26">
        <v>0.80814449810206845</v>
      </c>
      <c r="D48" s="26">
        <v>0.71636418007620262</v>
      </c>
      <c r="E48" s="26">
        <v>0.72278714579736814</v>
      </c>
      <c r="F48" s="26">
        <v>0.63391277911608945</v>
      </c>
      <c r="G48" s="5">
        <v>0.67523896204886336</v>
      </c>
      <c r="H48" s="1"/>
      <c r="L48" s="110">
        <v>0.70813923396281597</v>
      </c>
      <c r="M48" s="105">
        <v>2.389097797712196E-2</v>
      </c>
    </row>
    <row r="49" spans="1:13" x14ac:dyDescent="0.2">
      <c r="A49" s="4">
        <v>4</v>
      </c>
      <c r="B49" s="26">
        <v>0.80829811147234054</v>
      </c>
      <c r="C49" s="26">
        <v>0.88018424327272171</v>
      </c>
      <c r="D49" s="26">
        <v>0.84772705509818969</v>
      </c>
      <c r="E49" s="26">
        <v>0.8390907775074844</v>
      </c>
      <c r="F49" s="26">
        <v>0.82439634651038829</v>
      </c>
      <c r="G49" s="5">
        <v>0.81854543908498789</v>
      </c>
      <c r="H49" s="1"/>
      <c r="L49" s="110">
        <v>0.83637366215768549</v>
      </c>
      <c r="M49" s="105">
        <v>1.0496328626481742E-2</v>
      </c>
    </row>
    <row r="50" spans="1:13" x14ac:dyDescent="0.2">
      <c r="A50" s="6">
        <v>100</v>
      </c>
      <c r="B50" s="31">
        <v>1</v>
      </c>
      <c r="C50" s="31">
        <v>1</v>
      </c>
      <c r="D50" s="31">
        <v>1</v>
      </c>
      <c r="E50" s="31">
        <v>1</v>
      </c>
      <c r="F50" s="31">
        <v>1</v>
      </c>
      <c r="G50" s="7">
        <v>1</v>
      </c>
      <c r="H50" s="1"/>
      <c r="L50" s="111">
        <v>1</v>
      </c>
      <c r="M50" s="107">
        <v>0</v>
      </c>
    </row>
    <row r="51" spans="1:13" x14ac:dyDescent="0.2">
      <c r="A51" s="1"/>
      <c r="B51" s="1"/>
      <c r="C51" s="1"/>
      <c r="D51" s="1"/>
      <c r="E51" s="1"/>
      <c r="F51" s="1"/>
      <c r="G51" s="1"/>
    </row>
    <row r="52" spans="1:13" x14ac:dyDescent="0.2">
      <c r="A52" s="1"/>
      <c r="B52" s="1"/>
      <c r="C52" s="1"/>
      <c r="D52" s="1"/>
      <c r="E52" s="1"/>
      <c r="F52" s="1"/>
      <c r="G52" s="1"/>
    </row>
    <row r="53" spans="1:13" x14ac:dyDescent="0.2">
      <c r="A53" s="30" t="s">
        <v>86</v>
      </c>
      <c r="B53" s="171" t="s">
        <v>142</v>
      </c>
      <c r="C53" s="171"/>
      <c r="D53" s="171"/>
      <c r="E53" s="171"/>
      <c r="F53" s="171"/>
      <c r="G53" s="171"/>
      <c r="H53" s="172"/>
      <c r="L53" s="135" t="s">
        <v>86</v>
      </c>
      <c r="M53" s="42"/>
    </row>
    <row r="54" spans="1:13" x14ac:dyDescent="0.2">
      <c r="A54" s="4" t="s">
        <v>90</v>
      </c>
      <c r="B54" s="32">
        <v>6.9029999999999994E-2</v>
      </c>
      <c r="C54" s="32">
        <v>7.6660000000000006E-2</v>
      </c>
      <c r="D54" s="32">
        <v>7.1900000000000006E-2</v>
      </c>
      <c r="E54" s="32">
        <v>8.6199999999999999E-2</v>
      </c>
      <c r="F54" s="32">
        <v>8.1530000000000005E-2</v>
      </c>
      <c r="G54" s="32">
        <v>8.8450000000000001E-2</v>
      </c>
      <c r="H54" s="105">
        <v>8.5029999999999994E-2</v>
      </c>
      <c r="L54" s="68" t="s">
        <v>0</v>
      </c>
      <c r="M54" s="38" t="s">
        <v>1</v>
      </c>
    </row>
    <row r="55" spans="1:13" x14ac:dyDescent="0.2">
      <c r="A55" s="133">
        <v>1E-3</v>
      </c>
      <c r="B55" s="26">
        <v>0.11884661945802261</v>
      </c>
      <c r="C55" s="26">
        <v>7.2133142390039262E-2</v>
      </c>
      <c r="D55" s="26">
        <v>0.13286364761872962</v>
      </c>
      <c r="E55" s="26">
        <v>5.5124588604460539E-2</v>
      </c>
      <c r="F55" s="26">
        <v>6.6967749076660796E-2</v>
      </c>
      <c r="G55" s="26">
        <v>7.1655712143344763E-2</v>
      </c>
      <c r="H55" s="43">
        <v>6.5386640913713628E-2</v>
      </c>
      <c r="L55" s="68">
        <v>8.3282585743567311E-2</v>
      </c>
      <c r="M55" s="38">
        <v>1.1298849506568641E-2</v>
      </c>
    </row>
    <row r="56" spans="1:13" x14ac:dyDescent="0.2">
      <c r="A56" s="133">
        <v>2.8000000000000001E-2</v>
      </c>
      <c r="B56" s="26">
        <v>0.23827056991187998</v>
      </c>
      <c r="C56" s="26">
        <v>0.18170595271896026</v>
      </c>
      <c r="D56" s="26">
        <v>0.26644025911297786</v>
      </c>
      <c r="E56" s="26">
        <v>0.1449888886096361</v>
      </c>
      <c r="F56" s="26">
        <v>0.16175448303637202</v>
      </c>
      <c r="G56" s="26">
        <v>0.17118021132995195</v>
      </c>
      <c r="H56" s="43">
        <v>0.16933614356773555</v>
      </c>
      <c r="L56" s="68">
        <v>0.19052521546964482</v>
      </c>
      <c r="M56" s="38">
        <v>1.6793571743184906E-2</v>
      </c>
    </row>
    <row r="57" spans="1:13" x14ac:dyDescent="0.2">
      <c r="A57" s="133">
        <v>5.5E-2</v>
      </c>
      <c r="B57" s="26">
        <v>0.48251874225478791</v>
      </c>
      <c r="C57" s="26">
        <v>0.40652348409363004</v>
      </c>
      <c r="D57" s="26">
        <v>0.47986168749241398</v>
      </c>
      <c r="E57" s="26">
        <v>0.34412510575239663</v>
      </c>
      <c r="F57" s="26">
        <v>0.37663117400153423</v>
      </c>
      <c r="G57" s="26">
        <v>0.3637955607410629</v>
      </c>
      <c r="H57" s="43">
        <v>0.36887459663196398</v>
      </c>
      <c r="L57" s="68">
        <v>0.40319005013825571</v>
      </c>
      <c r="M57" s="38">
        <v>2.1328614163997405E-2</v>
      </c>
    </row>
    <row r="58" spans="1:13" x14ac:dyDescent="0.2">
      <c r="A58" s="4">
        <v>8.7999999999999995E-2</v>
      </c>
      <c r="B58" s="26">
        <v>0.61763661362925015</v>
      </c>
      <c r="C58" s="26">
        <v>0.5679647816618314</v>
      </c>
      <c r="D58" s="26">
        <v>0.60417421788394299</v>
      </c>
      <c r="E58" s="26">
        <v>0.51017972718793336</v>
      </c>
      <c r="F58" s="26">
        <v>0.53628975308814053</v>
      </c>
      <c r="G58" s="26">
        <v>0.5122229999517538</v>
      </c>
      <c r="H58" s="43">
        <v>0.52012161154081193</v>
      </c>
      <c r="L58" s="68">
        <v>0.55265567213480915</v>
      </c>
      <c r="M58" s="38">
        <v>1.6815785831918791E-2</v>
      </c>
    </row>
    <row r="59" spans="1:13" x14ac:dyDescent="0.2">
      <c r="A59" s="4">
        <v>0.255</v>
      </c>
      <c r="B59" s="26">
        <v>0.89999385016474076</v>
      </c>
      <c r="C59" s="26">
        <v>0.89613284880556254</v>
      </c>
      <c r="D59" s="26">
        <v>0.87298430351372958</v>
      </c>
      <c r="E59" s="26">
        <v>0.87636902338598199</v>
      </c>
      <c r="F59" s="26">
        <v>0.87609443070781978</v>
      </c>
      <c r="G59" s="26">
        <v>0.84668859255485773</v>
      </c>
      <c r="H59" s="43">
        <v>0.85008569259397837</v>
      </c>
      <c r="L59" s="68">
        <v>0.87404982024666733</v>
      </c>
      <c r="M59" s="38">
        <v>7.7064652738675675E-3</v>
      </c>
    </row>
    <row r="60" spans="1:13" x14ac:dyDescent="0.2">
      <c r="A60" s="4">
        <v>0.38700000000000001</v>
      </c>
      <c r="B60" s="26">
        <v>0.92341227306803786</v>
      </c>
      <c r="C60" s="26">
        <v>0.92844303081556623</v>
      </c>
      <c r="D60" s="26">
        <v>0.9029047174168201</v>
      </c>
      <c r="E60" s="26">
        <v>0.91317116375055229</v>
      </c>
      <c r="F60" s="26">
        <v>0.90995596646920895</v>
      </c>
      <c r="G60" s="26">
        <v>0.8994465975069289</v>
      </c>
      <c r="H60" s="43">
        <v>0.89209109683672161</v>
      </c>
      <c r="L60" s="68">
        <v>0.90991783512340507</v>
      </c>
      <c r="M60" s="38">
        <v>4.9098820836369116E-3</v>
      </c>
    </row>
    <row r="61" spans="1:13" x14ac:dyDescent="0.2">
      <c r="A61" s="4">
        <v>0.94</v>
      </c>
      <c r="B61" s="26">
        <v>0.93548120776025112</v>
      </c>
      <c r="C61" s="26">
        <v>0.94324661514372554</v>
      </c>
      <c r="D61" s="26">
        <v>0.91628928906833473</v>
      </c>
      <c r="E61" s="26">
        <v>0.92730881748833272</v>
      </c>
      <c r="F61" s="26">
        <v>0.92241349102796255</v>
      </c>
      <c r="G61" s="26">
        <v>0.92537258943080769</v>
      </c>
      <c r="H61" s="43">
        <v>0.91101614519586438</v>
      </c>
      <c r="L61" s="68">
        <v>0.92587545073075395</v>
      </c>
      <c r="M61" s="38">
        <v>4.1433077202075652E-3</v>
      </c>
    </row>
    <row r="62" spans="1:13" x14ac:dyDescent="0.2">
      <c r="A62" s="6">
        <v>100</v>
      </c>
      <c r="B62" s="31">
        <v>1</v>
      </c>
      <c r="C62" s="31">
        <v>1</v>
      </c>
      <c r="D62" s="31">
        <v>1</v>
      </c>
      <c r="E62" s="31">
        <v>1</v>
      </c>
      <c r="F62" s="31">
        <v>1</v>
      </c>
      <c r="G62" s="31">
        <v>1</v>
      </c>
      <c r="H62" s="44">
        <v>1</v>
      </c>
      <c r="L62" s="70">
        <v>1</v>
      </c>
      <c r="M62" s="41">
        <v>0</v>
      </c>
    </row>
    <row r="63" spans="1:13" x14ac:dyDescent="0.2">
      <c r="A63" s="1"/>
      <c r="B63" s="1"/>
      <c r="C63" s="1"/>
      <c r="D63" s="1"/>
      <c r="E63" s="1"/>
      <c r="F63" s="1"/>
      <c r="G63" s="1"/>
    </row>
    <row r="64" spans="1:13" x14ac:dyDescent="0.2">
      <c r="A64" s="1"/>
    </row>
    <row r="65" spans="1:13" x14ac:dyDescent="0.2">
      <c r="A65" s="30" t="s">
        <v>83</v>
      </c>
      <c r="B65" s="173" t="s">
        <v>142</v>
      </c>
      <c r="C65" s="173"/>
      <c r="D65" s="173"/>
      <c r="E65" s="173"/>
      <c r="F65" s="173"/>
      <c r="G65" s="173"/>
      <c r="H65" s="174"/>
      <c r="L65" s="135" t="s">
        <v>83</v>
      </c>
      <c r="M65" s="42"/>
    </row>
    <row r="66" spans="1:13" x14ac:dyDescent="0.2">
      <c r="A66" s="4" t="s">
        <v>90</v>
      </c>
      <c r="B66" s="32">
        <v>1.887</v>
      </c>
      <c r="C66" s="32">
        <v>1.4239999999999999</v>
      </c>
      <c r="D66" s="32">
        <v>1.6040000000000001</v>
      </c>
      <c r="E66" s="32">
        <v>1.329</v>
      </c>
      <c r="F66" s="32">
        <v>1.2949999999999999</v>
      </c>
      <c r="G66" s="32">
        <v>1.276</v>
      </c>
      <c r="H66" s="105">
        <v>1.4179999999999999</v>
      </c>
      <c r="L66" s="68" t="s">
        <v>0</v>
      </c>
      <c r="M66" s="38" t="s">
        <v>1</v>
      </c>
    </row>
    <row r="67" spans="1:13" x14ac:dyDescent="0.2">
      <c r="A67" s="4">
        <v>1E-3</v>
      </c>
      <c r="B67" s="26">
        <v>2.4086298999999999E-2</v>
      </c>
      <c r="C67" s="26">
        <v>1.3966513999999999E-2</v>
      </c>
      <c r="D67" s="26">
        <v>4.6422649999999996E-3</v>
      </c>
      <c r="E67" s="26">
        <v>1.2639337E-2</v>
      </c>
      <c r="F67" s="26">
        <v>6.25765E-3</v>
      </c>
      <c r="G67" s="26">
        <v>4.2500400000000001E-3</v>
      </c>
      <c r="H67" s="5">
        <v>5.6350050000000002E-3</v>
      </c>
      <c r="L67" s="68">
        <v>1.0211015714285714E-2</v>
      </c>
      <c r="M67" s="38">
        <v>2.741381249053404E-3</v>
      </c>
    </row>
    <row r="68" spans="1:13" x14ac:dyDescent="0.2">
      <c r="A68" s="4">
        <v>0.255</v>
      </c>
      <c r="B68" s="26">
        <v>4.6205706999999999E-2</v>
      </c>
      <c r="C68" s="26">
        <v>3.6294905000000002E-2</v>
      </c>
      <c r="D68" s="26">
        <v>1.9925956000000002E-2</v>
      </c>
      <c r="E68" s="26">
        <v>3.2044275999999997E-2</v>
      </c>
      <c r="F68" s="26">
        <v>3.3809963999999998E-2</v>
      </c>
      <c r="G68" s="26">
        <v>2.5569548000000001E-2</v>
      </c>
      <c r="H68" s="5">
        <v>2.9575565000000002E-2</v>
      </c>
      <c r="L68" s="68">
        <v>3.1917988714285708E-2</v>
      </c>
      <c r="M68" s="38">
        <v>3.1490372902452683E-3</v>
      </c>
    </row>
    <row r="69" spans="1:13" x14ac:dyDescent="0.2">
      <c r="A69" s="4">
        <v>0.38700000000000001</v>
      </c>
      <c r="B69" s="26">
        <v>0.102290378</v>
      </c>
      <c r="C69" s="26">
        <v>0.102359531</v>
      </c>
      <c r="D69" s="26">
        <v>7.0013145999999998E-2</v>
      </c>
      <c r="E69" s="26">
        <v>8.7240163999999995E-2</v>
      </c>
      <c r="F69" s="26">
        <v>9.9124008999999999E-2</v>
      </c>
      <c r="G69" s="26">
        <v>9.0493948000000005E-2</v>
      </c>
      <c r="H69" s="5">
        <v>9.3338664000000002E-2</v>
      </c>
      <c r="L69" s="68">
        <v>9.21228342857143E-2</v>
      </c>
      <c r="M69" s="38">
        <v>4.2928391366112463E-3</v>
      </c>
    </row>
    <row r="70" spans="1:13" x14ac:dyDescent="0.2">
      <c r="A70" s="4">
        <v>0.94</v>
      </c>
      <c r="B70" s="26">
        <v>0.26299548</v>
      </c>
      <c r="C70" s="26">
        <v>0.32388597400000002</v>
      </c>
      <c r="D70" s="26">
        <v>0.30194882499999998</v>
      </c>
      <c r="E70" s="26">
        <v>0.353943383</v>
      </c>
      <c r="F70" s="26">
        <v>0.38488510500000001</v>
      </c>
      <c r="G70" s="26">
        <v>0.36735575500000001</v>
      </c>
      <c r="H70" s="5">
        <v>0.34426847599999999</v>
      </c>
      <c r="L70" s="68">
        <v>0.3341832854285714</v>
      </c>
      <c r="M70" s="38">
        <v>1.5717792824671142E-2</v>
      </c>
    </row>
    <row r="71" spans="1:13" x14ac:dyDescent="0.2">
      <c r="A71" s="4">
        <v>2.2599999999999998</v>
      </c>
      <c r="B71" s="26">
        <v>0.57517110199999999</v>
      </c>
      <c r="C71" s="26">
        <v>0.70229341599999995</v>
      </c>
      <c r="D71" s="26">
        <v>0.62378414100000001</v>
      </c>
      <c r="E71" s="26">
        <v>0.730987473</v>
      </c>
      <c r="F71" s="26">
        <v>0.70282329799999999</v>
      </c>
      <c r="G71" s="26">
        <v>0.73270193299999997</v>
      </c>
      <c r="H71" s="5">
        <v>0.67333643399999998</v>
      </c>
      <c r="L71" s="68">
        <v>0.67729968528571438</v>
      </c>
      <c r="M71" s="38">
        <v>2.2113235288780918E-2</v>
      </c>
    </row>
    <row r="72" spans="1:13" x14ac:dyDescent="0.2">
      <c r="A72" s="4">
        <v>4</v>
      </c>
      <c r="B72" s="26">
        <v>0.85157189799999999</v>
      </c>
      <c r="C72" s="26">
        <v>0.90341440399999995</v>
      </c>
      <c r="D72" s="26">
        <v>0.91062456800000002</v>
      </c>
      <c r="E72" s="26">
        <v>0.92795560099999996</v>
      </c>
      <c r="F72" s="26">
        <v>0.89789503100000001</v>
      </c>
      <c r="G72" s="26">
        <v>0.89983889900000003</v>
      </c>
      <c r="H72" s="5">
        <v>0.87524710500000003</v>
      </c>
      <c r="L72" s="68">
        <v>0.89522107228571424</v>
      </c>
      <c r="M72" s="38">
        <v>9.3968483808225776E-3</v>
      </c>
    </row>
    <row r="73" spans="1:13" x14ac:dyDescent="0.2">
      <c r="A73" s="4">
        <v>8</v>
      </c>
      <c r="B73" s="26">
        <v>0.97468018000000001</v>
      </c>
      <c r="C73" s="26">
        <v>0.96796018900000003</v>
      </c>
      <c r="D73" s="26">
        <v>0.98693359700000005</v>
      </c>
      <c r="E73" s="26">
        <v>0.99059883400000004</v>
      </c>
      <c r="F73" s="26">
        <v>0.97949006000000005</v>
      </c>
      <c r="G73" s="26">
        <v>0.97264865899999997</v>
      </c>
      <c r="H73" s="5">
        <v>0.96302317199999998</v>
      </c>
      <c r="L73" s="68">
        <v>0.97647638442857143</v>
      </c>
      <c r="M73" s="38">
        <v>3.745700578641421E-3</v>
      </c>
    </row>
    <row r="74" spans="1:13" x14ac:dyDescent="0.2">
      <c r="A74" s="6">
        <v>100</v>
      </c>
      <c r="B74" s="31">
        <v>1</v>
      </c>
      <c r="C74" s="31">
        <v>1</v>
      </c>
      <c r="D74" s="31">
        <v>1</v>
      </c>
      <c r="E74" s="31">
        <v>1</v>
      </c>
      <c r="F74" s="31">
        <v>1</v>
      </c>
      <c r="G74" s="31">
        <v>1</v>
      </c>
      <c r="H74" s="7">
        <v>1</v>
      </c>
      <c r="L74" s="70">
        <v>1</v>
      </c>
      <c r="M74" s="41">
        <v>0</v>
      </c>
    </row>
    <row r="75" spans="1:13" x14ac:dyDescent="0.2">
      <c r="A75" s="1"/>
    </row>
    <row r="76" spans="1:13" x14ac:dyDescent="0.2">
      <c r="A76" s="1"/>
    </row>
  </sheetData>
  <mergeCells count="17">
    <mergeCell ref="B15:G15"/>
    <mergeCell ref="B28:H28"/>
    <mergeCell ref="B41:G41"/>
    <mergeCell ref="B53:H53"/>
    <mergeCell ref="B65:H65"/>
    <mergeCell ref="B1:C1"/>
    <mergeCell ref="D1:E1"/>
    <mergeCell ref="F1:G1"/>
    <mergeCell ref="B3:I3"/>
    <mergeCell ref="Q3:R3"/>
    <mergeCell ref="AG3:AH3"/>
    <mergeCell ref="S3:T3"/>
    <mergeCell ref="U3:V3"/>
    <mergeCell ref="W3:X3"/>
    <mergeCell ref="AA3:AB3"/>
    <mergeCell ref="AC3:AD3"/>
    <mergeCell ref="AE3:AF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3"/>
  <sheetViews>
    <sheetView workbookViewId="0">
      <selection activeCell="E15" sqref="E15"/>
    </sheetView>
  </sheetViews>
  <sheetFormatPr defaultColWidth="9.140625" defaultRowHeight="12.75" x14ac:dyDescent="0.2"/>
  <cols>
    <col min="1" max="1" width="15" style="12" bestFit="1" customWidth="1"/>
    <col min="2" max="11" width="9.140625" style="12"/>
    <col min="12" max="12" width="13.7109375" style="12" bestFit="1" customWidth="1"/>
    <col min="13" max="13" width="8" style="12" bestFit="1" customWidth="1"/>
    <col min="14" max="16" width="9" style="12" bestFit="1" customWidth="1"/>
    <col min="17" max="16384" width="9.140625" style="12"/>
  </cols>
  <sheetData>
    <row r="1" spans="1:16" ht="14.25" x14ac:dyDescent="0.2">
      <c r="A1" s="11" t="s">
        <v>213</v>
      </c>
      <c r="B1" s="160" t="s">
        <v>209</v>
      </c>
      <c r="C1" s="160"/>
      <c r="D1" s="160" t="s">
        <v>210</v>
      </c>
      <c r="E1" s="160"/>
      <c r="F1" s="160" t="s">
        <v>211</v>
      </c>
      <c r="G1" s="160"/>
      <c r="H1" s="160" t="s">
        <v>212</v>
      </c>
      <c r="I1" s="160"/>
      <c r="L1" s="11" t="s">
        <v>213</v>
      </c>
      <c r="M1" s="167" t="s">
        <v>175</v>
      </c>
      <c r="N1" s="167"/>
      <c r="O1" s="167"/>
      <c r="P1" s="167"/>
    </row>
    <row r="2" spans="1:16" ht="14.25" x14ac:dyDescent="0.2">
      <c r="A2" s="81" t="s">
        <v>3</v>
      </c>
      <c r="B2" s="175" t="s">
        <v>214</v>
      </c>
      <c r="C2" s="175"/>
      <c r="D2" s="175" t="s">
        <v>215</v>
      </c>
      <c r="E2" s="175"/>
      <c r="F2" s="175" t="s">
        <v>216</v>
      </c>
      <c r="G2" s="175"/>
      <c r="H2" s="175" t="s">
        <v>217</v>
      </c>
      <c r="I2" s="175"/>
      <c r="L2" s="12" t="s">
        <v>192</v>
      </c>
      <c r="M2" s="48" t="s">
        <v>209</v>
      </c>
      <c r="N2" s="49" t="s">
        <v>218</v>
      </c>
      <c r="O2" s="49" t="s">
        <v>212</v>
      </c>
      <c r="P2" s="50" t="s">
        <v>211</v>
      </c>
    </row>
    <row r="3" spans="1:16" x14ac:dyDescent="0.2">
      <c r="A3" s="1">
        <v>0</v>
      </c>
      <c r="B3" s="1">
        <v>1</v>
      </c>
      <c r="C3" s="1">
        <v>0</v>
      </c>
      <c r="D3" s="1">
        <v>1</v>
      </c>
      <c r="E3" s="1">
        <v>0</v>
      </c>
      <c r="F3" s="1">
        <v>1</v>
      </c>
      <c r="G3" s="1">
        <v>0</v>
      </c>
      <c r="H3" s="1">
        <v>1</v>
      </c>
      <c r="I3" s="1">
        <v>0</v>
      </c>
      <c r="L3" s="12">
        <v>1</v>
      </c>
      <c r="M3" s="4">
        <v>63.2211</v>
      </c>
      <c r="N3" s="26">
        <v>130.91139999999999</v>
      </c>
      <c r="O3" s="26">
        <v>159.8657</v>
      </c>
      <c r="P3" s="5">
        <v>188.47569999999999</v>
      </c>
    </row>
    <row r="4" spans="1:16" x14ac:dyDescent="0.2">
      <c r="A4" s="1">
        <v>5</v>
      </c>
      <c r="B4" s="1">
        <v>0.98247799999999996</v>
      </c>
      <c r="C4" s="1">
        <v>6.1669999999999997E-3</v>
      </c>
      <c r="D4" s="1">
        <v>0.93847199999999997</v>
      </c>
      <c r="E4" s="1">
        <v>6.0020000000000004E-3</v>
      </c>
      <c r="F4" s="1">
        <v>0.99423099999999998</v>
      </c>
      <c r="G4" s="1">
        <v>2.2209999999999999E-3</v>
      </c>
      <c r="H4" s="1">
        <v>0.99090599999999995</v>
      </c>
      <c r="I4" s="1">
        <v>3.6410000000000001E-3</v>
      </c>
      <c r="L4" s="12">
        <v>2</v>
      </c>
      <c r="M4" s="4">
        <v>89.936099999999996</v>
      </c>
      <c r="N4" s="26">
        <v>95.258600000000001</v>
      </c>
      <c r="O4" s="26">
        <v>71.964200000000005</v>
      </c>
      <c r="P4" s="5">
        <v>226.2919</v>
      </c>
    </row>
    <row r="5" spans="1:16" x14ac:dyDescent="0.2">
      <c r="A5" s="1">
        <v>10</v>
      </c>
      <c r="B5" s="1">
        <v>0.95243299999999997</v>
      </c>
      <c r="C5" s="1">
        <v>1.0352999999999999E-2</v>
      </c>
      <c r="D5" s="1">
        <v>0.90022899999999995</v>
      </c>
      <c r="E5" s="1">
        <v>8.5190000000000005E-3</v>
      </c>
      <c r="F5" s="1">
        <v>0.98521800000000004</v>
      </c>
      <c r="G5" s="1">
        <v>3.699E-3</v>
      </c>
      <c r="H5" s="1">
        <v>0.98015799999999997</v>
      </c>
      <c r="I5" s="1">
        <v>4.2240000000000003E-3</v>
      </c>
      <c r="L5" s="12">
        <v>3</v>
      </c>
      <c r="M5" s="4">
        <v>51.863700000000001</v>
      </c>
      <c r="N5" s="26">
        <v>63.694899999999997</v>
      </c>
      <c r="O5" s="26">
        <v>152.7585</v>
      </c>
      <c r="P5" s="5">
        <v>186.53380000000001</v>
      </c>
    </row>
    <row r="6" spans="1:16" x14ac:dyDescent="0.2">
      <c r="A6" s="1">
        <v>15</v>
      </c>
      <c r="B6" s="1">
        <v>0.92144300000000001</v>
      </c>
      <c r="C6" s="1">
        <v>1.4777E-2</v>
      </c>
      <c r="D6" s="1">
        <v>0.87049399999999999</v>
      </c>
      <c r="E6" s="1">
        <v>9.4459999999999995E-3</v>
      </c>
      <c r="F6" s="1">
        <v>0.97497800000000001</v>
      </c>
      <c r="G6" s="1">
        <v>5.5859999999999998E-3</v>
      </c>
      <c r="H6" s="1">
        <v>0.96664399999999995</v>
      </c>
      <c r="I6" s="1">
        <v>6.476E-3</v>
      </c>
      <c r="L6" s="12">
        <v>4</v>
      </c>
      <c r="M6" s="4">
        <v>87.142300000000006</v>
      </c>
      <c r="N6" s="26">
        <v>57.767200000000003</v>
      </c>
      <c r="O6" s="26">
        <v>99.586799999999997</v>
      </c>
      <c r="P6" s="5">
        <v>136.43879999999999</v>
      </c>
    </row>
    <row r="7" spans="1:16" x14ac:dyDescent="0.2">
      <c r="A7" s="1">
        <v>20</v>
      </c>
      <c r="B7" s="1">
        <v>0.88671900000000003</v>
      </c>
      <c r="C7" s="1">
        <v>1.8166999999999999E-2</v>
      </c>
      <c r="D7" s="1">
        <v>0.83341100000000001</v>
      </c>
      <c r="E7" s="1">
        <v>1.4393E-2</v>
      </c>
      <c r="F7" s="1">
        <v>0.96469300000000002</v>
      </c>
      <c r="G7" s="1">
        <v>5.8320000000000004E-3</v>
      </c>
      <c r="H7" s="1">
        <v>0.95071300000000003</v>
      </c>
      <c r="I7" s="1">
        <v>8.1620000000000009E-3</v>
      </c>
      <c r="L7" s="12">
        <v>5</v>
      </c>
      <c r="M7" s="4">
        <v>86.899900000000002</v>
      </c>
      <c r="N7" s="26">
        <v>64.437299999999993</v>
      </c>
      <c r="O7" s="26">
        <v>119.8745</v>
      </c>
      <c r="P7" s="5">
        <v>163.04339999999999</v>
      </c>
    </row>
    <row r="8" spans="1:16" x14ac:dyDescent="0.2">
      <c r="A8" s="1">
        <v>25</v>
      </c>
      <c r="B8" s="1">
        <v>0.84997999999999996</v>
      </c>
      <c r="C8" s="1">
        <v>2.1336999999999998E-2</v>
      </c>
      <c r="D8" s="1">
        <v>0.79478400000000005</v>
      </c>
      <c r="E8" s="1">
        <v>2.0202999999999999E-2</v>
      </c>
      <c r="F8" s="1">
        <v>0.95265999999999995</v>
      </c>
      <c r="G8" s="1">
        <v>7.2150000000000001E-3</v>
      </c>
      <c r="H8" s="1">
        <v>0.93105700000000002</v>
      </c>
      <c r="I8" s="1">
        <v>1.1315E-2</v>
      </c>
      <c r="L8" s="12">
        <v>6</v>
      </c>
      <c r="M8" s="4">
        <v>61.525500000000001</v>
      </c>
      <c r="N8" s="26">
        <v>53.289499999999997</v>
      </c>
      <c r="O8" s="26">
        <v>133.82490000000001</v>
      </c>
      <c r="P8" s="5">
        <v>236.7559</v>
      </c>
    </row>
    <row r="9" spans="1:16" x14ac:dyDescent="0.2">
      <c r="A9" s="1">
        <v>30</v>
      </c>
      <c r="B9" s="1">
        <v>0.81061499999999997</v>
      </c>
      <c r="C9" s="1">
        <v>2.4330000000000001E-2</v>
      </c>
      <c r="D9" s="1">
        <v>0.75426499999999996</v>
      </c>
      <c r="E9" s="1">
        <v>2.8742E-2</v>
      </c>
      <c r="F9" s="1">
        <v>0.940079</v>
      </c>
      <c r="G9" s="1">
        <v>7.9349999999999993E-3</v>
      </c>
      <c r="H9" s="1">
        <v>0.90919099999999997</v>
      </c>
      <c r="I9" s="1">
        <v>1.4574999999999999E-2</v>
      </c>
      <c r="L9" s="12">
        <v>7</v>
      </c>
      <c r="M9" s="4">
        <v>58.250300000000003</v>
      </c>
      <c r="N9" s="33"/>
      <c r="O9" s="26">
        <v>118.50020000000001</v>
      </c>
      <c r="P9" s="5">
        <v>178.3682</v>
      </c>
    </row>
    <row r="10" spans="1:16" x14ac:dyDescent="0.2">
      <c r="A10" s="1">
        <v>35</v>
      </c>
      <c r="B10" s="1">
        <v>0.77151499999999995</v>
      </c>
      <c r="C10" s="1">
        <v>2.7269000000000002E-2</v>
      </c>
      <c r="D10" s="1">
        <v>0.72233400000000003</v>
      </c>
      <c r="E10" s="1">
        <v>3.0578999999999999E-2</v>
      </c>
      <c r="F10" s="1">
        <v>0.92738900000000002</v>
      </c>
      <c r="G10" s="1">
        <v>8.4620000000000008E-3</v>
      </c>
      <c r="H10" s="1">
        <v>0.88714599999999999</v>
      </c>
      <c r="I10" s="1">
        <v>1.762E-2</v>
      </c>
      <c r="L10" s="12">
        <v>8</v>
      </c>
      <c r="M10" s="6">
        <v>90.999600000000001</v>
      </c>
      <c r="N10" s="31"/>
      <c r="O10" s="31"/>
      <c r="P10" s="7"/>
    </row>
    <row r="11" spans="1:16" x14ac:dyDescent="0.2">
      <c r="A11" s="1">
        <v>40</v>
      </c>
      <c r="B11" s="1">
        <v>0.73154799999999998</v>
      </c>
      <c r="C11" s="1">
        <v>2.9616E-2</v>
      </c>
      <c r="D11" s="1">
        <v>0.687643</v>
      </c>
      <c r="E11" s="1">
        <v>3.4090000000000002E-2</v>
      </c>
      <c r="F11" s="1">
        <v>0.91543200000000002</v>
      </c>
      <c r="G11" s="1">
        <v>8.3210000000000003E-3</v>
      </c>
      <c r="H11" s="1">
        <v>0.86439100000000002</v>
      </c>
      <c r="I11" s="1">
        <v>2.0868000000000001E-2</v>
      </c>
    </row>
    <row r="12" spans="1:16" x14ac:dyDescent="0.2">
      <c r="A12" s="1">
        <v>45</v>
      </c>
      <c r="B12" s="1">
        <v>0.69306100000000004</v>
      </c>
      <c r="C12" s="1">
        <v>3.1503999999999997E-2</v>
      </c>
      <c r="D12" s="1">
        <v>0.66282099999999999</v>
      </c>
      <c r="E12" s="1">
        <v>3.7100000000000001E-2</v>
      </c>
      <c r="F12" s="1">
        <v>0.89930200000000005</v>
      </c>
      <c r="G12" s="1">
        <v>1.0309E-2</v>
      </c>
      <c r="H12" s="1">
        <v>0.84035199999999999</v>
      </c>
      <c r="I12" s="1">
        <v>2.4278999999999998E-2</v>
      </c>
    </row>
    <row r="13" spans="1:16" x14ac:dyDescent="0.2">
      <c r="A13" s="1">
        <v>50</v>
      </c>
      <c r="B13" s="1">
        <v>0.65536899999999998</v>
      </c>
      <c r="C13" s="1">
        <v>3.2953999999999997E-2</v>
      </c>
      <c r="D13" s="1">
        <v>0.62921099999999996</v>
      </c>
      <c r="E13" s="1">
        <v>4.2734000000000001E-2</v>
      </c>
      <c r="F13" s="1">
        <v>0.88441899999999996</v>
      </c>
      <c r="G13" s="1">
        <v>1.1172E-2</v>
      </c>
      <c r="H13" s="1">
        <v>0.81614100000000001</v>
      </c>
      <c r="I13" s="1">
        <v>2.7341000000000001E-2</v>
      </c>
      <c r="M13" s="99"/>
    </row>
    <row r="14" spans="1:16" x14ac:dyDescent="0.2">
      <c r="A14" s="1">
        <v>55</v>
      </c>
      <c r="B14" s="1">
        <v>0.61656900000000003</v>
      </c>
      <c r="C14" s="1">
        <v>3.4152000000000002E-2</v>
      </c>
      <c r="D14" s="1">
        <v>0.59307100000000001</v>
      </c>
      <c r="E14" s="1">
        <v>4.5484999999999998E-2</v>
      </c>
      <c r="F14" s="1">
        <v>0.87004999999999999</v>
      </c>
      <c r="G14" s="1">
        <v>1.1854999999999999E-2</v>
      </c>
      <c r="H14" s="1">
        <v>0.79211500000000001</v>
      </c>
      <c r="I14" s="1">
        <v>3.0459E-2</v>
      </c>
      <c r="N14" s="1"/>
      <c r="O14" s="1"/>
      <c r="P14" s="1"/>
    </row>
    <row r="15" spans="1:16" x14ac:dyDescent="0.2">
      <c r="A15" s="1">
        <v>60</v>
      </c>
      <c r="B15" s="1">
        <v>0.58060100000000003</v>
      </c>
      <c r="C15" s="1">
        <v>3.5376999999999999E-2</v>
      </c>
      <c r="D15" s="1">
        <v>0.56667199999999995</v>
      </c>
      <c r="E15" s="1">
        <v>4.7905000000000003E-2</v>
      </c>
      <c r="F15" s="1">
        <v>0.85470699999999999</v>
      </c>
      <c r="G15" s="1">
        <v>1.3396999999999999E-2</v>
      </c>
      <c r="H15" s="1">
        <v>0.76672399999999996</v>
      </c>
      <c r="I15" s="1">
        <v>3.3211999999999998E-2</v>
      </c>
      <c r="N15" s="1"/>
      <c r="O15" s="1"/>
      <c r="P15" s="1"/>
    </row>
    <row r="16" spans="1:16" x14ac:dyDescent="0.2">
      <c r="A16" s="1">
        <v>65</v>
      </c>
      <c r="B16" s="1">
        <v>0.54583899999999996</v>
      </c>
      <c r="C16" s="1">
        <v>3.6622000000000002E-2</v>
      </c>
      <c r="D16" s="1">
        <v>0.53810899999999995</v>
      </c>
      <c r="E16" s="1">
        <v>5.0569999999999997E-2</v>
      </c>
      <c r="F16" s="1">
        <v>0.83874099999999996</v>
      </c>
      <c r="G16" s="1">
        <v>1.4445E-2</v>
      </c>
      <c r="H16" s="1">
        <v>0.74185400000000001</v>
      </c>
      <c r="I16" s="1">
        <v>3.5851000000000001E-2</v>
      </c>
    </row>
    <row r="17" spans="1:19" x14ac:dyDescent="0.2">
      <c r="A17" s="1">
        <v>70</v>
      </c>
      <c r="B17" s="1">
        <v>0.51348800000000006</v>
      </c>
      <c r="C17" s="1">
        <v>3.7317000000000003E-2</v>
      </c>
      <c r="D17" s="1">
        <v>0.50767099999999998</v>
      </c>
      <c r="E17" s="1">
        <v>5.2101000000000001E-2</v>
      </c>
      <c r="F17" s="1">
        <v>0.82205700000000004</v>
      </c>
      <c r="G17" s="1">
        <v>1.5100000000000001E-2</v>
      </c>
      <c r="H17" s="1">
        <v>0.71618999999999999</v>
      </c>
      <c r="I17" s="1">
        <v>3.8100000000000002E-2</v>
      </c>
    </row>
    <row r="18" spans="1:19" x14ac:dyDescent="0.2">
      <c r="A18" s="1">
        <v>75</v>
      </c>
      <c r="B18" s="1">
        <v>0.48197600000000002</v>
      </c>
      <c r="C18" s="1">
        <v>3.7842000000000001E-2</v>
      </c>
      <c r="D18" s="1">
        <v>0.47719</v>
      </c>
      <c r="E18" s="1">
        <v>5.4122999999999998E-2</v>
      </c>
      <c r="F18" s="1">
        <v>0.80552999999999997</v>
      </c>
      <c r="G18" s="1">
        <v>1.6978E-2</v>
      </c>
      <c r="H18" s="1">
        <v>0.69211</v>
      </c>
      <c r="I18" s="1">
        <v>3.9900999999999999E-2</v>
      </c>
    </row>
    <row r="19" spans="1:19" x14ac:dyDescent="0.2">
      <c r="A19" s="1">
        <v>80</v>
      </c>
      <c r="B19" s="1">
        <v>0.45239299999999999</v>
      </c>
      <c r="C19" s="1">
        <v>3.7601999999999997E-2</v>
      </c>
      <c r="D19" s="1">
        <v>0.46263799999999999</v>
      </c>
      <c r="E19" s="1">
        <v>5.6807999999999997E-2</v>
      </c>
      <c r="F19" s="1">
        <v>0.79249400000000003</v>
      </c>
      <c r="G19" s="1">
        <v>1.7271000000000002E-2</v>
      </c>
      <c r="H19" s="1">
        <v>0.66769100000000003</v>
      </c>
      <c r="I19" s="1">
        <v>4.1862000000000003E-2</v>
      </c>
    </row>
    <row r="20" spans="1:19" x14ac:dyDescent="0.2">
      <c r="A20" s="1">
        <v>85</v>
      </c>
      <c r="B20" s="1">
        <v>0.425203</v>
      </c>
      <c r="C20" s="1">
        <v>3.7620000000000001E-2</v>
      </c>
      <c r="D20" s="1">
        <v>0.43090800000000001</v>
      </c>
      <c r="E20" s="1">
        <v>5.6050999999999997E-2</v>
      </c>
      <c r="F20" s="1">
        <v>0.77526499999999998</v>
      </c>
      <c r="G20" s="1">
        <v>1.8651999999999998E-2</v>
      </c>
      <c r="H20" s="1">
        <v>0.643181</v>
      </c>
      <c r="I20" s="1">
        <v>4.3547000000000002E-2</v>
      </c>
    </row>
    <row r="21" spans="1:19" x14ac:dyDescent="0.2">
      <c r="A21" s="1">
        <v>90</v>
      </c>
      <c r="B21" s="1">
        <v>0.39626600000000001</v>
      </c>
      <c r="C21" s="1">
        <v>3.7367999999999998E-2</v>
      </c>
      <c r="D21" s="1">
        <v>0.40682499999999999</v>
      </c>
      <c r="E21" s="1">
        <v>5.6079999999999998E-2</v>
      </c>
      <c r="F21" s="1">
        <v>0.75858400000000004</v>
      </c>
      <c r="G21" s="1">
        <v>1.9955000000000001E-2</v>
      </c>
      <c r="H21" s="1">
        <v>0.62007199999999996</v>
      </c>
      <c r="I21" s="1">
        <v>4.4957999999999998E-2</v>
      </c>
    </row>
    <row r="22" spans="1:19" x14ac:dyDescent="0.2">
      <c r="A22" s="1">
        <v>95</v>
      </c>
      <c r="B22" s="1">
        <v>0.37317899999999998</v>
      </c>
      <c r="C22" s="1">
        <v>3.6991000000000003E-2</v>
      </c>
      <c r="D22" s="1">
        <v>0.38094</v>
      </c>
      <c r="E22" s="1">
        <v>5.8525000000000001E-2</v>
      </c>
      <c r="F22" s="1">
        <v>0.74432500000000001</v>
      </c>
      <c r="G22" s="1">
        <v>2.0967E-2</v>
      </c>
      <c r="H22" s="1">
        <v>0.59667099999999995</v>
      </c>
      <c r="I22" s="1">
        <v>4.6059999999999997E-2</v>
      </c>
    </row>
    <row r="23" spans="1:19" x14ac:dyDescent="0.2">
      <c r="A23" s="1">
        <v>100</v>
      </c>
      <c r="B23" s="1">
        <v>0.34692800000000001</v>
      </c>
      <c r="C23" s="1">
        <v>3.6946E-2</v>
      </c>
      <c r="D23" s="1">
        <v>0.36130099999999998</v>
      </c>
      <c r="E23" s="1">
        <v>5.8460999999999999E-2</v>
      </c>
      <c r="F23" s="1">
        <v>0.72908700000000004</v>
      </c>
      <c r="G23" s="1">
        <v>2.1585E-2</v>
      </c>
      <c r="H23" s="1">
        <v>0.57474499999999995</v>
      </c>
      <c r="I23" s="1">
        <v>4.7558999999999997E-2</v>
      </c>
      <c r="R23" s="1"/>
      <c r="S23" s="1"/>
    </row>
    <row r="24" spans="1:19" x14ac:dyDescent="0.2">
      <c r="A24" s="1">
        <v>105</v>
      </c>
      <c r="B24" s="1">
        <v>0.32445200000000002</v>
      </c>
      <c r="C24" s="1">
        <v>3.6240000000000001E-2</v>
      </c>
      <c r="D24" s="1">
        <v>0.33817900000000001</v>
      </c>
      <c r="E24" s="1">
        <v>5.8547000000000002E-2</v>
      </c>
      <c r="F24" s="1">
        <v>0.71251900000000001</v>
      </c>
      <c r="G24" s="1">
        <v>2.2001E-2</v>
      </c>
      <c r="H24" s="1">
        <v>0.55301400000000001</v>
      </c>
      <c r="I24" s="1">
        <v>4.8637E-2</v>
      </c>
      <c r="R24" s="1"/>
      <c r="S24" s="1"/>
    </row>
    <row r="25" spans="1:19" x14ac:dyDescent="0.2">
      <c r="A25" s="1">
        <v>110</v>
      </c>
      <c r="B25" s="1">
        <v>0.30279</v>
      </c>
      <c r="C25" s="1">
        <v>3.5514999999999998E-2</v>
      </c>
      <c r="D25" s="1">
        <v>0.31644600000000001</v>
      </c>
      <c r="E25" s="1">
        <v>6.0574999999999997E-2</v>
      </c>
      <c r="F25" s="1">
        <v>0.69788600000000001</v>
      </c>
      <c r="G25" s="1">
        <v>2.2467999999999998E-2</v>
      </c>
      <c r="H25" s="1">
        <v>0.53049500000000005</v>
      </c>
      <c r="I25" s="1">
        <v>4.9318000000000001E-2</v>
      </c>
      <c r="R25" s="1"/>
      <c r="S25" s="1"/>
    </row>
    <row r="26" spans="1:19" x14ac:dyDescent="0.2">
      <c r="A26" s="1">
        <v>115</v>
      </c>
      <c r="B26" s="1">
        <v>0.28187699999999999</v>
      </c>
      <c r="C26" s="1">
        <v>3.4571999999999999E-2</v>
      </c>
      <c r="D26" s="1">
        <v>0.30663299999999999</v>
      </c>
      <c r="E26" s="1">
        <v>5.9631999999999998E-2</v>
      </c>
      <c r="F26" s="1">
        <v>0.68066599999999999</v>
      </c>
      <c r="G26" s="1">
        <v>2.3045E-2</v>
      </c>
      <c r="H26" s="1">
        <v>0.50988100000000003</v>
      </c>
      <c r="I26" s="1">
        <v>4.9949E-2</v>
      </c>
    </row>
    <row r="27" spans="1:19" x14ac:dyDescent="0.2">
      <c r="A27" s="1">
        <v>120</v>
      </c>
      <c r="B27" s="1">
        <v>0.26275500000000002</v>
      </c>
      <c r="C27" s="1">
        <v>3.3388000000000001E-2</v>
      </c>
      <c r="D27" s="1">
        <v>0.286107</v>
      </c>
      <c r="E27" s="1">
        <v>5.9014999999999998E-2</v>
      </c>
      <c r="F27" s="1">
        <v>0.66799900000000001</v>
      </c>
      <c r="G27" s="1">
        <v>2.3334000000000001E-2</v>
      </c>
      <c r="H27" s="1">
        <v>0.48894799999999999</v>
      </c>
      <c r="I27" s="1">
        <v>5.0035999999999997E-2</v>
      </c>
    </row>
    <row r="28" spans="1:19" x14ac:dyDescent="0.2">
      <c r="A28" s="1">
        <v>125</v>
      </c>
      <c r="B28" s="1">
        <v>0.243537</v>
      </c>
      <c r="C28" s="1">
        <v>3.2500000000000001E-2</v>
      </c>
      <c r="D28" s="1">
        <v>0.26785799999999998</v>
      </c>
      <c r="E28" s="1">
        <v>5.8098999999999998E-2</v>
      </c>
      <c r="F28" s="1">
        <v>0.65264500000000003</v>
      </c>
      <c r="G28" s="1">
        <v>2.4764999999999999E-2</v>
      </c>
      <c r="H28" s="1">
        <v>0.469551</v>
      </c>
      <c r="I28" s="1">
        <v>5.0673999999999997E-2</v>
      </c>
    </row>
    <row r="29" spans="1:19" x14ac:dyDescent="0.2">
      <c r="A29" s="1">
        <v>130</v>
      </c>
      <c r="B29" s="1">
        <v>0.22717499999999999</v>
      </c>
      <c r="C29" s="1">
        <v>3.1280000000000002E-2</v>
      </c>
      <c r="D29" s="1">
        <v>0.25981700000000002</v>
      </c>
      <c r="E29" s="1">
        <v>5.8961E-2</v>
      </c>
      <c r="F29" s="1">
        <v>0.63816099999999998</v>
      </c>
      <c r="G29" s="1">
        <v>2.5041999999999998E-2</v>
      </c>
      <c r="H29" s="1">
        <v>0.45037500000000003</v>
      </c>
      <c r="I29" s="1">
        <v>5.0382000000000003E-2</v>
      </c>
    </row>
    <row r="30" spans="1:19" x14ac:dyDescent="0.2">
      <c r="A30" s="1">
        <v>135</v>
      </c>
      <c r="B30" s="1">
        <v>0.21124200000000001</v>
      </c>
      <c r="C30" s="1">
        <v>3.0426999999999999E-2</v>
      </c>
      <c r="D30" s="1">
        <v>0.24310899999999999</v>
      </c>
      <c r="E30" s="1">
        <v>5.7272999999999998E-2</v>
      </c>
      <c r="F30" s="1">
        <v>0.62364399999999998</v>
      </c>
      <c r="G30" s="1">
        <v>2.5590000000000002E-2</v>
      </c>
      <c r="H30" s="1">
        <v>0.43046299999999998</v>
      </c>
      <c r="I30" s="1">
        <v>5.04E-2</v>
      </c>
    </row>
    <row r="31" spans="1:19" x14ac:dyDescent="0.2">
      <c r="A31" s="1">
        <v>140</v>
      </c>
      <c r="B31" s="1">
        <v>0.19627500000000001</v>
      </c>
      <c r="C31" s="1">
        <v>2.9759000000000001E-2</v>
      </c>
      <c r="D31" s="1">
        <v>0.23304</v>
      </c>
      <c r="E31" s="1">
        <v>5.5608999999999999E-2</v>
      </c>
      <c r="F31" s="1">
        <v>0.60953400000000002</v>
      </c>
      <c r="G31" s="1">
        <v>2.6144000000000001E-2</v>
      </c>
      <c r="H31" s="1">
        <v>0.41338999999999998</v>
      </c>
      <c r="I31" s="1">
        <v>5.0228000000000002E-2</v>
      </c>
    </row>
    <row r="32" spans="1:19" x14ac:dyDescent="0.2">
      <c r="A32" s="1">
        <v>145</v>
      </c>
      <c r="B32" s="1">
        <v>0.18321999999999999</v>
      </c>
      <c r="C32" s="1">
        <v>2.8844000000000002E-2</v>
      </c>
      <c r="D32" s="1">
        <v>0.22248399999999999</v>
      </c>
      <c r="E32" s="1">
        <v>5.4016000000000002E-2</v>
      </c>
      <c r="F32" s="1">
        <v>0.59548800000000002</v>
      </c>
      <c r="G32" s="1">
        <v>2.6495999999999999E-2</v>
      </c>
      <c r="H32" s="1">
        <v>0.39571499999999998</v>
      </c>
      <c r="I32" s="1">
        <v>5.0254E-2</v>
      </c>
    </row>
    <row r="33" spans="1:9" x14ac:dyDescent="0.2">
      <c r="A33" s="1">
        <v>150</v>
      </c>
      <c r="B33" s="1">
        <v>0.17178099999999999</v>
      </c>
      <c r="C33" s="1">
        <v>2.7320000000000001E-2</v>
      </c>
      <c r="D33" s="1">
        <v>0.20158599999999999</v>
      </c>
      <c r="E33" s="1">
        <v>5.5771000000000001E-2</v>
      </c>
      <c r="F33" s="1">
        <v>0.58177699999999999</v>
      </c>
      <c r="G33" s="1">
        <v>2.6918999999999998E-2</v>
      </c>
      <c r="H33" s="1">
        <v>0.37961800000000001</v>
      </c>
      <c r="I33" s="1">
        <v>5.0187000000000002E-2</v>
      </c>
    </row>
    <row r="34" spans="1:9" x14ac:dyDescent="0.2">
      <c r="A34" s="1">
        <v>155</v>
      </c>
      <c r="B34" s="1">
        <v>0.159721</v>
      </c>
      <c r="C34" s="1">
        <v>2.6508E-2</v>
      </c>
      <c r="D34" s="1">
        <v>0.19326499999999999</v>
      </c>
      <c r="E34" s="1">
        <v>5.4954000000000003E-2</v>
      </c>
      <c r="F34" s="1">
        <v>0.568832</v>
      </c>
      <c r="G34" s="1">
        <v>2.7525000000000001E-2</v>
      </c>
      <c r="H34" s="1">
        <v>0.36391699999999999</v>
      </c>
      <c r="I34" s="1">
        <v>4.9905999999999999E-2</v>
      </c>
    </row>
    <row r="35" spans="1:9" x14ac:dyDescent="0.2">
      <c r="A35" s="1">
        <v>160</v>
      </c>
      <c r="B35" s="1">
        <v>0.148425</v>
      </c>
      <c r="C35" s="1">
        <v>2.5784000000000001E-2</v>
      </c>
      <c r="D35" s="1">
        <v>0.18237999999999999</v>
      </c>
      <c r="E35" s="1">
        <v>5.4403E-2</v>
      </c>
      <c r="F35" s="1">
        <v>0.55528299999999997</v>
      </c>
      <c r="G35" s="1">
        <v>2.8013E-2</v>
      </c>
      <c r="H35" s="1">
        <v>0.347993</v>
      </c>
      <c r="I35" s="1">
        <v>4.9796E-2</v>
      </c>
    </row>
    <row r="36" spans="1:9" x14ac:dyDescent="0.2">
      <c r="A36" s="1">
        <v>165</v>
      </c>
      <c r="B36" s="1">
        <v>0.13882900000000001</v>
      </c>
      <c r="C36" s="1">
        <v>2.4608000000000001E-2</v>
      </c>
      <c r="D36" s="1">
        <v>0.16975399999999999</v>
      </c>
      <c r="E36" s="1">
        <v>5.2337000000000002E-2</v>
      </c>
      <c r="F36" s="1">
        <v>0.54295599999999999</v>
      </c>
      <c r="G36" s="1">
        <v>2.8115999999999999E-2</v>
      </c>
      <c r="H36" s="1">
        <v>0.33369799999999999</v>
      </c>
      <c r="I36" s="1">
        <v>4.9507000000000002E-2</v>
      </c>
    </row>
    <row r="37" spans="1:9" x14ac:dyDescent="0.2">
      <c r="A37" s="1">
        <v>170</v>
      </c>
      <c r="B37" s="1">
        <v>0.129577</v>
      </c>
      <c r="C37" s="1">
        <v>2.3784E-2</v>
      </c>
      <c r="D37" s="1">
        <v>0.16486500000000001</v>
      </c>
      <c r="E37" s="1">
        <v>5.1423000000000003E-2</v>
      </c>
      <c r="F37" s="1">
        <v>0.52981599999999995</v>
      </c>
      <c r="G37" s="1">
        <v>2.8799000000000002E-2</v>
      </c>
      <c r="H37" s="1">
        <v>0.31964999999999999</v>
      </c>
      <c r="I37" s="1">
        <v>4.9280999999999998E-2</v>
      </c>
    </row>
    <row r="38" spans="1:9" x14ac:dyDescent="0.2">
      <c r="A38" s="1">
        <v>175</v>
      </c>
      <c r="B38" s="1">
        <v>0.121377</v>
      </c>
      <c r="C38" s="1">
        <v>2.2667E-2</v>
      </c>
      <c r="D38" s="1">
        <v>0.151952</v>
      </c>
      <c r="E38" s="1">
        <v>4.9882000000000003E-2</v>
      </c>
      <c r="F38" s="1">
        <v>0.51921499999999998</v>
      </c>
      <c r="G38" s="1">
        <v>2.8944999999999999E-2</v>
      </c>
      <c r="H38" s="1">
        <v>0.30476500000000001</v>
      </c>
      <c r="I38" s="1">
        <v>4.8755E-2</v>
      </c>
    </row>
    <row r="39" spans="1:9" x14ac:dyDescent="0.2">
      <c r="A39" s="1">
        <v>180</v>
      </c>
      <c r="B39" s="1">
        <v>0.11298800000000001</v>
      </c>
      <c r="C39" s="1">
        <v>2.1621000000000001E-2</v>
      </c>
      <c r="D39" s="1">
        <v>0.147449</v>
      </c>
      <c r="E39" s="1">
        <v>4.7169999999999997E-2</v>
      </c>
      <c r="F39" s="1">
        <v>0.50760700000000003</v>
      </c>
      <c r="G39" s="1">
        <v>2.9678E-2</v>
      </c>
      <c r="H39" s="1">
        <v>0.29259099999999999</v>
      </c>
      <c r="I39" s="1">
        <v>4.8415E-2</v>
      </c>
    </row>
    <row r="40" spans="1:9" x14ac:dyDescent="0.2">
      <c r="A40" s="1">
        <v>185</v>
      </c>
      <c r="B40" s="1">
        <v>0.106187</v>
      </c>
      <c r="C40" s="1">
        <v>2.0976999999999999E-2</v>
      </c>
      <c r="D40" s="1">
        <v>0.140875</v>
      </c>
      <c r="E40" s="1">
        <v>4.4229999999999998E-2</v>
      </c>
      <c r="F40" s="1">
        <v>0.49487199999999998</v>
      </c>
      <c r="G40" s="1">
        <v>2.9940999999999999E-2</v>
      </c>
      <c r="H40" s="1">
        <v>0.27914</v>
      </c>
      <c r="I40" s="1">
        <v>4.7889000000000001E-2</v>
      </c>
    </row>
    <row r="41" spans="1:9" x14ac:dyDescent="0.2">
      <c r="A41" s="1">
        <v>190</v>
      </c>
      <c r="B41" s="1">
        <v>9.9207000000000004E-2</v>
      </c>
      <c r="C41" s="1">
        <v>2.0251000000000002E-2</v>
      </c>
      <c r="D41" s="1">
        <v>0.13342799999999999</v>
      </c>
      <c r="E41" s="1">
        <v>4.5013999999999998E-2</v>
      </c>
      <c r="F41" s="1">
        <v>0.484184</v>
      </c>
      <c r="G41" s="1">
        <v>3.0276000000000001E-2</v>
      </c>
      <c r="H41" s="1">
        <v>0.26625100000000002</v>
      </c>
      <c r="I41" s="1">
        <v>4.6980000000000001E-2</v>
      </c>
    </row>
    <row r="42" spans="1:9" x14ac:dyDescent="0.2">
      <c r="A42" s="1">
        <v>195</v>
      </c>
      <c r="B42" s="1">
        <v>9.3109999999999998E-2</v>
      </c>
      <c r="C42" s="1">
        <v>1.9456000000000001E-2</v>
      </c>
      <c r="D42" s="1">
        <v>0.12149500000000001</v>
      </c>
      <c r="E42" s="1">
        <v>4.4978999999999998E-2</v>
      </c>
      <c r="F42" s="1">
        <v>0.472825</v>
      </c>
      <c r="G42" s="1">
        <v>3.0183000000000001E-2</v>
      </c>
      <c r="H42" s="1">
        <v>0.25389800000000001</v>
      </c>
      <c r="I42" s="1">
        <v>4.6234999999999998E-2</v>
      </c>
    </row>
    <row r="43" spans="1:9" x14ac:dyDescent="0.2">
      <c r="A43" s="1">
        <v>200</v>
      </c>
      <c r="B43" s="1">
        <v>8.7916999999999995E-2</v>
      </c>
      <c r="C43" s="1">
        <v>1.8946000000000001E-2</v>
      </c>
      <c r="D43" s="1">
        <v>0.117454</v>
      </c>
      <c r="E43" s="1">
        <v>4.3519000000000002E-2</v>
      </c>
      <c r="F43" s="1">
        <v>0.46140900000000001</v>
      </c>
      <c r="G43" s="1">
        <v>3.0901999999999999E-2</v>
      </c>
      <c r="H43" s="1">
        <v>0.24346899999999999</v>
      </c>
      <c r="I43" s="1">
        <v>4.5411E-2</v>
      </c>
    </row>
    <row r="44" spans="1:9" x14ac:dyDescent="0.2">
      <c r="A44" s="1">
        <v>205</v>
      </c>
      <c r="B44" s="1">
        <v>8.2554000000000002E-2</v>
      </c>
      <c r="C44" s="1">
        <v>1.8154E-2</v>
      </c>
      <c r="D44" s="1">
        <v>0.113159</v>
      </c>
      <c r="E44" s="1">
        <v>4.4474E-2</v>
      </c>
      <c r="F44" s="1">
        <v>0.45200200000000001</v>
      </c>
      <c r="G44" s="1">
        <v>3.0792E-2</v>
      </c>
      <c r="H44" s="1">
        <v>0.233149</v>
      </c>
      <c r="I44" s="1">
        <v>4.4653999999999999E-2</v>
      </c>
    </row>
    <row r="45" spans="1:9" x14ac:dyDescent="0.2">
      <c r="A45" s="1">
        <v>210</v>
      </c>
      <c r="B45" s="1">
        <v>7.7258999999999994E-2</v>
      </c>
      <c r="C45" s="1">
        <v>1.7437999999999999E-2</v>
      </c>
      <c r="D45" s="1">
        <v>0.11122799999999999</v>
      </c>
      <c r="E45" s="1">
        <v>4.1402000000000001E-2</v>
      </c>
      <c r="F45" s="1">
        <v>0.43986399999999998</v>
      </c>
      <c r="G45" s="1">
        <v>3.0842000000000001E-2</v>
      </c>
      <c r="H45" s="1">
        <v>0.223325</v>
      </c>
      <c r="I45" s="1">
        <v>4.3851000000000001E-2</v>
      </c>
    </row>
    <row r="46" spans="1:9" x14ac:dyDescent="0.2">
      <c r="A46" s="1">
        <v>215</v>
      </c>
      <c r="B46" s="1">
        <v>7.3220999999999994E-2</v>
      </c>
      <c r="C46" s="1">
        <v>1.677E-2</v>
      </c>
      <c r="D46" s="1">
        <v>9.6508999999999998E-2</v>
      </c>
      <c r="E46" s="1">
        <v>4.0675000000000003E-2</v>
      </c>
      <c r="F46" s="1">
        <v>0.43023699999999998</v>
      </c>
      <c r="G46" s="1">
        <v>3.1456999999999999E-2</v>
      </c>
      <c r="H46" s="1">
        <v>0.21358199999999999</v>
      </c>
      <c r="I46" s="1">
        <v>4.3032000000000001E-2</v>
      </c>
    </row>
    <row r="47" spans="1:9" x14ac:dyDescent="0.2">
      <c r="A47" s="1">
        <v>220</v>
      </c>
      <c r="B47" s="1">
        <v>6.9100999999999996E-2</v>
      </c>
      <c r="C47" s="1">
        <v>1.6053999999999999E-2</v>
      </c>
      <c r="D47" s="1">
        <v>9.4226000000000004E-2</v>
      </c>
      <c r="E47" s="1">
        <v>3.7525999999999997E-2</v>
      </c>
      <c r="F47" s="1">
        <v>0.42009299999999999</v>
      </c>
      <c r="G47" s="1">
        <v>3.1572000000000003E-2</v>
      </c>
      <c r="H47" s="1">
        <v>0.20382500000000001</v>
      </c>
      <c r="I47" s="1">
        <v>4.2064999999999998E-2</v>
      </c>
    </row>
    <row r="48" spans="1:9" x14ac:dyDescent="0.2">
      <c r="A48" s="1">
        <v>225</v>
      </c>
      <c r="B48" s="1">
        <v>6.4499000000000001E-2</v>
      </c>
      <c r="C48" s="1">
        <v>1.5559E-2</v>
      </c>
      <c r="D48" s="1">
        <v>9.3661999999999995E-2</v>
      </c>
      <c r="E48" s="1">
        <v>3.6230999999999999E-2</v>
      </c>
      <c r="F48" s="1">
        <v>0.41036</v>
      </c>
      <c r="G48" s="1">
        <v>3.2260999999999998E-2</v>
      </c>
      <c r="H48" s="1">
        <v>0.19459299999999999</v>
      </c>
      <c r="I48" s="1">
        <v>4.1077000000000002E-2</v>
      </c>
    </row>
    <row r="49" spans="1:9" x14ac:dyDescent="0.2">
      <c r="A49" s="1">
        <v>230</v>
      </c>
      <c r="B49" s="1">
        <v>6.1358000000000003E-2</v>
      </c>
      <c r="C49" s="1">
        <v>1.4981E-2</v>
      </c>
      <c r="D49" s="1">
        <v>8.1881999999999996E-2</v>
      </c>
      <c r="E49" s="1">
        <v>3.5964000000000003E-2</v>
      </c>
      <c r="F49" s="1">
        <v>0.401028</v>
      </c>
      <c r="G49" s="1">
        <v>3.2321000000000003E-2</v>
      </c>
      <c r="H49" s="1">
        <v>0.186199</v>
      </c>
      <c r="I49" s="1">
        <v>4.0016000000000003E-2</v>
      </c>
    </row>
    <row r="50" spans="1:9" x14ac:dyDescent="0.2">
      <c r="A50" s="1">
        <v>235</v>
      </c>
      <c r="B50" s="1">
        <v>5.7888000000000002E-2</v>
      </c>
      <c r="C50" s="1">
        <v>1.4496E-2</v>
      </c>
      <c r="D50" s="1">
        <v>8.2032999999999995E-2</v>
      </c>
      <c r="E50" s="1">
        <v>3.4784000000000002E-2</v>
      </c>
      <c r="F50" s="1">
        <v>0.39052599999999998</v>
      </c>
      <c r="G50" s="1">
        <v>3.2636999999999999E-2</v>
      </c>
      <c r="H50" s="1">
        <v>0.17786099999999999</v>
      </c>
      <c r="I50" s="1">
        <v>3.8981000000000002E-2</v>
      </c>
    </row>
    <row r="51" spans="1:9" x14ac:dyDescent="0.2">
      <c r="A51" s="1">
        <v>240</v>
      </c>
      <c r="B51" s="1">
        <v>5.5029000000000002E-2</v>
      </c>
      <c r="C51" s="1">
        <v>1.4082000000000001E-2</v>
      </c>
      <c r="D51" s="1">
        <v>8.1477999999999995E-2</v>
      </c>
      <c r="E51" s="1">
        <v>3.1838999999999999E-2</v>
      </c>
      <c r="F51" s="1">
        <v>0.38072099999999998</v>
      </c>
      <c r="G51" s="1">
        <v>3.2620999999999997E-2</v>
      </c>
      <c r="H51" s="1">
        <v>0.169874</v>
      </c>
      <c r="I51" s="1">
        <v>3.8152999999999999E-2</v>
      </c>
    </row>
    <row r="52" spans="1:9" x14ac:dyDescent="0.2">
      <c r="A52" s="1">
        <v>245</v>
      </c>
      <c r="B52" s="1">
        <v>5.2713000000000003E-2</v>
      </c>
      <c r="C52" s="1">
        <v>1.3635E-2</v>
      </c>
      <c r="D52" s="1">
        <v>8.1820000000000004E-2</v>
      </c>
      <c r="E52" s="1">
        <v>3.1454000000000003E-2</v>
      </c>
      <c r="F52" s="1">
        <v>0.37333899999999998</v>
      </c>
      <c r="G52" s="1">
        <v>3.2693E-2</v>
      </c>
      <c r="H52" s="1">
        <v>0.16179399999999999</v>
      </c>
      <c r="I52" s="1">
        <v>3.6874999999999998E-2</v>
      </c>
    </row>
    <row r="53" spans="1:9" x14ac:dyDescent="0.2">
      <c r="A53" s="1">
        <v>250</v>
      </c>
      <c r="B53" s="1">
        <v>4.9681000000000003E-2</v>
      </c>
      <c r="C53" s="1">
        <v>1.3375E-2</v>
      </c>
      <c r="D53" s="1">
        <v>7.9966999999999996E-2</v>
      </c>
      <c r="E53" s="1">
        <v>3.0875E-2</v>
      </c>
      <c r="F53" s="1">
        <v>0.36316399999999999</v>
      </c>
      <c r="G53" s="1">
        <v>3.2908E-2</v>
      </c>
      <c r="H53" s="1">
        <v>0.154503</v>
      </c>
      <c r="I53" s="1">
        <v>3.5741000000000002E-2</v>
      </c>
    </row>
    <row r="54" spans="1:9" x14ac:dyDescent="0.2">
      <c r="A54" s="1">
        <v>255</v>
      </c>
      <c r="B54" s="1">
        <v>4.6961999999999997E-2</v>
      </c>
      <c r="C54" s="1">
        <v>1.2817E-2</v>
      </c>
      <c r="D54" s="1">
        <v>8.2262000000000002E-2</v>
      </c>
      <c r="E54" s="1">
        <v>3.0675999999999998E-2</v>
      </c>
      <c r="F54" s="1">
        <v>0.35495199999999999</v>
      </c>
      <c r="G54" s="1">
        <v>3.2863999999999997E-2</v>
      </c>
      <c r="H54" s="1">
        <v>0.14738799999999999</v>
      </c>
      <c r="I54" s="1">
        <v>3.4853000000000002E-2</v>
      </c>
    </row>
    <row r="55" spans="1:9" x14ac:dyDescent="0.2">
      <c r="A55" s="1">
        <v>260</v>
      </c>
      <c r="B55" s="1">
        <v>4.4956999999999997E-2</v>
      </c>
      <c r="C55" s="1">
        <v>1.2473E-2</v>
      </c>
      <c r="D55" s="1">
        <v>6.9688E-2</v>
      </c>
      <c r="E55" s="1">
        <v>2.8652E-2</v>
      </c>
      <c r="F55" s="1">
        <v>0.34702300000000003</v>
      </c>
      <c r="G55" s="1">
        <v>3.3084000000000002E-2</v>
      </c>
      <c r="H55" s="1">
        <v>0.14111000000000001</v>
      </c>
      <c r="I55" s="1">
        <v>3.3751999999999997E-2</v>
      </c>
    </row>
    <row r="56" spans="1:9" x14ac:dyDescent="0.2">
      <c r="A56" s="1">
        <v>265</v>
      </c>
      <c r="B56" s="1">
        <v>4.2235000000000002E-2</v>
      </c>
      <c r="C56" s="1">
        <v>1.1965999999999999E-2</v>
      </c>
      <c r="D56" s="1">
        <v>6.0849E-2</v>
      </c>
      <c r="E56" s="1">
        <v>2.7796000000000001E-2</v>
      </c>
      <c r="F56" s="1">
        <v>0.33760000000000001</v>
      </c>
      <c r="G56" s="1">
        <v>3.3177999999999999E-2</v>
      </c>
      <c r="H56" s="1">
        <v>0.13463800000000001</v>
      </c>
      <c r="I56" s="1">
        <v>3.2745999999999997E-2</v>
      </c>
    </row>
    <row r="57" spans="1:9" x14ac:dyDescent="0.2">
      <c r="A57" s="1">
        <v>270</v>
      </c>
      <c r="B57" s="1">
        <v>4.0684999999999999E-2</v>
      </c>
      <c r="C57" s="1">
        <v>1.1575999999999999E-2</v>
      </c>
      <c r="D57" s="1">
        <v>6.4031000000000005E-2</v>
      </c>
      <c r="E57" s="1">
        <v>2.6346999999999999E-2</v>
      </c>
      <c r="F57" s="1">
        <v>0.32982299999999998</v>
      </c>
      <c r="G57" s="1">
        <v>3.3311E-2</v>
      </c>
      <c r="H57" s="1">
        <v>0.12851399999999999</v>
      </c>
      <c r="I57" s="1">
        <v>3.1879999999999999E-2</v>
      </c>
    </row>
    <row r="58" spans="1:9" x14ac:dyDescent="0.2">
      <c r="A58" s="1">
        <v>275</v>
      </c>
      <c r="B58" s="1">
        <v>3.8697000000000002E-2</v>
      </c>
      <c r="C58" s="1">
        <v>1.12E-2</v>
      </c>
      <c r="D58" s="1">
        <v>6.5154000000000004E-2</v>
      </c>
      <c r="E58" s="1">
        <v>2.5534000000000001E-2</v>
      </c>
      <c r="F58" s="1">
        <v>0.32227699999999998</v>
      </c>
      <c r="G58" s="1">
        <v>3.3140000000000003E-2</v>
      </c>
      <c r="H58" s="1">
        <v>0.122915</v>
      </c>
      <c r="I58" s="1">
        <v>3.1015999999999998E-2</v>
      </c>
    </row>
    <row r="59" spans="1:9" x14ac:dyDescent="0.2">
      <c r="A59" s="1">
        <v>280</v>
      </c>
      <c r="B59" s="1">
        <v>3.7232000000000001E-2</v>
      </c>
      <c r="C59" s="1">
        <v>1.0754E-2</v>
      </c>
      <c r="D59" s="1">
        <v>5.1392E-2</v>
      </c>
      <c r="E59" s="1">
        <v>2.4988E-2</v>
      </c>
      <c r="F59" s="1">
        <v>0.31480999999999998</v>
      </c>
      <c r="G59" s="1">
        <v>3.3147000000000003E-2</v>
      </c>
      <c r="H59" s="1">
        <v>0.11753</v>
      </c>
      <c r="I59" s="1">
        <v>2.9651E-2</v>
      </c>
    </row>
    <row r="60" spans="1:9" x14ac:dyDescent="0.2">
      <c r="A60" s="1">
        <v>285</v>
      </c>
      <c r="B60" s="1">
        <v>3.5503E-2</v>
      </c>
      <c r="C60" s="1">
        <v>1.0444E-2</v>
      </c>
      <c r="D60" s="1">
        <v>5.765E-2</v>
      </c>
      <c r="E60" s="1">
        <v>2.5736999999999999E-2</v>
      </c>
      <c r="F60" s="1">
        <v>0.30723099999999998</v>
      </c>
      <c r="G60" s="1">
        <v>3.2989999999999998E-2</v>
      </c>
      <c r="H60" s="1">
        <v>0.110981</v>
      </c>
      <c r="I60" s="1">
        <v>2.8752E-2</v>
      </c>
    </row>
    <row r="61" spans="1:9" x14ac:dyDescent="0.2">
      <c r="A61" s="1">
        <v>290</v>
      </c>
      <c r="B61" s="1">
        <v>3.4119999999999998E-2</v>
      </c>
      <c r="C61" s="1">
        <v>1.0213E-2</v>
      </c>
      <c r="D61" s="1">
        <v>4.6878000000000003E-2</v>
      </c>
      <c r="E61" s="1">
        <v>2.4459999999999999E-2</v>
      </c>
      <c r="F61" s="1">
        <v>0.29971799999999998</v>
      </c>
      <c r="G61" s="1">
        <v>3.3096E-2</v>
      </c>
      <c r="H61" s="1">
        <v>0.106104</v>
      </c>
      <c r="I61" s="1">
        <v>2.7757E-2</v>
      </c>
    </row>
    <row r="62" spans="1:9" x14ac:dyDescent="0.2">
      <c r="A62" s="1">
        <v>295</v>
      </c>
      <c r="B62" s="1">
        <v>3.2468999999999998E-2</v>
      </c>
      <c r="C62" s="1">
        <v>1.0071999999999999E-2</v>
      </c>
      <c r="D62" s="1">
        <v>4.3577999999999999E-2</v>
      </c>
      <c r="E62" s="1">
        <v>2.3914000000000001E-2</v>
      </c>
      <c r="F62" s="1">
        <v>0.29324899999999998</v>
      </c>
      <c r="G62" s="1">
        <v>3.2527E-2</v>
      </c>
      <c r="H62" s="1">
        <v>0.101226</v>
      </c>
      <c r="I62" s="1">
        <v>2.6845000000000001E-2</v>
      </c>
    </row>
    <row r="63" spans="1:9" x14ac:dyDescent="0.2">
      <c r="A63" s="1">
        <v>300</v>
      </c>
      <c r="B63" s="1">
        <v>3.1412000000000002E-2</v>
      </c>
      <c r="C63" s="1">
        <v>9.7649999999999994E-3</v>
      </c>
      <c r="D63" s="1">
        <v>4.3654999999999999E-2</v>
      </c>
      <c r="E63" s="1">
        <v>2.1928E-2</v>
      </c>
      <c r="F63" s="1">
        <v>0.28630800000000001</v>
      </c>
      <c r="G63" s="1">
        <v>3.2521000000000001E-2</v>
      </c>
      <c r="H63" s="1">
        <v>9.6861000000000003E-2</v>
      </c>
      <c r="I63" s="1">
        <v>2.5807E-2</v>
      </c>
    </row>
  </sheetData>
  <mergeCells count="9">
    <mergeCell ref="B2:C2"/>
    <mergeCell ref="D2:E2"/>
    <mergeCell ref="F2:G2"/>
    <mergeCell ref="H2:I2"/>
    <mergeCell ref="M1:P1"/>
    <mergeCell ref="B1:C1"/>
    <mergeCell ref="D1:E1"/>
    <mergeCell ref="F1:G1"/>
    <mergeCell ref="H1:I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6"/>
  <sheetViews>
    <sheetView workbookViewId="0">
      <selection activeCell="H14" sqref="H14"/>
    </sheetView>
  </sheetViews>
  <sheetFormatPr defaultColWidth="9.140625" defaultRowHeight="12.75" x14ac:dyDescent="0.2"/>
  <cols>
    <col min="1" max="1" width="15.28515625" style="12" bestFit="1" customWidth="1"/>
    <col min="2" max="2" width="9.7109375" style="12" bestFit="1" customWidth="1"/>
    <col min="3" max="3" width="12.42578125" style="1" bestFit="1" customWidth="1"/>
    <col min="4" max="4" width="9.140625" style="1"/>
    <col min="5" max="5" width="15.28515625" style="1" bestFit="1" customWidth="1"/>
    <col min="6" max="6" width="9.7109375" style="1" bestFit="1" customWidth="1"/>
    <col min="7" max="7" width="12.42578125" style="1" bestFit="1" customWidth="1"/>
    <col min="8" max="9" width="9.140625" style="12"/>
    <col min="10" max="10" width="22.28515625" style="12" bestFit="1" customWidth="1"/>
    <col min="11" max="11" width="18.140625" style="12" bestFit="1" customWidth="1"/>
    <col min="12" max="12" width="16" style="12" bestFit="1" customWidth="1"/>
    <col min="13" max="13" width="9.140625" style="12"/>
    <col min="14" max="14" width="15.28515625" style="12" bestFit="1" customWidth="1"/>
    <col min="15" max="15" width="18.140625" style="12" bestFit="1" customWidth="1"/>
    <col min="16" max="16" width="14.42578125" style="12" bestFit="1" customWidth="1"/>
    <col min="17" max="16384" width="9.140625" style="12"/>
  </cols>
  <sheetData>
    <row r="1" spans="1:16" x14ac:dyDescent="0.2">
      <c r="A1" s="11" t="s">
        <v>275</v>
      </c>
      <c r="E1" s="21" t="s">
        <v>276</v>
      </c>
      <c r="J1" s="21" t="s">
        <v>277</v>
      </c>
    </row>
    <row r="2" spans="1:16" x14ac:dyDescent="0.2">
      <c r="A2" s="72" t="s">
        <v>180</v>
      </c>
      <c r="B2" s="73" t="s">
        <v>93</v>
      </c>
      <c r="C2" s="74" t="s">
        <v>153</v>
      </c>
      <c r="E2" s="72" t="s">
        <v>180</v>
      </c>
      <c r="F2" s="73" t="s">
        <v>93</v>
      </c>
      <c r="G2" s="74" t="s">
        <v>153</v>
      </c>
      <c r="J2" s="177" t="s">
        <v>159</v>
      </c>
      <c r="K2" s="178"/>
      <c r="L2" s="179"/>
      <c r="N2" s="177" t="s">
        <v>159</v>
      </c>
      <c r="O2" s="178"/>
      <c r="P2" s="179"/>
    </row>
    <row r="3" spans="1:16" x14ac:dyDescent="0.2">
      <c r="A3" s="12" t="s">
        <v>152</v>
      </c>
      <c r="B3" s="2" t="s">
        <v>3</v>
      </c>
      <c r="C3" s="2" t="s">
        <v>4</v>
      </c>
      <c r="E3" s="1" t="s">
        <v>152</v>
      </c>
      <c r="F3" s="2" t="s">
        <v>3</v>
      </c>
      <c r="G3" s="2" t="s">
        <v>4</v>
      </c>
      <c r="J3" s="86" t="s">
        <v>156</v>
      </c>
      <c r="K3" s="79" t="s">
        <v>157</v>
      </c>
      <c r="L3" s="87" t="s">
        <v>162</v>
      </c>
      <c r="N3" s="86" t="s">
        <v>156</v>
      </c>
      <c r="O3" s="79" t="s">
        <v>158</v>
      </c>
      <c r="P3" s="87" t="s">
        <v>162</v>
      </c>
    </row>
    <row r="4" spans="1:16" x14ac:dyDescent="0.2">
      <c r="A4" s="12" t="s">
        <v>154</v>
      </c>
      <c r="B4" s="1">
        <v>0</v>
      </c>
      <c r="C4" s="1">
        <v>-7.1823992729187003</v>
      </c>
      <c r="E4" s="1" t="s">
        <v>154</v>
      </c>
      <c r="F4" s="1">
        <v>0</v>
      </c>
      <c r="G4" s="1">
        <v>-15.8157396316528</v>
      </c>
      <c r="J4" s="66">
        <v>-1009.59</v>
      </c>
      <c r="K4" s="88">
        <v>-765.19200000000001</v>
      </c>
      <c r="L4" s="89">
        <v>0.75792351350548237</v>
      </c>
      <c r="M4" s="16"/>
      <c r="N4" s="66">
        <v>-1047.97</v>
      </c>
      <c r="O4" s="88">
        <v>-58.871299999999998</v>
      </c>
      <c r="P4" s="89">
        <v>1.8402277158862831E-2</v>
      </c>
    </row>
    <row r="5" spans="1:16" x14ac:dyDescent="0.2">
      <c r="A5" s="20" t="s">
        <v>155</v>
      </c>
      <c r="B5" s="1">
        <v>5</v>
      </c>
      <c r="C5" s="14">
        <v>-1198.39892578125</v>
      </c>
      <c r="E5" s="25" t="s">
        <v>155</v>
      </c>
      <c r="F5" s="1">
        <v>5</v>
      </c>
      <c r="G5" s="14">
        <v>-811.31781005859398</v>
      </c>
      <c r="J5" s="66">
        <v>-339.37099999999998</v>
      </c>
      <c r="K5" s="88">
        <v>-198.92500000000001</v>
      </c>
      <c r="L5" s="89">
        <v>0.58615792156666313</v>
      </c>
      <c r="M5" s="16"/>
      <c r="N5" s="66">
        <v>-2925.29</v>
      </c>
      <c r="O5" s="88">
        <v>-315.33300000000003</v>
      </c>
      <c r="P5" s="89">
        <v>8.0011874739684921E-2</v>
      </c>
    </row>
    <row r="6" spans="1:16" x14ac:dyDescent="0.2">
      <c r="A6" s="20" t="s">
        <v>155</v>
      </c>
      <c r="B6" s="1">
        <v>10</v>
      </c>
      <c r="C6" s="14">
        <v>-1241.38757324219</v>
      </c>
      <c r="E6" s="25" t="s">
        <v>155</v>
      </c>
      <c r="F6" s="1">
        <v>10</v>
      </c>
      <c r="G6" s="14">
        <v>-821.74865722656295</v>
      </c>
      <c r="J6" s="66">
        <v>-326.17700000000002</v>
      </c>
      <c r="K6" s="88">
        <v>-164.078</v>
      </c>
      <c r="L6" s="89">
        <v>0.50303362898058412</v>
      </c>
      <c r="M6" s="16"/>
      <c r="N6" s="66">
        <v>-847.71799999999996</v>
      </c>
      <c r="O6" s="88">
        <v>-196.36699999999999</v>
      </c>
      <c r="P6" s="89">
        <v>0.16870040256101398</v>
      </c>
    </row>
    <row r="7" spans="1:16" x14ac:dyDescent="0.2">
      <c r="A7" s="20" t="s">
        <v>155</v>
      </c>
      <c r="B7" s="1">
        <v>15</v>
      </c>
      <c r="C7" s="14">
        <v>-1234.63073730469</v>
      </c>
      <c r="E7" s="25" t="s">
        <v>155</v>
      </c>
      <c r="F7" s="1">
        <v>15</v>
      </c>
      <c r="G7" s="14">
        <v>-831.76062011718795</v>
      </c>
      <c r="J7" s="66">
        <v>-889.41200000000003</v>
      </c>
      <c r="K7" s="88">
        <v>-545.36500000000001</v>
      </c>
      <c r="L7" s="89">
        <v>0.61317477164688583</v>
      </c>
      <c r="M7" s="16"/>
      <c r="N7" s="66">
        <v>-1273.3800000000001</v>
      </c>
      <c r="O7" s="88">
        <v>-62.571899999999999</v>
      </c>
      <c r="P7" s="89">
        <v>3.6625114481768882E-3</v>
      </c>
    </row>
    <row r="8" spans="1:16" x14ac:dyDescent="0.2">
      <c r="A8" s="20" t="s">
        <v>155</v>
      </c>
      <c r="B8" s="1">
        <v>20</v>
      </c>
      <c r="C8" s="15">
        <v>-133.10865783691401</v>
      </c>
      <c r="E8" s="25" t="s">
        <v>155</v>
      </c>
      <c r="F8" s="1">
        <v>20</v>
      </c>
      <c r="G8" s="15">
        <v>-118.02687072753901</v>
      </c>
      <c r="J8" s="66">
        <v>-1241.81</v>
      </c>
      <c r="K8" s="88">
        <v>-764.61699999999996</v>
      </c>
      <c r="L8" s="89">
        <v>0.61572784886576848</v>
      </c>
      <c r="M8" s="16"/>
      <c r="N8" s="66">
        <v>-809.58100000000002</v>
      </c>
      <c r="O8" s="88">
        <v>-32.733499999999999</v>
      </c>
      <c r="P8" s="89">
        <v>4.0432643552652546E-2</v>
      </c>
    </row>
    <row r="9" spans="1:16" x14ac:dyDescent="0.2">
      <c r="A9" s="20" t="s">
        <v>155</v>
      </c>
      <c r="B9" s="1">
        <v>25</v>
      </c>
      <c r="C9" s="15">
        <v>-109.498779296875</v>
      </c>
      <c r="E9" s="25" t="s">
        <v>155</v>
      </c>
      <c r="F9" s="1">
        <v>25</v>
      </c>
      <c r="G9" s="15">
        <v>-102.813591003418</v>
      </c>
      <c r="J9" s="66">
        <v>-1156.8699999999999</v>
      </c>
      <c r="K9" s="88">
        <v>-801.13699999999994</v>
      </c>
      <c r="L9" s="89">
        <v>0.69250391141614875</v>
      </c>
      <c r="M9" s="16"/>
      <c r="N9" s="66">
        <v>-960.96699999999998</v>
      </c>
      <c r="O9" s="88">
        <v>-130.797</v>
      </c>
      <c r="P9" s="89">
        <v>6.7229959382250654E-2</v>
      </c>
    </row>
    <row r="10" spans="1:16" x14ac:dyDescent="0.2">
      <c r="A10" s="20" t="s">
        <v>155</v>
      </c>
      <c r="B10" s="1">
        <v>30</v>
      </c>
      <c r="C10" s="15">
        <v>-103.205085754395</v>
      </c>
      <c r="E10" s="25" t="s">
        <v>155</v>
      </c>
      <c r="F10" s="1">
        <v>30</v>
      </c>
      <c r="G10" s="15">
        <v>-102.30853271484401</v>
      </c>
      <c r="J10" s="67">
        <v>-815.91099999999994</v>
      </c>
      <c r="K10" s="90">
        <v>-595.69000000000005</v>
      </c>
      <c r="L10" s="91">
        <v>0.73009188502177336</v>
      </c>
      <c r="M10" s="16"/>
      <c r="N10" s="67">
        <v>-1220.23</v>
      </c>
      <c r="O10" s="90">
        <v>-126.54300000000001</v>
      </c>
      <c r="P10" s="91">
        <v>5.9724415250304398E-2</v>
      </c>
    </row>
    <row r="11" spans="1:16" x14ac:dyDescent="0.2">
      <c r="A11" s="20" t="s">
        <v>155</v>
      </c>
      <c r="B11" s="1">
        <v>35</v>
      </c>
      <c r="C11" s="15">
        <v>-100.15535736084</v>
      </c>
      <c r="E11" s="25" t="s">
        <v>155</v>
      </c>
      <c r="F11" s="1">
        <v>35</v>
      </c>
      <c r="G11" s="15">
        <v>-101.501502990723</v>
      </c>
    </row>
    <row r="12" spans="1:16" x14ac:dyDescent="0.2">
      <c r="A12" s="20" t="s">
        <v>155</v>
      </c>
      <c r="B12" s="1">
        <v>40</v>
      </c>
      <c r="C12" s="15">
        <v>-97.732643127441406</v>
      </c>
      <c r="E12" s="25" t="s">
        <v>155</v>
      </c>
      <c r="F12" s="1">
        <v>40</v>
      </c>
      <c r="G12" s="15">
        <v>-92.376312255859403</v>
      </c>
    </row>
    <row r="13" spans="1:16" x14ac:dyDescent="0.2">
      <c r="A13" s="20" t="s">
        <v>155</v>
      </c>
      <c r="B13" s="1">
        <v>45</v>
      </c>
      <c r="C13" s="15">
        <v>-94.598800659179702</v>
      </c>
      <c r="E13" s="25" t="s">
        <v>155</v>
      </c>
      <c r="F13" s="1">
        <v>45</v>
      </c>
      <c r="G13" s="15">
        <v>-99.798309326171903</v>
      </c>
    </row>
    <row r="14" spans="1:16" x14ac:dyDescent="0.2">
      <c r="A14" s="20" t="s">
        <v>155</v>
      </c>
      <c r="B14" s="1">
        <v>50</v>
      </c>
      <c r="C14" s="15">
        <v>-89.342140197753906</v>
      </c>
      <c r="E14" s="25" t="s">
        <v>155</v>
      </c>
      <c r="F14" s="1">
        <v>50</v>
      </c>
      <c r="G14" s="15">
        <v>-92.864067077636705</v>
      </c>
      <c r="J14" s="176" t="s">
        <v>160</v>
      </c>
      <c r="K14" s="158"/>
      <c r="L14" s="159"/>
      <c r="N14" s="176" t="s">
        <v>165</v>
      </c>
      <c r="O14" s="159"/>
    </row>
    <row r="15" spans="1:16" x14ac:dyDescent="0.2">
      <c r="A15" s="20" t="s">
        <v>155</v>
      </c>
      <c r="B15" s="1">
        <v>55</v>
      </c>
      <c r="C15" s="15">
        <v>-87.779685974121094</v>
      </c>
      <c r="E15" s="25" t="s">
        <v>155</v>
      </c>
      <c r="F15" s="1">
        <v>55</v>
      </c>
      <c r="G15" s="15">
        <v>-101.469161987305</v>
      </c>
      <c r="I15" s="26"/>
      <c r="J15" s="92" t="s">
        <v>156</v>
      </c>
      <c r="K15" s="27" t="s">
        <v>157</v>
      </c>
      <c r="L15" s="93" t="s">
        <v>161</v>
      </c>
      <c r="M15" s="26"/>
      <c r="N15" s="92" t="s">
        <v>163</v>
      </c>
      <c r="O15" s="93" t="s">
        <v>164</v>
      </c>
    </row>
    <row r="16" spans="1:16" x14ac:dyDescent="0.2">
      <c r="A16" s="20" t="s">
        <v>155</v>
      </c>
      <c r="B16" s="1">
        <v>60</v>
      </c>
      <c r="C16" s="15">
        <v>-85.235877990722699</v>
      </c>
      <c r="E16" s="25" t="s">
        <v>155</v>
      </c>
      <c r="F16" s="1">
        <v>60</v>
      </c>
      <c r="G16" s="15">
        <v>-90.430183410644503</v>
      </c>
      <c r="I16" s="28"/>
      <c r="J16" s="57">
        <v>-1019.59228515625</v>
      </c>
      <c r="K16" s="28">
        <v>-844.1162109375</v>
      </c>
      <c r="L16" s="61">
        <v>-196.533203125</v>
      </c>
      <c r="M16" s="26"/>
      <c r="N16" s="95">
        <f>K16/J16</f>
        <v>0.82789583956899127</v>
      </c>
      <c r="O16" s="96">
        <f>L16/J16</f>
        <v>0.19275665968272973</v>
      </c>
    </row>
    <row r="17" spans="1:15" x14ac:dyDescent="0.2">
      <c r="A17" s="20" t="s">
        <v>155</v>
      </c>
      <c r="B17" s="1">
        <v>65</v>
      </c>
      <c r="C17" s="15">
        <v>-81.074760437011705</v>
      </c>
      <c r="E17" s="25" t="s">
        <v>155</v>
      </c>
      <c r="F17" s="1">
        <v>65</v>
      </c>
      <c r="G17" s="15">
        <v>-99.439918518066406</v>
      </c>
      <c r="I17" s="28"/>
      <c r="J17" s="57">
        <v>-2344.970703125</v>
      </c>
      <c r="K17" s="28">
        <v>-1434.63134765625</v>
      </c>
      <c r="L17" s="61">
        <v>-60.4248046875</v>
      </c>
      <c r="M17" s="26"/>
      <c r="N17" s="95">
        <f t="shared" ref="N17:N38" si="0">K17/J17</f>
        <v>0.61179073399271211</v>
      </c>
      <c r="O17" s="96">
        <f t="shared" ref="O17:O38" si="1">L17/J17</f>
        <v>2.5767829255596043E-2</v>
      </c>
    </row>
    <row r="18" spans="1:15" x14ac:dyDescent="0.2">
      <c r="A18" s="20" t="s">
        <v>155</v>
      </c>
      <c r="B18" s="1">
        <v>70</v>
      </c>
      <c r="C18" s="15">
        <v>-77.907600402832003</v>
      </c>
      <c r="E18" s="25" t="s">
        <v>155</v>
      </c>
      <c r="F18" s="1">
        <v>70</v>
      </c>
      <c r="G18" s="15">
        <v>-94.022720336914105</v>
      </c>
      <c r="I18" s="28"/>
      <c r="J18" s="57">
        <v>-984.80224609375</v>
      </c>
      <c r="K18" s="28">
        <v>-622.86376953125</v>
      </c>
      <c r="L18" s="61">
        <v>-47.607421875</v>
      </c>
      <c r="M18" s="26"/>
      <c r="N18" s="95">
        <f t="shared" si="0"/>
        <v>0.63247598388596216</v>
      </c>
      <c r="O18" s="96">
        <f t="shared" si="1"/>
        <v>4.8342113418035328E-2</v>
      </c>
    </row>
    <row r="19" spans="1:15" x14ac:dyDescent="0.2">
      <c r="A19" s="20" t="s">
        <v>155</v>
      </c>
      <c r="B19" s="1">
        <v>75</v>
      </c>
      <c r="C19" s="15">
        <v>-75.605979919433594</v>
      </c>
      <c r="E19" s="25" t="s">
        <v>155</v>
      </c>
      <c r="F19" s="1">
        <v>75</v>
      </c>
      <c r="G19" s="15">
        <v>-82.055992126464801</v>
      </c>
      <c r="I19" s="28"/>
      <c r="J19" s="57">
        <v>-877.0751953125</v>
      </c>
      <c r="K19" s="28">
        <v>-698.54736328125</v>
      </c>
      <c r="L19" s="61">
        <v>-152.89306640625</v>
      </c>
      <c r="M19" s="26"/>
      <c r="N19" s="95">
        <f t="shared" si="0"/>
        <v>0.79645093945720247</v>
      </c>
      <c r="O19" s="96">
        <f t="shared" si="1"/>
        <v>0.174321503131524</v>
      </c>
    </row>
    <row r="20" spans="1:15" x14ac:dyDescent="0.2">
      <c r="A20" s="20" t="s">
        <v>155</v>
      </c>
      <c r="B20" s="1">
        <v>80</v>
      </c>
      <c r="C20" s="14">
        <v>-764.40679931640602</v>
      </c>
      <c r="E20" s="25" t="s">
        <v>155</v>
      </c>
      <c r="F20" s="1">
        <v>80</v>
      </c>
      <c r="G20" s="15">
        <v>-76.412406921386705</v>
      </c>
      <c r="I20" s="28"/>
      <c r="J20" s="57">
        <v>-981.14013671875</v>
      </c>
      <c r="K20" s="28">
        <v>-728.45458984375</v>
      </c>
      <c r="L20" s="61">
        <v>-57.67822265625</v>
      </c>
      <c r="M20" s="26"/>
      <c r="N20" s="95">
        <f t="shared" si="0"/>
        <v>0.74245723172628308</v>
      </c>
      <c r="O20" s="96">
        <f t="shared" si="1"/>
        <v>5.8786936236391911E-2</v>
      </c>
    </row>
    <row r="21" spans="1:15" x14ac:dyDescent="0.2">
      <c r="A21" s="20" t="s">
        <v>155</v>
      </c>
      <c r="B21" s="1">
        <v>85</v>
      </c>
      <c r="C21" s="14">
        <v>-743.18957519531295</v>
      </c>
      <c r="E21" s="25" t="s">
        <v>155</v>
      </c>
      <c r="F21" s="1">
        <v>85</v>
      </c>
      <c r="G21" s="15">
        <v>-75.794906616210895</v>
      </c>
      <c r="I21" s="28"/>
      <c r="J21" s="57">
        <v>-867.61474609375</v>
      </c>
      <c r="K21" s="28">
        <v>-620.42236328125</v>
      </c>
      <c r="L21" s="61">
        <v>-22.27783203125</v>
      </c>
      <c r="M21" s="26"/>
      <c r="N21" s="95">
        <f t="shared" si="0"/>
        <v>0.71508969398522693</v>
      </c>
      <c r="O21" s="96">
        <f t="shared" si="1"/>
        <v>2.5677101653183258E-2</v>
      </c>
    </row>
    <row r="22" spans="1:15" x14ac:dyDescent="0.2">
      <c r="A22" s="20" t="s">
        <v>155</v>
      </c>
      <c r="B22" s="1">
        <v>90</v>
      </c>
      <c r="C22" s="14">
        <v>-717.77667236328102</v>
      </c>
      <c r="E22" s="25" t="s">
        <v>155</v>
      </c>
      <c r="F22" s="1">
        <v>90</v>
      </c>
      <c r="G22" s="15">
        <v>-73.390357971191406</v>
      </c>
      <c r="I22" s="28"/>
      <c r="J22" s="57">
        <v>-512.0849609375</v>
      </c>
      <c r="K22" s="28">
        <v>-348.20556640625</v>
      </c>
      <c r="L22" s="61">
        <v>-18.00537109375</v>
      </c>
      <c r="M22" s="26"/>
      <c r="N22" s="95">
        <f t="shared" si="0"/>
        <v>0.67997616209773537</v>
      </c>
      <c r="O22" s="96">
        <f t="shared" si="1"/>
        <v>3.5160905840286055E-2</v>
      </c>
    </row>
    <row r="23" spans="1:15" x14ac:dyDescent="0.2">
      <c r="A23" s="20" t="s">
        <v>155</v>
      </c>
      <c r="B23" s="1">
        <v>95</v>
      </c>
      <c r="C23" s="14">
        <v>-692.80670166015602</v>
      </c>
      <c r="E23" s="25" t="s">
        <v>155</v>
      </c>
      <c r="F23" s="1">
        <v>95</v>
      </c>
      <c r="G23" s="15">
        <v>-71.930099487304702</v>
      </c>
      <c r="I23" s="28"/>
      <c r="J23" s="57">
        <v>-1530.1513671875</v>
      </c>
      <c r="K23" s="28">
        <v>-1127.01416015625</v>
      </c>
      <c r="L23" s="61">
        <v>-79.65087890625</v>
      </c>
      <c r="M23" s="26"/>
      <c r="N23" s="95">
        <f t="shared" si="0"/>
        <v>0.73653769445552453</v>
      </c>
      <c r="O23" s="96">
        <f t="shared" si="1"/>
        <v>5.2054248105305144E-2</v>
      </c>
    </row>
    <row r="24" spans="1:15" x14ac:dyDescent="0.2">
      <c r="A24" s="20" t="s">
        <v>155</v>
      </c>
      <c r="B24" s="1">
        <v>100</v>
      </c>
      <c r="C24" s="14">
        <v>-664.08483886718795</v>
      </c>
      <c r="E24" s="25" t="s">
        <v>155</v>
      </c>
      <c r="F24" s="1">
        <v>100</v>
      </c>
      <c r="G24" s="15">
        <v>-71.131340026855497</v>
      </c>
      <c r="I24" s="28"/>
      <c r="J24" s="57">
        <v>-2040.71044921875</v>
      </c>
      <c r="K24" s="28">
        <v>-1304.3212890625</v>
      </c>
      <c r="L24" s="61">
        <v>-94.90966796875</v>
      </c>
      <c r="M24" s="26"/>
      <c r="N24" s="95">
        <f t="shared" si="0"/>
        <v>0.63915059069836999</v>
      </c>
      <c r="O24" s="96">
        <f t="shared" si="1"/>
        <v>4.6508150142066697E-2</v>
      </c>
    </row>
    <row r="25" spans="1:15" x14ac:dyDescent="0.2">
      <c r="A25" s="20" t="s">
        <v>155</v>
      </c>
      <c r="B25" s="1">
        <v>105</v>
      </c>
      <c r="C25" s="14">
        <v>-638.58782958984398</v>
      </c>
      <c r="E25" s="25" t="s">
        <v>155</v>
      </c>
      <c r="F25" s="1">
        <v>105</v>
      </c>
      <c r="G25" s="15">
        <v>-70.877120971679702</v>
      </c>
      <c r="I25" s="28"/>
      <c r="J25" s="57">
        <v>-770.263671875</v>
      </c>
      <c r="K25" s="28">
        <v>-565.7958984375</v>
      </c>
      <c r="L25" s="61">
        <v>-105.28564453125</v>
      </c>
      <c r="M25" s="26"/>
      <c r="N25" s="95">
        <f t="shared" si="0"/>
        <v>0.73454833597464342</v>
      </c>
      <c r="O25" s="96">
        <f t="shared" si="1"/>
        <v>0.1366877971473851</v>
      </c>
    </row>
    <row r="26" spans="1:15" x14ac:dyDescent="0.2">
      <c r="A26" s="20" t="s">
        <v>155</v>
      </c>
      <c r="B26" s="1">
        <v>110</v>
      </c>
      <c r="C26" s="14">
        <v>-607.17669677734398</v>
      </c>
      <c r="E26" s="25" t="s">
        <v>155</v>
      </c>
      <c r="F26" s="1">
        <v>110</v>
      </c>
      <c r="G26" s="15">
        <v>-72.610397338867202</v>
      </c>
      <c r="I26" s="28"/>
      <c r="J26" s="57">
        <v>-542.6025390625</v>
      </c>
      <c r="K26" s="28">
        <v>-353.08837890625</v>
      </c>
      <c r="L26" s="61">
        <v>-34.1796875</v>
      </c>
      <c r="M26" s="26"/>
      <c r="N26" s="95">
        <f t="shared" si="0"/>
        <v>0.65073115860517439</v>
      </c>
      <c r="O26" s="96">
        <f t="shared" si="1"/>
        <v>6.2992125984251968E-2</v>
      </c>
    </row>
    <row r="27" spans="1:15" x14ac:dyDescent="0.2">
      <c r="A27" s="20" t="s">
        <v>155</v>
      </c>
      <c r="B27" s="1">
        <v>115</v>
      </c>
      <c r="C27" s="14">
        <v>-582.43347167968795</v>
      </c>
      <c r="E27" s="25" t="s">
        <v>155</v>
      </c>
      <c r="F27" s="1">
        <v>115</v>
      </c>
      <c r="G27" s="15">
        <v>-71.671371459960895</v>
      </c>
      <c r="I27" s="28"/>
      <c r="J27" s="57">
        <v>-2996.52099609375</v>
      </c>
      <c r="K27" s="28">
        <v>-1441.650390625</v>
      </c>
      <c r="L27" s="61">
        <v>-32.04345703125</v>
      </c>
      <c r="M27" s="26"/>
      <c r="N27" s="95">
        <f t="shared" si="0"/>
        <v>0.48110805581016397</v>
      </c>
      <c r="O27" s="96">
        <f t="shared" si="1"/>
        <v>1.0693553315001528E-2</v>
      </c>
    </row>
    <row r="28" spans="1:15" x14ac:dyDescent="0.2">
      <c r="A28" s="20" t="s">
        <v>155</v>
      </c>
      <c r="B28" s="1">
        <v>120</v>
      </c>
      <c r="C28" s="14">
        <v>-550.43957519531295</v>
      </c>
      <c r="E28" s="25" t="s">
        <v>155</v>
      </c>
      <c r="F28" s="1">
        <v>120</v>
      </c>
      <c r="G28" s="15">
        <v>-71.192642211914105</v>
      </c>
      <c r="I28" s="28"/>
      <c r="J28" s="57">
        <v>-2847.59521484375</v>
      </c>
      <c r="K28" s="28">
        <v>-1780.70068359375</v>
      </c>
      <c r="L28" s="61">
        <v>-64.0869140625</v>
      </c>
      <c r="M28" s="26"/>
      <c r="N28" s="95">
        <f t="shared" si="0"/>
        <v>0.62533490515486012</v>
      </c>
      <c r="O28" s="96">
        <f t="shared" si="1"/>
        <v>2.2505626406601649E-2</v>
      </c>
    </row>
    <row r="29" spans="1:15" x14ac:dyDescent="0.2">
      <c r="A29" s="20" t="s">
        <v>155</v>
      </c>
      <c r="B29" s="1">
        <v>125</v>
      </c>
      <c r="C29" s="14">
        <v>-523.12292480468795</v>
      </c>
      <c r="E29" s="25" t="s">
        <v>155</v>
      </c>
      <c r="F29" s="1">
        <v>125</v>
      </c>
      <c r="G29" s="15">
        <v>-68.827201843261705</v>
      </c>
      <c r="I29" s="28"/>
      <c r="J29" s="57">
        <v>-1252.74658203125</v>
      </c>
      <c r="K29" s="28">
        <v>-500.18310546875</v>
      </c>
      <c r="L29" s="61">
        <v>-28.076171875</v>
      </c>
      <c r="M29" s="26"/>
      <c r="N29" s="95">
        <f t="shared" si="0"/>
        <v>0.3992691839220463</v>
      </c>
      <c r="O29" s="96">
        <f t="shared" si="1"/>
        <v>2.2411693057247259E-2</v>
      </c>
    </row>
    <row r="30" spans="1:15" x14ac:dyDescent="0.2">
      <c r="A30" s="20" t="s">
        <v>155</v>
      </c>
      <c r="B30" s="1">
        <v>130</v>
      </c>
      <c r="C30" s="14">
        <v>-492.89831542968801</v>
      </c>
      <c r="E30" s="25" t="s">
        <v>155</v>
      </c>
      <c r="F30" s="1">
        <v>130</v>
      </c>
      <c r="G30" s="15">
        <v>-66.749069213867202</v>
      </c>
      <c r="I30" s="28"/>
      <c r="J30" s="57">
        <v>-2183.2275390625</v>
      </c>
      <c r="K30" s="28">
        <v>-1358.0322265625</v>
      </c>
      <c r="L30" s="61">
        <v>-154.11376953125</v>
      </c>
      <c r="M30" s="26"/>
      <c r="N30" s="95">
        <f t="shared" si="0"/>
        <v>0.6220296337713167</v>
      </c>
      <c r="O30" s="96">
        <f t="shared" si="1"/>
        <v>7.0589879787531451E-2</v>
      </c>
    </row>
    <row r="31" spans="1:15" x14ac:dyDescent="0.2">
      <c r="A31" s="20" t="s">
        <v>155</v>
      </c>
      <c r="B31" s="1">
        <v>135</v>
      </c>
      <c r="C31" s="14">
        <v>-470.72979736328102</v>
      </c>
      <c r="E31" s="25" t="s">
        <v>155</v>
      </c>
      <c r="F31" s="1">
        <v>135</v>
      </c>
      <c r="G31" s="15">
        <v>-65.8619384765625</v>
      </c>
      <c r="I31" s="28"/>
      <c r="J31" s="57">
        <v>-2767.333984375</v>
      </c>
      <c r="K31" s="28">
        <v>-1953.7353515625</v>
      </c>
      <c r="L31" s="61">
        <v>-288.0859375</v>
      </c>
      <c r="M31" s="26"/>
      <c r="N31" s="95">
        <f t="shared" si="0"/>
        <v>0.70599911777679758</v>
      </c>
      <c r="O31" s="96">
        <f t="shared" si="1"/>
        <v>0.10410233789148654</v>
      </c>
    </row>
    <row r="32" spans="1:15" x14ac:dyDescent="0.2">
      <c r="A32" s="20" t="s">
        <v>155</v>
      </c>
      <c r="B32" s="1">
        <v>140</v>
      </c>
      <c r="C32" s="15">
        <v>-45.125381469726598</v>
      </c>
      <c r="E32" s="25" t="s">
        <v>155</v>
      </c>
      <c r="F32" s="1">
        <v>140</v>
      </c>
      <c r="G32" s="15">
        <v>-64.330604553222699</v>
      </c>
      <c r="I32" s="28"/>
      <c r="J32" s="57">
        <v>-2471.61865234375</v>
      </c>
      <c r="K32" s="28">
        <v>-1751.40380859375</v>
      </c>
      <c r="L32" s="61">
        <v>-449.52392578125</v>
      </c>
      <c r="M32" s="26"/>
      <c r="N32" s="95">
        <f t="shared" si="0"/>
        <v>0.70860600074083224</v>
      </c>
      <c r="O32" s="96">
        <f t="shared" si="1"/>
        <v>0.18187430546981109</v>
      </c>
    </row>
    <row r="33" spans="1:15" x14ac:dyDescent="0.2">
      <c r="A33" s="20" t="s">
        <v>155</v>
      </c>
      <c r="B33" s="1">
        <v>145</v>
      </c>
      <c r="C33" s="15">
        <v>-40.341312408447301</v>
      </c>
      <c r="E33" s="25" t="s">
        <v>155</v>
      </c>
      <c r="F33" s="1">
        <v>145</v>
      </c>
      <c r="G33" s="15">
        <v>-60.095748901367202</v>
      </c>
      <c r="I33" s="28"/>
      <c r="J33" s="57">
        <v>-1709.89990234375</v>
      </c>
      <c r="K33" s="28">
        <v>-1171.875</v>
      </c>
      <c r="L33" s="61">
        <v>-94.6044921875</v>
      </c>
      <c r="M33" s="26"/>
      <c r="N33" s="95">
        <f t="shared" si="0"/>
        <v>0.68534713546314474</v>
      </c>
      <c r="O33" s="96">
        <f t="shared" si="1"/>
        <v>5.5327503123326786E-2</v>
      </c>
    </row>
    <row r="34" spans="1:15" x14ac:dyDescent="0.2">
      <c r="A34" s="20" t="s">
        <v>155</v>
      </c>
      <c r="B34" s="1">
        <v>150</v>
      </c>
      <c r="C34" s="15">
        <v>-38.626884460449197</v>
      </c>
      <c r="E34" s="25" t="s">
        <v>155</v>
      </c>
      <c r="F34" s="1">
        <v>150</v>
      </c>
      <c r="G34" s="15">
        <v>-59.606491088867202</v>
      </c>
      <c r="I34" s="28"/>
      <c r="J34" s="57">
        <v>-1144.71435546875</v>
      </c>
      <c r="K34" s="28">
        <v>-837.40234375</v>
      </c>
      <c r="L34" s="61">
        <v>-211.181640625</v>
      </c>
      <c r="M34" s="26"/>
      <c r="N34" s="95">
        <f t="shared" si="0"/>
        <v>0.73153825646494264</v>
      </c>
      <c r="O34" s="96">
        <f t="shared" si="1"/>
        <v>0.18448413756331644</v>
      </c>
    </row>
    <row r="35" spans="1:15" x14ac:dyDescent="0.2">
      <c r="A35" s="20" t="s">
        <v>155</v>
      </c>
      <c r="B35" s="1">
        <v>155</v>
      </c>
      <c r="C35" s="15">
        <v>-38.734973907470703</v>
      </c>
      <c r="E35" s="25" t="s">
        <v>155</v>
      </c>
      <c r="F35" s="1">
        <v>155</v>
      </c>
      <c r="G35" s="15">
        <v>-58.857746124267599</v>
      </c>
      <c r="I35" s="28"/>
      <c r="J35" s="57">
        <v>-1288.75732421875</v>
      </c>
      <c r="K35" s="28">
        <v>-842.8955078125</v>
      </c>
      <c r="L35" s="61">
        <v>-93.994140625</v>
      </c>
      <c r="M35" s="26"/>
      <c r="N35" s="95">
        <f t="shared" si="0"/>
        <v>0.65403741416054939</v>
      </c>
      <c r="O35" s="96">
        <f t="shared" si="1"/>
        <v>7.2933933222827374E-2</v>
      </c>
    </row>
    <row r="36" spans="1:15" x14ac:dyDescent="0.2">
      <c r="A36" s="20" t="s">
        <v>155</v>
      </c>
      <c r="B36" s="1">
        <v>160</v>
      </c>
      <c r="C36" s="15">
        <v>-36.634910583496101</v>
      </c>
      <c r="E36" s="25" t="s">
        <v>155</v>
      </c>
      <c r="F36" s="1">
        <v>160</v>
      </c>
      <c r="G36" s="15">
        <v>-58.145481109619098</v>
      </c>
      <c r="I36" s="28"/>
      <c r="J36" s="57">
        <v>-2186.279296875</v>
      </c>
      <c r="K36" s="28">
        <v>-1549.072265625</v>
      </c>
      <c r="L36" s="61">
        <v>-353.69873046875</v>
      </c>
      <c r="M36" s="26"/>
      <c r="N36" s="95">
        <f t="shared" si="0"/>
        <v>0.70854271356783916</v>
      </c>
      <c r="O36" s="96">
        <f t="shared" si="1"/>
        <v>0.16178112786152987</v>
      </c>
    </row>
    <row r="37" spans="1:15" x14ac:dyDescent="0.2">
      <c r="A37" s="20" t="s">
        <v>155</v>
      </c>
      <c r="B37" s="1">
        <v>165</v>
      </c>
      <c r="C37" s="15">
        <v>-34.263805389404297</v>
      </c>
      <c r="E37" s="25" t="s">
        <v>155</v>
      </c>
      <c r="F37" s="1">
        <v>165</v>
      </c>
      <c r="G37" s="15">
        <v>-59.799411773681598</v>
      </c>
      <c r="I37" s="28"/>
      <c r="J37" s="57">
        <v>-1435.546875</v>
      </c>
      <c r="K37" s="28">
        <v>-627.74658203125</v>
      </c>
      <c r="L37" s="61">
        <v>-37.53662109375</v>
      </c>
      <c r="M37" s="26"/>
      <c r="N37" s="95">
        <f t="shared" si="0"/>
        <v>0.43728741496598639</v>
      </c>
      <c r="O37" s="96">
        <f t="shared" si="1"/>
        <v>2.6147959183673471E-2</v>
      </c>
    </row>
    <row r="38" spans="1:15" x14ac:dyDescent="0.2">
      <c r="A38" s="20" t="s">
        <v>155</v>
      </c>
      <c r="B38" s="1">
        <v>170</v>
      </c>
      <c r="C38" s="15">
        <v>-31.8833522796631</v>
      </c>
      <c r="E38" s="25" t="s">
        <v>155</v>
      </c>
      <c r="F38" s="1">
        <v>170</v>
      </c>
      <c r="G38" s="15">
        <v>-56.5197563171387</v>
      </c>
      <c r="I38" s="28"/>
      <c r="J38" s="59">
        <v>-3325.29516601562</v>
      </c>
      <c r="K38" s="94">
        <v>-2036.88647460937</v>
      </c>
      <c r="L38" s="62">
        <v>-143.83137512207</v>
      </c>
      <c r="M38" s="26"/>
      <c r="N38" s="97">
        <f t="shared" si="0"/>
        <v>0.61254305946319176</v>
      </c>
      <c r="O38" s="98">
        <f t="shared" si="1"/>
        <v>4.3253716720254111E-2</v>
      </c>
    </row>
    <row r="39" spans="1:15" x14ac:dyDescent="0.2">
      <c r="A39" s="20" t="s">
        <v>155</v>
      </c>
      <c r="B39" s="1">
        <v>175</v>
      </c>
      <c r="C39" s="15">
        <v>-28.072515487670898</v>
      </c>
      <c r="E39" s="25" t="s">
        <v>155</v>
      </c>
      <c r="F39" s="1">
        <v>175</v>
      </c>
      <c r="G39" s="15">
        <v>-58.2233276367188</v>
      </c>
      <c r="I39" s="28"/>
      <c r="J39" s="28"/>
      <c r="K39" s="26"/>
      <c r="L39" s="26"/>
      <c r="M39" s="26"/>
    </row>
    <row r="40" spans="1:15" x14ac:dyDescent="0.2">
      <c r="A40" s="20" t="s">
        <v>155</v>
      </c>
      <c r="B40" s="1">
        <v>180</v>
      </c>
      <c r="C40" s="15">
        <v>-29.1205158233643</v>
      </c>
      <c r="E40" s="25" t="s">
        <v>155</v>
      </c>
      <c r="F40" s="1">
        <v>180</v>
      </c>
      <c r="G40" s="15">
        <v>-57.592666625976598</v>
      </c>
      <c r="I40" s="28"/>
      <c r="J40" s="28"/>
      <c r="K40" s="26"/>
      <c r="L40" s="26"/>
      <c r="M40" s="26"/>
    </row>
    <row r="41" spans="1:15" x14ac:dyDescent="0.2">
      <c r="A41" s="20" t="s">
        <v>155</v>
      </c>
      <c r="B41" s="1">
        <v>185</v>
      </c>
      <c r="C41" s="15">
        <v>-28.3061714172363</v>
      </c>
      <c r="E41" s="25" t="s">
        <v>155</v>
      </c>
      <c r="F41" s="1">
        <v>185</v>
      </c>
      <c r="G41" s="15">
        <v>-56.709293365478501</v>
      </c>
    </row>
    <row r="42" spans="1:15" x14ac:dyDescent="0.2">
      <c r="A42" s="20" t="s">
        <v>155</v>
      </c>
      <c r="B42" s="1">
        <v>190</v>
      </c>
      <c r="C42" s="15">
        <v>-26.6778888702393</v>
      </c>
      <c r="E42" s="25" t="s">
        <v>155</v>
      </c>
      <c r="F42" s="1">
        <v>190</v>
      </c>
      <c r="G42" s="15">
        <v>-51.918239593505902</v>
      </c>
    </row>
    <row r="43" spans="1:15" x14ac:dyDescent="0.2">
      <c r="A43" s="20" t="s">
        <v>155</v>
      </c>
      <c r="B43" s="1">
        <v>195</v>
      </c>
      <c r="C43" s="15">
        <v>-25.827785491943398</v>
      </c>
      <c r="E43" s="25" t="s">
        <v>155</v>
      </c>
      <c r="F43" s="1">
        <v>195</v>
      </c>
      <c r="G43" s="15">
        <v>-51.8434028625488</v>
      </c>
    </row>
    <row r="44" spans="1:15" x14ac:dyDescent="0.2">
      <c r="A44" s="20" t="s">
        <v>155</v>
      </c>
      <c r="B44" s="1">
        <v>200</v>
      </c>
      <c r="C44" s="15">
        <v>-22.083997726440401</v>
      </c>
      <c r="E44" s="25" t="s">
        <v>155</v>
      </c>
      <c r="F44" s="1">
        <v>200</v>
      </c>
      <c r="G44" s="15">
        <v>-50.8182563781738</v>
      </c>
    </row>
    <row r="45" spans="1:15" x14ac:dyDescent="0.2">
      <c r="A45" s="20" t="s">
        <v>155</v>
      </c>
      <c r="B45" s="1">
        <v>205</v>
      </c>
      <c r="C45" s="15">
        <v>-23.647262573242202</v>
      </c>
      <c r="E45" s="25" t="s">
        <v>155</v>
      </c>
      <c r="F45" s="1">
        <v>205</v>
      </c>
      <c r="G45" s="15">
        <v>-50.613674163818402</v>
      </c>
    </row>
    <row r="46" spans="1:15" x14ac:dyDescent="0.2">
      <c r="A46" s="20" t="s">
        <v>155</v>
      </c>
      <c r="B46" s="1">
        <v>210</v>
      </c>
      <c r="C46" s="15">
        <v>-22.6581840515137</v>
      </c>
      <c r="E46" s="25" t="s">
        <v>155</v>
      </c>
      <c r="F46" s="1">
        <v>210</v>
      </c>
      <c r="G46" s="15">
        <v>-49.820934295654297</v>
      </c>
    </row>
    <row r="47" spans="1:15" x14ac:dyDescent="0.2">
      <c r="A47" s="20" t="s">
        <v>155</v>
      </c>
      <c r="B47" s="1">
        <v>215</v>
      </c>
      <c r="C47" s="15">
        <v>-19.582044601440401</v>
      </c>
      <c r="E47" s="25" t="s">
        <v>155</v>
      </c>
      <c r="F47" s="1">
        <v>215</v>
      </c>
      <c r="G47" s="15">
        <v>-49.197418212890597</v>
      </c>
    </row>
    <row r="48" spans="1:15" x14ac:dyDescent="0.2">
      <c r="A48" s="20" t="s">
        <v>155</v>
      </c>
      <c r="B48" s="1">
        <v>220</v>
      </c>
      <c r="C48" s="15">
        <v>-18.233339309692401</v>
      </c>
      <c r="E48" s="25" t="s">
        <v>155</v>
      </c>
      <c r="F48" s="1">
        <v>220</v>
      </c>
      <c r="G48" s="15">
        <v>-47.460380554199197</v>
      </c>
    </row>
    <row r="49" spans="1:7" x14ac:dyDescent="0.2">
      <c r="A49" s="20" t="s">
        <v>155</v>
      </c>
      <c r="B49" s="1">
        <v>225</v>
      </c>
      <c r="C49" s="15">
        <v>-17.345037460327099</v>
      </c>
      <c r="E49" s="25" t="s">
        <v>155</v>
      </c>
      <c r="F49" s="1">
        <v>225</v>
      </c>
      <c r="G49" s="15">
        <v>-47.158023834228501</v>
      </c>
    </row>
    <row r="50" spans="1:7" x14ac:dyDescent="0.2">
      <c r="A50" s="20" t="s">
        <v>155</v>
      </c>
      <c r="B50" s="1">
        <v>230</v>
      </c>
      <c r="C50" s="15">
        <v>-16.428697586059599</v>
      </c>
      <c r="E50" s="25" t="s">
        <v>155</v>
      </c>
      <c r="F50" s="1">
        <v>230</v>
      </c>
      <c r="G50" s="15">
        <v>-46.833106994628899</v>
      </c>
    </row>
    <row r="51" spans="1:7" x14ac:dyDescent="0.2">
      <c r="A51" s="20" t="s">
        <v>155</v>
      </c>
      <c r="B51" s="1">
        <v>235</v>
      </c>
      <c r="C51" s="15">
        <v>-15.8305368423462</v>
      </c>
      <c r="E51" s="25" t="s">
        <v>155</v>
      </c>
      <c r="F51" s="1">
        <v>235</v>
      </c>
      <c r="G51" s="15">
        <v>-45.1806831359863</v>
      </c>
    </row>
    <row r="52" spans="1:7" x14ac:dyDescent="0.2">
      <c r="A52" s="20" t="s">
        <v>155</v>
      </c>
      <c r="B52" s="1">
        <v>240</v>
      </c>
      <c r="C52" s="15">
        <v>-15.3034887313843</v>
      </c>
      <c r="E52" s="25" t="s">
        <v>155</v>
      </c>
      <c r="F52" s="1">
        <v>240</v>
      </c>
      <c r="G52" s="15">
        <v>-46.082107543945298</v>
      </c>
    </row>
    <row r="53" spans="1:7" x14ac:dyDescent="0.2">
      <c r="A53" s="20" t="s">
        <v>155</v>
      </c>
      <c r="B53" s="1">
        <v>245</v>
      </c>
      <c r="C53" s="15">
        <v>-12.2208471298218</v>
      </c>
      <c r="E53" s="25" t="s">
        <v>155</v>
      </c>
      <c r="F53" s="1">
        <v>245</v>
      </c>
      <c r="G53" s="15">
        <v>-45.945220947265597</v>
      </c>
    </row>
    <row r="54" spans="1:7" x14ac:dyDescent="0.2">
      <c r="A54" s="20" t="s">
        <v>155</v>
      </c>
      <c r="B54" s="1">
        <v>250</v>
      </c>
      <c r="C54" s="15">
        <v>-14.540346145629901</v>
      </c>
      <c r="E54" s="25" t="s">
        <v>155</v>
      </c>
      <c r="F54" s="1">
        <v>250</v>
      </c>
      <c r="G54" s="15">
        <v>-47.761608123779297</v>
      </c>
    </row>
    <row r="55" spans="1:7" x14ac:dyDescent="0.2">
      <c r="A55" s="20" t="s">
        <v>155</v>
      </c>
      <c r="B55" s="1">
        <v>255</v>
      </c>
      <c r="C55" s="15">
        <v>-13.9645347595215</v>
      </c>
      <c r="E55" s="25" t="s">
        <v>155</v>
      </c>
      <c r="F55" s="1">
        <v>255</v>
      </c>
      <c r="G55" s="15">
        <v>-45.404064178466797</v>
      </c>
    </row>
    <row r="56" spans="1:7" x14ac:dyDescent="0.2">
      <c r="A56" s="20" t="s">
        <v>155</v>
      </c>
      <c r="B56" s="1">
        <v>260</v>
      </c>
      <c r="C56" s="15">
        <v>-13.8479099273682</v>
      </c>
      <c r="E56" s="25" t="s">
        <v>155</v>
      </c>
      <c r="F56" s="1">
        <v>260</v>
      </c>
      <c r="G56" s="15">
        <v>-45.3329887390137</v>
      </c>
    </row>
    <row r="57" spans="1:7" x14ac:dyDescent="0.2">
      <c r="A57" s="20" t="s">
        <v>155</v>
      </c>
      <c r="B57" s="1">
        <v>265</v>
      </c>
      <c r="C57" s="15">
        <v>-13.594747543335</v>
      </c>
      <c r="E57" s="25" t="s">
        <v>155</v>
      </c>
      <c r="F57" s="1">
        <v>265</v>
      </c>
      <c r="G57" s="15">
        <v>-44.964820861816399</v>
      </c>
    </row>
    <row r="58" spans="1:7" x14ac:dyDescent="0.2">
      <c r="A58" s="20" t="s">
        <v>155</v>
      </c>
      <c r="B58" s="1">
        <v>270</v>
      </c>
      <c r="C58" s="15">
        <v>-12.7422065734863</v>
      </c>
      <c r="E58" s="25" t="s">
        <v>155</v>
      </c>
      <c r="F58" s="1">
        <v>270</v>
      </c>
      <c r="G58" s="15">
        <v>-45.572166442871101</v>
      </c>
    </row>
    <row r="59" spans="1:7" x14ac:dyDescent="0.2">
      <c r="A59" s="20" t="s">
        <v>155</v>
      </c>
      <c r="B59" s="1">
        <v>275</v>
      </c>
      <c r="C59" s="15">
        <v>-10.432054519653301</v>
      </c>
      <c r="E59" s="25" t="s">
        <v>155</v>
      </c>
      <c r="F59" s="1">
        <v>275</v>
      </c>
      <c r="G59" s="15">
        <v>-44.288658142089801</v>
      </c>
    </row>
    <row r="60" spans="1:7" x14ac:dyDescent="0.2">
      <c r="A60" s="20" t="s">
        <v>155</v>
      </c>
      <c r="B60" s="1">
        <v>280</v>
      </c>
      <c r="C60" s="15">
        <v>-9.9631156921386701</v>
      </c>
      <c r="E60" s="25" t="s">
        <v>155</v>
      </c>
      <c r="F60" s="1">
        <v>280</v>
      </c>
      <c r="G60" s="15">
        <v>-44.1728324890137</v>
      </c>
    </row>
    <row r="61" spans="1:7" x14ac:dyDescent="0.2">
      <c r="A61" s="20" t="s">
        <v>155</v>
      </c>
      <c r="B61" s="1">
        <v>285</v>
      </c>
      <c r="C61" s="15">
        <v>-9.7294588088989293</v>
      </c>
      <c r="E61" s="25" t="s">
        <v>155</v>
      </c>
      <c r="F61" s="1">
        <v>285</v>
      </c>
      <c r="G61" s="15">
        <v>-44.092727661132798</v>
      </c>
    </row>
    <row r="62" spans="1:7" x14ac:dyDescent="0.2">
      <c r="A62" s="20" t="s">
        <v>155</v>
      </c>
      <c r="B62" s="1">
        <v>290</v>
      </c>
      <c r="C62" s="15">
        <v>-9.4190006256103498</v>
      </c>
      <c r="E62" s="25" t="s">
        <v>155</v>
      </c>
      <c r="F62" s="1">
        <v>290</v>
      </c>
      <c r="G62" s="15">
        <v>-43.820457458496101</v>
      </c>
    </row>
    <row r="63" spans="1:7" x14ac:dyDescent="0.2">
      <c r="A63" s="20" t="s">
        <v>155</v>
      </c>
      <c r="B63" s="1">
        <v>295</v>
      </c>
      <c r="C63" s="15">
        <v>-11.385779380798301</v>
      </c>
      <c r="E63" s="25" t="s">
        <v>155</v>
      </c>
      <c r="F63" s="1">
        <v>295</v>
      </c>
      <c r="G63" s="15">
        <v>-41.250438690185497</v>
      </c>
    </row>
    <row r="64" spans="1:7" x14ac:dyDescent="0.2">
      <c r="A64" s="20" t="s">
        <v>155</v>
      </c>
      <c r="B64" s="1">
        <v>300</v>
      </c>
      <c r="C64" s="15">
        <v>-11.243553161621101</v>
      </c>
      <c r="E64" s="25" t="s">
        <v>155</v>
      </c>
      <c r="F64" s="1">
        <v>300</v>
      </c>
      <c r="G64" s="15">
        <v>-43.568874359130902</v>
      </c>
    </row>
    <row r="65" spans="1:7" x14ac:dyDescent="0.2">
      <c r="A65" s="20" t="s">
        <v>155</v>
      </c>
      <c r="B65" s="1">
        <v>305</v>
      </c>
      <c r="C65" s="15">
        <v>-8.9858217239379901</v>
      </c>
      <c r="E65" s="25" t="s">
        <v>155</v>
      </c>
      <c r="F65" s="1">
        <v>305</v>
      </c>
      <c r="G65" s="15">
        <v>-43.625282287597699</v>
      </c>
    </row>
    <row r="66" spans="1:7" x14ac:dyDescent="0.2">
      <c r="A66" s="20" t="s">
        <v>155</v>
      </c>
      <c r="B66" s="1">
        <v>310</v>
      </c>
      <c r="C66" s="15">
        <v>-8.9602212905883807</v>
      </c>
      <c r="E66" s="25" t="s">
        <v>155</v>
      </c>
      <c r="F66" s="1">
        <v>310</v>
      </c>
      <c r="G66" s="15">
        <v>-40.9999809265137</v>
      </c>
    </row>
    <row r="67" spans="1:7" x14ac:dyDescent="0.2">
      <c r="A67" s="20" t="s">
        <v>155</v>
      </c>
      <c r="B67" s="1">
        <v>315</v>
      </c>
      <c r="C67" s="15">
        <v>-8.7802038192749006</v>
      </c>
      <c r="E67" s="25" t="s">
        <v>155</v>
      </c>
      <c r="F67" s="1">
        <v>315</v>
      </c>
      <c r="G67" s="15">
        <v>-40.467475891113303</v>
      </c>
    </row>
    <row r="68" spans="1:7" x14ac:dyDescent="0.2">
      <c r="A68" s="20" t="s">
        <v>155</v>
      </c>
      <c r="B68" s="1">
        <v>320</v>
      </c>
      <c r="C68" s="14">
        <v>-23.474559783935501</v>
      </c>
      <c r="E68" s="25" t="s">
        <v>155</v>
      </c>
      <c r="F68" s="1">
        <v>320</v>
      </c>
      <c r="G68" s="15">
        <v>-40.458450317382798</v>
      </c>
    </row>
    <row r="69" spans="1:7" x14ac:dyDescent="0.2">
      <c r="A69" s="20" t="s">
        <v>155</v>
      </c>
      <c r="B69" s="1">
        <v>325</v>
      </c>
      <c r="C69" s="14">
        <v>-22.2225666046143</v>
      </c>
      <c r="E69" s="25" t="s">
        <v>155</v>
      </c>
      <c r="F69" s="1">
        <v>325</v>
      </c>
      <c r="G69" s="14">
        <v>-48.808570861816399</v>
      </c>
    </row>
    <row r="70" spans="1:7" x14ac:dyDescent="0.2">
      <c r="A70" s="20" t="s">
        <v>155</v>
      </c>
      <c r="B70" s="1">
        <v>330</v>
      </c>
      <c r="C70" s="14">
        <v>-20.5617771148682</v>
      </c>
      <c r="E70" s="25" t="s">
        <v>155</v>
      </c>
      <c r="F70" s="1">
        <v>330</v>
      </c>
      <c r="G70" s="14">
        <v>-46.873722076416001</v>
      </c>
    </row>
    <row r="71" spans="1:7" x14ac:dyDescent="0.2">
      <c r="A71" s="20" t="s">
        <v>155</v>
      </c>
      <c r="B71" s="1">
        <v>335</v>
      </c>
      <c r="C71" s="14">
        <v>-20.140382766723601</v>
      </c>
      <c r="E71" s="25" t="s">
        <v>155</v>
      </c>
      <c r="F71" s="1">
        <v>335</v>
      </c>
      <c r="G71" s="14">
        <v>-44.442844390869098</v>
      </c>
    </row>
    <row r="72" spans="1:7" x14ac:dyDescent="0.2">
      <c r="A72" s="20" t="s">
        <v>155</v>
      </c>
      <c r="B72" s="1">
        <v>340</v>
      </c>
      <c r="C72" s="14">
        <v>-19.4235649108887</v>
      </c>
      <c r="E72" s="25" t="s">
        <v>155</v>
      </c>
      <c r="F72" s="1">
        <v>340</v>
      </c>
      <c r="G72" s="14">
        <v>-46.5630912780762</v>
      </c>
    </row>
    <row r="73" spans="1:7" x14ac:dyDescent="0.2">
      <c r="A73" s="16" t="s">
        <v>154</v>
      </c>
      <c r="B73" s="1">
        <v>345</v>
      </c>
      <c r="C73" s="1">
        <v>-8.7050275802612305</v>
      </c>
      <c r="E73" s="1" t="s">
        <v>154</v>
      </c>
      <c r="F73" s="1">
        <v>345</v>
      </c>
      <c r="G73" s="1">
        <v>-34.429393768310497</v>
      </c>
    </row>
    <row r="74" spans="1:7" x14ac:dyDescent="0.2">
      <c r="A74" s="16" t="s">
        <v>154</v>
      </c>
      <c r="B74" s="1">
        <v>350</v>
      </c>
      <c r="C74" s="1">
        <v>-8.4047279357910192</v>
      </c>
      <c r="E74" s="1" t="s">
        <v>154</v>
      </c>
      <c r="F74" s="1">
        <v>350</v>
      </c>
      <c r="G74" s="1">
        <v>-33.939384460449197</v>
      </c>
    </row>
    <row r="75" spans="1:7" x14ac:dyDescent="0.2">
      <c r="A75" s="16" t="s">
        <v>154</v>
      </c>
      <c r="B75" s="1">
        <v>355</v>
      </c>
      <c r="C75" s="1">
        <v>-8.4331731796264595</v>
      </c>
      <c r="E75" s="1" t="s">
        <v>154</v>
      </c>
      <c r="F75" s="1">
        <v>355</v>
      </c>
      <c r="G75" s="1">
        <v>-34.101089477539098</v>
      </c>
    </row>
    <row r="76" spans="1:7" x14ac:dyDescent="0.2">
      <c r="A76" s="16" t="s">
        <v>154</v>
      </c>
      <c r="B76" s="1">
        <v>360</v>
      </c>
      <c r="C76" s="1">
        <v>-8.5518302917480504</v>
      </c>
      <c r="E76" s="1" t="s">
        <v>154</v>
      </c>
      <c r="F76" s="1">
        <v>360</v>
      </c>
      <c r="G76" s="1">
        <v>-34.572299957275398</v>
      </c>
    </row>
  </sheetData>
  <mergeCells count="4">
    <mergeCell ref="N14:O14"/>
    <mergeCell ref="J14:L14"/>
    <mergeCell ref="J2:L2"/>
    <mergeCell ref="N2:P2"/>
  </mergeCell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9"/>
  <sheetViews>
    <sheetView zoomScaleNormal="100" workbookViewId="0">
      <selection activeCell="K40" sqref="K40"/>
    </sheetView>
  </sheetViews>
  <sheetFormatPr defaultColWidth="9.140625" defaultRowHeight="12.75" x14ac:dyDescent="0.2"/>
  <cols>
    <col min="1" max="1" width="13.7109375" style="12" bestFit="1" customWidth="1"/>
    <col min="2" max="2" width="9.140625" style="12" bestFit="1" customWidth="1"/>
    <col min="3" max="3" width="9.140625" style="12"/>
    <col min="4" max="4" width="13.7109375" style="12" bestFit="1" customWidth="1"/>
    <col min="5" max="5" width="12.140625" style="12" bestFit="1" customWidth="1"/>
    <col min="6" max="7" width="9.140625" style="12"/>
    <col min="8" max="8" width="13.140625" style="12" bestFit="1" customWidth="1"/>
    <col min="9" max="9" width="23.7109375" style="12" bestFit="1" customWidth="1"/>
    <col min="10" max="10" width="18.140625" style="12" bestFit="1" customWidth="1"/>
    <col min="11" max="11" width="8.28515625" style="12" bestFit="1" customWidth="1"/>
    <col min="12" max="12" width="12.140625" style="12" bestFit="1" customWidth="1"/>
    <col min="13" max="14" width="9.140625" style="12"/>
    <col min="15" max="15" width="15.28515625" style="12" bestFit="1" customWidth="1"/>
    <col min="16" max="23" width="12.140625" style="12" bestFit="1" customWidth="1"/>
    <col min="24" max="24" width="9.140625" style="12"/>
    <col min="25" max="25" width="13.140625" style="12" bestFit="1" customWidth="1"/>
    <col min="26" max="27" width="12.140625" style="12" bestFit="1" customWidth="1"/>
    <col min="28" max="29" width="9.140625" style="12"/>
    <col min="30" max="30" width="13.140625" style="12" bestFit="1" customWidth="1"/>
    <col min="31" max="31" width="9" style="12" bestFit="1" customWidth="1"/>
    <col min="32" max="32" width="8.140625" style="12" bestFit="1" customWidth="1"/>
    <col min="33" max="16384" width="9.140625" style="12"/>
  </cols>
  <sheetData>
    <row r="1" spans="1:32" x14ac:dyDescent="0.2">
      <c r="A1" s="11" t="s">
        <v>278</v>
      </c>
      <c r="B1" s="12" t="s">
        <v>166</v>
      </c>
      <c r="D1" s="11" t="s">
        <v>279</v>
      </c>
      <c r="E1" s="12" t="s">
        <v>167</v>
      </c>
      <c r="H1" s="11" t="s">
        <v>280</v>
      </c>
      <c r="I1" s="12" t="s">
        <v>22</v>
      </c>
      <c r="O1" s="11" t="s">
        <v>281</v>
      </c>
      <c r="Y1" s="11" t="s">
        <v>282</v>
      </c>
      <c r="AD1" s="11" t="s">
        <v>283</v>
      </c>
    </row>
    <row r="2" spans="1:32" x14ac:dyDescent="0.2">
      <c r="A2" s="8" t="s">
        <v>3</v>
      </c>
      <c r="B2" s="8" t="s">
        <v>4</v>
      </c>
      <c r="D2" s="8" t="s">
        <v>3</v>
      </c>
      <c r="E2" s="8" t="s">
        <v>4</v>
      </c>
      <c r="I2" s="34" t="s">
        <v>170</v>
      </c>
      <c r="J2" s="35" t="s">
        <v>171</v>
      </c>
      <c r="K2" s="35" t="s">
        <v>168</v>
      </c>
      <c r="L2" s="42" t="s">
        <v>169</v>
      </c>
      <c r="O2" s="13" t="s">
        <v>166</v>
      </c>
      <c r="P2" s="167" t="s">
        <v>241</v>
      </c>
      <c r="Q2" s="167"/>
      <c r="R2" s="167"/>
      <c r="S2" s="167"/>
      <c r="T2" s="167"/>
      <c r="U2" s="167"/>
      <c r="V2" s="167"/>
      <c r="W2" s="167"/>
      <c r="Z2" s="167" t="s">
        <v>166</v>
      </c>
      <c r="AA2" s="167"/>
      <c r="AD2" s="167" t="s">
        <v>243</v>
      </c>
      <c r="AE2" s="167"/>
      <c r="AF2" s="167"/>
    </row>
    <row r="3" spans="1:32" x14ac:dyDescent="0.2">
      <c r="A3" s="1">
        <v>0</v>
      </c>
      <c r="B3" s="1">
        <v>9.9866580000000003</v>
      </c>
      <c r="D3" s="1">
        <v>0</v>
      </c>
      <c r="E3" s="1">
        <v>11.8826913833618</v>
      </c>
      <c r="I3" s="37">
        <v>-1.86</v>
      </c>
      <c r="J3" s="33">
        <v>-31.56</v>
      </c>
      <c r="K3" s="33">
        <f>J3-I3</f>
        <v>-29.7</v>
      </c>
      <c r="L3" s="38">
        <v>4.4621468272113001</v>
      </c>
      <c r="O3" s="45" t="s">
        <v>90</v>
      </c>
      <c r="P3" s="46">
        <v>0.34289999999999998</v>
      </c>
      <c r="Q3" s="46">
        <v>0.35389999999999999</v>
      </c>
      <c r="R3" s="46">
        <v>0.2452</v>
      </c>
      <c r="S3" s="46">
        <v>0.2228</v>
      </c>
      <c r="T3" s="46">
        <v>0.19889999999999999</v>
      </c>
      <c r="U3" s="46">
        <v>0.2445</v>
      </c>
      <c r="V3" s="46">
        <v>0.22700000000000001</v>
      </c>
      <c r="W3" s="47">
        <v>0.24610000000000001</v>
      </c>
      <c r="Z3" s="45" t="s">
        <v>0</v>
      </c>
      <c r="AA3" s="36" t="s">
        <v>1</v>
      </c>
      <c r="AD3" s="54" t="s">
        <v>172</v>
      </c>
      <c r="AE3" s="100" t="s">
        <v>173</v>
      </c>
      <c r="AF3" s="101" t="s">
        <v>174</v>
      </c>
    </row>
    <row r="4" spans="1:32" x14ac:dyDescent="0.2">
      <c r="A4" s="1">
        <v>5</v>
      </c>
      <c r="B4" s="1">
        <v>1463.4639999999999</v>
      </c>
      <c r="D4" s="1">
        <v>5</v>
      </c>
      <c r="E4" s="1">
        <v>222.17121887207</v>
      </c>
      <c r="I4" s="37">
        <v>-2.2000000000000002</v>
      </c>
      <c r="J4" s="33">
        <v>-37.32</v>
      </c>
      <c r="K4" s="33">
        <f t="shared" ref="K4:K9" si="0">J4-I4</f>
        <v>-35.119999999999997</v>
      </c>
      <c r="L4" s="38">
        <v>6.2038629637304403</v>
      </c>
      <c r="O4" s="4">
        <v>1E-3</v>
      </c>
      <c r="P4" s="33">
        <v>5.589468375304097E-2</v>
      </c>
      <c r="Q4" s="33">
        <v>3.4906917017668911E-2</v>
      </c>
      <c r="R4" s="33">
        <v>1.0225729372586508E-2</v>
      </c>
      <c r="S4" s="33">
        <v>7.5638294337717271E-3</v>
      </c>
      <c r="T4" s="33">
        <v>1.2610763210981483E-2</v>
      </c>
      <c r="U4" s="33">
        <v>3.4285772441262498E-2</v>
      </c>
      <c r="V4" s="33">
        <v>3.201055970425401E-2</v>
      </c>
      <c r="W4" s="43">
        <v>1.0899762274466278E-2</v>
      </c>
      <c r="Z4" s="68">
        <v>2.4799752151004047E-2</v>
      </c>
      <c r="AA4" s="38">
        <v>6.0684933133924616E-3</v>
      </c>
      <c r="AD4" s="110">
        <v>0.4078</v>
      </c>
      <c r="AE4" s="32">
        <v>0.34289999999999998</v>
      </c>
      <c r="AF4" s="105">
        <v>4.274E-2</v>
      </c>
    </row>
    <row r="5" spans="1:32" x14ac:dyDescent="0.2">
      <c r="A5" s="1">
        <v>10</v>
      </c>
      <c r="B5" s="1">
        <v>1609.623</v>
      </c>
      <c r="D5" s="1">
        <v>10</v>
      </c>
      <c r="E5" s="1">
        <v>224.85090637207</v>
      </c>
      <c r="I5" s="37">
        <v>-0.61</v>
      </c>
      <c r="J5" s="33">
        <v>-30.76</v>
      </c>
      <c r="K5" s="33">
        <f t="shared" si="0"/>
        <v>-30.150000000000002</v>
      </c>
      <c r="L5" s="38">
        <v>4.5801238970250662</v>
      </c>
      <c r="O5" s="4">
        <v>8.7999999999999995E-2</v>
      </c>
      <c r="P5" s="33">
        <v>8.8222966874413403E-2</v>
      </c>
      <c r="Q5" s="33">
        <v>5.8891304337015921E-2</v>
      </c>
      <c r="R5" s="33">
        <v>3.3276197550675811E-2</v>
      </c>
      <c r="S5" s="33">
        <v>4.8544822437603885E-2</v>
      </c>
      <c r="T5" s="33">
        <v>4.0987838780427853E-2</v>
      </c>
      <c r="U5" s="33">
        <v>7.7446049427473171E-2</v>
      </c>
      <c r="V5" s="33">
        <v>6.3023627345710667E-2</v>
      </c>
      <c r="W5" s="43">
        <v>5.0123138971008806E-2</v>
      </c>
      <c r="Z5" s="68">
        <v>5.756449321554119E-2</v>
      </c>
      <c r="AA5" s="38">
        <v>6.5030430379654129E-3</v>
      </c>
      <c r="AD5" s="110">
        <v>0.50070000000000003</v>
      </c>
      <c r="AE5" s="32">
        <v>0.35389999999999999</v>
      </c>
      <c r="AF5" s="105">
        <v>4.4749999999999998E-2</v>
      </c>
    </row>
    <row r="6" spans="1:32" x14ac:dyDescent="0.2">
      <c r="A6" s="1">
        <v>15</v>
      </c>
      <c r="B6" s="1">
        <v>1622.7429999999999</v>
      </c>
      <c r="D6" s="1">
        <v>15</v>
      </c>
      <c r="E6" s="1">
        <v>220.93280029296901</v>
      </c>
      <c r="I6" s="37">
        <v>-1.59</v>
      </c>
      <c r="J6" s="33">
        <v>-35.49</v>
      </c>
      <c r="K6" s="33">
        <f t="shared" si="0"/>
        <v>-33.9</v>
      </c>
      <c r="L6" s="38">
        <v>5.7418186859830236</v>
      </c>
      <c r="O6" s="4">
        <v>0.255</v>
      </c>
      <c r="P6" s="33">
        <v>0.40895568930560428</v>
      </c>
      <c r="Q6" s="33">
        <v>0.45194069333670894</v>
      </c>
      <c r="R6" s="33">
        <v>0.52806182854692674</v>
      </c>
      <c r="S6" s="33">
        <v>0.5802441722246553</v>
      </c>
      <c r="T6" s="33">
        <v>0.68898884748334743</v>
      </c>
      <c r="U6" s="33">
        <v>0.55524216370551305</v>
      </c>
      <c r="V6" s="33">
        <v>0.58564355482282382</v>
      </c>
      <c r="W6" s="43">
        <v>0.55075704192477504</v>
      </c>
      <c r="Z6" s="68">
        <v>0.54372924891879437</v>
      </c>
      <c r="AA6" s="38">
        <v>3.0239211797577471E-2</v>
      </c>
      <c r="AD6" s="110">
        <v>0.54890000000000005</v>
      </c>
      <c r="AE6" s="32">
        <v>0.2452</v>
      </c>
      <c r="AF6" s="105">
        <v>4.3029999999999999E-2</v>
      </c>
    </row>
    <row r="7" spans="1:32" x14ac:dyDescent="0.2">
      <c r="A7" s="1">
        <v>20</v>
      </c>
      <c r="B7" s="1">
        <v>1608.08</v>
      </c>
      <c r="D7" s="1">
        <v>20</v>
      </c>
      <c r="E7" s="1">
        <v>216.00515747070301</v>
      </c>
      <c r="I7" s="37">
        <v>-2.23</v>
      </c>
      <c r="J7" s="33">
        <v>-34.33</v>
      </c>
      <c r="K7" s="33">
        <f t="shared" si="0"/>
        <v>-32.1</v>
      </c>
      <c r="L7" s="38">
        <v>5.140907573252945</v>
      </c>
      <c r="O7" s="4">
        <v>0.38700000000000001</v>
      </c>
      <c r="P7" s="33">
        <v>0.55651732519113817</v>
      </c>
      <c r="Q7" s="33">
        <v>0.55214302609390398</v>
      </c>
      <c r="R7" s="33">
        <v>0.66778715418727475</v>
      </c>
      <c r="S7" s="33">
        <v>0.65546040985132681</v>
      </c>
      <c r="T7" s="33">
        <v>0.79719554224255984</v>
      </c>
      <c r="U7" s="33">
        <v>0.6526300909834527</v>
      </c>
      <c r="V7" s="33">
        <v>0.75326811278173622</v>
      </c>
      <c r="W7" s="43">
        <v>0.6689324007009454</v>
      </c>
      <c r="Z7" s="68">
        <v>0.66299175775404218</v>
      </c>
      <c r="AA7" s="38">
        <v>2.9882835061480435E-2</v>
      </c>
      <c r="AD7" s="110">
        <v>0.4027</v>
      </c>
      <c r="AE7" s="32">
        <v>0.2228</v>
      </c>
      <c r="AF7" s="105">
        <v>3.9969999999999999E-2</v>
      </c>
    </row>
    <row r="8" spans="1:32" x14ac:dyDescent="0.2">
      <c r="A8" s="1">
        <v>25</v>
      </c>
      <c r="B8" s="1">
        <v>1585.4680000000001</v>
      </c>
      <c r="D8" s="1">
        <v>25</v>
      </c>
      <c r="E8" s="1">
        <v>213.49794006347699</v>
      </c>
      <c r="I8" s="37">
        <v>-1.62</v>
      </c>
      <c r="J8" s="33">
        <v>-30.46</v>
      </c>
      <c r="K8" s="33">
        <f t="shared" si="0"/>
        <v>-28.84</v>
      </c>
      <c r="L8" s="38">
        <v>4.2473306944341926</v>
      </c>
      <c r="O8" s="4">
        <v>0.94</v>
      </c>
      <c r="P8" s="33">
        <v>0.78354982860700917</v>
      </c>
      <c r="Q8" s="33">
        <v>0.70630225687146175</v>
      </c>
      <c r="R8" s="33">
        <v>0.85635846973452079</v>
      </c>
      <c r="S8" s="33">
        <v>0.83134605398536177</v>
      </c>
      <c r="T8" s="33">
        <v>0.93608614518664091</v>
      </c>
      <c r="U8" s="33">
        <v>0.78569406691467292</v>
      </c>
      <c r="V8" s="33">
        <v>0.92539728582214809</v>
      </c>
      <c r="W8" s="43">
        <v>0.88190351819238011</v>
      </c>
      <c r="Z8" s="68">
        <v>0.83832970316427446</v>
      </c>
      <c r="AA8" s="38">
        <v>2.7584986365927808E-2</v>
      </c>
      <c r="AD8" s="110">
        <v>0.33329999999999999</v>
      </c>
      <c r="AE8" s="32">
        <v>0.19889999999999999</v>
      </c>
      <c r="AF8" s="105">
        <v>4.0570000000000002E-2</v>
      </c>
    </row>
    <row r="9" spans="1:32" x14ac:dyDescent="0.2">
      <c r="A9" s="1">
        <v>30</v>
      </c>
      <c r="B9" s="1">
        <v>1565.65</v>
      </c>
      <c r="D9" s="1">
        <v>30</v>
      </c>
      <c r="E9" s="1">
        <v>212.91506958007801</v>
      </c>
      <c r="I9" s="39">
        <v>0.73</v>
      </c>
      <c r="J9" s="40">
        <v>-34.71</v>
      </c>
      <c r="K9" s="40">
        <f t="shared" si="0"/>
        <v>-35.44</v>
      </c>
      <c r="L9" s="41">
        <v>6.3333998026024965</v>
      </c>
      <c r="O9" s="4">
        <v>2.2599999999999998</v>
      </c>
      <c r="P9" s="33">
        <v>0.82807492585765774</v>
      </c>
      <c r="Q9" s="33">
        <v>0.84981668984722425</v>
      </c>
      <c r="R9" s="33">
        <v>0.90547537293338243</v>
      </c>
      <c r="S9" s="33">
        <v>0.85833429241570414</v>
      </c>
      <c r="T9" s="33">
        <v>0.98595884326446082</v>
      </c>
      <c r="U9" s="33">
        <v>0.84603170239871639</v>
      </c>
      <c r="V9" s="33">
        <v>0.98341363314269226</v>
      </c>
      <c r="W9" s="43">
        <v>0.9696882717475761</v>
      </c>
      <c r="Z9" s="68">
        <v>0.90334921645092681</v>
      </c>
      <c r="AA9" s="38">
        <v>2.3710923904026519E-2</v>
      </c>
      <c r="AD9" s="110">
        <v>0.40189999999999998</v>
      </c>
      <c r="AE9" s="32">
        <v>0.2445</v>
      </c>
      <c r="AF9" s="105">
        <v>4.4830000000000002E-2</v>
      </c>
    </row>
    <row r="10" spans="1:32" x14ac:dyDescent="0.2">
      <c r="A10" s="1">
        <v>35</v>
      </c>
      <c r="B10" s="1">
        <v>1541.0509999999999</v>
      </c>
      <c r="D10" s="1">
        <v>35</v>
      </c>
      <c r="E10" s="1">
        <v>207.51158142089801</v>
      </c>
      <c r="L10" s="13"/>
      <c r="O10" s="4">
        <v>4</v>
      </c>
      <c r="P10" s="33">
        <v>0.95210156818896097</v>
      </c>
      <c r="Q10" s="33">
        <v>0.98243451741844445</v>
      </c>
      <c r="R10" s="33">
        <v>0.98082530028121639</v>
      </c>
      <c r="S10" s="33">
        <v>0.95220153765549342</v>
      </c>
      <c r="T10" s="33">
        <v>0.97785855484750073</v>
      </c>
      <c r="U10" s="33">
        <v>1.0131384664052947</v>
      </c>
      <c r="V10" s="33">
        <v>0.93778378954933461</v>
      </c>
      <c r="W10" s="43">
        <v>1.0000898972583347</v>
      </c>
      <c r="Z10" s="68">
        <v>0.97455420395057257</v>
      </c>
      <c r="AA10" s="38">
        <v>9.0721193624189195E-3</v>
      </c>
      <c r="AD10" s="110">
        <v>0.33289999999999997</v>
      </c>
      <c r="AE10" s="32">
        <v>0.22700000000000001</v>
      </c>
      <c r="AF10" s="105">
        <v>3.8339999999999999E-2</v>
      </c>
    </row>
    <row r="11" spans="1:32" x14ac:dyDescent="0.2">
      <c r="A11" s="1">
        <v>40</v>
      </c>
      <c r="B11" s="1">
        <v>1516.817</v>
      </c>
      <c r="D11" s="1">
        <v>40</v>
      </c>
      <c r="E11" s="1">
        <v>205.23831176757801</v>
      </c>
      <c r="L11" s="13"/>
      <c r="O11" s="6">
        <v>100</v>
      </c>
      <c r="P11" s="40">
        <v>1</v>
      </c>
      <c r="Q11" s="40">
        <v>1</v>
      </c>
      <c r="R11" s="40">
        <v>1</v>
      </c>
      <c r="S11" s="40">
        <v>1</v>
      </c>
      <c r="T11" s="40">
        <v>1</v>
      </c>
      <c r="U11" s="40">
        <v>1</v>
      </c>
      <c r="V11" s="40">
        <v>1</v>
      </c>
      <c r="W11" s="44">
        <v>1</v>
      </c>
      <c r="Z11" s="70">
        <v>1</v>
      </c>
      <c r="AA11" s="41">
        <v>0</v>
      </c>
      <c r="AD11" s="111"/>
      <c r="AE11" s="106">
        <v>0.24610000000000001</v>
      </c>
      <c r="AF11" s="107"/>
    </row>
    <row r="12" spans="1:32" x14ac:dyDescent="0.2">
      <c r="A12" s="1">
        <v>45</v>
      </c>
      <c r="B12" s="1">
        <v>1494.529</v>
      </c>
      <c r="D12" s="1">
        <v>45</v>
      </c>
      <c r="E12" s="1">
        <v>200.43142700195301</v>
      </c>
      <c r="I12" s="12" t="s">
        <v>166</v>
      </c>
      <c r="L12" s="13"/>
    </row>
    <row r="13" spans="1:32" x14ac:dyDescent="0.2">
      <c r="A13" s="1">
        <v>50</v>
      </c>
      <c r="B13" s="1">
        <v>1470.1590000000001</v>
      </c>
      <c r="D13" s="1">
        <v>50</v>
      </c>
      <c r="E13" s="1">
        <v>199.42622375488301</v>
      </c>
      <c r="I13" s="34" t="s">
        <v>170</v>
      </c>
      <c r="J13" s="35" t="s">
        <v>171</v>
      </c>
      <c r="K13" s="35" t="s">
        <v>168</v>
      </c>
      <c r="L13" s="42" t="s">
        <v>169</v>
      </c>
    </row>
    <row r="14" spans="1:32" x14ac:dyDescent="0.2">
      <c r="A14" s="1">
        <v>55</v>
      </c>
      <c r="B14" s="1">
        <v>1445.4380000000001</v>
      </c>
      <c r="D14" s="1">
        <v>55</v>
      </c>
      <c r="E14" s="1">
        <v>197.025314331055</v>
      </c>
      <c r="I14" s="37">
        <v>-0.85</v>
      </c>
      <c r="J14" s="33">
        <v>-35.68</v>
      </c>
      <c r="K14" s="33">
        <v>-34.83</v>
      </c>
      <c r="L14" s="38">
        <v>6.0895790383435813</v>
      </c>
    </row>
    <row r="15" spans="1:32" x14ac:dyDescent="0.2">
      <c r="A15" s="1">
        <v>60</v>
      </c>
      <c r="B15" s="1">
        <v>1418.84</v>
      </c>
      <c r="D15" s="1">
        <v>60</v>
      </c>
      <c r="E15" s="1">
        <v>192.17396545410199</v>
      </c>
      <c r="I15" s="37">
        <v>-0.82</v>
      </c>
      <c r="J15" s="33">
        <v>-29.42</v>
      </c>
      <c r="K15" s="33">
        <v>-28.6</v>
      </c>
      <c r="L15" s="38">
        <v>4.1897517517940122</v>
      </c>
      <c r="O15" s="13" t="s">
        <v>167</v>
      </c>
      <c r="P15" s="167" t="s">
        <v>242</v>
      </c>
      <c r="Q15" s="167"/>
      <c r="R15" s="167"/>
      <c r="S15" s="167"/>
      <c r="T15" s="167"/>
      <c r="U15" s="167"/>
      <c r="V15" s="167"/>
      <c r="Z15" s="167" t="s">
        <v>167</v>
      </c>
      <c r="AA15" s="167"/>
    </row>
    <row r="16" spans="1:32" x14ac:dyDescent="0.2">
      <c r="A16" s="1">
        <v>65</v>
      </c>
      <c r="B16" s="1">
        <v>1397.749</v>
      </c>
      <c r="D16" s="1">
        <v>65</v>
      </c>
      <c r="E16" s="1">
        <v>190.45391845703099</v>
      </c>
      <c r="I16" s="37">
        <v>-1.19</v>
      </c>
      <c r="J16" s="33">
        <v>-26.79</v>
      </c>
      <c r="K16" s="33">
        <v>-25.599999999999998</v>
      </c>
      <c r="L16" s="38">
        <v>3.5466220237267265</v>
      </c>
      <c r="O16" s="45" t="s">
        <v>90</v>
      </c>
      <c r="P16" s="46">
        <v>4.274E-2</v>
      </c>
      <c r="Q16" s="46">
        <v>4.4749999999999998E-2</v>
      </c>
      <c r="R16" s="46">
        <v>4.3029999999999999E-2</v>
      </c>
      <c r="S16" s="46">
        <v>3.9969999999999999E-2</v>
      </c>
      <c r="T16" s="46">
        <v>4.0570000000000002E-2</v>
      </c>
      <c r="U16" s="46">
        <v>4.4830000000000002E-2</v>
      </c>
      <c r="V16" s="47">
        <v>3.8339999999999999E-2</v>
      </c>
      <c r="Z16" s="45" t="s">
        <v>0</v>
      </c>
      <c r="AA16" s="36" t="s">
        <v>1</v>
      </c>
    </row>
    <row r="17" spans="1:27" x14ac:dyDescent="0.2">
      <c r="A17" s="1">
        <v>70</v>
      </c>
      <c r="B17" s="1">
        <v>1372.742</v>
      </c>
      <c r="D17" s="1">
        <v>70</v>
      </c>
      <c r="E17" s="1">
        <v>187.25100708007801</v>
      </c>
      <c r="I17" s="37">
        <v>-0.79</v>
      </c>
      <c r="J17" s="33">
        <v>-33.29</v>
      </c>
      <c r="K17" s="33">
        <v>-32.5</v>
      </c>
      <c r="L17" s="38">
        <v>5.2669311281992597</v>
      </c>
      <c r="O17" s="4">
        <v>1E-3</v>
      </c>
      <c r="P17" s="33">
        <v>3.6574452896344081E-3</v>
      </c>
      <c r="Q17" s="33">
        <v>2.7586368834629317E-2</v>
      </c>
      <c r="R17" s="33">
        <v>1.3319719775067587E-2</v>
      </c>
      <c r="S17" s="33">
        <v>2.0699917706615476E-2</v>
      </c>
      <c r="T17" s="33">
        <v>2.8411753495806483E-3</v>
      </c>
      <c r="U17" s="33">
        <v>5.3149534504001936E-3</v>
      </c>
      <c r="V17" s="43">
        <v>7.4946285135424956E-3</v>
      </c>
      <c r="Z17" s="68">
        <v>1.1559172702781447E-2</v>
      </c>
      <c r="AA17" s="38">
        <v>3.5772938979856707E-3</v>
      </c>
    </row>
    <row r="18" spans="1:27" x14ac:dyDescent="0.2">
      <c r="A18" s="1">
        <v>75</v>
      </c>
      <c r="B18" s="1">
        <v>1345.8969999999999</v>
      </c>
      <c r="D18" s="1">
        <v>75</v>
      </c>
      <c r="E18" s="1">
        <v>185.39030456543</v>
      </c>
      <c r="I18" s="39">
        <v>-1.19</v>
      </c>
      <c r="J18" s="40">
        <v>-26.4</v>
      </c>
      <c r="K18" s="40">
        <v>-25.209999999999997</v>
      </c>
      <c r="L18" s="41">
        <v>3.4723209032441682</v>
      </c>
      <c r="O18" s="4">
        <v>8.7999999999999995E-2</v>
      </c>
      <c r="P18" s="33">
        <v>0.14897722098191959</v>
      </c>
      <c r="Q18" s="33">
        <v>0.1882775783989919</v>
      </c>
      <c r="R18" s="33">
        <v>0.18209049724521842</v>
      </c>
      <c r="S18" s="33">
        <v>0.23418018908624907</v>
      </c>
      <c r="T18" s="33">
        <v>0.19645440309805073</v>
      </c>
      <c r="U18" s="33">
        <v>0.15932623292329948</v>
      </c>
      <c r="V18" s="43">
        <v>0.18133088313623671</v>
      </c>
      <c r="Z18" s="68">
        <v>0.18437671498142372</v>
      </c>
      <c r="AA18" s="38">
        <v>1.0393024249909637E-2</v>
      </c>
    </row>
    <row r="19" spans="1:27" x14ac:dyDescent="0.2">
      <c r="A19" s="1">
        <v>80</v>
      </c>
      <c r="B19" s="1">
        <v>1318.1849999999999</v>
      </c>
      <c r="D19" s="1">
        <v>80</v>
      </c>
      <c r="E19" s="1">
        <v>183.50898742675801</v>
      </c>
      <c r="L19" s="13"/>
      <c r="O19" s="4">
        <v>0.255</v>
      </c>
      <c r="P19" s="33">
        <v>0.62310928050569514</v>
      </c>
      <c r="Q19" s="33">
        <v>0.61851164376941037</v>
      </c>
      <c r="R19" s="33">
        <v>0.63336598244653519</v>
      </c>
      <c r="S19" s="33">
        <v>0.7216493480136611</v>
      </c>
      <c r="T19" s="33">
        <v>0.67122874786826014</v>
      </c>
      <c r="U19" s="33">
        <v>0.58796211036382606</v>
      </c>
      <c r="V19" s="43">
        <v>0.81006435465236393</v>
      </c>
      <c r="Z19" s="68">
        <v>0.66655592394567886</v>
      </c>
      <c r="AA19" s="38">
        <v>2.8919516303977811E-2</v>
      </c>
    </row>
    <row r="20" spans="1:27" x14ac:dyDescent="0.2">
      <c r="A20" s="1">
        <v>85</v>
      </c>
      <c r="B20" s="1">
        <v>1289.6669999999999</v>
      </c>
      <c r="D20" s="1">
        <v>85</v>
      </c>
      <c r="E20" s="1">
        <v>180.80508422851599</v>
      </c>
      <c r="I20" s="12" t="s">
        <v>167</v>
      </c>
      <c r="L20" s="13"/>
      <c r="O20" s="4">
        <v>0.38700000000000001</v>
      </c>
      <c r="P20" s="33">
        <v>0.75992463104101948</v>
      </c>
      <c r="Q20" s="33">
        <v>0.74955102437583587</v>
      </c>
      <c r="R20" s="33">
        <v>0.73132214231527837</v>
      </c>
      <c r="S20" s="33">
        <v>0.81137283032868035</v>
      </c>
      <c r="T20" s="33">
        <v>0.76405916258330675</v>
      </c>
      <c r="U20" s="33">
        <v>0.66335459036469702</v>
      </c>
      <c r="V20" s="43">
        <v>0.68227294004378358</v>
      </c>
      <c r="Z20" s="68">
        <v>0.73740818872180025</v>
      </c>
      <c r="AA20" s="38">
        <v>1.9146274215155388E-2</v>
      </c>
    </row>
    <row r="21" spans="1:27" x14ac:dyDescent="0.2">
      <c r="A21" s="1">
        <v>90</v>
      </c>
      <c r="B21" s="1">
        <v>1264.0909999999999</v>
      </c>
      <c r="D21" s="1">
        <v>90</v>
      </c>
      <c r="E21" s="1">
        <v>177.95364379882801</v>
      </c>
      <c r="I21" s="34" t="s">
        <v>170</v>
      </c>
      <c r="J21" s="35" t="s">
        <v>171</v>
      </c>
      <c r="K21" s="35" t="s">
        <v>168</v>
      </c>
      <c r="L21" s="42" t="s">
        <v>169</v>
      </c>
      <c r="O21" s="4">
        <v>0.94</v>
      </c>
      <c r="P21" s="33">
        <v>0.79757263396392808</v>
      </c>
      <c r="Q21" s="33">
        <v>0.82473394087370133</v>
      </c>
      <c r="R21" s="33">
        <v>0.8189945724289226</v>
      </c>
      <c r="S21" s="33">
        <v>0.89926685574440424</v>
      </c>
      <c r="T21" s="33">
        <v>0.84690754367519105</v>
      </c>
      <c r="U21" s="33">
        <v>0.74969410522267854</v>
      </c>
      <c r="V21" s="43">
        <v>0.91105071860180686</v>
      </c>
      <c r="Z21" s="68">
        <v>0.83546005293009029</v>
      </c>
      <c r="AA21" s="38">
        <v>2.1321639855011197E-2</v>
      </c>
    </row>
    <row r="22" spans="1:27" x14ac:dyDescent="0.2">
      <c r="A22" s="1">
        <v>95</v>
      </c>
      <c r="B22" s="1">
        <v>1237.808</v>
      </c>
      <c r="D22" s="1">
        <v>95</v>
      </c>
      <c r="E22" s="1">
        <v>175.99133300781301</v>
      </c>
      <c r="I22" s="37">
        <v>-0.95</v>
      </c>
      <c r="J22" s="33">
        <v>-29.24</v>
      </c>
      <c r="K22" s="33">
        <f>J22-I22</f>
        <v>-28.29</v>
      </c>
      <c r="L22" s="38">
        <v>4.116839690604384</v>
      </c>
      <c r="O22" s="4">
        <v>2.2599999999999998</v>
      </c>
      <c r="P22" s="33">
        <v>0.74297558491819693</v>
      </c>
      <c r="Q22" s="33">
        <v>0.85464315737797469</v>
      </c>
      <c r="R22" s="33">
        <v>0.8192348365967298</v>
      </c>
      <c r="S22" s="33">
        <v>0.91711298203336</v>
      </c>
      <c r="T22" s="33">
        <v>0.81391919762095166</v>
      </c>
      <c r="U22" s="33">
        <v>0.7657269310071555</v>
      </c>
      <c r="V22" s="43">
        <v>0.91976070163350188</v>
      </c>
      <c r="X22" s="1"/>
      <c r="Z22" s="68">
        <v>0.83333905588398149</v>
      </c>
      <c r="AA22" s="38">
        <v>2.5936576723214574E-2</v>
      </c>
    </row>
    <row r="23" spans="1:27" x14ac:dyDescent="0.2">
      <c r="A23" s="1">
        <v>100</v>
      </c>
      <c r="B23" s="1">
        <v>1211.261</v>
      </c>
      <c r="D23" s="1">
        <v>100</v>
      </c>
      <c r="E23" s="1">
        <v>172.45578002929699</v>
      </c>
      <c r="I23" s="37">
        <v>-1.46</v>
      </c>
      <c r="J23" s="33">
        <v>-14.16</v>
      </c>
      <c r="K23" s="33">
        <f t="shared" ref="K23:K29" si="1">J23-I23</f>
        <v>-12.7</v>
      </c>
      <c r="L23" s="38">
        <v>1.8341333126984023</v>
      </c>
      <c r="O23" s="4">
        <v>4</v>
      </c>
      <c r="P23" s="33">
        <v>0.90624834622122286</v>
      </c>
      <c r="Q23" s="33">
        <v>0.93561544280645315</v>
      </c>
      <c r="R23" s="33">
        <v>0.90781194421270617</v>
      </c>
      <c r="S23" s="33">
        <v>0.97151027333731388</v>
      </c>
      <c r="T23" s="33">
        <v>0.91383225402656165</v>
      </c>
      <c r="U23" s="33">
        <v>0.86530081886171628</v>
      </c>
      <c r="V23" s="43">
        <v>0.96770329656046183</v>
      </c>
      <c r="X23" s="1"/>
      <c r="Z23" s="68">
        <v>0.92400319657520513</v>
      </c>
      <c r="AA23" s="38">
        <v>1.4165916447452657E-2</v>
      </c>
    </row>
    <row r="24" spans="1:27" x14ac:dyDescent="0.2">
      <c r="A24" s="1">
        <v>105</v>
      </c>
      <c r="B24" s="1">
        <v>1183.422</v>
      </c>
      <c r="D24" s="1">
        <v>105</v>
      </c>
      <c r="E24" s="1">
        <v>172.02549743652301</v>
      </c>
      <c r="I24" s="37">
        <v>-1.43</v>
      </c>
      <c r="J24" s="33">
        <v>-9.92</v>
      </c>
      <c r="K24" s="33">
        <f t="shared" si="1"/>
        <v>-8.49</v>
      </c>
      <c r="L24" s="38">
        <v>1.4965939222372098</v>
      </c>
      <c r="O24" s="6">
        <v>100</v>
      </c>
      <c r="P24" s="40">
        <v>1</v>
      </c>
      <c r="Q24" s="40">
        <v>1</v>
      </c>
      <c r="R24" s="40">
        <v>1</v>
      </c>
      <c r="S24" s="40">
        <v>1</v>
      </c>
      <c r="T24" s="40">
        <v>1</v>
      </c>
      <c r="U24" s="40">
        <v>1</v>
      </c>
      <c r="V24" s="44">
        <v>1</v>
      </c>
      <c r="X24" s="1"/>
      <c r="Z24" s="70">
        <v>1</v>
      </c>
      <c r="AA24" s="41">
        <v>0</v>
      </c>
    </row>
    <row r="25" spans="1:27" x14ac:dyDescent="0.2">
      <c r="A25" s="1">
        <v>110</v>
      </c>
      <c r="B25" s="1">
        <v>1159.5940000000001</v>
      </c>
      <c r="D25" s="1">
        <v>110</v>
      </c>
      <c r="E25" s="1">
        <v>169.60469055175801</v>
      </c>
      <c r="I25" s="37">
        <v>-1.43</v>
      </c>
      <c r="J25" s="33">
        <v>-10.65</v>
      </c>
      <c r="K25" s="33">
        <f t="shared" si="1"/>
        <v>-9.2200000000000006</v>
      </c>
      <c r="L25" s="38">
        <v>1.5499412365206875</v>
      </c>
      <c r="X25" s="1"/>
    </row>
    <row r="26" spans="1:27" x14ac:dyDescent="0.2">
      <c r="A26" s="1">
        <v>115</v>
      </c>
      <c r="B26" s="1">
        <v>1132.3389999999999</v>
      </c>
      <c r="D26" s="1">
        <v>115</v>
      </c>
      <c r="E26" s="1">
        <v>166.30706787109401</v>
      </c>
      <c r="I26" s="37">
        <v>-1.28</v>
      </c>
      <c r="J26" s="33">
        <v>-14.07</v>
      </c>
      <c r="K26" s="33">
        <f t="shared" si="1"/>
        <v>-12.790000000000001</v>
      </c>
      <c r="L26" s="38">
        <v>1.8422017023961021</v>
      </c>
      <c r="X26" s="1"/>
    </row>
    <row r="27" spans="1:27" x14ac:dyDescent="0.2">
      <c r="A27" s="1">
        <v>120</v>
      </c>
      <c r="B27" s="1">
        <v>1108.6559999999999</v>
      </c>
      <c r="D27" s="1">
        <v>120</v>
      </c>
      <c r="E27" s="1">
        <v>164.61557006835901</v>
      </c>
      <c r="I27" s="37">
        <v>-1.34</v>
      </c>
      <c r="J27" s="33">
        <v>-28.56</v>
      </c>
      <c r="K27" s="33">
        <f t="shared" si="1"/>
        <v>-27.22</v>
      </c>
      <c r="L27" s="38">
        <v>3.8771855157320254</v>
      </c>
      <c r="X27" s="1"/>
    </row>
    <row r="28" spans="1:27" x14ac:dyDescent="0.2">
      <c r="A28" s="1">
        <v>125</v>
      </c>
      <c r="B28" s="1">
        <v>1082.6420000000001</v>
      </c>
      <c r="D28" s="1">
        <v>125</v>
      </c>
      <c r="E28" s="1">
        <v>161.56092834472699</v>
      </c>
      <c r="I28" s="37">
        <v>-2.5</v>
      </c>
      <c r="J28" s="33">
        <v>-20.05</v>
      </c>
      <c r="K28" s="33">
        <f t="shared" si="1"/>
        <v>-17.55</v>
      </c>
      <c r="L28" s="38">
        <v>2.3312750528903901</v>
      </c>
    </row>
    <row r="29" spans="1:27" x14ac:dyDescent="0.2">
      <c r="A29" s="1">
        <v>130</v>
      </c>
      <c r="B29" s="1">
        <v>1060.383</v>
      </c>
      <c r="D29" s="1">
        <v>130</v>
      </c>
      <c r="E29" s="1">
        <v>158.41442871093801</v>
      </c>
      <c r="I29" s="39">
        <v>-0.49</v>
      </c>
      <c r="J29" s="40">
        <v>-16.97</v>
      </c>
      <c r="K29" s="40">
        <f t="shared" si="1"/>
        <v>-16.48</v>
      </c>
      <c r="L29" s="41">
        <v>2.2097024575082527</v>
      </c>
    </row>
    <row r="30" spans="1:27" x14ac:dyDescent="0.2">
      <c r="A30" s="1">
        <v>135</v>
      </c>
      <c r="B30" s="1">
        <v>1033.4469999999999</v>
      </c>
      <c r="D30" s="1">
        <v>135</v>
      </c>
      <c r="E30" s="1">
        <v>156.36354064941401</v>
      </c>
    </row>
    <row r="31" spans="1:27" x14ac:dyDescent="0.2">
      <c r="A31" s="1">
        <v>140</v>
      </c>
      <c r="B31" s="1">
        <v>1011.217</v>
      </c>
      <c r="D31" s="1">
        <v>140</v>
      </c>
      <c r="E31" s="1">
        <v>153.68528747558599</v>
      </c>
    </row>
    <row r="32" spans="1:27" x14ac:dyDescent="0.2">
      <c r="A32" s="1">
        <v>145</v>
      </c>
      <c r="B32" s="1">
        <v>987.51700000000005</v>
      </c>
      <c r="D32" s="1">
        <v>145</v>
      </c>
      <c r="E32" s="1">
        <v>152.44145202636699</v>
      </c>
    </row>
    <row r="33" spans="1:5" x14ac:dyDescent="0.2">
      <c r="A33" s="1">
        <v>150</v>
      </c>
      <c r="B33" s="1">
        <v>964.69290000000001</v>
      </c>
      <c r="D33" s="1">
        <v>150</v>
      </c>
      <c r="E33" s="1">
        <v>148.45753479003901</v>
      </c>
    </row>
    <row r="34" spans="1:5" x14ac:dyDescent="0.2">
      <c r="A34" s="1">
        <v>155</v>
      </c>
      <c r="B34" s="1">
        <v>941.39400000000001</v>
      </c>
      <c r="D34" s="1">
        <v>155</v>
      </c>
      <c r="E34" s="1">
        <v>146.48075866699199</v>
      </c>
    </row>
    <row r="35" spans="1:5" x14ac:dyDescent="0.2">
      <c r="A35" s="1">
        <v>160</v>
      </c>
      <c r="B35" s="1">
        <v>919.39790000000005</v>
      </c>
      <c r="D35" s="1">
        <v>160</v>
      </c>
      <c r="E35" s="1">
        <v>144.05526733398401</v>
      </c>
    </row>
    <row r="36" spans="1:5" x14ac:dyDescent="0.2">
      <c r="A36" s="1">
        <v>165</v>
      </c>
      <c r="B36" s="1">
        <v>898.15120000000002</v>
      </c>
      <c r="D36" s="1">
        <v>165</v>
      </c>
      <c r="E36" s="1">
        <v>140.40364074707</v>
      </c>
    </row>
    <row r="37" spans="1:5" x14ac:dyDescent="0.2">
      <c r="A37" s="1">
        <v>170</v>
      </c>
      <c r="B37" s="1">
        <v>877.65290000000005</v>
      </c>
      <c r="D37" s="1">
        <v>170</v>
      </c>
      <c r="E37" s="1">
        <v>139.59007263183599</v>
      </c>
    </row>
    <row r="38" spans="1:5" x14ac:dyDescent="0.2">
      <c r="A38" s="1">
        <v>175</v>
      </c>
      <c r="B38" s="1">
        <v>858.93209999999999</v>
      </c>
      <c r="D38" s="1">
        <v>175</v>
      </c>
      <c r="E38" s="1">
        <v>137.42997741699199</v>
      </c>
    </row>
    <row r="39" spans="1:5" x14ac:dyDescent="0.2">
      <c r="A39" s="1">
        <v>180</v>
      </c>
      <c r="B39" s="1">
        <v>839.11869999999999</v>
      </c>
      <c r="D39" s="1">
        <v>180</v>
      </c>
      <c r="E39" s="1">
        <v>136.24760437011699</v>
      </c>
    </row>
    <row r="40" spans="1:5" x14ac:dyDescent="0.2">
      <c r="A40" s="1">
        <v>185</v>
      </c>
      <c r="B40" s="1">
        <v>816.80280000000005</v>
      </c>
      <c r="D40" s="1">
        <v>185</v>
      </c>
      <c r="E40" s="1">
        <v>135.48574829101599</v>
      </c>
    </row>
    <row r="41" spans="1:5" x14ac:dyDescent="0.2">
      <c r="A41" s="1">
        <v>190</v>
      </c>
      <c r="B41" s="1">
        <v>797.90030000000002</v>
      </c>
      <c r="D41" s="1">
        <v>190</v>
      </c>
      <c r="E41" s="1">
        <v>131.39155578613301</v>
      </c>
    </row>
    <row r="42" spans="1:5" x14ac:dyDescent="0.2">
      <c r="A42" s="1">
        <v>195</v>
      </c>
      <c r="B42" s="1">
        <v>776.35709999999995</v>
      </c>
      <c r="D42" s="1">
        <v>195</v>
      </c>
      <c r="E42" s="1">
        <v>130.14590454101599</v>
      </c>
    </row>
    <row r="43" spans="1:5" x14ac:dyDescent="0.2">
      <c r="A43" s="1">
        <v>200</v>
      </c>
      <c r="B43" s="1">
        <v>755.34900000000005</v>
      </c>
      <c r="D43" s="1">
        <v>200</v>
      </c>
      <c r="E43" s="1">
        <v>127.89866638183599</v>
      </c>
    </row>
    <row r="44" spans="1:5" x14ac:dyDescent="0.2">
      <c r="A44" s="1">
        <v>205</v>
      </c>
      <c r="B44" s="1">
        <v>735.76250000000005</v>
      </c>
      <c r="D44" s="1">
        <v>205</v>
      </c>
      <c r="E44" s="1">
        <v>125.81992340087901</v>
      </c>
    </row>
    <row r="45" spans="1:5" x14ac:dyDescent="0.2">
      <c r="A45" s="1">
        <v>210</v>
      </c>
      <c r="B45" s="1">
        <v>719.70500000000004</v>
      </c>
      <c r="D45" s="1">
        <v>210</v>
      </c>
      <c r="E45" s="1">
        <v>124.612602233887</v>
      </c>
    </row>
    <row r="46" spans="1:5" x14ac:dyDescent="0.2">
      <c r="A46" s="1">
        <v>215</v>
      </c>
      <c r="B46" s="1">
        <v>700.16959999999995</v>
      </c>
      <c r="D46" s="1">
        <v>215</v>
      </c>
      <c r="E46" s="1">
        <v>123.84026336669901</v>
      </c>
    </row>
    <row r="47" spans="1:5" x14ac:dyDescent="0.2">
      <c r="A47" s="1">
        <v>220</v>
      </c>
      <c r="B47" s="1">
        <v>680.91959999999995</v>
      </c>
      <c r="D47" s="1">
        <v>220</v>
      </c>
      <c r="E47" s="1">
        <v>121.238311767578</v>
      </c>
    </row>
    <row r="48" spans="1:5" x14ac:dyDescent="0.2">
      <c r="A48" s="1">
        <v>225</v>
      </c>
      <c r="B48" s="1">
        <v>662.46</v>
      </c>
      <c r="D48" s="1">
        <v>225</v>
      </c>
      <c r="E48" s="1">
        <v>119.31649780273401</v>
      </c>
    </row>
    <row r="49" spans="1:5" x14ac:dyDescent="0.2">
      <c r="A49" s="1">
        <v>230</v>
      </c>
      <c r="B49" s="1">
        <v>646.73069999999996</v>
      </c>
      <c r="D49" s="1">
        <v>230</v>
      </c>
      <c r="E49" s="1">
        <v>117.045761108398</v>
      </c>
    </row>
    <row r="50" spans="1:5" x14ac:dyDescent="0.2">
      <c r="A50" s="1">
        <v>235</v>
      </c>
      <c r="B50" s="1">
        <v>633.74670000000003</v>
      </c>
      <c r="D50" s="1">
        <v>235</v>
      </c>
      <c r="E50" s="1">
        <v>114.622428894043</v>
      </c>
    </row>
    <row r="51" spans="1:5" x14ac:dyDescent="0.2">
      <c r="A51" s="1">
        <v>240</v>
      </c>
      <c r="B51" s="1">
        <v>616.36969999999997</v>
      </c>
      <c r="D51" s="1">
        <v>240</v>
      </c>
      <c r="E51" s="1">
        <v>113.201049804688</v>
      </c>
    </row>
    <row r="52" spans="1:5" x14ac:dyDescent="0.2">
      <c r="A52" s="1">
        <v>245</v>
      </c>
      <c r="B52" s="1">
        <v>603.19899999999996</v>
      </c>
      <c r="D52" s="1">
        <v>245</v>
      </c>
      <c r="E52" s="1">
        <v>111.88452911377</v>
      </c>
    </row>
    <row r="53" spans="1:5" x14ac:dyDescent="0.2">
      <c r="A53" s="1">
        <v>250</v>
      </c>
      <c r="B53" s="1">
        <v>588.07079999999996</v>
      </c>
      <c r="D53" s="1">
        <v>250</v>
      </c>
      <c r="E53" s="1">
        <v>109.845565795898</v>
      </c>
    </row>
    <row r="54" spans="1:5" x14ac:dyDescent="0.2">
      <c r="A54" s="1">
        <v>255</v>
      </c>
      <c r="B54" s="1">
        <v>571.10739999999998</v>
      </c>
      <c r="D54" s="1">
        <v>255</v>
      </c>
      <c r="E54" s="1">
        <v>107.891571044922</v>
      </c>
    </row>
    <row r="55" spans="1:5" x14ac:dyDescent="0.2">
      <c r="A55" s="1">
        <v>260</v>
      </c>
      <c r="B55" s="1">
        <v>557.13120000000004</v>
      </c>
      <c r="D55" s="1">
        <v>260</v>
      </c>
      <c r="E55" s="1">
        <v>106.327362060547</v>
      </c>
    </row>
    <row r="56" spans="1:5" x14ac:dyDescent="0.2">
      <c r="A56" s="1">
        <v>265</v>
      </c>
      <c r="B56" s="1">
        <v>542.07669999999996</v>
      </c>
      <c r="D56" s="1">
        <v>265</v>
      </c>
      <c r="E56" s="1">
        <v>104.75375366210901</v>
      </c>
    </row>
    <row r="57" spans="1:5" x14ac:dyDescent="0.2">
      <c r="A57" s="1">
        <v>270</v>
      </c>
      <c r="B57" s="1">
        <v>526.53</v>
      </c>
      <c r="D57" s="1">
        <v>270</v>
      </c>
      <c r="E57" s="1">
        <v>102.758544921875</v>
      </c>
    </row>
    <row r="58" spans="1:5" x14ac:dyDescent="0.2">
      <c r="A58" s="1">
        <v>275</v>
      </c>
      <c r="B58" s="1">
        <v>510.90440000000001</v>
      </c>
      <c r="D58" s="1">
        <v>275</v>
      </c>
      <c r="E58" s="1">
        <v>101.623893737793</v>
      </c>
    </row>
    <row r="59" spans="1:5" x14ac:dyDescent="0.2">
      <c r="A59" s="1">
        <v>280</v>
      </c>
      <c r="B59" s="1">
        <v>496.58920000000001</v>
      </c>
      <c r="D59" s="1">
        <v>280</v>
      </c>
      <c r="E59" s="1">
        <v>99.813087463378906</v>
      </c>
    </row>
    <row r="60" spans="1:5" x14ac:dyDescent="0.2">
      <c r="A60" s="1">
        <v>285</v>
      </c>
      <c r="B60" s="1">
        <v>480.8775</v>
      </c>
      <c r="D60" s="1">
        <v>285</v>
      </c>
      <c r="E60" s="1">
        <v>98.678443908691406</v>
      </c>
    </row>
    <row r="61" spans="1:5" x14ac:dyDescent="0.2">
      <c r="A61" s="1">
        <v>290</v>
      </c>
      <c r="B61" s="1">
        <v>467.59879999999998</v>
      </c>
      <c r="D61" s="1">
        <v>290</v>
      </c>
      <c r="E61" s="1">
        <v>96.405899047851605</v>
      </c>
    </row>
    <row r="62" spans="1:5" x14ac:dyDescent="0.2">
      <c r="A62" s="1">
        <v>295</v>
      </c>
      <c r="B62" s="1">
        <v>451.96319999999997</v>
      </c>
      <c r="D62" s="1">
        <v>295</v>
      </c>
      <c r="E62" s="1">
        <v>94.971496582031307</v>
      </c>
    </row>
    <row r="63" spans="1:5" x14ac:dyDescent="0.2">
      <c r="A63" s="1">
        <v>300</v>
      </c>
      <c r="B63" s="1">
        <v>438.59750000000003</v>
      </c>
      <c r="D63" s="1">
        <v>300</v>
      </c>
      <c r="E63" s="1">
        <v>92.189483642578097</v>
      </c>
    </row>
    <row r="64" spans="1:5" x14ac:dyDescent="0.2">
      <c r="A64" s="1"/>
      <c r="B64" s="1"/>
      <c r="D64" s="1"/>
      <c r="E64" s="1"/>
    </row>
    <row r="65" spans="1:5" x14ac:dyDescent="0.2">
      <c r="A65" s="1"/>
      <c r="B65" s="1"/>
      <c r="D65" s="1"/>
      <c r="E65" s="1"/>
    </row>
    <row r="66" spans="1:5" x14ac:dyDescent="0.2">
      <c r="A66" s="1"/>
      <c r="B66" s="1"/>
      <c r="D66" s="1"/>
      <c r="E66" s="1"/>
    </row>
    <row r="67" spans="1:5" x14ac:dyDescent="0.2">
      <c r="A67" s="1"/>
      <c r="B67" s="1"/>
      <c r="D67" s="1"/>
      <c r="E67" s="1"/>
    </row>
    <row r="68" spans="1:5" x14ac:dyDescent="0.2">
      <c r="A68" s="1"/>
      <c r="B68" s="1"/>
      <c r="D68" s="1"/>
      <c r="E68" s="1"/>
    </row>
    <row r="69" spans="1:5" x14ac:dyDescent="0.2">
      <c r="A69" s="1"/>
      <c r="B69" s="1"/>
      <c r="D69" s="1"/>
      <c r="E69" s="1"/>
    </row>
    <row r="70" spans="1:5" x14ac:dyDescent="0.2">
      <c r="A70" s="1"/>
      <c r="B70" s="1"/>
      <c r="D70" s="1"/>
      <c r="E70" s="1"/>
    </row>
    <row r="71" spans="1:5" x14ac:dyDescent="0.2">
      <c r="A71" s="1"/>
      <c r="B71" s="1"/>
      <c r="D71" s="1"/>
      <c r="E71" s="1"/>
    </row>
    <row r="72" spans="1:5" x14ac:dyDescent="0.2">
      <c r="D72" s="1"/>
      <c r="E72" s="1"/>
    </row>
    <row r="73" spans="1:5" x14ac:dyDescent="0.2">
      <c r="D73" s="1"/>
      <c r="E73" s="1"/>
    </row>
    <row r="74" spans="1:5" x14ac:dyDescent="0.2">
      <c r="D74" s="1"/>
      <c r="E74" s="1"/>
    </row>
    <row r="75" spans="1:5" x14ac:dyDescent="0.2">
      <c r="D75" s="1"/>
      <c r="E75" s="1"/>
    </row>
    <row r="76" spans="1:5" x14ac:dyDescent="0.2">
      <c r="D76" s="1"/>
      <c r="E76" s="1"/>
    </row>
    <row r="77" spans="1:5" x14ac:dyDescent="0.2">
      <c r="D77" s="1"/>
      <c r="E77" s="1"/>
    </row>
    <row r="78" spans="1:5" x14ac:dyDescent="0.2">
      <c r="D78" s="1"/>
      <c r="E78" s="1"/>
    </row>
    <row r="79" spans="1:5" x14ac:dyDescent="0.2">
      <c r="D79" s="1"/>
      <c r="E79" s="1"/>
    </row>
  </sheetData>
  <mergeCells count="5">
    <mergeCell ref="P2:W2"/>
    <mergeCell ref="P15:V15"/>
    <mergeCell ref="AD2:AF2"/>
    <mergeCell ref="Z15:AA15"/>
    <mergeCell ref="Z2:AA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36"/>
  <sheetViews>
    <sheetView zoomScaleNormal="100" workbookViewId="0">
      <selection activeCell="B8" sqref="B8"/>
    </sheetView>
  </sheetViews>
  <sheetFormatPr defaultColWidth="9.140625" defaultRowHeight="15" x14ac:dyDescent="0.25"/>
  <cols>
    <col min="1" max="1" width="13.42578125" style="12" bestFit="1" customWidth="1"/>
    <col min="2" max="4" width="9.140625" style="12"/>
    <col min="5" max="5" width="12.42578125" style="12" bestFit="1" customWidth="1"/>
    <col min="6" max="6" width="14.7109375" style="12" bestFit="1" customWidth="1"/>
    <col min="7" max="7" width="20" style="12" bestFit="1" customWidth="1"/>
    <col min="8" max="8" width="13.85546875" style="12" bestFit="1" customWidth="1"/>
    <col min="9" max="9" width="16.42578125" style="12" bestFit="1" customWidth="1"/>
    <col min="10" max="10" width="12.140625" style="12" bestFit="1" customWidth="1"/>
    <col min="11" max="11" width="12" style="12" bestFit="1" customWidth="1"/>
    <col min="12" max="12" width="12.140625" style="12" bestFit="1" customWidth="1"/>
    <col min="13" max="13" width="17.7109375" style="12" bestFit="1" customWidth="1"/>
    <col min="14" max="14" width="23.7109375" style="13" bestFit="1" customWidth="1"/>
    <col min="15" max="16" width="12" style="13" bestFit="1" customWidth="1"/>
    <col min="17" max="18" width="12" style="13" customWidth="1"/>
    <col min="42" max="16384" width="9.140625" style="12"/>
  </cols>
  <sheetData>
    <row r="1" spans="1:16" x14ac:dyDescent="0.25">
      <c r="A1" s="11" t="s">
        <v>193</v>
      </c>
      <c r="E1" s="11" t="s">
        <v>16</v>
      </c>
      <c r="L1" s="11" t="s">
        <v>19</v>
      </c>
    </row>
    <row r="2" spans="1:16" x14ac:dyDescent="0.25">
      <c r="A2" s="76" t="s">
        <v>3</v>
      </c>
      <c r="B2" s="76" t="s">
        <v>4</v>
      </c>
      <c r="D2" s="12" t="s">
        <v>192</v>
      </c>
      <c r="E2" s="34" t="s">
        <v>183</v>
      </c>
      <c r="F2" s="35" t="s">
        <v>182</v>
      </c>
      <c r="G2" s="35" t="s">
        <v>237</v>
      </c>
      <c r="H2" s="78" t="s">
        <v>181</v>
      </c>
      <c r="I2" s="77" t="s">
        <v>184</v>
      </c>
      <c r="K2" s="45"/>
      <c r="L2" s="158" t="s">
        <v>230</v>
      </c>
      <c r="M2" s="158"/>
      <c r="N2" s="159"/>
      <c r="O2" s="13" t="s">
        <v>0</v>
      </c>
      <c r="P2" s="13" t="s">
        <v>1</v>
      </c>
    </row>
    <row r="3" spans="1:16" x14ac:dyDescent="0.25">
      <c r="A3" s="75">
        <v>0</v>
      </c>
      <c r="B3" s="75">
        <v>7.9345703125</v>
      </c>
      <c r="D3" s="12">
        <v>1</v>
      </c>
      <c r="E3" s="37">
        <v>176.697</v>
      </c>
      <c r="F3" s="33">
        <v>30.822800000000001</v>
      </c>
      <c r="G3" s="33">
        <v>169.37299999999999</v>
      </c>
      <c r="H3" s="32">
        <v>0.17443872844473873</v>
      </c>
      <c r="I3" s="105">
        <v>0.95855051302512206</v>
      </c>
      <c r="K3" s="37" t="s">
        <v>192</v>
      </c>
      <c r="L3" s="79" t="s">
        <v>181</v>
      </c>
      <c r="M3" s="79" t="s">
        <v>191</v>
      </c>
      <c r="N3" s="80" t="s">
        <v>219</v>
      </c>
      <c r="O3" s="13">
        <v>0.10481385804610859</v>
      </c>
      <c r="P3" s="13">
        <v>7.3508154806016177E-3</v>
      </c>
    </row>
    <row r="4" spans="1:16" x14ac:dyDescent="0.25">
      <c r="A4" s="75">
        <v>5</v>
      </c>
      <c r="B4" s="75">
        <v>246.88720703125</v>
      </c>
      <c r="D4" s="12">
        <v>2</v>
      </c>
      <c r="E4" s="37">
        <v>260.62</v>
      </c>
      <c r="F4" s="33">
        <v>38.757300000000001</v>
      </c>
      <c r="G4" s="33">
        <v>265.19799999999998</v>
      </c>
      <c r="H4" s="32">
        <v>0.1487119177346328</v>
      </c>
      <c r="I4" s="105">
        <v>1.0175658046197529</v>
      </c>
      <c r="K4" s="37">
        <v>1</v>
      </c>
      <c r="L4" s="33">
        <v>0.38210604089621103</v>
      </c>
      <c r="M4" s="33">
        <v>0.45238142024531441</v>
      </c>
      <c r="N4" s="38">
        <v>0.11373372131851354</v>
      </c>
    </row>
    <row r="5" spans="1:16" x14ac:dyDescent="0.25">
      <c r="A5" s="75">
        <v>10</v>
      </c>
      <c r="B5" s="75">
        <v>240.478515625</v>
      </c>
      <c r="D5" s="12">
        <v>3</v>
      </c>
      <c r="E5" s="37">
        <v>768.73800000000006</v>
      </c>
      <c r="F5" s="33">
        <v>49.438499999999998</v>
      </c>
      <c r="G5" s="33">
        <v>763.55</v>
      </c>
      <c r="H5" s="32">
        <v>6.4311247785331274E-2</v>
      </c>
      <c r="I5" s="105">
        <v>0.99325127676789737</v>
      </c>
      <c r="K5" s="37">
        <v>2</v>
      </c>
      <c r="L5" s="33">
        <v>0.52344582457648103</v>
      </c>
      <c r="M5" s="33">
        <v>0.56769923906724939</v>
      </c>
      <c r="N5" s="38">
        <v>9.2861245946360416E-2</v>
      </c>
    </row>
    <row r="6" spans="1:16" x14ac:dyDescent="0.25">
      <c r="A6" s="75">
        <v>15</v>
      </c>
      <c r="B6" s="75">
        <v>238.037109375</v>
      </c>
      <c r="D6" s="12">
        <v>4</v>
      </c>
      <c r="E6" s="37">
        <v>286.255</v>
      </c>
      <c r="F6" s="33">
        <v>61.645499999999998</v>
      </c>
      <c r="G6" s="33">
        <v>274.96300000000002</v>
      </c>
      <c r="H6" s="32">
        <v>0.21535169691359102</v>
      </c>
      <c r="I6" s="105">
        <v>0.96055265410211188</v>
      </c>
      <c r="K6" s="37">
        <v>3</v>
      </c>
      <c r="L6" s="33">
        <v>0.61226013614188757</v>
      </c>
      <c r="M6" s="33">
        <v>0.64681459457106594</v>
      </c>
      <c r="N6" s="38">
        <v>8.9117631819830428E-2</v>
      </c>
    </row>
    <row r="7" spans="1:16" x14ac:dyDescent="0.25">
      <c r="A7" s="75">
        <v>20</v>
      </c>
      <c r="B7" s="75">
        <v>246.27685546875</v>
      </c>
      <c r="D7" s="12">
        <v>5</v>
      </c>
      <c r="E7" s="37">
        <v>346.68</v>
      </c>
      <c r="F7" s="33">
        <v>61.645499999999998</v>
      </c>
      <c r="G7" s="33">
        <v>288.08600000000001</v>
      </c>
      <c r="H7" s="32">
        <v>0.17781671858774661</v>
      </c>
      <c r="I7" s="105">
        <v>0.83098534671743396</v>
      </c>
      <c r="K7" s="37">
        <v>4</v>
      </c>
      <c r="L7" s="33">
        <v>0.37008496300854943</v>
      </c>
      <c r="M7" s="33">
        <v>0.43270168199306658</v>
      </c>
      <c r="N7" s="38">
        <v>9.9405023387887495E-2</v>
      </c>
    </row>
    <row r="8" spans="1:16" x14ac:dyDescent="0.25">
      <c r="A8" s="75">
        <v>25</v>
      </c>
      <c r="B8" s="75">
        <v>241.69921875</v>
      </c>
      <c r="D8" s="12">
        <v>6</v>
      </c>
      <c r="E8" s="37">
        <v>249.023</v>
      </c>
      <c r="F8" s="33">
        <v>34.79</v>
      </c>
      <c r="G8" s="33">
        <v>249.63399999999999</v>
      </c>
      <c r="H8" s="32">
        <v>0.13970597093441167</v>
      </c>
      <c r="I8" s="105">
        <v>1.002453588624344</v>
      </c>
      <c r="K8" s="39">
        <v>5</v>
      </c>
      <c r="L8" s="40">
        <v>0.47579535268105583</v>
      </c>
      <c r="M8" s="40">
        <v>0.54339241619930223</v>
      </c>
      <c r="N8" s="41">
        <v>0.12895166775795111</v>
      </c>
    </row>
    <row r="9" spans="1:16" x14ac:dyDescent="0.25">
      <c r="A9" s="75">
        <v>30</v>
      </c>
      <c r="B9" s="75">
        <v>233.45947265625</v>
      </c>
      <c r="D9" s="12">
        <v>7</v>
      </c>
      <c r="E9" s="39">
        <v>288.08600000000001</v>
      </c>
      <c r="F9" s="40">
        <v>63.171399999999998</v>
      </c>
      <c r="G9" s="40">
        <v>298.767</v>
      </c>
      <c r="H9" s="106">
        <v>0.21927965954610776</v>
      </c>
      <c r="I9" s="107">
        <v>1.0370757343293322</v>
      </c>
    </row>
    <row r="10" spans="1:16" x14ac:dyDescent="0.25">
      <c r="A10" s="75">
        <v>35</v>
      </c>
      <c r="B10" s="75">
        <v>7.01904296875</v>
      </c>
      <c r="H10" s="10"/>
      <c r="I10" s="10"/>
    </row>
    <row r="11" spans="1:16" x14ac:dyDescent="0.25">
      <c r="A11" s="75">
        <v>40</v>
      </c>
      <c r="B11" s="75">
        <v>5.79833984375</v>
      </c>
      <c r="K11" s="45"/>
      <c r="L11" s="158" t="s">
        <v>231</v>
      </c>
      <c r="M11" s="158"/>
      <c r="N11" s="159"/>
      <c r="O11" s="13" t="s">
        <v>0</v>
      </c>
      <c r="P11" s="13" t="s">
        <v>1</v>
      </c>
    </row>
    <row r="12" spans="1:16" x14ac:dyDescent="0.25">
      <c r="A12" s="75">
        <v>45</v>
      </c>
      <c r="B12" s="75">
        <v>4.57763671875</v>
      </c>
      <c r="K12" s="37" t="s">
        <v>192</v>
      </c>
      <c r="L12" s="79" t="s">
        <v>181</v>
      </c>
      <c r="M12" s="79" t="s">
        <v>190</v>
      </c>
      <c r="N12" s="80" t="s">
        <v>219</v>
      </c>
      <c r="O12" s="13">
        <v>0.1466520150155084</v>
      </c>
      <c r="P12" s="13">
        <v>2.6814888820124266E-2</v>
      </c>
    </row>
    <row r="13" spans="1:16" x14ac:dyDescent="0.25">
      <c r="A13" s="75">
        <v>50</v>
      </c>
      <c r="B13" s="75">
        <v>0</v>
      </c>
      <c r="K13" s="37">
        <v>1</v>
      </c>
      <c r="L13" s="33">
        <v>0.56149221979090691</v>
      </c>
      <c r="M13" s="33">
        <v>0.57447665937272063</v>
      </c>
      <c r="N13" s="38">
        <v>2.9610511301811766E-2</v>
      </c>
    </row>
    <row r="14" spans="1:16" x14ac:dyDescent="0.25">
      <c r="A14" s="75">
        <v>55</v>
      </c>
      <c r="B14" s="75">
        <v>20.1416015625</v>
      </c>
      <c r="K14" s="37">
        <v>2</v>
      </c>
      <c r="L14" s="33">
        <v>0.49185420306696698</v>
      </c>
      <c r="M14" s="33">
        <v>0.62719248718333021</v>
      </c>
      <c r="N14" s="38">
        <v>0.26633750575762233</v>
      </c>
    </row>
    <row r="15" spans="1:16" x14ac:dyDescent="0.25">
      <c r="A15" s="75">
        <v>60</v>
      </c>
      <c r="B15" s="75">
        <v>18.61572265625</v>
      </c>
      <c r="K15" s="37">
        <v>3</v>
      </c>
      <c r="L15" s="33">
        <v>0.45762247644683718</v>
      </c>
      <c r="M15" s="33">
        <v>0.51707604306864063</v>
      </c>
      <c r="N15" s="38">
        <v>0.1096165752450764</v>
      </c>
    </row>
    <row r="16" spans="1:16" x14ac:dyDescent="0.25">
      <c r="A16" s="75">
        <v>65</v>
      </c>
      <c r="B16" s="75">
        <v>21.97265625</v>
      </c>
      <c r="K16" s="37">
        <v>4</v>
      </c>
      <c r="L16" s="33">
        <v>0.51511645304861142</v>
      </c>
      <c r="M16" s="33">
        <v>0.58149222060800432</v>
      </c>
      <c r="N16" s="38">
        <v>0.13689012130173861</v>
      </c>
    </row>
    <row r="17" spans="1:16" x14ac:dyDescent="0.25">
      <c r="A17" s="75">
        <v>70</v>
      </c>
      <c r="B17" s="75">
        <v>22.27783203125</v>
      </c>
      <c r="K17" s="37">
        <v>5</v>
      </c>
      <c r="L17" s="33">
        <v>0.55251085287482704</v>
      </c>
      <c r="M17" s="33">
        <v>0.62383556709825405</v>
      </c>
      <c r="N17" s="38">
        <v>0.15938870178560086</v>
      </c>
    </row>
    <row r="18" spans="1:16" x14ac:dyDescent="0.25">
      <c r="A18" s="75">
        <v>75</v>
      </c>
      <c r="B18" s="75">
        <v>21.66748046875</v>
      </c>
      <c r="K18" s="37">
        <v>6</v>
      </c>
      <c r="L18" s="33">
        <v>0.45024527478788851</v>
      </c>
      <c r="M18" s="33">
        <v>0.53665678445198217</v>
      </c>
      <c r="N18" s="38">
        <v>0.15718193168917946</v>
      </c>
    </row>
    <row r="19" spans="1:16" x14ac:dyDescent="0.25">
      <c r="A19" s="75">
        <v>80</v>
      </c>
      <c r="B19" s="75">
        <v>26.2451171875</v>
      </c>
      <c r="K19" s="39">
        <v>7</v>
      </c>
      <c r="L19" s="40">
        <v>0.48678719220497163</v>
      </c>
      <c r="M19" s="40">
        <v>0.57277022862677185</v>
      </c>
      <c r="N19" s="41">
        <v>0.16753875802752946</v>
      </c>
    </row>
    <row r="20" spans="1:16" x14ac:dyDescent="0.25">
      <c r="A20" s="75">
        <v>85</v>
      </c>
      <c r="B20" s="75">
        <v>67.44384765625</v>
      </c>
    </row>
    <row r="21" spans="1:16" x14ac:dyDescent="0.25">
      <c r="A21" s="75">
        <v>90</v>
      </c>
      <c r="B21" s="75">
        <v>159.3017578125</v>
      </c>
    </row>
    <row r="22" spans="1:16" x14ac:dyDescent="0.25">
      <c r="A22" s="75">
        <v>95</v>
      </c>
      <c r="B22" s="75">
        <v>186.1572265625</v>
      </c>
      <c r="K22" s="45"/>
      <c r="L22" s="158" t="s">
        <v>232</v>
      </c>
      <c r="M22" s="158"/>
      <c r="N22" s="159"/>
      <c r="O22" s="13" t="s">
        <v>0</v>
      </c>
      <c r="P22" s="13" t="s">
        <v>1</v>
      </c>
    </row>
    <row r="23" spans="1:16" x14ac:dyDescent="0.25">
      <c r="A23" s="75">
        <v>100</v>
      </c>
      <c r="B23" s="75">
        <v>192.56591796875</v>
      </c>
      <c r="K23" s="37" t="s">
        <v>192</v>
      </c>
      <c r="L23" s="79" t="s">
        <v>181</v>
      </c>
      <c r="M23" s="79" t="s">
        <v>189</v>
      </c>
      <c r="N23" s="80" t="s">
        <v>219</v>
      </c>
      <c r="O23" s="13">
        <v>0.43886634012335779</v>
      </c>
      <c r="P23" s="13">
        <v>7.2868913009250177E-2</v>
      </c>
    </row>
    <row r="24" spans="1:16" x14ac:dyDescent="0.25">
      <c r="A24" s="75">
        <v>105</v>
      </c>
      <c r="B24" s="75">
        <v>213.92822265625</v>
      </c>
      <c r="K24" s="37">
        <v>1</v>
      </c>
      <c r="L24" s="33">
        <v>0.60552798099315464</v>
      </c>
      <c r="M24" s="33">
        <v>0.79612335630777908</v>
      </c>
      <c r="N24" s="38">
        <v>0.48316576621703811</v>
      </c>
    </row>
    <row r="25" spans="1:16" x14ac:dyDescent="0.25">
      <c r="A25" s="75">
        <v>110</v>
      </c>
      <c r="B25" s="75">
        <v>204.4677734375</v>
      </c>
      <c r="K25" s="37">
        <v>2</v>
      </c>
      <c r="L25" s="33">
        <v>0.61230824830755126</v>
      </c>
      <c r="M25" s="33">
        <v>0.87671100269113866</v>
      </c>
      <c r="N25" s="38">
        <v>0.68199220960814999</v>
      </c>
    </row>
    <row r="26" spans="1:16" x14ac:dyDescent="0.25">
      <c r="A26" s="75">
        <v>115</v>
      </c>
      <c r="B26" s="75">
        <v>216.97998046875</v>
      </c>
      <c r="K26" s="37">
        <v>3</v>
      </c>
      <c r="L26" s="33">
        <v>0.29168436794380409</v>
      </c>
      <c r="M26" s="33">
        <v>0.42427665967952516</v>
      </c>
      <c r="N26" s="38">
        <v>0.18719379572467429</v>
      </c>
    </row>
    <row r="27" spans="1:16" x14ac:dyDescent="0.25">
      <c r="A27" s="75">
        <v>120</v>
      </c>
      <c r="B27" s="75">
        <v>221.25244140625</v>
      </c>
      <c r="K27" s="37">
        <v>4</v>
      </c>
      <c r="L27" s="33">
        <v>0.40915965300318852</v>
      </c>
      <c r="M27" s="33">
        <v>0.7161936632867032</v>
      </c>
      <c r="N27" s="38">
        <v>0.51965647208106402</v>
      </c>
    </row>
    <row r="28" spans="1:16" x14ac:dyDescent="0.25">
      <c r="A28" s="75">
        <v>125</v>
      </c>
      <c r="B28" s="75">
        <v>235.29052734375</v>
      </c>
      <c r="K28" s="37">
        <v>5</v>
      </c>
      <c r="L28" s="33">
        <v>0.59804291526019515</v>
      </c>
      <c r="M28" s="33">
        <v>0.78403316602136974</v>
      </c>
      <c r="N28" s="38">
        <v>0.46271171182756982</v>
      </c>
    </row>
    <row r="29" spans="1:16" x14ac:dyDescent="0.25">
      <c r="A29" s="75">
        <v>130</v>
      </c>
      <c r="B29" s="75">
        <v>231.62841796875</v>
      </c>
      <c r="K29" s="37">
        <v>6</v>
      </c>
      <c r="L29" s="33">
        <v>0.49453841086159489</v>
      </c>
      <c r="M29" s="33">
        <v>0.95061153758020167</v>
      </c>
      <c r="N29" s="38">
        <v>0.90229037481565222</v>
      </c>
    </row>
    <row r="30" spans="1:16" x14ac:dyDescent="0.25">
      <c r="A30" s="75">
        <v>135</v>
      </c>
      <c r="B30" s="75">
        <v>221.25244140625</v>
      </c>
      <c r="K30" s="37">
        <v>7</v>
      </c>
      <c r="L30" s="33">
        <v>0.5503685040218812</v>
      </c>
      <c r="M30" s="33">
        <v>0.6474076718899473</v>
      </c>
      <c r="N30" s="38">
        <v>0.21581932924198108</v>
      </c>
    </row>
    <row r="31" spans="1:16" x14ac:dyDescent="0.25">
      <c r="A31" s="75">
        <v>140</v>
      </c>
      <c r="B31" s="75">
        <v>228.8818359375</v>
      </c>
      <c r="K31" s="37">
        <v>8</v>
      </c>
      <c r="L31" s="33">
        <v>0.53454408390844577</v>
      </c>
      <c r="M31" s="33">
        <v>0.63141035365617426</v>
      </c>
      <c r="N31" s="38">
        <v>0.20811051358228971</v>
      </c>
    </row>
    <row r="32" spans="1:16" x14ac:dyDescent="0.25">
      <c r="A32" s="75">
        <v>145</v>
      </c>
      <c r="B32" s="75">
        <v>147.39990234375</v>
      </c>
      <c r="K32" s="37">
        <v>9</v>
      </c>
      <c r="L32" s="33">
        <v>0.44152452539269538</v>
      </c>
      <c r="M32" s="33">
        <v>0.59268574732581669</v>
      </c>
      <c r="N32" s="38">
        <v>0.270667609959795</v>
      </c>
    </row>
    <row r="33" spans="1:16" x14ac:dyDescent="0.25">
      <c r="A33" s="75">
        <v>150</v>
      </c>
      <c r="B33" s="75">
        <v>115.3564453125</v>
      </c>
      <c r="K33" s="39">
        <v>10</v>
      </c>
      <c r="L33" s="40">
        <v>0.55883589762787156</v>
      </c>
      <c r="M33" s="40">
        <v>0.76047242915434432</v>
      </c>
      <c r="N33" s="41">
        <v>0.45705561817536389</v>
      </c>
    </row>
    <row r="34" spans="1:16" x14ac:dyDescent="0.25">
      <c r="A34" s="75">
        <v>155</v>
      </c>
      <c r="B34" s="75">
        <v>105.89599609375</v>
      </c>
    </row>
    <row r="35" spans="1:16" x14ac:dyDescent="0.25">
      <c r="A35" s="75">
        <v>160</v>
      </c>
      <c r="B35" s="75">
        <v>101.9287109375</v>
      </c>
    </row>
    <row r="36" spans="1:16" x14ac:dyDescent="0.25">
      <c r="A36" s="75">
        <v>165</v>
      </c>
      <c r="B36" s="75">
        <v>99.79248046875</v>
      </c>
      <c r="K36" s="45"/>
      <c r="L36" s="158" t="s">
        <v>233</v>
      </c>
      <c r="M36" s="158"/>
      <c r="N36" s="159"/>
      <c r="O36" s="13" t="s">
        <v>0</v>
      </c>
      <c r="P36" s="13" t="s">
        <v>1</v>
      </c>
    </row>
    <row r="37" spans="1:16" x14ac:dyDescent="0.25">
      <c r="A37" s="75">
        <v>170</v>
      </c>
      <c r="B37" s="75">
        <v>97.96142578125</v>
      </c>
      <c r="K37" s="37" t="s">
        <v>192</v>
      </c>
      <c r="L37" s="79" t="s">
        <v>181</v>
      </c>
      <c r="M37" s="79" t="s">
        <v>188</v>
      </c>
      <c r="N37" s="80" t="s">
        <v>219</v>
      </c>
      <c r="O37" s="13">
        <v>0.62132938869086318</v>
      </c>
      <c r="P37" s="13">
        <v>4.5994990927914273E-2</v>
      </c>
    </row>
    <row r="38" spans="1:16" x14ac:dyDescent="0.25">
      <c r="A38" s="75">
        <v>175</v>
      </c>
      <c r="B38" s="75">
        <v>9.1552734375</v>
      </c>
      <c r="K38" s="37">
        <v>1</v>
      </c>
      <c r="L38" s="33">
        <v>0.43912993923679133</v>
      </c>
      <c r="M38" s="33">
        <v>0.84651769114053887</v>
      </c>
      <c r="N38" s="38">
        <v>0.72634961357964312</v>
      </c>
    </row>
    <row r="39" spans="1:16" x14ac:dyDescent="0.25">
      <c r="A39" s="75">
        <v>180</v>
      </c>
      <c r="B39" s="75">
        <v>9.1552734375</v>
      </c>
      <c r="K39" s="37">
        <v>2</v>
      </c>
      <c r="L39" s="33">
        <v>0.58545237471494405</v>
      </c>
      <c r="M39" s="33">
        <v>0.82922838406005617</v>
      </c>
      <c r="N39" s="38">
        <v>0.58805308359319153</v>
      </c>
    </row>
    <row r="40" spans="1:16" x14ac:dyDescent="0.25">
      <c r="A40" s="75">
        <v>185</v>
      </c>
      <c r="B40" s="75">
        <v>10.986328125</v>
      </c>
      <c r="K40" s="37">
        <v>3</v>
      </c>
      <c r="L40" s="33">
        <v>0.52567920047866568</v>
      </c>
      <c r="M40" s="33">
        <v>0.71041425152387716</v>
      </c>
      <c r="N40" s="38">
        <v>0.389472802440118</v>
      </c>
    </row>
    <row r="41" spans="1:16" x14ac:dyDescent="0.25">
      <c r="A41" s="75">
        <v>190</v>
      </c>
      <c r="B41" s="75">
        <v>10.3759765625</v>
      </c>
      <c r="K41" s="37">
        <v>4</v>
      </c>
      <c r="L41" s="33">
        <v>0.48208108181497272</v>
      </c>
      <c r="M41" s="33">
        <v>0.66646074890705187</v>
      </c>
      <c r="N41" s="38">
        <v>0.35600102760913105</v>
      </c>
    </row>
    <row r="42" spans="1:16" x14ac:dyDescent="0.25">
      <c r="A42" s="75">
        <v>195</v>
      </c>
      <c r="B42" s="75"/>
      <c r="K42" s="37">
        <v>5</v>
      </c>
      <c r="L42" s="33">
        <v>0.45530027331893758</v>
      </c>
      <c r="M42" s="33">
        <v>0.83249022243027337</v>
      </c>
      <c r="N42" s="38">
        <v>0.69247317491714389</v>
      </c>
    </row>
    <row r="43" spans="1:16" x14ac:dyDescent="0.25">
      <c r="A43" s="75">
        <v>200</v>
      </c>
      <c r="B43" s="75"/>
      <c r="K43" s="37">
        <v>6</v>
      </c>
      <c r="L43" s="33">
        <v>0.62316019800010714</v>
      </c>
      <c r="M43" s="33">
        <v>0.98225037679695804</v>
      </c>
      <c r="N43" s="38">
        <v>0.95289875668959456</v>
      </c>
    </row>
    <row r="44" spans="1:16" x14ac:dyDescent="0.25">
      <c r="A44" s="75"/>
      <c r="B44" s="75"/>
      <c r="K44" s="37">
        <v>7</v>
      </c>
      <c r="L44" s="33">
        <v>0.55736984931800326</v>
      </c>
      <c r="M44" s="33">
        <v>0.79394058416053714</v>
      </c>
      <c r="N44" s="38">
        <v>0.5344659293498869</v>
      </c>
    </row>
    <row r="45" spans="1:16" x14ac:dyDescent="0.25">
      <c r="A45" s="75"/>
      <c r="B45" s="75"/>
      <c r="K45" s="37">
        <v>8</v>
      </c>
      <c r="L45" s="33">
        <v>0.61697487312786248</v>
      </c>
      <c r="M45" s="33">
        <v>0.85772166522259363</v>
      </c>
      <c r="N45" s="38">
        <v>0.62854046694199761</v>
      </c>
    </row>
    <row r="46" spans="1:16" x14ac:dyDescent="0.25">
      <c r="A46" s="75"/>
      <c r="B46" s="75"/>
      <c r="K46" s="37">
        <v>9</v>
      </c>
      <c r="L46" s="33">
        <v>0.25771266121005104</v>
      </c>
      <c r="M46" s="33">
        <v>0.73324167364855675</v>
      </c>
      <c r="N46" s="38">
        <v>0.64062659779930586</v>
      </c>
    </row>
    <row r="47" spans="1:16" x14ac:dyDescent="0.25">
      <c r="A47" s="75"/>
      <c r="B47" s="75"/>
      <c r="K47" s="37">
        <v>10</v>
      </c>
      <c r="L47" s="33">
        <v>0.4226054186585026</v>
      </c>
      <c r="M47" s="33">
        <v>0.77592846038922159</v>
      </c>
      <c r="N47" s="38">
        <v>0.61192649385420472</v>
      </c>
    </row>
    <row r="48" spans="1:16" x14ac:dyDescent="0.25">
      <c r="A48" s="75"/>
      <c r="B48" s="75"/>
      <c r="K48" s="37">
        <v>11</v>
      </c>
      <c r="L48" s="33">
        <v>0.47128220729198361</v>
      </c>
      <c r="M48" s="33">
        <v>0.87096973790728016</v>
      </c>
      <c r="N48" s="38">
        <v>0.75595627029715518</v>
      </c>
    </row>
    <row r="49" spans="1:16" x14ac:dyDescent="0.25">
      <c r="A49" s="75"/>
      <c r="B49" s="75"/>
      <c r="K49" s="39">
        <v>12</v>
      </c>
      <c r="L49" s="40">
        <v>0.53454408390844577</v>
      </c>
      <c r="M49" s="40">
        <v>0.80413077319840265</v>
      </c>
      <c r="N49" s="41">
        <v>0.57918844721898388</v>
      </c>
    </row>
    <row r="50" spans="1:16" x14ac:dyDescent="0.25">
      <c r="A50" s="75"/>
      <c r="B50" s="75"/>
    </row>
    <row r="51" spans="1:16" x14ac:dyDescent="0.25">
      <c r="A51" s="75"/>
      <c r="B51" s="75"/>
    </row>
    <row r="52" spans="1:16" x14ac:dyDescent="0.25">
      <c r="A52" s="75"/>
      <c r="B52" s="75"/>
      <c r="K52" s="45"/>
      <c r="L52" s="158" t="s">
        <v>234</v>
      </c>
      <c r="M52" s="158"/>
      <c r="N52" s="159"/>
      <c r="O52" s="13" t="s">
        <v>0</v>
      </c>
      <c r="P52" s="13" t="s">
        <v>1</v>
      </c>
    </row>
    <row r="53" spans="1:16" x14ac:dyDescent="0.25">
      <c r="A53" s="75"/>
      <c r="B53" s="75"/>
      <c r="K53" s="37" t="s">
        <v>192</v>
      </c>
      <c r="L53" s="79" t="s">
        <v>181</v>
      </c>
      <c r="M53" s="79" t="s">
        <v>187</v>
      </c>
      <c r="N53" s="80" t="s">
        <v>219</v>
      </c>
      <c r="O53" s="13">
        <v>0.77488923082915584</v>
      </c>
      <c r="P53" s="13">
        <v>6.4059456902911427E-2</v>
      </c>
    </row>
    <row r="54" spans="1:16" x14ac:dyDescent="0.25">
      <c r="A54" s="75"/>
      <c r="B54" s="75"/>
      <c r="K54" s="37">
        <v>1</v>
      </c>
      <c r="L54" s="33">
        <v>0.43076745540093259</v>
      </c>
      <c r="M54" s="33">
        <v>0.84280566294067971</v>
      </c>
      <c r="N54" s="38">
        <v>0.72384864753290157</v>
      </c>
    </row>
    <row r="55" spans="1:16" x14ac:dyDescent="0.25">
      <c r="A55" s="75"/>
      <c r="B55" s="75"/>
      <c r="K55" s="37">
        <v>2</v>
      </c>
      <c r="L55" s="33">
        <v>0.39192824799963805</v>
      </c>
      <c r="M55" s="33">
        <v>0.93149173578168132</v>
      </c>
      <c r="N55" s="38">
        <v>0.88733522977683421</v>
      </c>
    </row>
    <row r="56" spans="1:16" x14ac:dyDescent="0.25">
      <c r="A56" s="75"/>
      <c r="B56" s="75"/>
      <c r="K56" s="37">
        <v>3</v>
      </c>
      <c r="L56" s="33">
        <v>0.30718895456752049</v>
      </c>
      <c r="M56" s="33">
        <v>0.65010779862360435</v>
      </c>
      <c r="N56" s="38">
        <v>0.49496734544989912</v>
      </c>
    </row>
    <row r="57" spans="1:16" x14ac:dyDescent="0.25">
      <c r="A57" s="75"/>
      <c r="B57" s="75"/>
      <c r="K57" s="37">
        <v>4</v>
      </c>
      <c r="L57" s="33">
        <v>0.39761766002625082</v>
      </c>
      <c r="M57" s="33">
        <v>0.81565117799388831</v>
      </c>
      <c r="N57" s="38">
        <v>0.69396708739146418</v>
      </c>
    </row>
    <row r="58" spans="1:16" x14ac:dyDescent="0.25">
      <c r="A58" s="75"/>
      <c r="B58" s="75"/>
      <c r="K58" s="37">
        <v>5</v>
      </c>
      <c r="L58" s="33">
        <v>0.58545237471494405</v>
      </c>
      <c r="M58" s="33">
        <v>0.87051264982885912</v>
      </c>
      <c r="N58" s="38">
        <v>0.68764179970370998</v>
      </c>
    </row>
    <row r="59" spans="1:16" x14ac:dyDescent="0.25">
      <c r="A59" s="75"/>
      <c r="B59" s="75"/>
      <c r="K59" s="37">
        <v>6</v>
      </c>
      <c r="L59" s="33">
        <v>0.52567920047866568</v>
      </c>
      <c r="M59" s="33">
        <v>0.78174198795856553</v>
      </c>
      <c r="N59" s="38">
        <v>0.53985148392882665</v>
      </c>
    </row>
    <row r="60" spans="1:16" x14ac:dyDescent="0.25">
      <c r="A60" s="75"/>
      <c r="B60" s="75"/>
      <c r="K60" s="37">
        <v>7</v>
      </c>
      <c r="L60" s="33">
        <v>0.27173111504357239</v>
      </c>
      <c r="M60" s="33">
        <v>1.0209872597793477</v>
      </c>
      <c r="N60" s="38">
        <v>1.0288180096841613</v>
      </c>
    </row>
    <row r="61" spans="1:16" x14ac:dyDescent="0.25">
      <c r="A61" s="75"/>
      <c r="B61" s="75"/>
      <c r="K61" s="37">
        <v>8</v>
      </c>
      <c r="L61" s="33">
        <v>0.36957674695366471</v>
      </c>
      <c r="M61" s="33">
        <v>0.96585862244413978</v>
      </c>
      <c r="N61" s="38">
        <v>0.94584372103839442</v>
      </c>
    </row>
    <row r="62" spans="1:16" x14ac:dyDescent="0.25">
      <c r="A62" s="75"/>
      <c r="B62" s="75"/>
      <c r="K62" s="39">
        <v>9</v>
      </c>
      <c r="L62" s="40">
        <v>0.74361465296218299</v>
      </c>
      <c r="M62" s="40">
        <v>0.99275192290083325</v>
      </c>
      <c r="N62" s="41">
        <v>0.97172975295621078</v>
      </c>
    </row>
    <row r="63" spans="1:16" x14ac:dyDescent="0.25">
      <c r="A63" s="75"/>
      <c r="B63" s="75"/>
    </row>
    <row r="64" spans="1:16" x14ac:dyDescent="0.25">
      <c r="A64" s="75"/>
      <c r="B64" s="75"/>
    </row>
    <row r="65" spans="1:16" x14ac:dyDescent="0.25">
      <c r="A65" s="75"/>
      <c r="B65" s="75"/>
      <c r="K65" s="45"/>
      <c r="L65" s="158" t="s">
        <v>235</v>
      </c>
      <c r="M65" s="158"/>
      <c r="N65" s="159"/>
      <c r="O65" s="13" t="s">
        <v>0</v>
      </c>
      <c r="P65" s="13" t="s">
        <v>1</v>
      </c>
    </row>
    <row r="66" spans="1:16" x14ac:dyDescent="0.25">
      <c r="A66" s="75"/>
      <c r="B66" s="75"/>
      <c r="K66" s="37" t="s">
        <v>192</v>
      </c>
      <c r="L66" s="79" t="s">
        <v>181</v>
      </c>
      <c r="M66" s="79" t="s">
        <v>186</v>
      </c>
      <c r="N66" s="80" t="s">
        <v>219</v>
      </c>
      <c r="O66" s="13">
        <v>0.99828111173870004</v>
      </c>
      <c r="P66" s="13">
        <v>1.7364534405005606E-2</v>
      </c>
    </row>
    <row r="67" spans="1:16" x14ac:dyDescent="0.25">
      <c r="A67" s="75"/>
      <c r="B67" s="75"/>
      <c r="K67" s="37">
        <v>1</v>
      </c>
      <c r="L67" s="33">
        <v>0.34887763561809593</v>
      </c>
      <c r="M67" s="33">
        <v>1.0006811714356136</v>
      </c>
      <c r="N67" s="38">
        <v>1.0010461496530845</v>
      </c>
    </row>
    <row r="68" spans="1:16" x14ac:dyDescent="0.25">
      <c r="A68" s="75"/>
      <c r="B68" s="75"/>
      <c r="K68" s="37">
        <v>2</v>
      </c>
      <c r="L68" s="33">
        <v>0.49780544677914346</v>
      </c>
      <c r="M68" s="33">
        <v>1.0450739534373057</v>
      </c>
      <c r="N68" s="38">
        <v>1.0897539671591836</v>
      </c>
    </row>
    <row r="69" spans="1:16" x14ac:dyDescent="0.25">
      <c r="A69" s="75"/>
      <c r="B69" s="75"/>
      <c r="K69" s="37">
        <v>3</v>
      </c>
      <c r="L69" s="33">
        <v>0.45681118598815529</v>
      </c>
      <c r="M69" s="33">
        <v>0.99929812328258116</v>
      </c>
      <c r="N69" s="38">
        <v>0.9987078586684528</v>
      </c>
    </row>
    <row r="70" spans="1:16" x14ac:dyDescent="0.25">
      <c r="A70" s="75"/>
      <c r="B70" s="75"/>
      <c r="K70" s="37">
        <v>4</v>
      </c>
      <c r="L70" s="33">
        <v>0.43076745540093259</v>
      </c>
      <c r="M70" s="33">
        <v>0.99424054384372884</v>
      </c>
      <c r="N70" s="38">
        <v>0.98988206803894574</v>
      </c>
    </row>
    <row r="71" spans="1:16" x14ac:dyDescent="0.25">
      <c r="A71" s="75"/>
      <c r="B71" s="75"/>
      <c r="K71" s="37">
        <v>5</v>
      </c>
      <c r="L71" s="33">
        <v>0.30718895456752049</v>
      </c>
      <c r="M71" s="33">
        <v>0.92178531654244844</v>
      </c>
      <c r="N71" s="38">
        <v>0.88710531684908844</v>
      </c>
    </row>
    <row r="72" spans="1:16" x14ac:dyDescent="0.25">
      <c r="A72" s="75"/>
      <c r="B72" s="75"/>
      <c r="K72" s="37">
        <v>6</v>
      </c>
      <c r="L72" s="33">
        <v>0.39761766002625082</v>
      </c>
      <c r="M72" s="33">
        <v>0.99350316986524911</v>
      </c>
      <c r="N72" s="38">
        <v>0.98921477323682161</v>
      </c>
    </row>
    <row r="73" spans="1:16" x14ac:dyDescent="0.25">
      <c r="A73" s="75"/>
      <c r="B73" s="75"/>
      <c r="K73" s="37">
        <v>7</v>
      </c>
      <c r="L73" s="33">
        <v>0.43912993923679133</v>
      </c>
      <c r="M73" s="33">
        <v>0.99586838674749434</v>
      </c>
      <c r="N73" s="38">
        <v>0.9926335642753269</v>
      </c>
    </row>
    <row r="74" spans="1:16" x14ac:dyDescent="0.25">
      <c r="A74" s="75"/>
      <c r="B74" s="75"/>
      <c r="K74" s="37">
        <v>8</v>
      </c>
      <c r="L74" s="33">
        <v>0.45530027331893758</v>
      </c>
      <c r="M74" s="33">
        <v>1.0089847938027572</v>
      </c>
      <c r="N74" s="38">
        <v>1.0164949482488324</v>
      </c>
    </row>
    <row r="75" spans="1:16" x14ac:dyDescent="0.25">
      <c r="A75" s="75"/>
      <c r="B75" s="75"/>
      <c r="K75" s="39">
        <v>9</v>
      </c>
      <c r="L75" s="40">
        <v>0.55736984931800326</v>
      </c>
      <c r="M75" s="40">
        <v>1.0087159894308364</v>
      </c>
      <c r="N75" s="41">
        <v>1.0196913595185664</v>
      </c>
    </row>
    <row r="76" spans="1:16" x14ac:dyDescent="0.25">
      <c r="A76" s="75"/>
      <c r="B76" s="75"/>
    </row>
    <row r="77" spans="1:16" x14ac:dyDescent="0.25">
      <c r="A77" s="75"/>
      <c r="B77" s="75"/>
    </row>
    <row r="78" spans="1:16" x14ac:dyDescent="0.25">
      <c r="A78" s="75"/>
      <c r="B78" s="75"/>
      <c r="K78" s="45"/>
      <c r="L78" s="158" t="s">
        <v>236</v>
      </c>
      <c r="M78" s="158"/>
      <c r="N78" s="159"/>
      <c r="O78" s="13" t="s">
        <v>0</v>
      </c>
      <c r="P78" s="13" t="s">
        <v>1</v>
      </c>
    </row>
    <row r="79" spans="1:16" x14ac:dyDescent="0.25">
      <c r="A79" s="75"/>
      <c r="B79" s="75"/>
      <c r="K79" s="37" t="s">
        <v>192</v>
      </c>
      <c r="L79" s="79" t="s">
        <v>181</v>
      </c>
      <c r="M79" s="79" t="s">
        <v>185</v>
      </c>
      <c r="N79" s="80" t="s">
        <v>219</v>
      </c>
      <c r="O79" s="13">
        <v>0.98431973150032348</v>
      </c>
      <c r="P79" s="13">
        <v>2.6942477509664404E-2</v>
      </c>
    </row>
    <row r="80" spans="1:16" x14ac:dyDescent="0.25">
      <c r="A80" s="75"/>
      <c r="B80" s="75"/>
      <c r="K80" s="37">
        <v>1</v>
      </c>
      <c r="L80" s="33">
        <v>0.47565530905901837</v>
      </c>
      <c r="M80" s="33">
        <v>1.0192474560227183</v>
      </c>
      <c r="N80" s="38">
        <v>1.0367076397554005</v>
      </c>
    </row>
    <row r="81" spans="1:14" x14ac:dyDescent="0.25">
      <c r="A81" s="75"/>
      <c r="B81" s="75"/>
      <c r="K81" s="37">
        <v>2</v>
      </c>
      <c r="L81" s="33">
        <v>0.26751303653556663</v>
      </c>
      <c r="M81" s="33">
        <v>1.0708172888996081</v>
      </c>
      <c r="N81" s="38">
        <v>1.0966806133513485</v>
      </c>
    </row>
    <row r="82" spans="1:14" x14ac:dyDescent="0.25">
      <c r="A82" s="75"/>
      <c r="B82" s="75"/>
      <c r="K82" s="37">
        <v>3</v>
      </c>
      <c r="L82" s="33">
        <v>0.26600123123951852</v>
      </c>
      <c r="M82" s="33">
        <v>0.99118602330863792</v>
      </c>
      <c r="N82" s="38">
        <v>0.98799183722576744</v>
      </c>
    </row>
    <row r="83" spans="1:14" x14ac:dyDescent="0.25">
      <c r="A83" s="75"/>
      <c r="B83" s="75"/>
      <c r="K83" s="37">
        <v>4</v>
      </c>
      <c r="L83" s="33">
        <v>0.23915493370556404</v>
      </c>
      <c r="M83" s="33">
        <v>0.96645893555206297</v>
      </c>
      <c r="N83" s="38">
        <v>0.95591603871298914</v>
      </c>
    </row>
    <row r="84" spans="1:14" x14ac:dyDescent="0.25">
      <c r="A84" s="75"/>
      <c r="B84" s="75"/>
      <c r="K84" s="37">
        <v>5</v>
      </c>
      <c r="L84" s="33">
        <v>0.2688337617768819</v>
      </c>
      <c r="M84" s="33">
        <v>0.98500979147663126</v>
      </c>
      <c r="N84" s="38">
        <v>0.97949822114352814</v>
      </c>
    </row>
    <row r="85" spans="1:14" x14ac:dyDescent="0.25">
      <c r="A85" s="75"/>
      <c r="B85" s="75"/>
      <c r="K85" s="37">
        <v>6</v>
      </c>
      <c r="L85" s="33">
        <v>0.22515374258578652</v>
      </c>
      <c r="M85" s="33">
        <v>0.97473709108111062</v>
      </c>
      <c r="N85" s="38">
        <v>0.96739623031387445</v>
      </c>
    </row>
    <row r="86" spans="1:14" x14ac:dyDescent="0.25">
      <c r="A86" s="75"/>
      <c r="B86" s="75"/>
      <c r="K86" s="39">
        <v>7</v>
      </c>
      <c r="L86" s="40">
        <v>0.2021480436014487</v>
      </c>
      <c r="M86" s="40">
        <v>0.89312576772408736</v>
      </c>
      <c r="N86" s="41">
        <v>0.86604753999935591</v>
      </c>
    </row>
    <row r="87" spans="1:14" x14ac:dyDescent="0.25">
      <c r="A87" s="75"/>
      <c r="B87" s="75"/>
    </row>
    <row r="88" spans="1:14" x14ac:dyDescent="0.25">
      <c r="A88" s="75"/>
      <c r="B88" s="75"/>
    </row>
    <row r="89" spans="1:14" x14ac:dyDescent="0.25">
      <c r="A89" s="75"/>
      <c r="B89" s="75"/>
    </row>
    <row r="90" spans="1:14" x14ac:dyDescent="0.25">
      <c r="A90" s="75"/>
      <c r="B90" s="75"/>
    </row>
    <row r="91" spans="1:14" x14ac:dyDescent="0.25">
      <c r="A91" s="75"/>
      <c r="B91" s="75"/>
    </row>
    <row r="92" spans="1:14" x14ac:dyDescent="0.25">
      <c r="A92" s="75"/>
      <c r="B92" s="75"/>
    </row>
    <row r="93" spans="1:14" x14ac:dyDescent="0.25">
      <c r="A93" s="75"/>
      <c r="B93" s="75"/>
    </row>
    <row r="94" spans="1:14" x14ac:dyDescent="0.25">
      <c r="A94" s="75"/>
      <c r="B94" s="75"/>
    </row>
    <row r="95" spans="1:14" x14ac:dyDescent="0.25">
      <c r="A95" s="75"/>
      <c r="B95" s="75"/>
    </row>
    <row r="96" spans="1:14" x14ac:dyDescent="0.25">
      <c r="A96" s="75"/>
      <c r="B96" s="75"/>
    </row>
    <row r="97" spans="1:2" x14ac:dyDescent="0.25">
      <c r="A97" s="75"/>
      <c r="B97" s="75"/>
    </row>
    <row r="98" spans="1:2" x14ac:dyDescent="0.25">
      <c r="A98" s="75"/>
      <c r="B98" s="75"/>
    </row>
    <row r="99" spans="1:2" x14ac:dyDescent="0.25">
      <c r="A99" s="75"/>
      <c r="B99" s="75"/>
    </row>
    <row r="100" spans="1:2" x14ac:dyDescent="0.25">
      <c r="A100" s="75"/>
      <c r="B100" s="75"/>
    </row>
    <row r="101" spans="1:2" x14ac:dyDescent="0.25">
      <c r="A101" s="75"/>
      <c r="B101" s="75"/>
    </row>
    <row r="102" spans="1:2" x14ac:dyDescent="0.25">
      <c r="A102" s="75"/>
      <c r="B102" s="75"/>
    </row>
    <row r="103" spans="1:2" x14ac:dyDescent="0.25">
      <c r="A103" s="75"/>
      <c r="B103" s="75"/>
    </row>
    <row r="104" spans="1:2" x14ac:dyDescent="0.25">
      <c r="A104" s="75"/>
      <c r="B104" s="75"/>
    </row>
    <row r="105" spans="1:2" x14ac:dyDescent="0.25">
      <c r="A105" s="75"/>
      <c r="B105" s="75"/>
    </row>
    <row r="106" spans="1:2" x14ac:dyDescent="0.25">
      <c r="A106" s="75"/>
      <c r="B106" s="75"/>
    </row>
    <row r="107" spans="1:2" x14ac:dyDescent="0.25">
      <c r="A107" s="75"/>
      <c r="B107" s="75"/>
    </row>
    <row r="108" spans="1:2" x14ac:dyDescent="0.25">
      <c r="A108" s="75"/>
      <c r="B108" s="75"/>
    </row>
    <row r="109" spans="1:2" x14ac:dyDescent="0.25">
      <c r="A109" s="75"/>
      <c r="B109" s="75"/>
    </row>
    <row r="110" spans="1:2" x14ac:dyDescent="0.25">
      <c r="A110" s="75"/>
      <c r="B110" s="75"/>
    </row>
    <row r="111" spans="1:2" x14ac:dyDescent="0.25">
      <c r="A111" s="75"/>
      <c r="B111" s="75"/>
    </row>
    <row r="112" spans="1:2" x14ac:dyDescent="0.25">
      <c r="A112" s="75"/>
      <c r="B112" s="75"/>
    </row>
    <row r="113" spans="1:2" x14ac:dyDescent="0.25">
      <c r="A113" s="75"/>
      <c r="B113" s="75"/>
    </row>
    <row r="114" spans="1:2" x14ac:dyDescent="0.25">
      <c r="A114" s="75"/>
      <c r="B114" s="75"/>
    </row>
    <row r="115" spans="1:2" x14ac:dyDescent="0.25">
      <c r="A115" s="75"/>
      <c r="B115" s="75"/>
    </row>
    <row r="116" spans="1:2" x14ac:dyDescent="0.25">
      <c r="A116" s="75"/>
      <c r="B116" s="75"/>
    </row>
    <row r="117" spans="1:2" x14ac:dyDescent="0.25">
      <c r="A117" s="75"/>
      <c r="B117" s="75"/>
    </row>
    <row r="118" spans="1:2" x14ac:dyDescent="0.25">
      <c r="A118" s="75"/>
      <c r="B118" s="75"/>
    </row>
    <row r="119" spans="1:2" x14ac:dyDescent="0.25">
      <c r="A119" s="75"/>
      <c r="B119" s="75"/>
    </row>
    <row r="120" spans="1:2" x14ac:dyDescent="0.25">
      <c r="A120" s="75"/>
      <c r="B120" s="75"/>
    </row>
    <row r="121" spans="1:2" x14ac:dyDescent="0.25">
      <c r="A121" s="75"/>
      <c r="B121" s="75"/>
    </row>
    <row r="122" spans="1:2" x14ac:dyDescent="0.25">
      <c r="A122" s="75"/>
      <c r="B122" s="75"/>
    </row>
    <row r="123" spans="1:2" x14ac:dyDescent="0.25">
      <c r="A123" s="75"/>
      <c r="B123" s="75"/>
    </row>
    <row r="124" spans="1:2" x14ac:dyDescent="0.25">
      <c r="A124" s="75"/>
      <c r="B124" s="75"/>
    </row>
    <row r="125" spans="1:2" x14ac:dyDescent="0.25">
      <c r="A125" s="75"/>
      <c r="B125" s="75"/>
    </row>
    <row r="126" spans="1:2" x14ac:dyDescent="0.25">
      <c r="A126" s="75"/>
      <c r="B126" s="75"/>
    </row>
    <row r="127" spans="1:2" x14ac:dyDescent="0.25">
      <c r="A127" s="75"/>
      <c r="B127" s="75"/>
    </row>
    <row r="128" spans="1:2" x14ac:dyDescent="0.25">
      <c r="A128" s="75"/>
      <c r="B128" s="75"/>
    </row>
    <row r="129" spans="1:2" x14ac:dyDescent="0.25">
      <c r="A129" s="75"/>
      <c r="B129" s="75"/>
    </row>
    <row r="130" spans="1:2" x14ac:dyDescent="0.25">
      <c r="A130" s="75"/>
      <c r="B130" s="75"/>
    </row>
    <row r="131" spans="1:2" x14ac:dyDescent="0.25">
      <c r="A131" s="75"/>
      <c r="B131" s="75"/>
    </row>
    <row r="132" spans="1:2" x14ac:dyDescent="0.25">
      <c r="A132" s="75"/>
      <c r="B132" s="75"/>
    </row>
    <row r="133" spans="1:2" x14ac:dyDescent="0.25">
      <c r="A133" s="75"/>
      <c r="B133" s="75"/>
    </row>
    <row r="134" spans="1:2" x14ac:dyDescent="0.25">
      <c r="A134" s="75"/>
      <c r="B134" s="75"/>
    </row>
    <row r="135" spans="1:2" x14ac:dyDescent="0.25">
      <c r="A135" s="75"/>
      <c r="B135" s="75"/>
    </row>
    <row r="136" spans="1:2" x14ac:dyDescent="0.25">
      <c r="A136" s="75"/>
      <c r="B136" s="75"/>
    </row>
    <row r="137" spans="1:2" x14ac:dyDescent="0.25">
      <c r="A137" s="75"/>
      <c r="B137" s="75"/>
    </row>
    <row r="138" spans="1:2" x14ac:dyDescent="0.25">
      <c r="A138" s="75"/>
      <c r="B138" s="75"/>
    </row>
    <row r="139" spans="1:2" x14ac:dyDescent="0.25">
      <c r="A139" s="75"/>
      <c r="B139" s="75"/>
    </row>
    <row r="140" spans="1:2" x14ac:dyDescent="0.25">
      <c r="A140" s="75"/>
      <c r="B140" s="75"/>
    </row>
    <row r="141" spans="1:2" x14ac:dyDescent="0.25">
      <c r="A141" s="75"/>
      <c r="B141" s="75"/>
    </row>
    <row r="142" spans="1:2" x14ac:dyDescent="0.25">
      <c r="A142" s="75"/>
      <c r="B142" s="75"/>
    </row>
    <row r="143" spans="1:2" x14ac:dyDescent="0.25">
      <c r="A143" s="75"/>
      <c r="B143" s="75"/>
    </row>
    <row r="144" spans="1:2" x14ac:dyDescent="0.25">
      <c r="A144" s="75"/>
      <c r="B144" s="75"/>
    </row>
    <row r="145" spans="1:2" x14ac:dyDescent="0.25">
      <c r="A145" s="75"/>
      <c r="B145" s="75"/>
    </row>
    <row r="146" spans="1:2" x14ac:dyDescent="0.25">
      <c r="A146" s="75"/>
      <c r="B146" s="75"/>
    </row>
    <row r="147" spans="1:2" x14ac:dyDescent="0.25">
      <c r="A147" s="75"/>
      <c r="B147" s="75"/>
    </row>
    <row r="148" spans="1:2" x14ac:dyDescent="0.25">
      <c r="A148" s="75"/>
      <c r="B148" s="75"/>
    </row>
    <row r="149" spans="1:2" x14ac:dyDescent="0.25">
      <c r="A149" s="75"/>
      <c r="B149" s="75"/>
    </row>
    <row r="150" spans="1:2" x14ac:dyDescent="0.25">
      <c r="A150" s="75"/>
      <c r="B150" s="75"/>
    </row>
    <row r="151" spans="1:2" x14ac:dyDescent="0.25">
      <c r="A151" s="75"/>
      <c r="B151" s="75"/>
    </row>
    <row r="152" spans="1:2" x14ac:dyDescent="0.25">
      <c r="A152" s="75"/>
      <c r="B152" s="75"/>
    </row>
    <row r="153" spans="1:2" x14ac:dyDescent="0.25">
      <c r="A153" s="75"/>
      <c r="B153" s="75"/>
    </row>
    <row r="154" spans="1:2" x14ac:dyDescent="0.25">
      <c r="A154" s="75"/>
      <c r="B154" s="75"/>
    </row>
    <row r="155" spans="1:2" x14ac:dyDescent="0.25">
      <c r="A155" s="75"/>
      <c r="B155" s="75"/>
    </row>
    <row r="156" spans="1:2" x14ac:dyDescent="0.25">
      <c r="A156" s="75"/>
      <c r="B156" s="75"/>
    </row>
    <row r="157" spans="1:2" x14ac:dyDescent="0.25">
      <c r="A157" s="75"/>
      <c r="B157" s="75"/>
    </row>
    <row r="158" spans="1:2" x14ac:dyDescent="0.25">
      <c r="A158" s="75"/>
      <c r="B158" s="75"/>
    </row>
    <row r="159" spans="1:2" x14ac:dyDescent="0.25">
      <c r="A159" s="75"/>
      <c r="B159" s="75"/>
    </row>
    <row r="160" spans="1:2" x14ac:dyDescent="0.25">
      <c r="A160" s="75"/>
      <c r="B160" s="75"/>
    </row>
    <row r="161" spans="1:2" x14ac:dyDescent="0.25">
      <c r="A161" s="75"/>
      <c r="B161" s="75"/>
    </row>
    <row r="162" spans="1:2" x14ac:dyDescent="0.25">
      <c r="A162" s="75"/>
      <c r="B162" s="75"/>
    </row>
    <row r="163" spans="1:2" x14ac:dyDescent="0.25">
      <c r="A163" s="75"/>
      <c r="B163" s="75"/>
    </row>
    <row r="164" spans="1:2" x14ac:dyDescent="0.25">
      <c r="A164" s="75"/>
      <c r="B164" s="75"/>
    </row>
    <row r="165" spans="1:2" x14ac:dyDescent="0.25">
      <c r="A165" s="75"/>
      <c r="B165" s="75"/>
    </row>
    <row r="166" spans="1:2" x14ac:dyDescent="0.25">
      <c r="A166" s="75"/>
      <c r="B166" s="75"/>
    </row>
    <row r="167" spans="1:2" x14ac:dyDescent="0.25">
      <c r="A167" s="75"/>
      <c r="B167" s="75"/>
    </row>
    <row r="168" spans="1:2" x14ac:dyDescent="0.25">
      <c r="A168" s="75"/>
      <c r="B168" s="75"/>
    </row>
    <row r="169" spans="1:2" x14ac:dyDescent="0.25">
      <c r="A169" s="75"/>
      <c r="B169" s="75"/>
    </row>
    <row r="170" spans="1:2" x14ac:dyDescent="0.25">
      <c r="A170" s="75"/>
      <c r="B170" s="75"/>
    </row>
    <row r="171" spans="1:2" x14ac:dyDescent="0.25">
      <c r="A171" s="75"/>
      <c r="B171" s="75"/>
    </row>
    <row r="172" spans="1:2" x14ac:dyDescent="0.25">
      <c r="A172" s="75"/>
      <c r="B172" s="75"/>
    </row>
    <row r="173" spans="1:2" x14ac:dyDescent="0.25">
      <c r="A173" s="75"/>
      <c r="B173" s="75"/>
    </row>
    <row r="174" spans="1:2" x14ac:dyDescent="0.25">
      <c r="A174" s="75"/>
      <c r="B174" s="75"/>
    </row>
    <row r="175" spans="1:2" x14ac:dyDescent="0.25">
      <c r="A175" s="75"/>
      <c r="B175" s="75"/>
    </row>
    <row r="176" spans="1:2" x14ac:dyDescent="0.25">
      <c r="A176" s="75"/>
      <c r="B176" s="75"/>
    </row>
    <row r="177" spans="1:2" x14ac:dyDescent="0.25">
      <c r="A177" s="75"/>
      <c r="B177" s="75"/>
    </row>
    <row r="178" spans="1:2" x14ac:dyDescent="0.25">
      <c r="A178" s="75"/>
      <c r="B178" s="75"/>
    </row>
    <row r="179" spans="1:2" x14ac:dyDescent="0.25">
      <c r="A179" s="75"/>
      <c r="B179" s="75"/>
    </row>
    <row r="180" spans="1:2" x14ac:dyDescent="0.25">
      <c r="A180" s="75"/>
      <c r="B180" s="75"/>
    </row>
    <row r="181" spans="1:2" x14ac:dyDescent="0.25">
      <c r="A181" s="75"/>
      <c r="B181" s="75"/>
    </row>
    <row r="182" spans="1:2" x14ac:dyDescent="0.25">
      <c r="A182" s="75"/>
      <c r="B182" s="75"/>
    </row>
    <row r="183" spans="1:2" x14ac:dyDescent="0.25">
      <c r="A183" s="75"/>
      <c r="B183" s="75"/>
    </row>
    <row r="184" spans="1:2" x14ac:dyDescent="0.25">
      <c r="A184" s="75"/>
      <c r="B184" s="75"/>
    </row>
    <row r="185" spans="1:2" x14ac:dyDescent="0.25">
      <c r="A185" s="75"/>
      <c r="B185" s="75"/>
    </row>
    <row r="186" spans="1:2" x14ac:dyDescent="0.25">
      <c r="A186" s="75"/>
      <c r="B186" s="75"/>
    </row>
    <row r="187" spans="1:2" x14ac:dyDescent="0.25">
      <c r="A187" s="75"/>
      <c r="B187" s="75"/>
    </row>
    <row r="188" spans="1:2" x14ac:dyDescent="0.25">
      <c r="A188" s="75"/>
      <c r="B188" s="75"/>
    </row>
    <row r="189" spans="1:2" x14ac:dyDescent="0.25">
      <c r="A189" s="75"/>
      <c r="B189" s="75"/>
    </row>
    <row r="190" spans="1:2" x14ac:dyDescent="0.25">
      <c r="A190" s="75"/>
      <c r="B190" s="75"/>
    </row>
    <row r="191" spans="1:2" x14ac:dyDescent="0.25">
      <c r="A191" s="75"/>
      <c r="B191" s="75"/>
    </row>
    <row r="192" spans="1:2" x14ac:dyDescent="0.25">
      <c r="A192" s="75"/>
      <c r="B192" s="75"/>
    </row>
    <row r="193" spans="1:2" x14ac:dyDescent="0.25">
      <c r="A193" s="75"/>
      <c r="B193" s="75"/>
    </row>
    <row r="194" spans="1:2" x14ac:dyDescent="0.25">
      <c r="A194" s="75"/>
      <c r="B194" s="75"/>
    </row>
    <row r="195" spans="1:2" x14ac:dyDescent="0.25">
      <c r="A195" s="75"/>
      <c r="B195" s="75"/>
    </row>
    <row r="196" spans="1:2" x14ac:dyDescent="0.25">
      <c r="A196" s="75"/>
      <c r="B196" s="75"/>
    </row>
    <row r="197" spans="1:2" x14ac:dyDescent="0.25">
      <c r="A197" s="75"/>
      <c r="B197" s="75"/>
    </row>
    <row r="198" spans="1:2" x14ac:dyDescent="0.25">
      <c r="A198" s="75"/>
      <c r="B198" s="75"/>
    </row>
    <row r="199" spans="1:2" x14ac:dyDescent="0.25">
      <c r="A199" s="75"/>
      <c r="B199" s="75"/>
    </row>
    <row r="200" spans="1:2" x14ac:dyDescent="0.25">
      <c r="A200" s="75"/>
      <c r="B200" s="75"/>
    </row>
    <row r="201" spans="1:2" x14ac:dyDescent="0.25">
      <c r="A201" s="75"/>
      <c r="B201" s="75"/>
    </row>
    <row r="202" spans="1:2" x14ac:dyDescent="0.25">
      <c r="A202" s="75"/>
      <c r="B202" s="75"/>
    </row>
    <row r="203" spans="1:2" x14ac:dyDescent="0.25">
      <c r="A203" s="75"/>
      <c r="B203" s="75"/>
    </row>
    <row r="204" spans="1:2" x14ac:dyDescent="0.25">
      <c r="A204" s="75"/>
      <c r="B204" s="75"/>
    </row>
    <row r="205" spans="1:2" x14ac:dyDescent="0.25">
      <c r="A205" s="75"/>
      <c r="B205" s="75"/>
    </row>
    <row r="206" spans="1:2" x14ac:dyDescent="0.25">
      <c r="A206" s="75"/>
      <c r="B206" s="75"/>
    </row>
    <row r="207" spans="1:2" x14ac:dyDescent="0.25">
      <c r="A207" s="75"/>
      <c r="B207" s="75"/>
    </row>
    <row r="208" spans="1:2" x14ac:dyDescent="0.25">
      <c r="A208" s="75"/>
      <c r="B208" s="75"/>
    </row>
    <row r="209" spans="1:2" x14ac:dyDescent="0.25">
      <c r="A209" s="75"/>
      <c r="B209" s="75"/>
    </row>
    <row r="210" spans="1:2" x14ac:dyDescent="0.25">
      <c r="A210" s="75"/>
      <c r="B210" s="75"/>
    </row>
    <row r="211" spans="1:2" x14ac:dyDescent="0.25">
      <c r="A211" s="75"/>
      <c r="B211" s="75"/>
    </row>
    <row r="212" spans="1:2" x14ac:dyDescent="0.25">
      <c r="A212" s="75"/>
      <c r="B212" s="75"/>
    </row>
    <row r="213" spans="1:2" x14ac:dyDescent="0.25">
      <c r="A213" s="75"/>
      <c r="B213" s="75"/>
    </row>
    <row r="214" spans="1:2" x14ac:dyDescent="0.25">
      <c r="A214" s="75"/>
      <c r="B214" s="75"/>
    </row>
    <row r="215" spans="1:2" x14ac:dyDescent="0.25">
      <c r="A215" s="75"/>
      <c r="B215" s="75"/>
    </row>
    <row r="216" spans="1:2" x14ac:dyDescent="0.25">
      <c r="A216" s="75"/>
      <c r="B216" s="75"/>
    </row>
    <row r="217" spans="1:2" x14ac:dyDescent="0.25">
      <c r="A217" s="75"/>
      <c r="B217" s="75"/>
    </row>
    <row r="218" spans="1:2" x14ac:dyDescent="0.25">
      <c r="A218" s="75"/>
      <c r="B218" s="75"/>
    </row>
    <row r="219" spans="1:2" x14ac:dyDescent="0.25">
      <c r="A219" s="75"/>
      <c r="B219" s="75"/>
    </row>
    <row r="220" spans="1:2" x14ac:dyDescent="0.25">
      <c r="A220" s="75"/>
      <c r="B220" s="75"/>
    </row>
    <row r="221" spans="1:2" x14ac:dyDescent="0.25">
      <c r="A221" s="75"/>
      <c r="B221" s="75"/>
    </row>
    <row r="222" spans="1:2" x14ac:dyDescent="0.25">
      <c r="A222" s="75"/>
      <c r="B222" s="75"/>
    </row>
    <row r="223" spans="1:2" x14ac:dyDescent="0.25">
      <c r="A223" s="75"/>
      <c r="B223" s="75"/>
    </row>
    <row r="224" spans="1:2" x14ac:dyDescent="0.25">
      <c r="A224" s="75"/>
      <c r="B224" s="75"/>
    </row>
    <row r="225" spans="1:2" x14ac:dyDescent="0.25">
      <c r="A225" s="75"/>
      <c r="B225" s="75"/>
    </row>
    <row r="226" spans="1:2" x14ac:dyDescent="0.25">
      <c r="A226" s="75"/>
      <c r="B226" s="75"/>
    </row>
    <row r="227" spans="1:2" x14ac:dyDescent="0.25">
      <c r="A227" s="75"/>
      <c r="B227" s="75"/>
    </row>
    <row r="228" spans="1:2" x14ac:dyDescent="0.25">
      <c r="A228" s="75"/>
      <c r="B228" s="75"/>
    </row>
    <row r="229" spans="1:2" x14ac:dyDescent="0.25">
      <c r="A229" s="75"/>
      <c r="B229" s="75"/>
    </row>
    <row r="230" spans="1:2" x14ac:dyDescent="0.25">
      <c r="A230" s="75"/>
      <c r="B230" s="75"/>
    </row>
    <row r="231" spans="1:2" x14ac:dyDescent="0.25">
      <c r="A231" s="75"/>
      <c r="B231" s="75"/>
    </row>
    <row r="232" spans="1:2" x14ac:dyDescent="0.25">
      <c r="A232" s="75"/>
      <c r="B232" s="75"/>
    </row>
    <row r="233" spans="1:2" x14ac:dyDescent="0.25">
      <c r="A233" s="75"/>
      <c r="B233" s="75"/>
    </row>
    <row r="234" spans="1:2" x14ac:dyDescent="0.25">
      <c r="A234" s="75"/>
      <c r="B234" s="75"/>
    </row>
    <row r="235" spans="1:2" x14ac:dyDescent="0.25">
      <c r="A235" s="75"/>
      <c r="B235" s="75"/>
    </row>
    <row r="236" spans="1:2" x14ac:dyDescent="0.25">
      <c r="A236" s="75"/>
      <c r="B236" s="75"/>
    </row>
  </sheetData>
  <mergeCells count="7">
    <mergeCell ref="L65:N65"/>
    <mergeCell ref="L78:N78"/>
    <mergeCell ref="L2:N2"/>
    <mergeCell ref="L11:N11"/>
    <mergeCell ref="L22:N22"/>
    <mergeCell ref="L36:N36"/>
    <mergeCell ref="L52:N5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64"/>
  <sheetViews>
    <sheetView workbookViewId="0">
      <selection activeCell="K40" sqref="K40:L40"/>
    </sheetView>
  </sheetViews>
  <sheetFormatPr defaultColWidth="9.140625" defaultRowHeight="12.75" x14ac:dyDescent="0.2"/>
  <cols>
    <col min="1" max="1" width="12.28515625" style="12" bestFit="1" customWidth="1"/>
    <col min="2" max="57" width="9.140625" style="12"/>
    <col min="58" max="58" width="15.42578125" style="12" bestFit="1" customWidth="1"/>
    <col min="59" max="59" width="9" style="12" bestFit="1" customWidth="1"/>
    <col min="60" max="60" width="15.42578125" style="12" bestFit="1" customWidth="1"/>
    <col min="61" max="61" width="9" style="12" bestFit="1" customWidth="1"/>
    <col min="62" max="62" width="15.42578125" style="12" bestFit="1" customWidth="1"/>
    <col min="63" max="63" width="9" style="12" bestFit="1" customWidth="1"/>
    <col min="64" max="64" width="15.42578125" style="12" bestFit="1" customWidth="1"/>
    <col min="65" max="65" width="9" style="12" bestFit="1" customWidth="1"/>
    <col min="66" max="16384" width="9.140625" style="12"/>
  </cols>
  <sheetData>
    <row r="1" spans="1:65" x14ac:dyDescent="0.2">
      <c r="A1" s="11" t="s">
        <v>74</v>
      </c>
      <c r="BE1" s="11" t="s">
        <v>81</v>
      </c>
    </row>
    <row r="2" spans="1:65" ht="15.75" x14ac:dyDescent="0.3">
      <c r="A2" s="20" t="s">
        <v>20</v>
      </c>
      <c r="B2" s="20">
        <f>COUNT(B4:B26)</f>
        <v>23</v>
      </c>
      <c r="C2" s="20"/>
      <c r="D2" s="20">
        <f t="shared" ref="D2:BB2" si="0">COUNT(D4:D26)</f>
        <v>5</v>
      </c>
      <c r="E2" s="20"/>
      <c r="F2" s="20"/>
      <c r="G2" s="20"/>
      <c r="H2" s="20"/>
      <c r="I2" s="20">
        <f t="shared" si="0"/>
        <v>5</v>
      </c>
      <c r="J2" s="20">
        <f t="shared" si="0"/>
        <v>9</v>
      </c>
      <c r="K2" s="20">
        <f t="shared" si="0"/>
        <v>9</v>
      </c>
      <c r="L2" s="20">
        <f t="shared" si="0"/>
        <v>5</v>
      </c>
      <c r="M2" s="20"/>
      <c r="N2" s="20">
        <f t="shared" si="0"/>
        <v>7</v>
      </c>
      <c r="O2" s="20">
        <f t="shared" si="0"/>
        <v>4</v>
      </c>
      <c r="P2" s="20">
        <f t="shared" si="0"/>
        <v>8</v>
      </c>
      <c r="Q2" s="20">
        <f t="shared" si="0"/>
        <v>10</v>
      </c>
      <c r="R2" s="20">
        <f t="shared" si="0"/>
        <v>4</v>
      </c>
      <c r="S2" s="20">
        <f t="shared" si="0"/>
        <v>7</v>
      </c>
      <c r="T2" s="20">
        <f t="shared" si="0"/>
        <v>6</v>
      </c>
      <c r="U2" s="20"/>
      <c r="V2" s="20">
        <f t="shared" si="0"/>
        <v>7</v>
      </c>
      <c r="W2" s="20">
        <f t="shared" si="0"/>
        <v>7</v>
      </c>
      <c r="X2" s="20">
        <f t="shared" si="0"/>
        <v>8</v>
      </c>
      <c r="Y2" s="20">
        <f t="shared" si="0"/>
        <v>8</v>
      </c>
      <c r="Z2" s="20">
        <f t="shared" si="0"/>
        <v>6</v>
      </c>
      <c r="AA2" s="20">
        <f t="shared" si="0"/>
        <v>10</v>
      </c>
      <c r="AB2" s="20">
        <f t="shared" si="0"/>
        <v>9</v>
      </c>
      <c r="AC2" s="20">
        <f t="shared" si="0"/>
        <v>5</v>
      </c>
      <c r="AD2" s="20">
        <f t="shared" si="0"/>
        <v>5</v>
      </c>
      <c r="AE2" s="20">
        <f t="shared" si="0"/>
        <v>7</v>
      </c>
      <c r="AF2" s="20">
        <f t="shared" si="0"/>
        <v>9</v>
      </c>
      <c r="AG2" s="20">
        <f t="shared" si="0"/>
        <v>5</v>
      </c>
      <c r="AH2" s="20">
        <f t="shared" si="0"/>
        <v>6</v>
      </c>
      <c r="AI2" s="20">
        <f t="shared" si="0"/>
        <v>5</v>
      </c>
      <c r="AJ2" s="20">
        <f t="shared" si="0"/>
        <v>6</v>
      </c>
      <c r="AK2" s="20">
        <f t="shared" si="0"/>
        <v>4</v>
      </c>
      <c r="AL2" s="20">
        <f t="shared" si="0"/>
        <v>6</v>
      </c>
      <c r="AM2" s="20">
        <f t="shared" si="0"/>
        <v>6</v>
      </c>
      <c r="AN2" s="20">
        <f t="shared" si="0"/>
        <v>7</v>
      </c>
      <c r="AO2" s="20">
        <f t="shared" si="0"/>
        <v>11</v>
      </c>
      <c r="AP2" s="20">
        <f t="shared" si="0"/>
        <v>5</v>
      </c>
      <c r="AQ2" s="20">
        <f t="shared" si="0"/>
        <v>4</v>
      </c>
      <c r="AR2" s="20"/>
      <c r="AS2" s="20">
        <f t="shared" si="0"/>
        <v>6</v>
      </c>
      <c r="AT2" s="20">
        <f t="shared" si="0"/>
        <v>6</v>
      </c>
      <c r="AU2" s="20"/>
      <c r="AV2" s="20"/>
      <c r="AW2" s="20">
        <f t="shared" si="0"/>
        <v>6</v>
      </c>
      <c r="AX2" s="20">
        <f t="shared" si="0"/>
        <v>5</v>
      </c>
      <c r="AY2" s="20">
        <f t="shared" si="0"/>
        <v>6</v>
      </c>
      <c r="AZ2" s="20">
        <f t="shared" si="0"/>
        <v>6</v>
      </c>
      <c r="BA2" s="20">
        <f t="shared" si="0"/>
        <v>7</v>
      </c>
      <c r="BB2" s="20">
        <f t="shared" si="0"/>
        <v>8</v>
      </c>
      <c r="BE2" s="2"/>
      <c r="BF2" s="160" t="s">
        <v>79</v>
      </c>
      <c r="BG2" s="160"/>
      <c r="BH2" s="160" t="s">
        <v>220</v>
      </c>
      <c r="BI2" s="160"/>
      <c r="BJ2" s="160" t="s">
        <v>77</v>
      </c>
      <c r="BK2" s="160"/>
      <c r="BL2" s="160" t="s">
        <v>78</v>
      </c>
      <c r="BM2" s="160"/>
    </row>
    <row r="3" spans="1:65" x14ac:dyDescent="0.2">
      <c r="A3" s="17" t="s">
        <v>21</v>
      </c>
      <c r="B3" s="8" t="s">
        <v>22</v>
      </c>
      <c r="C3" s="8" t="s">
        <v>23</v>
      </c>
      <c r="D3" s="8" t="s">
        <v>24</v>
      </c>
      <c r="E3" s="8" t="s">
        <v>25</v>
      </c>
      <c r="F3" s="8" t="s">
        <v>26</v>
      </c>
      <c r="G3" s="8" t="s">
        <v>27</v>
      </c>
      <c r="H3" s="8" t="s">
        <v>28</v>
      </c>
      <c r="I3" s="8" t="s">
        <v>29</v>
      </c>
      <c r="J3" s="8" t="s">
        <v>285</v>
      </c>
      <c r="K3" s="8" t="s">
        <v>30</v>
      </c>
      <c r="L3" s="8" t="s">
        <v>31</v>
      </c>
      <c r="M3" s="8" t="s">
        <v>32</v>
      </c>
      <c r="N3" s="8" t="s">
        <v>33</v>
      </c>
      <c r="O3" s="8" t="s">
        <v>34</v>
      </c>
      <c r="P3" s="8" t="s">
        <v>35</v>
      </c>
      <c r="Q3" s="8" t="s">
        <v>36</v>
      </c>
      <c r="R3" s="8" t="s">
        <v>37</v>
      </c>
      <c r="S3" s="8" t="s">
        <v>38</v>
      </c>
      <c r="T3" s="8" t="s">
        <v>39</v>
      </c>
      <c r="U3" s="8" t="s">
        <v>40</v>
      </c>
      <c r="V3" s="8" t="s">
        <v>41</v>
      </c>
      <c r="W3" s="8" t="s">
        <v>42</v>
      </c>
      <c r="X3" s="8" t="s">
        <v>43</v>
      </c>
      <c r="Y3" s="8" t="s">
        <v>44</v>
      </c>
      <c r="Z3" s="8" t="s">
        <v>45</v>
      </c>
      <c r="AA3" s="8" t="s">
        <v>46</v>
      </c>
      <c r="AB3" s="8" t="s">
        <v>47</v>
      </c>
      <c r="AC3" s="8" t="s">
        <v>48</v>
      </c>
      <c r="AD3" s="8" t="s">
        <v>49</v>
      </c>
      <c r="AE3" s="8" t="s">
        <v>50</v>
      </c>
      <c r="AF3" s="8" t="s">
        <v>51</v>
      </c>
      <c r="AG3" s="8" t="s">
        <v>52</v>
      </c>
      <c r="AH3" s="8" t="s">
        <v>53</v>
      </c>
      <c r="AI3" s="8" t="s">
        <v>54</v>
      </c>
      <c r="AJ3" s="8" t="s">
        <v>55</v>
      </c>
      <c r="AK3" s="8" t="s">
        <v>56</v>
      </c>
      <c r="AL3" s="8" t="s">
        <v>57</v>
      </c>
      <c r="AM3" s="8" t="s">
        <v>58</v>
      </c>
      <c r="AN3" s="8" t="s">
        <v>59</v>
      </c>
      <c r="AO3" s="8" t="s">
        <v>60</v>
      </c>
      <c r="AP3" s="8" t="s">
        <v>61</v>
      </c>
      <c r="AQ3" s="8" t="s">
        <v>62</v>
      </c>
      <c r="AR3" s="8" t="s">
        <v>63</v>
      </c>
      <c r="AS3" s="8" t="s">
        <v>64</v>
      </c>
      <c r="AT3" s="8" t="s">
        <v>65</v>
      </c>
      <c r="AU3" s="8" t="s">
        <v>66</v>
      </c>
      <c r="AV3" s="8" t="s">
        <v>67</v>
      </c>
      <c r="AW3" s="8" t="s">
        <v>68</v>
      </c>
      <c r="AX3" s="8" t="s">
        <v>69</v>
      </c>
      <c r="AY3" s="8" t="s">
        <v>70</v>
      </c>
      <c r="AZ3" s="8" t="s">
        <v>71</v>
      </c>
      <c r="BA3" s="8" t="s">
        <v>72</v>
      </c>
      <c r="BB3" s="8" t="s">
        <v>73</v>
      </c>
      <c r="BF3" s="12" t="s">
        <v>15</v>
      </c>
      <c r="BG3" s="12" t="s">
        <v>1</v>
      </c>
      <c r="BH3" s="12" t="s">
        <v>15</v>
      </c>
      <c r="BI3" s="12" t="s">
        <v>1</v>
      </c>
      <c r="BJ3" s="12" t="s">
        <v>15</v>
      </c>
      <c r="BK3" s="12" t="s">
        <v>1</v>
      </c>
      <c r="BL3" s="12" t="s">
        <v>15</v>
      </c>
      <c r="BM3" s="12" t="s">
        <v>1</v>
      </c>
    </row>
    <row r="4" spans="1:65" x14ac:dyDescent="0.2">
      <c r="B4" s="9">
        <v>161.52600000000001</v>
      </c>
      <c r="C4" s="9"/>
      <c r="D4" s="9">
        <v>66.9054</v>
      </c>
      <c r="E4" s="9"/>
      <c r="F4" s="9"/>
      <c r="G4" s="9"/>
      <c r="H4" s="9"/>
      <c r="I4" s="9">
        <v>55.569000000000003</v>
      </c>
      <c r="J4" s="9">
        <v>100.6168</v>
      </c>
      <c r="K4" s="9">
        <v>126.25790000000001</v>
      </c>
      <c r="L4" s="9">
        <v>90.148499999999999</v>
      </c>
      <c r="M4" s="9"/>
      <c r="N4" s="9">
        <v>28.1432</v>
      </c>
      <c r="O4" s="9">
        <v>126.34990000000001</v>
      </c>
      <c r="P4" s="9">
        <v>22.421800000000001</v>
      </c>
      <c r="Q4" s="9">
        <v>52.799599999999998</v>
      </c>
      <c r="R4" s="9">
        <v>72.981800000000007</v>
      </c>
      <c r="S4" s="9">
        <v>47.389499999999998</v>
      </c>
      <c r="T4" s="9">
        <v>58.546100000000003</v>
      </c>
      <c r="U4" s="9"/>
      <c r="V4" s="9">
        <v>56.039000000000001</v>
      </c>
      <c r="W4" s="9">
        <v>38.0822</v>
      </c>
      <c r="X4" s="9">
        <v>6.9486999999999997</v>
      </c>
      <c r="Y4" s="9">
        <v>84.596500000000006</v>
      </c>
      <c r="Z4" s="9">
        <v>39.547699999999999</v>
      </c>
      <c r="AA4" s="9">
        <v>52.849800000000002</v>
      </c>
      <c r="AB4" s="9">
        <v>65.042100000000005</v>
      </c>
      <c r="AC4" s="9">
        <v>26.042300000000001</v>
      </c>
      <c r="AD4" s="9">
        <v>10.2316</v>
      </c>
      <c r="AE4" s="9">
        <v>57.391100000000002</v>
      </c>
      <c r="AF4" s="9">
        <v>71.734499999999997</v>
      </c>
      <c r="AG4" s="9">
        <v>45.230200000000004</v>
      </c>
      <c r="AH4" s="9">
        <v>85.510800000000003</v>
      </c>
      <c r="AI4" s="9">
        <v>46.907299999999999</v>
      </c>
      <c r="AJ4" s="9">
        <v>89.912700000000001</v>
      </c>
      <c r="AK4" s="9">
        <v>131.08320000000001</v>
      </c>
      <c r="AL4" s="9">
        <v>49.632899999999999</v>
      </c>
      <c r="AM4" s="9">
        <v>75.789599999999993</v>
      </c>
      <c r="AN4" s="9">
        <v>69.710300000000004</v>
      </c>
      <c r="AO4" s="9">
        <v>60.706600000000002</v>
      </c>
      <c r="AP4" s="9">
        <v>68.047399999999996</v>
      </c>
      <c r="AQ4" s="9">
        <v>99.757800000000003</v>
      </c>
      <c r="AR4" s="9"/>
      <c r="AS4" s="9">
        <v>31.539300000000001</v>
      </c>
      <c r="AT4" s="9">
        <v>106.8896</v>
      </c>
      <c r="AU4" s="9"/>
      <c r="AV4" s="9"/>
      <c r="AW4" s="9">
        <v>35.5931</v>
      </c>
      <c r="AX4" s="9">
        <v>94.915400000000005</v>
      </c>
      <c r="AY4" s="9">
        <v>86.668599999999998</v>
      </c>
      <c r="AZ4" s="9">
        <v>102.6533</v>
      </c>
      <c r="BA4" s="9">
        <v>51.906500000000001</v>
      </c>
      <c r="BB4" s="9">
        <v>75.821200000000005</v>
      </c>
      <c r="BE4" s="1">
        <v>0</v>
      </c>
      <c r="BF4" s="1">
        <v>1</v>
      </c>
      <c r="BG4" s="1">
        <v>0</v>
      </c>
      <c r="BH4" s="1">
        <v>1</v>
      </c>
      <c r="BI4" s="1">
        <v>0</v>
      </c>
      <c r="BJ4" s="1">
        <v>1</v>
      </c>
      <c r="BK4" s="1">
        <v>0</v>
      </c>
      <c r="BL4" s="1">
        <v>1</v>
      </c>
      <c r="BM4" s="1">
        <v>0</v>
      </c>
    </row>
    <row r="5" spans="1:65" x14ac:dyDescent="0.2">
      <c r="B5" s="9">
        <v>80.748800000000003</v>
      </c>
      <c r="C5" s="9"/>
      <c r="D5" s="9">
        <v>47.58</v>
      </c>
      <c r="E5" s="9"/>
      <c r="F5" s="9"/>
      <c r="G5" s="9"/>
      <c r="H5" s="9"/>
      <c r="I5" s="9">
        <v>43.5794</v>
      </c>
      <c r="J5" s="9">
        <v>81.117800000000003</v>
      </c>
      <c r="K5" s="9">
        <v>88.245400000000004</v>
      </c>
      <c r="L5" s="9">
        <v>139.8871</v>
      </c>
      <c r="M5" s="9"/>
      <c r="N5" s="9">
        <v>34.130699999999997</v>
      </c>
      <c r="O5" s="9">
        <v>89.544499999999999</v>
      </c>
      <c r="P5" s="9">
        <v>21.346900000000002</v>
      </c>
      <c r="Q5" s="9">
        <v>28.041399999999999</v>
      </c>
      <c r="R5" s="9">
        <v>73.9315</v>
      </c>
      <c r="S5" s="9">
        <v>56.307699999999997</v>
      </c>
      <c r="T5" s="9">
        <v>67.289599999999993</v>
      </c>
      <c r="U5" s="9"/>
      <c r="V5" s="9">
        <v>37.926600000000001</v>
      </c>
      <c r="W5" s="9">
        <v>73.766099999999994</v>
      </c>
      <c r="X5" s="9">
        <v>5.1405000000000003</v>
      </c>
      <c r="Y5" s="9">
        <v>96.323700000000002</v>
      </c>
      <c r="Z5" s="9">
        <v>32.408000000000001</v>
      </c>
      <c r="AA5" s="9">
        <v>30.2042</v>
      </c>
      <c r="AB5" s="9">
        <v>56.660499999999999</v>
      </c>
      <c r="AC5" s="9">
        <v>18.564800000000002</v>
      </c>
      <c r="AD5" s="9">
        <v>1.6065</v>
      </c>
      <c r="AE5" s="9">
        <v>50.4953</v>
      </c>
      <c r="AF5" s="9">
        <v>40.901499999999999</v>
      </c>
      <c r="AG5" s="9">
        <v>49.329099999999997</v>
      </c>
      <c r="AH5" s="9">
        <v>106.1161</v>
      </c>
      <c r="AI5" s="9">
        <v>64.106099999999998</v>
      </c>
      <c r="AJ5" s="9">
        <v>120.8916</v>
      </c>
      <c r="AK5" s="9">
        <v>126.9404</v>
      </c>
      <c r="AL5" s="9">
        <v>68.886700000000005</v>
      </c>
      <c r="AM5" s="9">
        <v>50.020200000000003</v>
      </c>
      <c r="AN5" s="9">
        <v>109.82859999999999</v>
      </c>
      <c r="AO5" s="9">
        <v>77.113399999999999</v>
      </c>
      <c r="AP5" s="9">
        <v>64.830699999999993</v>
      </c>
      <c r="AQ5" s="9">
        <v>54.457900000000002</v>
      </c>
      <c r="AR5" s="9"/>
      <c r="AS5" s="9">
        <v>76.975800000000007</v>
      </c>
      <c r="AT5" s="9">
        <v>93.890699999999995</v>
      </c>
      <c r="AU5" s="9"/>
      <c r="AV5" s="9"/>
      <c r="AW5" s="9">
        <v>56.734099999999998</v>
      </c>
      <c r="AX5" s="9">
        <v>111.55459999999999</v>
      </c>
      <c r="AY5" s="9">
        <v>92.722800000000007</v>
      </c>
      <c r="AZ5" s="9">
        <v>121.84610000000001</v>
      </c>
      <c r="BA5" s="9">
        <v>63.371299999999998</v>
      </c>
      <c r="BB5" s="9">
        <v>65.559899999999999</v>
      </c>
      <c r="BE5" s="1">
        <v>5</v>
      </c>
      <c r="BF5" s="1">
        <v>0.97765899999999994</v>
      </c>
      <c r="BG5" s="1">
        <v>5.5519999999999996E-3</v>
      </c>
      <c r="BH5" s="1">
        <v>0.99771100000000001</v>
      </c>
      <c r="BI5" s="1">
        <v>5.2099999999999998E-4</v>
      </c>
      <c r="BJ5" s="1">
        <v>0.94552400000000003</v>
      </c>
      <c r="BK5" s="1">
        <v>1.435E-2</v>
      </c>
      <c r="BL5" s="1">
        <v>0.96691499999999997</v>
      </c>
      <c r="BM5" s="1">
        <v>5.3660000000000001E-3</v>
      </c>
    </row>
    <row r="6" spans="1:65" x14ac:dyDescent="0.2">
      <c r="B6" s="9">
        <v>86.764200000000002</v>
      </c>
      <c r="C6" s="9"/>
      <c r="D6" s="9">
        <v>66.433499999999995</v>
      </c>
      <c r="E6" s="9"/>
      <c r="F6" s="9"/>
      <c r="G6" s="9"/>
      <c r="H6" s="9"/>
      <c r="I6" s="9">
        <v>60.032400000000003</v>
      </c>
      <c r="J6" s="9">
        <v>106.0813</v>
      </c>
      <c r="K6" s="9">
        <v>111.9744</v>
      </c>
      <c r="L6" s="9">
        <v>78.953900000000004</v>
      </c>
      <c r="M6" s="9"/>
      <c r="N6" s="9">
        <v>31.0519</v>
      </c>
      <c r="O6" s="9">
        <v>97.995699999999999</v>
      </c>
      <c r="P6" s="9">
        <v>16.809100000000001</v>
      </c>
      <c r="Q6" s="9">
        <v>30.415299999999998</v>
      </c>
      <c r="R6" s="9">
        <v>65.192999999999998</v>
      </c>
      <c r="S6" s="9">
        <v>62.633400000000002</v>
      </c>
      <c r="T6" s="9">
        <v>53.341999999999999</v>
      </c>
      <c r="U6" s="9"/>
      <c r="V6" s="9">
        <v>69.253799999999998</v>
      </c>
      <c r="W6" s="9">
        <v>96.200199999999995</v>
      </c>
      <c r="X6" s="9">
        <v>4.8285</v>
      </c>
      <c r="Y6" s="9">
        <v>85.440299999999993</v>
      </c>
      <c r="Z6" s="9">
        <v>44.838500000000003</v>
      </c>
      <c r="AA6" s="9">
        <v>39.753399999999999</v>
      </c>
      <c r="AB6" s="9">
        <v>38.840699999999998</v>
      </c>
      <c r="AC6" s="9">
        <v>26.304300000000001</v>
      </c>
      <c r="AD6" s="9">
        <v>3.5398999999999998</v>
      </c>
      <c r="AE6" s="9">
        <v>49.8187</v>
      </c>
      <c r="AF6" s="9">
        <v>42.047899999999998</v>
      </c>
      <c r="AG6" s="9">
        <v>68.105000000000004</v>
      </c>
      <c r="AH6" s="9">
        <v>59.504100000000001</v>
      </c>
      <c r="AI6" s="9">
        <v>58.798299999999998</v>
      </c>
      <c r="AJ6" s="9">
        <v>96.246499999999997</v>
      </c>
      <c r="AK6" s="9">
        <v>108.3536</v>
      </c>
      <c r="AL6" s="9">
        <v>68.252899999999997</v>
      </c>
      <c r="AM6" s="9">
        <v>88.731899999999996</v>
      </c>
      <c r="AN6" s="9">
        <v>55.047600000000003</v>
      </c>
      <c r="AO6" s="9">
        <v>57.561199999999999</v>
      </c>
      <c r="AP6" s="9">
        <v>120.2448</v>
      </c>
      <c r="AQ6" s="9">
        <v>94.869799999999998</v>
      </c>
      <c r="AR6" s="9"/>
      <c r="AS6" s="9">
        <v>56.835700000000003</v>
      </c>
      <c r="AT6" s="9">
        <v>85.649000000000001</v>
      </c>
      <c r="AU6" s="9"/>
      <c r="AV6" s="9"/>
      <c r="AW6" s="9">
        <v>49.921999999999997</v>
      </c>
      <c r="AX6" s="9">
        <v>86.3994</v>
      </c>
      <c r="AY6" s="9">
        <v>51.339799999999997</v>
      </c>
      <c r="AZ6" s="9">
        <v>94.8506</v>
      </c>
      <c r="BA6" s="9">
        <v>90.812299999999993</v>
      </c>
      <c r="BB6" s="9">
        <v>47.097099999999998</v>
      </c>
      <c r="BE6" s="1">
        <v>10</v>
      </c>
      <c r="BF6" s="1">
        <v>0.955681</v>
      </c>
      <c r="BG6" s="1">
        <v>7.1529999999999996E-3</v>
      </c>
      <c r="BH6" s="1">
        <v>0.99468900000000005</v>
      </c>
      <c r="BI6" s="1">
        <v>1.142E-3</v>
      </c>
      <c r="BJ6" s="1">
        <v>0.85172999999999999</v>
      </c>
      <c r="BK6" s="1">
        <v>3.0339000000000001E-2</v>
      </c>
      <c r="BL6" s="1">
        <v>0.90297300000000003</v>
      </c>
      <c r="BM6" s="1">
        <v>1.2494E-2</v>
      </c>
    </row>
    <row r="7" spans="1:65" x14ac:dyDescent="0.2">
      <c r="B7" s="9">
        <v>152.59479999999999</v>
      </c>
      <c r="C7" s="9"/>
      <c r="D7" s="9">
        <v>41.319699999999997</v>
      </c>
      <c r="E7" s="9"/>
      <c r="F7" s="9"/>
      <c r="G7" s="9"/>
      <c r="H7" s="9"/>
      <c r="I7" s="9">
        <v>83.338499999999996</v>
      </c>
      <c r="J7" s="9">
        <v>111.72880000000001</v>
      </c>
      <c r="K7" s="9">
        <v>73.772400000000005</v>
      </c>
      <c r="L7" s="9">
        <v>144.2148</v>
      </c>
      <c r="M7" s="9"/>
      <c r="N7" s="9">
        <v>30.504899999999999</v>
      </c>
      <c r="O7" s="9">
        <v>96.609499999999997</v>
      </c>
      <c r="P7" s="9">
        <v>16.848800000000001</v>
      </c>
      <c r="Q7" s="9">
        <v>42.882800000000003</v>
      </c>
      <c r="R7" s="9">
        <v>54.62</v>
      </c>
      <c r="S7" s="9">
        <v>68.739000000000004</v>
      </c>
      <c r="T7" s="9">
        <v>73.420699999999997</v>
      </c>
      <c r="U7" s="9"/>
      <c r="V7" s="9">
        <v>75.125299999999996</v>
      </c>
      <c r="W7" s="9">
        <v>80.555599999999998</v>
      </c>
      <c r="X7" s="9">
        <v>3.1960000000000002</v>
      </c>
      <c r="Y7" s="9">
        <v>75.799700000000001</v>
      </c>
      <c r="Z7" s="9">
        <v>50.647799999999997</v>
      </c>
      <c r="AA7" s="9">
        <v>20.165900000000001</v>
      </c>
      <c r="AB7" s="9">
        <v>63.983600000000003</v>
      </c>
      <c r="AC7" s="9">
        <v>19.853400000000001</v>
      </c>
      <c r="AD7" s="9">
        <v>4.0708000000000002</v>
      </c>
      <c r="AE7" s="9">
        <v>71.954499999999996</v>
      </c>
      <c r="AF7" s="9">
        <v>39.3444</v>
      </c>
      <c r="AG7" s="9">
        <v>59.914700000000003</v>
      </c>
      <c r="AH7" s="9">
        <v>114.5654</v>
      </c>
      <c r="AI7" s="9">
        <v>83.347300000000004</v>
      </c>
      <c r="AJ7" s="9">
        <v>81.575800000000001</v>
      </c>
      <c r="AK7" s="9">
        <v>113.1609</v>
      </c>
      <c r="AL7" s="9">
        <v>73.556799999999996</v>
      </c>
      <c r="AM7" s="9">
        <v>62.462000000000003</v>
      </c>
      <c r="AN7" s="9">
        <v>97.068600000000004</v>
      </c>
      <c r="AO7" s="9">
        <v>47.268099999999997</v>
      </c>
      <c r="AP7" s="9">
        <v>112.4393</v>
      </c>
      <c r="AQ7" s="9">
        <v>77.8977</v>
      </c>
      <c r="AR7" s="9"/>
      <c r="AS7" s="9">
        <v>34.092199999999998</v>
      </c>
      <c r="AT7" s="9">
        <v>92.294700000000006</v>
      </c>
      <c r="AU7" s="9"/>
      <c r="AV7" s="9"/>
      <c r="AW7" s="9">
        <v>42.926400000000001</v>
      </c>
      <c r="AX7" s="9">
        <v>97.557599999999994</v>
      </c>
      <c r="AY7" s="9">
        <v>58.965499999999999</v>
      </c>
      <c r="AZ7" s="9">
        <v>115.1207</v>
      </c>
      <c r="BA7" s="9">
        <v>85.258600000000001</v>
      </c>
      <c r="BB7" s="9">
        <v>68.107100000000003</v>
      </c>
      <c r="BE7" s="1">
        <v>15</v>
      </c>
      <c r="BF7" s="1">
        <v>0.93361400000000005</v>
      </c>
      <c r="BG7" s="1">
        <v>8.1609999999999999E-3</v>
      </c>
      <c r="BH7" s="1">
        <v>0.98533300000000001</v>
      </c>
      <c r="BI7" s="1">
        <v>2.6340000000000001E-3</v>
      </c>
      <c r="BJ7" s="1">
        <v>0.742313</v>
      </c>
      <c r="BK7" s="1">
        <v>4.5841E-2</v>
      </c>
      <c r="BL7" s="1">
        <v>0.83124399999999998</v>
      </c>
      <c r="BM7" s="1">
        <v>1.7721000000000001E-2</v>
      </c>
    </row>
    <row r="8" spans="1:65" x14ac:dyDescent="0.2">
      <c r="B8" s="9">
        <v>114.0138</v>
      </c>
      <c r="C8" s="9"/>
      <c r="D8" s="9">
        <v>56.144599999999997</v>
      </c>
      <c r="E8" s="9"/>
      <c r="F8" s="9"/>
      <c r="G8" s="9"/>
      <c r="H8" s="9"/>
      <c r="I8" s="9">
        <v>55.569000000000003</v>
      </c>
      <c r="J8" s="9">
        <v>53.551099999999998</v>
      </c>
      <c r="K8" s="9">
        <v>109.04179999999999</v>
      </c>
      <c r="L8" s="9">
        <v>108.9607</v>
      </c>
      <c r="M8" s="9"/>
      <c r="N8" s="9">
        <v>19.2088</v>
      </c>
      <c r="O8" s="9"/>
      <c r="P8" s="9">
        <v>10.9635</v>
      </c>
      <c r="Q8" s="9">
        <v>66.8446</v>
      </c>
      <c r="R8" s="9"/>
      <c r="S8" s="9">
        <v>62.194200000000002</v>
      </c>
      <c r="T8" s="9">
        <v>73.712900000000005</v>
      </c>
      <c r="U8" s="9"/>
      <c r="V8" s="9">
        <v>71.813800000000001</v>
      </c>
      <c r="W8" s="9">
        <v>51.561100000000003</v>
      </c>
      <c r="X8" s="9">
        <v>6.6794000000000002</v>
      </c>
      <c r="Y8" s="9">
        <v>61.053199999999997</v>
      </c>
      <c r="Z8" s="9">
        <v>48.596499999999999</v>
      </c>
      <c r="AA8" s="9">
        <v>13.6281</v>
      </c>
      <c r="AB8" s="9">
        <v>41.6355</v>
      </c>
      <c r="AC8" s="9">
        <v>15.010999999999999</v>
      </c>
      <c r="AD8" s="9">
        <v>4.9138000000000002</v>
      </c>
      <c r="AE8" s="9">
        <v>92.577100000000002</v>
      </c>
      <c r="AF8" s="9">
        <v>58.788699999999999</v>
      </c>
      <c r="AG8" s="9">
        <v>57.412300000000002</v>
      </c>
      <c r="AH8" s="9">
        <v>65.971500000000006</v>
      </c>
      <c r="AI8" s="9">
        <v>53.971800000000002</v>
      </c>
      <c r="AJ8" s="9">
        <v>65.865600000000001</v>
      </c>
      <c r="AK8" s="9"/>
      <c r="AL8" s="9">
        <v>80.744500000000002</v>
      </c>
      <c r="AM8" s="9">
        <v>64.6477</v>
      </c>
      <c r="AN8" s="9">
        <v>96.388400000000004</v>
      </c>
      <c r="AO8" s="9">
        <v>68.255300000000005</v>
      </c>
      <c r="AP8" s="9">
        <v>106.9967</v>
      </c>
      <c r="AQ8" s="9"/>
      <c r="AR8" s="9"/>
      <c r="AS8" s="9">
        <v>36.155799999999999</v>
      </c>
      <c r="AT8" s="9">
        <v>69.503100000000003</v>
      </c>
      <c r="AU8" s="9"/>
      <c r="AV8" s="9"/>
      <c r="AW8" s="9">
        <v>45.966799999999999</v>
      </c>
      <c r="AX8" s="9">
        <v>70.442599999999999</v>
      </c>
      <c r="AY8" s="9">
        <v>59.131599999999999</v>
      </c>
      <c r="AZ8" s="9">
        <v>90.895200000000003</v>
      </c>
      <c r="BA8" s="9">
        <v>42.469299999999997</v>
      </c>
      <c r="BB8" s="9">
        <v>77.919799999999995</v>
      </c>
      <c r="BE8" s="1">
        <v>20</v>
      </c>
      <c r="BF8" s="1">
        <v>0.90777799999999997</v>
      </c>
      <c r="BG8" s="1">
        <v>9.8960000000000003E-3</v>
      </c>
      <c r="BH8" s="1">
        <v>0.98275299999999999</v>
      </c>
      <c r="BI8" s="1">
        <v>3.3159999999999999E-3</v>
      </c>
      <c r="BJ8" s="1">
        <v>0.63615600000000005</v>
      </c>
      <c r="BK8" s="1">
        <v>5.6051999999999998E-2</v>
      </c>
      <c r="BL8" s="1">
        <v>0.75648199999999999</v>
      </c>
      <c r="BM8" s="1">
        <v>2.6918000000000001E-2</v>
      </c>
    </row>
    <row r="9" spans="1:65" x14ac:dyDescent="0.2">
      <c r="B9" s="9">
        <v>100.1969</v>
      </c>
      <c r="C9" s="9"/>
      <c r="D9" s="9"/>
      <c r="E9" s="9"/>
      <c r="F9" s="9"/>
      <c r="G9" s="9"/>
      <c r="H9" s="9"/>
      <c r="I9" s="9"/>
      <c r="J9" s="9">
        <v>77.915199999999999</v>
      </c>
      <c r="K9" s="9">
        <v>65.025899999999993</v>
      </c>
      <c r="L9" s="9"/>
      <c r="M9" s="9"/>
      <c r="N9" s="9">
        <v>29.2943</v>
      </c>
      <c r="O9" s="9"/>
      <c r="P9" s="9">
        <v>9.7040000000000006</v>
      </c>
      <c r="Q9" s="9">
        <v>65.578900000000004</v>
      </c>
      <c r="R9" s="9"/>
      <c r="S9" s="9">
        <v>54.044600000000003</v>
      </c>
      <c r="T9" s="9">
        <v>83.710899999999995</v>
      </c>
      <c r="U9" s="9"/>
      <c r="V9" s="9">
        <v>32.623800000000003</v>
      </c>
      <c r="W9" s="9">
        <v>47.0702</v>
      </c>
      <c r="X9" s="9">
        <v>7.6254</v>
      </c>
      <c r="Y9" s="9">
        <v>41.510100000000001</v>
      </c>
      <c r="Z9" s="9">
        <v>42.031999999999996</v>
      </c>
      <c r="AA9" s="9">
        <v>16.518699999999999</v>
      </c>
      <c r="AB9" s="9">
        <v>38.669699999999999</v>
      </c>
      <c r="AC9" s="9"/>
      <c r="AD9" s="9"/>
      <c r="AE9" s="9">
        <v>85.606899999999996</v>
      </c>
      <c r="AF9" s="9">
        <v>51.377600000000001</v>
      </c>
      <c r="AG9" s="9"/>
      <c r="AH9" s="9">
        <v>93.920199999999994</v>
      </c>
      <c r="AI9" s="9"/>
      <c r="AJ9" s="9">
        <v>75.742500000000007</v>
      </c>
      <c r="AK9" s="9"/>
      <c r="AL9" s="9">
        <v>72.818799999999996</v>
      </c>
      <c r="AM9" s="9">
        <v>64.264899999999997</v>
      </c>
      <c r="AN9" s="9">
        <v>61.122399999999999</v>
      </c>
      <c r="AO9" s="9">
        <v>86.826700000000002</v>
      </c>
      <c r="AP9" s="9"/>
      <c r="AQ9" s="9"/>
      <c r="AR9" s="9"/>
      <c r="AS9" s="9">
        <v>53.546399999999998</v>
      </c>
      <c r="AT9" s="9">
        <v>62.4664</v>
      </c>
      <c r="AU9" s="9"/>
      <c r="AV9" s="9"/>
      <c r="AW9" s="9">
        <v>21.631499999999999</v>
      </c>
      <c r="AX9" s="9"/>
      <c r="AY9" s="9">
        <v>79.337800000000001</v>
      </c>
      <c r="AZ9" s="9">
        <v>83.1995</v>
      </c>
      <c r="BA9" s="9">
        <v>92.732100000000003</v>
      </c>
      <c r="BB9" s="9">
        <v>82.239199999999997</v>
      </c>
      <c r="BE9" s="1">
        <v>25</v>
      </c>
      <c r="BF9" s="1">
        <v>0.88150499999999998</v>
      </c>
      <c r="BG9" s="1">
        <v>1.1845E-2</v>
      </c>
      <c r="BH9" s="1">
        <v>0.97396099999999997</v>
      </c>
      <c r="BI9" s="1">
        <v>2.7060000000000001E-3</v>
      </c>
      <c r="BJ9" s="1">
        <v>0.54062399999999999</v>
      </c>
      <c r="BK9" s="1">
        <v>6.1407000000000003E-2</v>
      </c>
      <c r="BL9" s="1">
        <v>0.680589</v>
      </c>
      <c r="BM9" s="1">
        <v>3.2983999999999999E-2</v>
      </c>
    </row>
    <row r="10" spans="1:65" x14ac:dyDescent="0.2">
      <c r="B10" s="9">
        <v>98.889499999999998</v>
      </c>
      <c r="C10" s="9"/>
      <c r="D10" s="9"/>
      <c r="E10" s="9"/>
      <c r="F10" s="9"/>
      <c r="G10" s="9"/>
      <c r="H10" s="9"/>
      <c r="I10" s="9"/>
      <c r="J10" s="9">
        <v>50.543199999999999</v>
      </c>
      <c r="K10" s="9">
        <v>84.492099999999994</v>
      </c>
      <c r="L10" s="9"/>
      <c r="M10" s="9"/>
      <c r="N10" s="9">
        <v>39.367600000000003</v>
      </c>
      <c r="O10" s="9"/>
      <c r="P10" s="9">
        <v>25.543399999999998</v>
      </c>
      <c r="Q10" s="9">
        <v>41.832999999999998</v>
      </c>
      <c r="R10" s="9"/>
      <c r="S10" s="9">
        <v>55.272300000000001</v>
      </c>
      <c r="T10" s="9"/>
      <c r="U10" s="9"/>
      <c r="V10" s="9">
        <v>36.545499999999997</v>
      </c>
      <c r="W10" s="9">
        <v>38.909100000000002</v>
      </c>
      <c r="X10" s="9">
        <v>9.0832999999999995</v>
      </c>
      <c r="Y10" s="9">
        <v>91.309700000000007</v>
      </c>
      <c r="Z10" s="9"/>
      <c r="AA10" s="9">
        <v>27.210999999999999</v>
      </c>
      <c r="AB10" s="9">
        <v>36.6496</v>
      </c>
      <c r="AC10" s="9"/>
      <c r="AD10" s="9"/>
      <c r="AE10" s="9">
        <v>77.743099999999998</v>
      </c>
      <c r="AF10" s="9">
        <v>90.267600000000002</v>
      </c>
      <c r="AG10" s="9"/>
      <c r="AH10" s="9"/>
      <c r="AI10" s="9"/>
      <c r="AJ10" s="9"/>
      <c r="AK10" s="9"/>
      <c r="AL10" s="9"/>
      <c r="AM10" s="9"/>
      <c r="AN10" s="9">
        <v>75.650300000000001</v>
      </c>
      <c r="AO10" s="9">
        <v>72.1083</v>
      </c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>
        <v>86.522999999999996</v>
      </c>
      <c r="BB10" s="9">
        <v>61.659399999999998</v>
      </c>
      <c r="BE10" s="1">
        <v>30</v>
      </c>
      <c r="BF10" s="1">
        <v>0.85127900000000001</v>
      </c>
      <c r="BG10" s="1">
        <v>1.3942E-2</v>
      </c>
      <c r="BH10" s="1">
        <v>0.96586499999999997</v>
      </c>
      <c r="BI10" s="1">
        <v>2.8890000000000001E-3</v>
      </c>
      <c r="BJ10" s="1">
        <v>0.459175</v>
      </c>
      <c r="BK10" s="1">
        <v>6.1773000000000002E-2</v>
      </c>
      <c r="BL10" s="1">
        <v>0.61481300000000005</v>
      </c>
      <c r="BM10" s="1">
        <v>3.8545000000000003E-2</v>
      </c>
    </row>
    <row r="11" spans="1:65" x14ac:dyDescent="0.2">
      <c r="B11" s="9">
        <v>113.6138</v>
      </c>
      <c r="C11" s="9"/>
      <c r="D11" s="9"/>
      <c r="E11" s="9"/>
      <c r="F11" s="9"/>
      <c r="G11" s="9"/>
      <c r="H11" s="9"/>
      <c r="I11" s="9"/>
      <c r="J11" s="9">
        <v>58.003599999999999</v>
      </c>
      <c r="K11" s="9">
        <v>126.0354</v>
      </c>
      <c r="L11" s="9"/>
      <c r="M11" s="9"/>
      <c r="N11" s="9"/>
      <c r="O11" s="9"/>
      <c r="P11" s="9">
        <v>14.4697</v>
      </c>
      <c r="Q11" s="9">
        <v>58.440199999999997</v>
      </c>
      <c r="R11" s="9"/>
      <c r="S11" s="9"/>
      <c r="T11" s="9"/>
      <c r="U11" s="9"/>
      <c r="V11" s="9"/>
      <c r="W11" s="9"/>
      <c r="X11" s="9">
        <v>8.8551000000000002</v>
      </c>
      <c r="Y11" s="9">
        <v>51.856099999999998</v>
      </c>
      <c r="Z11" s="9"/>
      <c r="AA11" s="9">
        <v>25.9114</v>
      </c>
      <c r="AB11" s="9">
        <v>65.4024</v>
      </c>
      <c r="AC11" s="9"/>
      <c r="AD11" s="9"/>
      <c r="AE11" s="9"/>
      <c r="AF11" s="9">
        <v>46.279400000000003</v>
      </c>
      <c r="AG11" s="9"/>
      <c r="AH11" s="9"/>
      <c r="AI11" s="9"/>
      <c r="AJ11" s="9"/>
      <c r="AK11" s="9"/>
      <c r="AL11" s="9"/>
      <c r="AM11" s="9"/>
      <c r="AN11" s="9"/>
      <c r="AO11" s="9">
        <v>86.716300000000004</v>
      </c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>
        <v>58.750799999999998</v>
      </c>
      <c r="BE11" s="1">
        <v>35</v>
      </c>
      <c r="BF11" s="1">
        <v>0.822156</v>
      </c>
      <c r="BG11" s="1">
        <v>1.6337999999999998E-2</v>
      </c>
      <c r="BH11" s="1">
        <v>0.96060900000000005</v>
      </c>
      <c r="BI11" s="1">
        <v>3.1440000000000001E-3</v>
      </c>
      <c r="BJ11" s="1">
        <v>0.39150299999999999</v>
      </c>
      <c r="BK11" s="1">
        <v>6.0117999999999998E-2</v>
      </c>
      <c r="BL11" s="1">
        <v>0.54642800000000002</v>
      </c>
      <c r="BM11" s="1">
        <v>4.4290999999999997E-2</v>
      </c>
    </row>
    <row r="12" spans="1:65" x14ac:dyDescent="0.2">
      <c r="B12" s="9">
        <v>97.41</v>
      </c>
      <c r="C12" s="9"/>
      <c r="D12" s="9"/>
      <c r="E12" s="9"/>
      <c r="F12" s="9"/>
      <c r="G12" s="9"/>
      <c r="H12" s="9"/>
      <c r="I12" s="9"/>
      <c r="J12" s="9">
        <v>64.470200000000006</v>
      </c>
      <c r="K12" s="9">
        <v>117.9012</v>
      </c>
      <c r="L12" s="9"/>
      <c r="M12" s="9"/>
      <c r="N12" s="9"/>
      <c r="O12" s="9"/>
      <c r="P12" s="9"/>
      <c r="Q12" s="9">
        <v>58.273600000000002</v>
      </c>
      <c r="R12" s="9"/>
      <c r="S12" s="9"/>
      <c r="T12" s="9"/>
      <c r="U12" s="9"/>
      <c r="V12" s="9"/>
      <c r="W12" s="9"/>
      <c r="X12" s="9"/>
      <c r="Y12" s="9"/>
      <c r="Z12" s="9"/>
      <c r="AA12" s="9">
        <v>43.307299999999998</v>
      </c>
      <c r="AB12" s="9">
        <v>71.684700000000007</v>
      </c>
      <c r="AC12" s="9"/>
      <c r="AD12" s="9"/>
      <c r="AE12" s="9"/>
      <c r="AF12" s="9">
        <v>75.060299999999998</v>
      </c>
      <c r="AG12" s="9"/>
      <c r="AH12" s="9"/>
      <c r="AI12" s="9"/>
      <c r="AJ12" s="9"/>
      <c r="AK12" s="9"/>
      <c r="AL12" s="9"/>
      <c r="AM12" s="9"/>
      <c r="AN12" s="9"/>
      <c r="AO12" s="9">
        <v>90.0535</v>
      </c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E12" s="1">
        <v>40</v>
      </c>
      <c r="BF12" s="1">
        <v>0.792161</v>
      </c>
      <c r="BG12" s="1">
        <v>1.8370999999999998E-2</v>
      </c>
      <c r="BH12" s="1">
        <v>0.95575100000000002</v>
      </c>
      <c r="BI12" s="1">
        <v>3.2169999999999998E-3</v>
      </c>
      <c r="BJ12" s="1">
        <v>0.33589599999999997</v>
      </c>
      <c r="BK12" s="1">
        <v>5.7466999999999997E-2</v>
      </c>
      <c r="BL12" s="1">
        <v>0.49036800000000003</v>
      </c>
      <c r="BM12" s="1">
        <v>4.8534000000000001E-2</v>
      </c>
    </row>
    <row r="13" spans="1:65" x14ac:dyDescent="0.2">
      <c r="B13" s="9">
        <v>126.2004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>
        <v>33.005699999999997</v>
      </c>
      <c r="R13" s="9"/>
      <c r="S13" s="9"/>
      <c r="T13" s="9"/>
      <c r="U13" s="9"/>
      <c r="V13" s="9"/>
      <c r="W13" s="9"/>
      <c r="X13" s="9"/>
      <c r="Y13" s="9"/>
      <c r="Z13" s="9"/>
      <c r="AA13" s="9">
        <v>56.3033</v>
      </c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>
        <v>71.92</v>
      </c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E13" s="1">
        <v>45</v>
      </c>
      <c r="BF13" s="1">
        <v>0.76110599999999995</v>
      </c>
      <c r="BG13" s="1">
        <v>2.0178999999999999E-2</v>
      </c>
      <c r="BH13" s="1">
        <v>0.95139499999999999</v>
      </c>
      <c r="BI13" s="1">
        <v>2.7139999999999998E-3</v>
      </c>
      <c r="BJ13" s="1">
        <v>0.28742800000000002</v>
      </c>
      <c r="BK13" s="1">
        <v>5.3748999999999998E-2</v>
      </c>
      <c r="BL13" s="1">
        <v>0.43002899999999999</v>
      </c>
      <c r="BM13" s="1">
        <v>5.0944999999999997E-2</v>
      </c>
    </row>
    <row r="14" spans="1:65" x14ac:dyDescent="0.2">
      <c r="B14" s="9">
        <v>91.278599999999997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>
        <v>71.295100000000005</v>
      </c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E14" s="1">
        <v>50</v>
      </c>
      <c r="BF14" s="1">
        <v>0.73087000000000002</v>
      </c>
      <c r="BG14" s="1">
        <v>2.1637E-2</v>
      </c>
      <c r="BH14" s="1">
        <v>0.94429099999999999</v>
      </c>
      <c r="BI14" s="1">
        <v>2.4849999999999998E-3</v>
      </c>
      <c r="BJ14" s="1">
        <v>0.24593499999999999</v>
      </c>
      <c r="BK14" s="1">
        <v>4.9085999999999998E-2</v>
      </c>
      <c r="BL14" s="1">
        <v>0.37943100000000002</v>
      </c>
      <c r="BM14" s="1">
        <v>5.1430999999999998E-2</v>
      </c>
    </row>
    <row r="15" spans="1:65" x14ac:dyDescent="0.2">
      <c r="B15" s="9">
        <v>62.295900000000003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E15" s="1">
        <v>55</v>
      </c>
      <c r="BF15" s="1">
        <v>0.70200099999999999</v>
      </c>
      <c r="BG15" s="1">
        <v>2.3073E-2</v>
      </c>
      <c r="BH15" s="1">
        <v>0.93664000000000003</v>
      </c>
      <c r="BI15" s="1">
        <v>4.0470000000000002E-3</v>
      </c>
      <c r="BJ15" s="1">
        <v>0.214556</v>
      </c>
      <c r="BK15" s="1">
        <v>4.5263999999999999E-2</v>
      </c>
      <c r="BL15" s="1">
        <v>0.339063</v>
      </c>
      <c r="BM15" s="1">
        <v>5.0944000000000003E-2</v>
      </c>
    </row>
    <row r="16" spans="1:65" x14ac:dyDescent="0.2">
      <c r="B16" s="9">
        <v>84.646799999999999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E16" s="1">
        <v>60</v>
      </c>
      <c r="BF16" s="1">
        <v>0.67238100000000001</v>
      </c>
      <c r="BG16" s="1">
        <v>2.4490999999999999E-2</v>
      </c>
      <c r="BH16" s="1">
        <v>0.93151300000000004</v>
      </c>
      <c r="BI16" s="1">
        <v>4.2079999999999999E-3</v>
      </c>
      <c r="BJ16" s="1">
        <v>0.20027600000000001</v>
      </c>
      <c r="BK16" s="1">
        <v>4.1491E-2</v>
      </c>
      <c r="BL16" s="1">
        <v>0.30009000000000002</v>
      </c>
      <c r="BM16" s="1">
        <v>5.0127999999999999E-2</v>
      </c>
    </row>
    <row r="17" spans="1:65" x14ac:dyDescent="0.2">
      <c r="B17" s="9">
        <v>65.0124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E17" s="1">
        <v>65</v>
      </c>
      <c r="BF17" s="1">
        <v>0.64253199999999999</v>
      </c>
      <c r="BG17" s="1">
        <v>2.5458000000000001E-2</v>
      </c>
      <c r="BH17" s="1">
        <v>0.92224399999999995</v>
      </c>
      <c r="BI17" s="1">
        <v>4.2290000000000001E-3</v>
      </c>
      <c r="BJ17" s="1">
        <v>0.17501900000000001</v>
      </c>
      <c r="BK17" s="1">
        <v>3.7635000000000002E-2</v>
      </c>
      <c r="BL17" s="1">
        <v>0.26601200000000003</v>
      </c>
      <c r="BM17" s="1">
        <v>4.8514000000000002E-2</v>
      </c>
    </row>
    <row r="18" spans="1:65" x14ac:dyDescent="0.2">
      <c r="B18" s="9">
        <v>76.276799999999994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E18" s="1">
        <v>70</v>
      </c>
      <c r="BF18" s="1">
        <v>0.61480999999999997</v>
      </c>
      <c r="BG18" s="1">
        <v>2.6277999999999999E-2</v>
      </c>
      <c r="BH18" s="1">
        <v>0.91961899999999996</v>
      </c>
      <c r="BI18" s="1">
        <v>5.208E-3</v>
      </c>
      <c r="BJ18" s="1">
        <v>0.15359700000000001</v>
      </c>
      <c r="BK18" s="1">
        <v>3.3603000000000001E-2</v>
      </c>
      <c r="BL18" s="1">
        <v>0.23996300000000001</v>
      </c>
      <c r="BM18" s="1">
        <v>4.6530000000000002E-2</v>
      </c>
    </row>
    <row r="19" spans="1:65" x14ac:dyDescent="0.2">
      <c r="B19" s="9">
        <v>67.119399999999999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E19" s="1">
        <v>75</v>
      </c>
      <c r="BF19" s="1">
        <v>0.58784800000000004</v>
      </c>
      <c r="BG19" s="1">
        <v>2.6790000000000001E-2</v>
      </c>
      <c r="BH19" s="1">
        <v>0.91400700000000001</v>
      </c>
      <c r="BI19" s="1">
        <v>5.8380000000000003E-3</v>
      </c>
      <c r="BJ19" s="1">
        <v>0.13491400000000001</v>
      </c>
      <c r="BK19" s="1">
        <v>3.0428E-2</v>
      </c>
      <c r="BL19" s="1">
        <v>0.21022199999999999</v>
      </c>
      <c r="BM19" s="1">
        <v>4.3832000000000003E-2</v>
      </c>
    </row>
    <row r="20" spans="1:65" x14ac:dyDescent="0.2">
      <c r="B20" s="9">
        <v>65.662300000000002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E20" s="1">
        <v>80</v>
      </c>
      <c r="BF20" s="1">
        <v>0.56127700000000003</v>
      </c>
      <c r="BG20" s="1">
        <v>2.7512999999999999E-2</v>
      </c>
      <c r="BH20" s="1">
        <v>0.90798299999999998</v>
      </c>
      <c r="BI20" s="1">
        <v>6.6519999999999999E-3</v>
      </c>
      <c r="BJ20" s="1">
        <v>0.12586700000000001</v>
      </c>
      <c r="BK20" s="1">
        <v>2.9415E-2</v>
      </c>
      <c r="BL20" s="1">
        <v>0.190277</v>
      </c>
      <c r="BM20" s="1">
        <v>4.1258000000000003E-2</v>
      </c>
    </row>
    <row r="21" spans="1:65" x14ac:dyDescent="0.2">
      <c r="B21" s="9">
        <v>90.254300000000001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E21" s="1">
        <v>85</v>
      </c>
      <c r="BF21" s="1">
        <v>0.53650900000000001</v>
      </c>
      <c r="BG21" s="1">
        <v>2.7403E-2</v>
      </c>
      <c r="BH21" s="1">
        <v>0.90232400000000001</v>
      </c>
      <c r="BI21" s="1">
        <v>6.7190000000000001E-3</v>
      </c>
      <c r="BJ21" s="1">
        <v>0.117507</v>
      </c>
      <c r="BK21" s="1">
        <v>2.8881E-2</v>
      </c>
      <c r="BL21" s="1">
        <v>0.16849800000000001</v>
      </c>
      <c r="BM21" s="1">
        <v>3.8463999999999998E-2</v>
      </c>
    </row>
    <row r="22" spans="1:65" x14ac:dyDescent="0.2">
      <c r="B22" s="9">
        <v>74.986999999999995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E22" s="1">
        <v>90</v>
      </c>
      <c r="BF22" s="1">
        <v>0.51095100000000004</v>
      </c>
      <c r="BG22" s="1">
        <v>2.7335000000000002E-2</v>
      </c>
      <c r="BH22" s="1">
        <v>0.89800999999999997</v>
      </c>
      <c r="BI22" s="1">
        <v>6.5900000000000004E-3</v>
      </c>
      <c r="BJ22" s="1">
        <v>0.10473200000000001</v>
      </c>
      <c r="BK22" s="1">
        <v>2.6419000000000002E-2</v>
      </c>
      <c r="BL22" s="1">
        <v>0.151562</v>
      </c>
      <c r="BM22" s="1">
        <v>3.6110999999999997E-2</v>
      </c>
    </row>
    <row r="23" spans="1:65" x14ac:dyDescent="0.2">
      <c r="B23" s="9">
        <v>63.392699999999998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E23" s="1">
        <v>95</v>
      </c>
      <c r="BF23" s="1">
        <v>0.48740099999999997</v>
      </c>
      <c r="BG23" s="1">
        <v>2.7451E-2</v>
      </c>
      <c r="BH23" s="1">
        <v>0.89030399999999998</v>
      </c>
      <c r="BI23" s="1">
        <v>7.4640000000000001E-3</v>
      </c>
      <c r="BJ23" s="1">
        <v>9.3601000000000004E-2</v>
      </c>
      <c r="BK23" s="1">
        <v>2.3994999999999999E-2</v>
      </c>
      <c r="BL23" s="1">
        <v>0.13875299999999999</v>
      </c>
      <c r="BM23" s="1">
        <v>3.3703999999999998E-2</v>
      </c>
    </row>
    <row r="24" spans="1:65" x14ac:dyDescent="0.2">
      <c r="B24" s="9">
        <v>55.1494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E24" s="1">
        <v>100</v>
      </c>
      <c r="BF24" s="1">
        <v>0.464115</v>
      </c>
      <c r="BG24" s="1">
        <v>2.7439000000000002E-2</v>
      </c>
      <c r="BH24" s="1">
        <v>0.88279099999999999</v>
      </c>
      <c r="BI24" s="1">
        <v>8.7729999999999995E-3</v>
      </c>
      <c r="BJ24" s="1">
        <v>8.4256999999999999E-2</v>
      </c>
      <c r="BK24" s="1">
        <v>2.2248E-2</v>
      </c>
      <c r="BL24" s="1">
        <v>0.12424399999999999</v>
      </c>
      <c r="BM24" s="1">
        <v>2.9701999999999999E-2</v>
      </c>
    </row>
    <row r="25" spans="1:65" x14ac:dyDescent="0.2">
      <c r="B25" s="9">
        <v>49.414099999999998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E25" s="1">
        <v>105</v>
      </c>
      <c r="BF25" s="1">
        <v>0.44308500000000001</v>
      </c>
      <c r="BG25" s="1">
        <v>2.7137000000000001E-2</v>
      </c>
      <c r="BH25" s="1">
        <v>0.87899099999999997</v>
      </c>
      <c r="BI25" s="1">
        <v>9.5420000000000001E-3</v>
      </c>
      <c r="BJ25" s="1">
        <v>7.6301999999999995E-2</v>
      </c>
      <c r="BK25" s="1">
        <v>1.9954E-2</v>
      </c>
      <c r="BL25" s="1">
        <v>0.115493</v>
      </c>
      <c r="BM25" s="1">
        <v>2.7588999999999999E-2</v>
      </c>
    </row>
    <row r="26" spans="1:65" x14ac:dyDescent="0.2">
      <c r="B26" s="9">
        <v>86.3673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E26" s="1">
        <v>110</v>
      </c>
      <c r="BF26" s="1">
        <v>0.42082900000000001</v>
      </c>
      <c r="BG26" s="1">
        <v>2.6897000000000001E-2</v>
      </c>
      <c r="BH26" s="1">
        <v>0.874915</v>
      </c>
      <c r="BI26" s="1">
        <v>1.0572E-2</v>
      </c>
      <c r="BJ26" s="1">
        <v>6.8921999999999997E-2</v>
      </c>
      <c r="BK26" s="1">
        <v>1.8272E-2</v>
      </c>
      <c r="BL26" s="1">
        <v>0.10306999999999999</v>
      </c>
      <c r="BM26" s="1">
        <v>2.5159000000000001E-2</v>
      </c>
    </row>
    <row r="27" spans="1:65" x14ac:dyDescent="0.2">
      <c r="BE27" s="1">
        <v>115</v>
      </c>
      <c r="BF27" s="1">
        <v>0.39985199999999999</v>
      </c>
      <c r="BG27" s="1">
        <v>2.6564999999999998E-2</v>
      </c>
      <c r="BH27" s="1">
        <v>0.87025600000000003</v>
      </c>
      <c r="BI27" s="1">
        <v>1.0632000000000001E-2</v>
      </c>
      <c r="BJ27" s="1">
        <v>6.3191999999999998E-2</v>
      </c>
      <c r="BK27" s="1">
        <v>1.6903000000000001E-2</v>
      </c>
      <c r="BL27" s="1">
        <v>9.5947000000000005E-2</v>
      </c>
      <c r="BM27" s="1">
        <v>2.2331E-2</v>
      </c>
    </row>
    <row r="28" spans="1:65" x14ac:dyDescent="0.2">
      <c r="A28" s="12" t="s">
        <v>76</v>
      </c>
      <c r="B28" s="12">
        <f>AVERAGE(B4:B26)</f>
        <v>89.731095652173934</v>
      </c>
      <c r="C28" s="12" t="s">
        <v>75</v>
      </c>
      <c r="D28" s="12">
        <f t="shared" ref="D28:BB28" si="1">AVERAGE(D4:D26)</f>
        <v>55.676639999999999</v>
      </c>
      <c r="E28" s="12" t="s">
        <v>75</v>
      </c>
      <c r="F28" s="12" t="s">
        <v>75</v>
      </c>
      <c r="G28" s="12" t="s">
        <v>75</v>
      </c>
      <c r="H28" s="12" t="s">
        <v>75</v>
      </c>
      <c r="I28" s="12">
        <f t="shared" si="1"/>
        <v>59.617660000000001</v>
      </c>
      <c r="J28" s="12">
        <f t="shared" si="1"/>
        <v>78.225333333333339</v>
      </c>
      <c r="K28" s="12">
        <f t="shared" si="1"/>
        <v>100.30516666666666</v>
      </c>
      <c r="L28" s="12">
        <f t="shared" si="1"/>
        <v>112.43299999999999</v>
      </c>
      <c r="M28" s="12" t="s">
        <v>75</v>
      </c>
      <c r="N28" s="12">
        <f t="shared" si="1"/>
        <v>30.243057142857143</v>
      </c>
      <c r="O28" s="12">
        <f t="shared" si="1"/>
        <v>102.6249</v>
      </c>
      <c r="P28" s="12">
        <f t="shared" si="1"/>
        <v>17.263399999999997</v>
      </c>
      <c r="Q28" s="12">
        <f t="shared" si="1"/>
        <v>47.811509999999991</v>
      </c>
      <c r="R28" s="12">
        <f t="shared" si="1"/>
        <v>66.681574999999995</v>
      </c>
      <c r="S28" s="12">
        <f t="shared" si="1"/>
        <v>58.08295714285714</v>
      </c>
      <c r="T28" s="12">
        <f t="shared" si="1"/>
        <v>68.337033333333338</v>
      </c>
      <c r="U28" s="12" t="s">
        <v>75</v>
      </c>
      <c r="V28" s="12">
        <f t="shared" si="1"/>
        <v>54.189685714285716</v>
      </c>
      <c r="W28" s="12">
        <f t="shared" si="1"/>
        <v>60.877785714285721</v>
      </c>
      <c r="X28" s="12">
        <f t="shared" si="1"/>
        <v>6.5446125000000004</v>
      </c>
      <c r="Y28" s="12">
        <f t="shared" si="1"/>
        <v>73.486162500000006</v>
      </c>
      <c r="Z28" s="12">
        <f t="shared" si="1"/>
        <v>43.011749999999999</v>
      </c>
      <c r="AA28" s="12">
        <f t="shared" si="1"/>
        <v>32.58531</v>
      </c>
      <c r="AB28" s="12">
        <f t="shared" si="1"/>
        <v>53.174311111111109</v>
      </c>
      <c r="AC28" s="12">
        <f t="shared" si="1"/>
        <v>21.155160000000002</v>
      </c>
      <c r="AD28" s="12">
        <f t="shared" si="1"/>
        <v>4.8725199999999997</v>
      </c>
      <c r="AE28" s="12">
        <f t="shared" si="1"/>
        <v>69.369528571428575</v>
      </c>
      <c r="AF28" s="12">
        <f t="shared" si="1"/>
        <v>57.31132222222223</v>
      </c>
      <c r="AG28" s="12">
        <f t="shared" si="1"/>
        <v>55.998260000000002</v>
      </c>
      <c r="AH28" s="12">
        <f t="shared" si="1"/>
        <v>87.598016666666652</v>
      </c>
      <c r="AI28" s="12">
        <f t="shared" si="1"/>
        <v>61.426160000000003</v>
      </c>
      <c r="AJ28" s="12">
        <f t="shared" si="1"/>
        <v>88.372450000000001</v>
      </c>
      <c r="AK28" s="12">
        <f t="shared" si="1"/>
        <v>119.884525</v>
      </c>
      <c r="AL28" s="12">
        <f t="shared" si="1"/>
        <v>68.982100000000003</v>
      </c>
      <c r="AM28" s="12">
        <f t="shared" si="1"/>
        <v>67.652716666666663</v>
      </c>
      <c r="AN28" s="12">
        <f t="shared" si="1"/>
        <v>80.688028571428575</v>
      </c>
      <c r="AO28" s="12">
        <f t="shared" si="1"/>
        <v>71.802227272727265</v>
      </c>
      <c r="AP28" s="12">
        <f t="shared" si="1"/>
        <v>94.511780000000002</v>
      </c>
      <c r="AQ28" s="12">
        <f t="shared" si="1"/>
        <v>81.745800000000003</v>
      </c>
      <c r="AR28" s="12" t="s">
        <v>75</v>
      </c>
      <c r="AS28" s="12">
        <f t="shared" si="1"/>
        <v>48.190866666666665</v>
      </c>
      <c r="AT28" s="12">
        <f t="shared" si="1"/>
        <v>85.115583333333348</v>
      </c>
      <c r="AU28" s="12" t="s">
        <v>75</v>
      </c>
      <c r="AV28" s="12" t="s">
        <v>75</v>
      </c>
      <c r="AW28" s="12">
        <f t="shared" si="1"/>
        <v>42.128983333333331</v>
      </c>
      <c r="AX28" s="12">
        <f t="shared" si="1"/>
        <v>92.173919999999995</v>
      </c>
      <c r="AY28" s="12">
        <f t="shared" si="1"/>
        <v>71.361016666666671</v>
      </c>
      <c r="AZ28" s="12">
        <f t="shared" si="1"/>
        <v>101.42756666666666</v>
      </c>
      <c r="BA28" s="12">
        <f t="shared" si="1"/>
        <v>73.29615714285714</v>
      </c>
      <c r="BB28" s="12">
        <f t="shared" si="1"/>
        <v>67.144312499999998</v>
      </c>
      <c r="BE28" s="1">
        <v>120</v>
      </c>
      <c r="BF28" s="1">
        <v>0.38106499999999999</v>
      </c>
      <c r="BG28" s="1">
        <v>2.6478999999999999E-2</v>
      </c>
      <c r="BH28" s="1">
        <v>0.864367</v>
      </c>
      <c r="BI28" s="1">
        <v>1.1062000000000001E-2</v>
      </c>
      <c r="BJ28" s="1">
        <v>5.7536999999999998E-2</v>
      </c>
      <c r="BK28" s="1">
        <v>1.5650000000000001E-2</v>
      </c>
      <c r="BL28" s="1">
        <v>8.2293000000000005E-2</v>
      </c>
      <c r="BM28" s="1">
        <v>2.1162E-2</v>
      </c>
    </row>
    <row r="29" spans="1:65" x14ac:dyDescent="0.2">
      <c r="A29" s="12" t="s">
        <v>1</v>
      </c>
      <c r="B29" s="12">
        <f>STDEV(B4:B26)/SQRT(COUNT(B4:B26))</f>
        <v>6.0213488406083426</v>
      </c>
      <c r="C29" s="12" t="s">
        <v>75</v>
      </c>
      <c r="D29" s="12">
        <f t="shared" ref="D29:BB29" si="2">STDEV(D4:D26)/SQRT(COUNT(D4:D26))</f>
        <v>5.0679945748392328</v>
      </c>
      <c r="E29" s="12" t="s">
        <v>75</v>
      </c>
      <c r="F29" s="12" t="s">
        <v>75</v>
      </c>
      <c r="G29" s="12" t="s">
        <v>75</v>
      </c>
      <c r="H29" s="12" t="s">
        <v>75</v>
      </c>
      <c r="I29" s="12">
        <f t="shared" si="2"/>
        <v>6.5301582637482785</v>
      </c>
      <c r="J29" s="12">
        <f t="shared" si="2"/>
        <v>7.8009240653663019</v>
      </c>
      <c r="K29" s="12">
        <f t="shared" si="2"/>
        <v>7.6392761123573356</v>
      </c>
      <c r="L29" s="12">
        <f t="shared" si="2"/>
        <v>13.025583216117441</v>
      </c>
      <c r="M29" s="12" t="s">
        <v>75</v>
      </c>
      <c r="N29" s="12">
        <f t="shared" si="2"/>
        <v>2.320499785130155</v>
      </c>
      <c r="O29" s="12">
        <f t="shared" si="2"/>
        <v>8.1219200262827975</v>
      </c>
      <c r="P29" s="12">
        <f t="shared" si="2"/>
        <v>1.9678612961065862</v>
      </c>
      <c r="Q29" s="12">
        <f t="shared" si="2"/>
        <v>4.5922352680112928</v>
      </c>
      <c r="R29" s="12">
        <f t="shared" si="2"/>
        <v>4.471685873056364</v>
      </c>
      <c r="S29" s="12">
        <f t="shared" si="2"/>
        <v>2.640660915544514</v>
      </c>
      <c r="T29" s="12">
        <f t="shared" si="2"/>
        <v>4.5199922650130553</v>
      </c>
      <c r="U29" s="12" t="s">
        <v>75</v>
      </c>
      <c r="V29" s="12">
        <f t="shared" si="2"/>
        <v>6.9353297129170883</v>
      </c>
      <c r="W29" s="12">
        <f t="shared" si="2"/>
        <v>8.5644752253387999</v>
      </c>
      <c r="X29" s="12">
        <f t="shared" si="2"/>
        <v>0.72287400612255992</v>
      </c>
      <c r="Y29" s="12">
        <f t="shared" si="2"/>
        <v>7.0150753481580459</v>
      </c>
      <c r="Z29" s="12">
        <f t="shared" si="2"/>
        <v>2.69712670728808</v>
      </c>
      <c r="AA29" s="12">
        <f t="shared" si="2"/>
        <v>4.7026974157025627</v>
      </c>
      <c r="AB29" s="12">
        <f t="shared" si="2"/>
        <v>4.6904834167896823</v>
      </c>
      <c r="AC29" s="12">
        <f t="shared" si="2"/>
        <v>2.1971916877232185</v>
      </c>
      <c r="AD29" s="12">
        <f t="shared" si="2"/>
        <v>1.4458035853462252</v>
      </c>
      <c r="AE29" s="12">
        <f t="shared" si="2"/>
        <v>6.4752211422326003</v>
      </c>
      <c r="AF29" s="12">
        <f t="shared" si="2"/>
        <v>6.0015393212856836</v>
      </c>
      <c r="AG29" s="12">
        <f t="shared" si="2"/>
        <v>4.0270334993143306</v>
      </c>
      <c r="AH29" s="12">
        <f t="shared" si="2"/>
        <v>8.8909317593983559</v>
      </c>
      <c r="AI29" s="12">
        <f t="shared" si="2"/>
        <v>6.1684231542266792</v>
      </c>
      <c r="AJ29" s="12">
        <f t="shared" si="2"/>
        <v>7.8190718446096161</v>
      </c>
      <c r="AK29" s="12">
        <f t="shared" si="2"/>
        <v>5.4265171324670431</v>
      </c>
      <c r="AL29" s="12">
        <f t="shared" si="2"/>
        <v>4.2775950220499652</v>
      </c>
      <c r="AM29" s="12">
        <f t="shared" si="2"/>
        <v>5.3817514213259976</v>
      </c>
      <c r="AN29" s="12">
        <f t="shared" si="2"/>
        <v>7.7921393831254306</v>
      </c>
      <c r="AO29" s="12">
        <f t="shared" si="2"/>
        <v>3.9889284086442784</v>
      </c>
      <c r="AP29" s="12">
        <f t="shared" si="2"/>
        <v>11.663591723452933</v>
      </c>
      <c r="AQ29" s="12">
        <f t="shared" si="2"/>
        <v>10.231116263715631</v>
      </c>
      <c r="AR29" s="12" t="s">
        <v>75</v>
      </c>
      <c r="AS29" s="12">
        <f t="shared" si="2"/>
        <v>7.1946210730733577</v>
      </c>
      <c r="AT29" s="12">
        <f t="shared" si="2"/>
        <v>6.7321860374084519</v>
      </c>
      <c r="AU29" s="12" t="s">
        <v>75</v>
      </c>
      <c r="AV29" s="12" t="s">
        <v>75</v>
      </c>
      <c r="AW29" s="12">
        <f t="shared" si="2"/>
        <v>5.0075604362082133</v>
      </c>
      <c r="AX29" s="12">
        <f t="shared" si="2"/>
        <v>6.7738682832189578</v>
      </c>
      <c r="AY29" s="12">
        <f t="shared" si="2"/>
        <v>6.9721674040151269</v>
      </c>
      <c r="AZ29" s="12">
        <f t="shared" si="2"/>
        <v>6.0342646022895696</v>
      </c>
      <c r="BA29" s="12">
        <f t="shared" si="2"/>
        <v>7.7289435761162979</v>
      </c>
      <c r="BB29" s="12">
        <f t="shared" si="2"/>
        <v>4.0644770028362593</v>
      </c>
      <c r="BE29" s="1">
        <v>125</v>
      </c>
      <c r="BF29" s="1">
        <v>0.36124600000000001</v>
      </c>
      <c r="BG29" s="1">
        <v>2.6315000000000002E-2</v>
      </c>
      <c r="BH29" s="1">
        <v>0.86089700000000002</v>
      </c>
      <c r="BI29" s="1">
        <v>1.1552E-2</v>
      </c>
      <c r="BJ29" s="1">
        <v>5.3297999999999998E-2</v>
      </c>
      <c r="BK29" s="1">
        <v>1.4355E-2</v>
      </c>
      <c r="BL29" s="1">
        <v>7.528E-2</v>
      </c>
      <c r="BM29" s="1">
        <v>1.8558000000000002E-2</v>
      </c>
    </row>
    <row r="30" spans="1:65" x14ac:dyDescent="0.2">
      <c r="BE30" s="1">
        <v>130</v>
      </c>
      <c r="BF30" s="1">
        <v>0.34359699999999999</v>
      </c>
      <c r="BG30" s="1">
        <v>2.5978000000000001E-2</v>
      </c>
      <c r="BH30" s="1">
        <v>0.85817399999999999</v>
      </c>
      <c r="BI30" s="1">
        <v>1.1435000000000001E-2</v>
      </c>
      <c r="BJ30" s="1">
        <v>4.8305000000000001E-2</v>
      </c>
      <c r="BK30" s="1">
        <v>1.282E-2</v>
      </c>
      <c r="BL30" s="1">
        <v>7.0952000000000001E-2</v>
      </c>
      <c r="BM30" s="1">
        <v>1.6962000000000001E-2</v>
      </c>
    </row>
    <row r="31" spans="1:65" x14ac:dyDescent="0.2">
      <c r="BE31" s="1">
        <v>135</v>
      </c>
      <c r="BF31" s="1">
        <v>0.327094</v>
      </c>
      <c r="BG31" s="1">
        <v>2.5742000000000001E-2</v>
      </c>
      <c r="BH31" s="1">
        <v>0.85061799999999999</v>
      </c>
      <c r="BI31" s="1">
        <v>1.2043E-2</v>
      </c>
      <c r="BJ31" s="1">
        <v>4.5494E-2</v>
      </c>
      <c r="BK31" s="1">
        <v>1.323E-2</v>
      </c>
      <c r="BL31" s="1">
        <v>6.4177999999999999E-2</v>
      </c>
      <c r="BM31" s="1">
        <v>1.5251000000000001E-2</v>
      </c>
    </row>
    <row r="32" spans="1:65" x14ac:dyDescent="0.2">
      <c r="BE32" s="1">
        <v>140</v>
      </c>
      <c r="BF32" s="1">
        <v>0.310423</v>
      </c>
      <c r="BG32" s="1">
        <v>2.5406000000000001E-2</v>
      </c>
      <c r="BH32" s="1">
        <v>0.84481300000000004</v>
      </c>
      <c r="BI32" s="1">
        <v>1.2743000000000001E-2</v>
      </c>
      <c r="BJ32" s="1">
        <v>4.5343000000000001E-2</v>
      </c>
      <c r="BK32" s="1">
        <v>1.3042E-2</v>
      </c>
      <c r="BL32" s="1">
        <v>6.0485999999999998E-2</v>
      </c>
      <c r="BM32" s="1">
        <v>1.4503E-2</v>
      </c>
    </row>
    <row r="33" spans="57:65" x14ac:dyDescent="0.2">
      <c r="BE33" s="1">
        <v>145</v>
      </c>
      <c r="BF33" s="1">
        <v>0.295182</v>
      </c>
      <c r="BG33" s="1">
        <v>2.5058E-2</v>
      </c>
      <c r="BH33" s="1">
        <v>0.83929500000000001</v>
      </c>
      <c r="BI33" s="1">
        <v>1.3239000000000001E-2</v>
      </c>
      <c r="BJ33" s="1"/>
      <c r="BK33" s="1"/>
      <c r="BL33" s="1">
        <v>5.7242000000000001E-2</v>
      </c>
      <c r="BM33" s="1">
        <v>1.2973999999999999E-2</v>
      </c>
    </row>
    <row r="34" spans="57:65" x14ac:dyDescent="0.2">
      <c r="BE34" s="1">
        <v>150</v>
      </c>
      <c r="BF34" s="1">
        <v>0.28062700000000002</v>
      </c>
      <c r="BG34" s="1">
        <v>2.4865999999999999E-2</v>
      </c>
      <c r="BH34" s="1">
        <v>0.83737300000000003</v>
      </c>
      <c r="BI34" s="1">
        <v>1.3738E-2</v>
      </c>
      <c r="BJ34" s="1"/>
      <c r="BK34" s="1"/>
      <c r="BL34" s="1">
        <v>5.4989999999999997E-2</v>
      </c>
      <c r="BM34" s="1">
        <v>1.1638000000000001E-2</v>
      </c>
    </row>
    <row r="35" spans="57:65" x14ac:dyDescent="0.2">
      <c r="BE35" s="1">
        <v>155</v>
      </c>
      <c r="BF35" s="1">
        <v>0.26779799999999998</v>
      </c>
      <c r="BG35" s="1">
        <v>2.4403000000000001E-2</v>
      </c>
      <c r="BH35" s="1">
        <v>0.83226</v>
      </c>
      <c r="BI35" s="1">
        <v>1.5372E-2</v>
      </c>
      <c r="BJ35" s="1"/>
      <c r="BK35" s="1"/>
      <c r="BL35" s="1">
        <v>4.9070000000000003E-2</v>
      </c>
      <c r="BM35" s="1">
        <v>1.0402E-2</v>
      </c>
    </row>
    <row r="36" spans="57:65" x14ac:dyDescent="0.2">
      <c r="BE36" s="1">
        <v>160</v>
      </c>
      <c r="BF36" s="1">
        <v>0.25471700000000003</v>
      </c>
      <c r="BG36" s="1">
        <v>2.4087000000000001E-2</v>
      </c>
      <c r="BH36" s="1">
        <v>0.82751399999999997</v>
      </c>
      <c r="BI36" s="1">
        <v>1.6143000000000001E-2</v>
      </c>
      <c r="BJ36" s="1"/>
      <c r="BK36" s="1"/>
      <c r="BL36" s="1">
        <v>4.6573000000000003E-2</v>
      </c>
      <c r="BM36" s="1">
        <v>9.3449999999999991E-3</v>
      </c>
    </row>
    <row r="37" spans="57:65" x14ac:dyDescent="0.2">
      <c r="BE37" s="1">
        <v>165</v>
      </c>
      <c r="BF37" s="1">
        <v>0.242344</v>
      </c>
      <c r="BG37" s="1">
        <v>2.3917000000000001E-2</v>
      </c>
      <c r="BH37" s="1">
        <v>0.82313999999999998</v>
      </c>
      <c r="BI37" s="1">
        <v>1.7069000000000001E-2</v>
      </c>
      <c r="BJ37" s="1"/>
      <c r="BK37" s="1"/>
      <c r="BL37" s="1">
        <v>4.5572000000000001E-2</v>
      </c>
      <c r="BM37" s="1">
        <v>8.3490000000000005E-3</v>
      </c>
    </row>
    <row r="38" spans="57:65" x14ac:dyDescent="0.2">
      <c r="BE38" s="1">
        <v>170</v>
      </c>
      <c r="BF38" s="1">
        <v>0.23067299999999999</v>
      </c>
      <c r="BG38" s="1">
        <v>2.3470000000000001E-2</v>
      </c>
      <c r="BH38" s="1">
        <v>0.81539099999999998</v>
      </c>
      <c r="BI38" s="1">
        <v>1.7377E-2</v>
      </c>
      <c r="BJ38" s="1"/>
      <c r="BK38" s="1"/>
      <c r="BL38" s="1">
        <v>4.2063000000000003E-2</v>
      </c>
      <c r="BM38" s="1">
        <v>8.5210000000000008E-3</v>
      </c>
    </row>
    <row r="39" spans="57:65" x14ac:dyDescent="0.2">
      <c r="BE39" s="1">
        <v>175</v>
      </c>
      <c r="BF39" s="1">
        <v>0.21913199999999999</v>
      </c>
      <c r="BG39" s="1">
        <v>2.3068000000000002E-2</v>
      </c>
      <c r="BH39" s="1">
        <v>0.81004100000000001</v>
      </c>
      <c r="BI39" s="1">
        <v>1.7534999999999999E-2</v>
      </c>
      <c r="BJ39" s="1"/>
      <c r="BK39" s="1"/>
      <c r="BL39" s="1">
        <v>4.3160999999999998E-2</v>
      </c>
      <c r="BM39" s="1">
        <v>7.705E-3</v>
      </c>
    </row>
    <row r="40" spans="57:65" x14ac:dyDescent="0.2">
      <c r="BE40" s="1">
        <v>180</v>
      </c>
      <c r="BF40" s="1">
        <v>0.20929600000000001</v>
      </c>
      <c r="BG40" s="1">
        <v>2.2773999999999999E-2</v>
      </c>
      <c r="BH40" s="1">
        <v>0.80727700000000002</v>
      </c>
      <c r="BI40" s="1">
        <v>1.7911E-2</v>
      </c>
      <c r="BJ40" s="1"/>
      <c r="BK40" s="1"/>
      <c r="BL40" s="1">
        <v>3.882E-2</v>
      </c>
      <c r="BM40" s="1">
        <v>7.3020000000000003E-3</v>
      </c>
    </row>
    <row r="41" spans="57:65" x14ac:dyDescent="0.2">
      <c r="BE41" s="1">
        <v>185</v>
      </c>
      <c r="BF41" s="1">
        <v>0.199379</v>
      </c>
      <c r="BG41" s="1">
        <v>2.2457000000000001E-2</v>
      </c>
      <c r="BH41" s="1">
        <v>0.80347400000000002</v>
      </c>
      <c r="BI41" s="1">
        <v>2.0337000000000001E-2</v>
      </c>
      <c r="BJ41" s="1"/>
      <c r="BK41" s="1"/>
      <c r="BL41" s="1">
        <v>3.7844000000000003E-2</v>
      </c>
      <c r="BM41" s="1">
        <v>6.607E-3</v>
      </c>
    </row>
    <row r="42" spans="57:65" x14ac:dyDescent="0.2">
      <c r="BE42" s="1">
        <v>190</v>
      </c>
      <c r="BF42" s="1">
        <v>0.18987100000000001</v>
      </c>
      <c r="BG42" s="1">
        <v>2.2151000000000001E-2</v>
      </c>
      <c r="BH42" s="1">
        <v>0.79872399999999999</v>
      </c>
      <c r="BI42" s="1">
        <v>2.0795000000000001E-2</v>
      </c>
      <c r="BJ42" s="1"/>
      <c r="BK42" s="1"/>
      <c r="BL42" s="1">
        <v>3.5859000000000002E-2</v>
      </c>
      <c r="BM42" s="1">
        <v>6.5240000000000003E-3</v>
      </c>
    </row>
    <row r="43" spans="57:65" x14ac:dyDescent="0.2">
      <c r="BE43" s="1">
        <v>195</v>
      </c>
      <c r="BF43" s="1">
        <v>0.180976</v>
      </c>
      <c r="BG43" s="1">
        <v>2.1703E-2</v>
      </c>
      <c r="BH43" s="1">
        <v>0.79092399999999996</v>
      </c>
      <c r="BI43" s="1">
        <v>2.0489E-2</v>
      </c>
      <c r="BJ43" s="1"/>
      <c r="BK43" s="1"/>
      <c r="BL43" s="1">
        <v>3.3300999999999997E-2</v>
      </c>
      <c r="BM43" s="1">
        <v>6.0000000000000001E-3</v>
      </c>
    </row>
    <row r="44" spans="57:65" x14ac:dyDescent="0.2">
      <c r="BE44" s="1">
        <v>200</v>
      </c>
      <c r="BF44" s="1">
        <v>0.17233999999999999</v>
      </c>
      <c r="BG44" s="1">
        <v>2.1228E-2</v>
      </c>
      <c r="BH44" s="1">
        <v>0.78800000000000003</v>
      </c>
      <c r="BI44" s="1">
        <v>2.0153000000000001E-2</v>
      </c>
      <c r="BJ44" s="1"/>
      <c r="BK44" s="1"/>
      <c r="BL44" s="1">
        <v>3.3375000000000002E-2</v>
      </c>
      <c r="BM44" s="1">
        <v>5.0530000000000002E-3</v>
      </c>
    </row>
    <row r="45" spans="57:65" x14ac:dyDescent="0.2">
      <c r="BE45" s="1">
        <v>205</v>
      </c>
      <c r="BF45" s="1">
        <v>0.16440199999999999</v>
      </c>
      <c r="BG45" s="1">
        <v>2.0853E-2</v>
      </c>
      <c r="BH45" s="1">
        <v>0.78366100000000005</v>
      </c>
      <c r="BI45" s="1">
        <v>1.9373000000000001E-2</v>
      </c>
      <c r="BJ45" s="1"/>
      <c r="BK45" s="1"/>
      <c r="BL45" s="1">
        <v>3.1868E-2</v>
      </c>
      <c r="BM45" s="1">
        <v>4.9490000000000003E-3</v>
      </c>
    </row>
    <row r="46" spans="57:65" x14ac:dyDescent="0.2">
      <c r="BE46" s="1">
        <v>210</v>
      </c>
      <c r="BF46" s="1">
        <v>0.15711900000000001</v>
      </c>
      <c r="BG46" s="1">
        <v>2.0506E-2</v>
      </c>
      <c r="BH46" s="1">
        <v>0.77871199999999996</v>
      </c>
      <c r="BI46" s="1">
        <v>2.0551E-2</v>
      </c>
      <c r="BJ46" s="1"/>
      <c r="BK46" s="1"/>
      <c r="BL46" s="1">
        <v>3.2192999999999999E-2</v>
      </c>
      <c r="BM46" s="1">
        <v>4.0889999999999998E-3</v>
      </c>
    </row>
    <row r="47" spans="57:65" x14ac:dyDescent="0.2">
      <c r="BE47" s="1">
        <v>215</v>
      </c>
      <c r="BF47" s="1">
        <v>0.14915400000000001</v>
      </c>
      <c r="BG47" s="1">
        <v>2.009E-2</v>
      </c>
      <c r="BH47" s="1">
        <v>0.77229499999999995</v>
      </c>
      <c r="BI47" s="1">
        <v>2.1863E-2</v>
      </c>
      <c r="BJ47" s="1"/>
      <c r="BK47" s="1"/>
      <c r="BL47" s="1">
        <v>3.1632E-2</v>
      </c>
      <c r="BM47" s="1">
        <v>4.372E-3</v>
      </c>
    </row>
    <row r="48" spans="57:65" x14ac:dyDescent="0.2">
      <c r="BE48" s="1">
        <v>220</v>
      </c>
      <c r="BF48" s="1">
        <v>0.14261599999999999</v>
      </c>
      <c r="BG48" s="1">
        <v>1.9768999999999998E-2</v>
      </c>
      <c r="BH48" s="1">
        <v>0.766706</v>
      </c>
      <c r="BI48" s="1">
        <v>2.1977E-2</v>
      </c>
      <c r="BJ48" s="1"/>
      <c r="BK48" s="1"/>
      <c r="BL48" s="1">
        <v>3.0034999999999999E-2</v>
      </c>
      <c r="BM48" s="1">
        <v>4.8640000000000003E-3</v>
      </c>
    </row>
    <row r="49" spans="57:65" x14ac:dyDescent="0.2">
      <c r="BE49" s="1">
        <v>225</v>
      </c>
      <c r="BF49" s="1">
        <v>0.13623099999999999</v>
      </c>
      <c r="BG49" s="1">
        <v>1.9362999999999998E-2</v>
      </c>
      <c r="BH49" s="1">
        <v>0.76115200000000005</v>
      </c>
      <c r="BI49" s="1">
        <v>2.2384999999999999E-2</v>
      </c>
      <c r="BJ49" s="1"/>
      <c r="BK49" s="1"/>
      <c r="BL49" s="1">
        <v>3.1681000000000001E-2</v>
      </c>
      <c r="BM49" s="1">
        <v>4.9680000000000002E-3</v>
      </c>
    </row>
    <row r="50" spans="57:65" x14ac:dyDescent="0.2">
      <c r="BE50" s="1">
        <v>230</v>
      </c>
      <c r="BF50" s="1">
        <v>0.12948299999999999</v>
      </c>
      <c r="BG50" s="1">
        <v>1.8908000000000001E-2</v>
      </c>
      <c r="BH50" s="1">
        <v>0.75954200000000005</v>
      </c>
      <c r="BI50" s="1">
        <v>2.2065999999999999E-2</v>
      </c>
      <c r="BJ50" s="1"/>
      <c r="BK50" s="1"/>
      <c r="BL50" s="1">
        <v>3.0252999999999999E-2</v>
      </c>
      <c r="BM50" s="1">
        <v>4.091E-3</v>
      </c>
    </row>
    <row r="51" spans="57:65" x14ac:dyDescent="0.2">
      <c r="BE51" s="1">
        <v>235</v>
      </c>
      <c r="BF51" s="1">
        <v>0.123415</v>
      </c>
      <c r="BG51" s="1">
        <v>1.8214999999999999E-2</v>
      </c>
      <c r="BH51" s="1">
        <v>0.75475800000000004</v>
      </c>
      <c r="BI51" s="1">
        <v>2.3567999999999999E-2</v>
      </c>
      <c r="BJ51" s="1"/>
      <c r="BK51" s="1"/>
      <c r="BL51" s="1">
        <v>3.0297999999999999E-2</v>
      </c>
      <c r="BM51" s="1">
        <v>4.2459999999999998E-3</v>
      </c>
    </row>
    <row r="52" spans="57:65" x14ac:dyDescent="0.2">
      <c r="BE52" s="1">
        <v>240</v>
      </c>
      <c r="BF52" s="1">
        <v>0.11738</v>
      </c>
      <c r="BG52" s="1">
        <v>1.8001E-2</v>
      </c>
      <c r="BH52" s="1">
        <v>0.74735300000000005</v>
      </c>
      <c r="BI52" s="1">
        <v>2.4095999999999999E-2</v>
      </c>
      <c r="BJ52" s="1"/>
      <c r="BK52" s="1"/>
      <c r="BL52" s="1">
        <v>2.8015999999999999E-2</v>
      </c>
      <c r="BM52" s="1">
        <v>4.5310000000000003E-3</v>
      </c>
    </row>
    <row r="53" spans="57:65" x14ac:dyDescent="0.2">
      <c r="BE53" s="1">
        <v>245</v>
      </c>
      <c r="BF53" s="1">
        <v>0.11283700000000001</v>
      </c>
      <c r="BG53" s="1">
        <v>1.7468999999999998E-2</v>
      </c>
      <c r="BH53" s="1">
        <v>0.74306399999999995</v>
      </c>
      <c r="BI53" s="1">
        <v>2.4275999999999999E-2</v>
      </c>
      <c r="BJ53" s="1"/>
      <c r="BK53" s="1"/>
      <c r="BL53" s="1">
        <v>3.2565999999999998E-2</v>
      </c>
      <c r="BM53" s="1">
        <v>4.594E-3</v>
      </c>
    </row>
    <row r="54" spans="57:65" x14ac:dyDescent="0.2">
      <c r="BE54" s="1">
        <v>250</v>
      </c>
      <c r="BF54" s="1">
        <v>0.107708</v>
      </c>
      <c r="BG54" s="1">
        <v>1.7107000000000001E-2</v>
      </c>
      <c r="BH54" s="1">
        <v>0.73870999999999998</v>
      </c>
      <c r="BI54" s="1">
        <v>2.5392999999999999E-2</v>
      </c>
      <c r="BJ54" s="1"/>
      <c r="BK54" s="1"/>
      <c r="BL54" s="1">
        <v>2.9593999999999999E-2</v>
      </c>
      <c r="BM54" s="1">
        <v>4.3140000000000001E-3</v>
      </c>
    </row>
    <row r="55" spans="57:65" x14ac:dyDescent="0.2">
      <c r="BE55" s="1">
        <v>255</v>
      </c>
      <c r="BF55" s="1">
        <v>0.10360800000000001</v>
      </c>
      <c r="BG55" s="1">
        <v>1.6726000000000001E-2</v>
      </c>
      <c r="BH55" s="1">
        <v>0.73608499999999999</v>
      </c>
      <c r="BI55" s="1">
        <v>2.528E-2</v>
      </c>
      <c r="BJ55" s="1"/>
      <c r="BK55" s="1"/>
      <c r="BL55" s="1">
        <v>2.8933E-2</v>
      </c>
      <c r="BM55" s="1">
        <v>3.31E-3</v>
      </c>
    </row>
    <row r="56" spans="57:65" x14ac:dyDescent="0.2">
      <c r="BE56" s="1">
        <v>260</v>
      </c>
      <c r="BF56" s="1">
        <v>9.8947999999999994E-2</v>
      </c>
      <c r="BG56" s="1">
        <v>1.6343E-2</v>
      </c>
      <c r="BH56" s="1">
        <v>0.73104999999999998</v>
      </c>
      <c r="BI56" s="1">
        <v>2.5346E-2</v>
      </c>
      <c r="BJ56" s="1"/>
      <c r="BK56" s="1"/>
      <c r="BL56" s="1">
        <v>2.9597999999999999E-2</v>
      </c>
      <c r="BM56" s="1">
        <v>4.1910000000000003E-3</v>
      </c>
    </row>
    <row r="57" spans="57:65" x14ac:dyDescent="0.2">
      <c r="BE57" s="1">
        <v>265</v>
      </c>
      <c r="BF57" s="1">
        <v>9.4753000000000004E-2</v>
      </c>
      <c r="BG57" s="1">
        <v>1.5923E-2</v>
      </c>
      <c r="BH57" s="1">
        <v>0.72522200000000003</v>
      </c>
      <c r="BI57" s="1">
        <v>2.6159999999999999E-2</v>
      </c>
      <c r="BJ57" s="1"/>
      <c r="BK57" s="1"/>
      <c r="BL57" s="1">
        <v>3.0627000000000001E-2</v>
      </c>
      <c r="BM57" s="1">
        <v>3.3530000000000001E-3</v>
      </c>
    </row>
    <row r="58" spans="57:65" x14ac:dyDescent="0.2">
      <c r="BE58" s="1">
        <v>270</v>
      </c>
      <c r="BF58" s="1">
        <v>9.1101000000000001E-2</v>
      </c>
      <c r="BG58" s="1">
        <v>1.5432E-2</v>
      </c>
      <c r="BH58" s="1">
        <v>0.71909699999999999</v>
      </c>
      <c r="BI58" s="1">
        <v>2.6076999999999999E-2</v>
      </c>
      <c r="BJ58" s="1"/>
      <c r="BK58" s="1"/>
      <c r="BL58" s="1">
        <v>2.6478000000000002E-2</v>
      </c>
      <c r="BM58" s="1">
        <v>3.1029999999999999E-3</v>
      </c>
    </row>
    <row r="59" spans="57:65" x14ac:dyDescent="0.2">
      <c r="BE59" s="1">
        <v>275</v>
      </c>
      <c r="BF59" s="1">
        <v>8.7017999999999998E-2</v>
      </c>
      <c r="BG59" s="1">
        <v>1.5219999999999999E-2</v>
      </c>
      <c r="BH59" s="1">
        <v>0.71731800000000001</v>
      </c>
      <c r="BI59" s="1">
        <v>2.7328000000000002E-2</v>
      </c>
      <c r="BJ59" s="1"/>
      <c r="BK59" s="1"/>
      <c r="BL59" s="1">
        <v>2.6587E-2</v>
      </c>
      <c r="BM59" s="1">
        <v>2.823E-3</v>
      </c>
    </row>
    <row r="60" spans="57:65" x14ac:dyDescent="0.2">
      <c r="BE60" s="1">
        <v>280</v>
      </c>
      <c r="BF60" s="1">
        <v>8.3435999999999996E-2</v>
      </c>
      <c r="BG60" s="1">
        <v>1.4782999999999999E-2</v>
      </c>
      <c r="BH60" s="1">
        <v>0.71408700000000003</v>
      </c>
      <c r="BI60" s="1">
        <v>2.664E-2</v>
      </c>
      <c r="BJ60" s="1"/>
      <c r="BK60" s="1"/>
      <c r="BL60" s="1">
        <v>2.6862E-2</v>
      </c>
      <c r="BM60" s="1">
        <v>2.8570000000000002E-3</v>
      </c>
    </row>
    <row r="61" spans="57:65" x14ac:dyDescent="0.2">
      <c r="BE61" s="1">
        <v>285</v>
      </c>
      <c r="BF61" s="1">
        <v>7.9549999999999996E-2</v>
      </c>
      <c r="BG61" s="1">
        <v>1.4427000000000001E-2</v>
      </c>
      <c r="BH61" s="1">
        <v>0.70764499999999997</v>
      </c>
      <c r="BI61" s="1">
        <v>2.8382999999999999E-2</v>
      </c>
      <c r="BJ61" s="1"/>
      <c r="BK61" s="1"/>
      <c r="BL61" s="1">
        <v>2.555E-2</v>
      </c>
      <c r="BM61" s="1">
        <v>3.1289999999999998E-3</v>
      </c>
    </row>
    <row r="62" spans="57:65" x14ac:dyDescent="0.2">
      <c r="BE62" s="1">
        <v>290</v>
      </c>
      <c r="BF62" s="1">
        <v>7.6490000000000002E-2</v>
      </c>
      <c r="BG62" s="1">
        <v>1.4064E-2</v>
      </c>
      <c r="BH62" s="1">
        <v>0.70131399999999999</v>
      </c>
      <c r="BI62" s="1">
        <v>2.8660999999999999E-2</v>
      </c>
      <c r="BJ62" s="1"/>
      <c r="BK62" s="1"/>
      <c r="BL62" s="1">
        <v>2.742E-2</v>
      </c>
      <c r="BM62" s="1">
        <v>2.9030000000000002E-3</v>
      </c>
    </row>
    <row r="63" spans="57:65" x14ac:dyDescent="0.2">
      <c r="BE63" s="1">
        <v>295</v>
      </c>
      <c r="BF63" s="1">
        <v>7.3027999999999996E-2</v>
      </c>
      <c r="BG63" s="1">
        <v>1.3783999999999999E-2</v>
      </c>
      <c r="BH63" s="1">
        <v>0.6996</v>
      </c>
      <c r="BI63" s="1">
        <v>2.8955999999999999E-2</v>
      </c>
      <c r="BJ63" s="1"/>
      <c r="BK63" s="1"/>
      <c r="BL63" s="1">
        <v>2.5106E-2</v>
      </c>
      <c r="BM63" s="1">
        <v>2.1979999999999999E-3</v>
      </c>
    </row>
    <row r="64" spans="57:65" x14ac:dyDescent="0.2">
      <c r="BE64" s="1">
        <v>300</v>
      </c>
      <c r="BF64" s="1">
        <v>7.0236999999999994E-2</v>
      </c>
      <c r="BG64" s="1">
        <v>1.3507E-2</v>
      </c>
      <c r="BH64" s="1">
        <v>0.69488799999999995</v>
      </c>
      <c r="BI64" s="1">
        <v>2.9278999999999999E-2</v>
      </c>
      <c r="BJ64" s="1"/>
      <c r="BK64" s="1"/>
      <c r="BL64" s="1">
        <v>2.6457999999999999E-2</v>
      </c>
      <c r="BM64" s="1">
        <v>2.6930000000000001E-3</v>
      </c>
    </row>
  </sheetData>
  <mergeCells count="4">
    <mergeCell ref="BJ2:BK2"/>
    <mergeCell ref="BL2:BM2"/>
    <mergeCell ref="BF2:BG2"/>
    <mergeCell ref="BH2:BI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4"/>
  <sheetViews>
    <sheetView workbookViewId="0">
      <selection activeCell="W12" sqref="W12"/>
    </sheetView>
  </sheetViews>
  <sheetFormatPr defaultColWidth="9.140625" defaultRowHeight="12.75" x14ac:dyDescent="0.2"/>
  <cols>
    <col min="1" max="1" width="9.140625" style="12"/>
    <col min="2" max="2" width="15.42578125" style="12" bestFit="1" customWidth="1"/>
    <col min="3" max="3" width="9" style="12" bestFit="1" customWidth="1"/>
    <col min="4" max="4" width="15.42578125" style="12" bestFit="1" customWidth="1"/>
    <col min="5" max="5" width="9" style="12" bestFit="1" customWidth="1"/>
    <col min="6" max="6" width="15.42578125" style="12" bestFit="1" customWidth="1"/>
    <col min="7" max="7" width="9" style="12" bestFit="1" customWidth="1"/>
    <col min="8" max="18" width="9.140625" style="12"/>
    <col min="19" max="19" width="10.85546875" style="12" bestFit="1" customWidth="1"/>
    <col min="20" max="16384" width="9.140625" style="12"/>
  </cols>
  <sheetData>
    <row r="1" spans="1:34" x14ac:dyDescent="0.2">
      <c r="A1" s="11" t="s">
        <v>84</v>
      </c>
      <c r="J1" s="11" t="s">
        <v>89</v>
      </c>
      <c r="S1" s="11" t="s">
        <v>91</v>
      </c>
      <c r="T1" s="161"/>
      <c r="U1" s="161"/>
      <c r="V1" s="161"/>
      <c r="W1" s="161"/>
      <c r="X1" s="161"/>
      <c r="Y1" s="161"/>
      <c r="AB1" s="11" t="s">
        <v>92</v>
      </c>
    </row>
    <row r="2" spans="1:34" x14ac:dyDescent="0.2">
      <c r="B2" s="160" t="s">
        <v>22</v>
      </c>
      <c r="C2" s="160"/>
      <c r="D2" s="160" t="s">
        <v>82</v>
      </c>
      <c r="E2" s="160"/>
      <c r="F2" s="160" t="s">
        <v>83</v>
      </c>
      <c r="G2" s="160"/>
      <c r="J2" s="164" t="s">
        <v>175</v>
      </c>
      <c r="K2" s="164"/>
      <c r="L2" s="164"/>
      <c r="M2" s="164"/>
      <c r="N2" s="164"/>
      <c r="O2" s="164"/>
      <c r="P2" s="164"/>
      <c r="S2" s="45"/>
      <c r="T2" s="162" t="s">
        <v>22</v>
      </c>
      <c r="U2" s="162"/>
      <c r="V2" s="162" t="s">
        <v>83</v>
      </c>
      <c r="W2" s="162"/>
      <c r="X2" s="162" t="s">
        <v>82</v>
      </c>
      <c r="Y2" s="163"/>
      <c r="AB2" s="164" t="s">
        <v>239</v>
      </c>
      <c r="AC2" s="164"/>
      <c r="AD2" s="164"/>
      <c r="AE2" s="164"/>
      <c r="AF2" s="164"/>
      <c r="AG2" s="164"/>
      <c r="AH2" s="164"/>
    </row>
    <row r="3" spans="1:34" x14ac:dyDescent="0.2">
      <c r="A3" s="2"/>
      <c r="B3" s="17" t="s">
        <v>15</v>
      </c>
      <c r="C3" s="17" t="s">
        <v>1</v>
      </c>
      <c r="D3" s="17" t="s">
        <v>15</v>
      </c>
      <c r="E3" s="17" t="s">
        <v>1</v>
      </c>
      <c r="F3" s="17" t="s">
        <v>15</v>
      </c>
      <c r="G3" s="17" t="s">
        <v>1</v>
      </c>
      <c r="I3" s="12" t="s">
        <v>192</v>
      </c>
      <c r="J3" s="51" t="s">
        <v>22</v>
      </c>
      <c r="K3" s="52" t="s">
        <v>85</v>
      </c>
      <c r="L3" s="52" t="s">
        <v>86</v>
      </c>
      <c r="M3" s="52" t="s">
        <v>87</v>
      </c>
      <c r="N3" s="52" t="s">
        <v>88</v>
      </c>
      <c r="O3" s="52" t="s">
        <v>82</v>
      </c>
      <c r="P3" s="53" t="s">
        <v>83</v>
      </c>
      <c r="S3" s="108" t="s">
        <v>238</v>
      </c>
      <c r="T3" s="109" t="s">
        <v>177</v>
      </c>
      <c r="U3" s="109" t="s">
        <v>1</v>
      </c>
      <c r="V3" s="109" t="s">
        <v>177</v>
      </c>
      <c r="W3" s="109" t="s">
        <v>1</v>
      </c>
      <c r="X3" s="109" t="s">
        <v>177</v>
      </c>
      <c r="Y3" s="19" t="s">
        <v>1</v>
      </c>
      <c r="AB3" s="51" t="s">
        <v>22</v>
      </c>
      <c r="AC3" s="52" t="s">
        <v>83</v>
      </c>
      <c r="AD3" s="52" t="s">
        <v>82</v>
      </c>
      <c r="AE3" s="52" t="s">
        <v>88</v>
      </c>
      <c r="AF3" s="52" t="s">
        <v>87</v>
      </c>
      <c r="AG3" s="52" t="s">
        <v>86</v>
      </c>
      <c r="AH3" s="53" t="s">
        <v>85</v>
      </c>
    </row>
    <row r="4" spans="1:34" x14ac:dyDescent="0.2">
      <c r="A4" s="1">
        <v>0</v>
      </c>
      <c r="B4" s="1">
        <v>1</v>
      </c>
      <c r="C4" s="1">
        <v>0</v>
      </c>
      <c r="D4" s="1">
        <v>1</v>
      </c>
      <c r="E4" s="1">
        <v>0</v>
      </c>
      <c r="F4" s="1">
        <v>1</v>
      </c>
      <c r="G4" s="1">
        <v>0</v>
      </c>
      <c r="I4" s="12">
        <v>1</v>
      </c>
      <c r="J4" s="4">
        <v>161.52600000000001</v>
      </c>
      <c r="K4" s="26">
        <v>88.737799999999993</v>
      </c>
      <c r="L4" s="26">
        <v>121.61960000000001</v>
      </c>
      <c r="M4" s="26">
        <v>33.971299999999999</v>
      </c>
      <c r="N4" s="26">
        <v>3.7214</v>
      </c>
      <c r="O4" s="26">
        <v>7.8815</v>
      </c>
      <c r="P4" s="5">
        <v>65.062899999999999</v>
      </c>
      <c r="S4" s="4">
        <v>1E-3</v>
      </c>
      <c r="T4" s="32">
        <v>7.6261339999999997E-3</v>
      </c>
      <c r="U4" s="32">
        <v>1.8978000000000001E-3</v>
      </c>
      <c r="V4" s="32">
        <v>1.0211016E-2</v>
      </c>
      <c r="W4" s="32">
        <v>2.7413810000000002E-3</v>
      </c>
      <c r="X4" s="32">
        <v>1.3332E-2</v>
      </c>
      <c r="Y4" s="105">
        <v>2.6700000000000001E-3</v>
      </c>
      <c r="AB4" s="4">
        <v>0.4078</v>
      </c>
      <c r="AC4" s="26">
        <v>1.887</v>
      </c>
      <c r="AD4" s="26">
        <v>0.75049999999999994</v>
      </c>
      <c r="AE4" s="26">
        <v>0.5867</v>
      </c>
      <c r="AF4" s="26">
        <v>0.54759999999999998</v>
      </c>
      <c r="AG4" s="26">
        <v>6.9029999999999994E-2</v>
      </c>
      <c r="AH4" s="5">
        <v>0.22020000000000001</v>
      </c>
    </row>
    <row r="5" spans="1:34" x14ac:dyDescent="0.2">
      <c r="A5" s="1">
        <v>5</v>
      </c>
      <c r="B5" s="1">
        <v>0.98068900000000003</v>
      </c>
      <c r="C5" s="1">
        <v>4.5139999999999998E-3</v>
      </c>
      <c r="D5" s="1">
        <v>0.75298399999999999</v>
      </c>
      <c r="E5" s="1">
        <v>3.5913E-2</v>
      </c>
      <c r="F5" s="1">
        <v>0.98010399999999998</v>
      </c>
      <c r="G5" s="1">
        <v>1.9300000000000001E-3</v>
      </c>
      <c r="I5" s="12">
        <v>2</v>
      </c>
      <c r="J5" s="4">
        <v>80.748800000000003</v>
      </c>
      <c r="K5" s="26">
        <v>68.341499999999996</v>
      </c>
      <c r="L5" s="26">
        <v>122.41679999999999</v>
      </c>
      <c r="M5" s="26">
        <v>27.9285</v>
      </c>
      <c r="N5" s="26">
        <v>7.9414999999999996</v>
      </c>
      <c r="O5" s="26">
        <v>7.3623000000000003</v>
      </c>
      <c r="P5" s="5">
        <v>67.256</v>
      </c>
      <c r="S5" s="4">
        <v>2.8000000000000001E-2</v>
      </c>
      <c r="T5" s="32"/>
      <c r="U5" s="32"/>
      <c r="V5" s="32"/>
      <c r="W5" s="32"/>
      <c r="X5" s="32"/>
      <c r="Y5" s="105"/>
      <c r="AB5" s="4">
        <v>0.50070000000000003</v>
      </c>
      <c r="AC5" s="26">
        <v>1.4239999999999999</v>
      </c>
      <c r="AD5" s="26">
        <v>0.32469999999999999</v>
      </c>
      <c r="AE5" s="26">
        <v>0.47420000000000001</v>
      </c>
      <c r="AF5" s="26">
        <v>0.74139999999999995</v>
      </c>
      <c r="AG5" s="26">
        <v>7.6660000000000006E-2</v>
      </c>
      <c r="AH5" s="5">
        <v>0.17230000000000001</v>
      </c>
    </row>
    <row r="6" spans="1:34" x14ac:dyDescent="0.2">
      <c r="A6" s="1">
        <v>10</v>
      </c>
      <c r="B6" s="1">
        <v>0.96072299999999999</v>
      </c>
      <c r="C6" s="1">
        <v>6.0410000000000004E-3</v>
      </c>
      <c r="D6" s="1">
        <v>0.386604</v>
      </c>
      <c r="E6" s="1">
        <v>5.3531000000000002E-2</v>
      </c>
      <c r="F6" s="1">
        <v>0.94968699999999995</v>
      </c>
      <c r="G6" s="1">
        <v>4.365E-3</v>
      </c>
      <c r="I6" s="12">
        <v>3</v>
      </c>
      <c r="J6" s="4">
        <v>86.764200000000002</v>
      </c>
      <c r="K6" s="26">
        <v>78.661100000000005</v>
      </c>
      <c r="L6" s="26">
        <v>151.2062</v>
      </c>
      <c r="M6" s="26">
        <v>25.892299999999999</v>
      </c>
      <c r="N6" s="26">
        <v>5.0263999999999998</v>
      </c>
      <c r="O6" s="26">
        <v>10.489800000000001</v>
      </c>
      <c r="P6" s="5">
        <v>87.486500000000007</v>
      </c>
      <c r="S6" s="4">
        <v>5.5E-2</v>
      </c>
      <c r="T6" s="32"/>
      <c r="U6" s="32"/>
      <c r="V6" s="32"/>
      <c r="W6" s="32"/>
      <c r="X6" s="32"/>
      <c r="Y6" s="105"/>
      <c r="AB6" s="4">
        <v>0.54890000000000005</v>
      </c>
      <c r="AC6" s="26">
        <v>1.6040000000000001</v>
      </c>
      <c r="AD6" s="26">
        <v>0.41199999999999998</v>
      </c>
      <c r="AE6" s="26">
        <v>0.50260000000000005</v>
      </c>
      <c r="AF6" s="26">
        <v>0.52700000000000002</v>
      </c>
      <c r="AG6" s="26">
        <v>7.1900000000000006E-2</v>
      </c>
      <c r="AH6" s="5">
        <v>0.21229999999999999</v>
      </c>
    </row>
    <row r="7" spans="1:34" x14ac:dyDescent="0.2">
      <c r="A7" s="1">
        <v>15</v>
      </c>
      <c r="B7" s="1">
        <v>0.93954899999999997</v>
      </c>
      <c r="C7" s="1">
        <v>7.0029999999999997E-3</v>
      </c>
      <c r="D7" s="1">
        <v>0.149815</v>
      </c>
      <c r="E7" s="1">
        <v>3.8596999999999999E-2</v>
      </c>
      <c r="F7" s="1">
        <v>0.921709</v>
      </c>
      <c r="G7" s="1">
        <v>3.0950000000000001E-3</v>
      </c>
      <c r="I7" s="12">
        <v>4</v>
      </c>
      <c r="J7" s="4">
        <v>152.59479999999999</v>
      </c>
      <c r="K7" s="26">
        <v>102.38760000000001</v>
      </c>
      <c r="L7" s="26">
        <v>120.983</v>
      </c>
      <c r="M7" s="26">
        <v>26.461500000000001</v>
      </c>
      <c r="N7" s="26">
        <v>8.1503999999999994</v>
      </c>
      <c r="O7" s="26">
        <v>12.077299999999999</v>
      </c>
      <c r="P7" s="5">
        <v>136.01320000000001</v>
      </c>
      <c r="S7" s="4">
        <v>8.7999999999999995E-2</v>
      </c>
      <c r="T7" s="32">
        <v>1.5368668E-2</v>
      </c>
      <c r="U7" s="32">
        <v>2.2214000000000001E-3</v>
      </c>
      <c r="V7" s="32"/>
      <c r="W7" s="32"/>
      <c r="X7" s="32">
        <v>2.9574E-2</v>
      </c>
      <c r="Y7" s="105">
        <v>4.5019999999999999E-3</v>
      </c>
      <c r="AB7" s="4">
        <v>0.4027</v>
      </c>
      <c r="AC7" s="26">
        <v>1.329</v>
      </c>
      <c r="AD7" s="26">
        <v>0.3639</v>
      </c>
      <c r="AE7" s="26">
        <v>0.62539999999999996</v>
      </c>
      <c r="AF7" s="26">
        <v>0.6119</v>
      </c>
      <c r="AG7" s="26">
        <v>8.6199999999999999E-2</v>
      </c>
      <c r="AH7" s="5">
        <v>0.1943</v>
      </c>
    </row>
    <row r="8" spans="1:34" x14ac:dyDescent="0.2">
      <c r="A8" s="1">
        <v>20</v>
      </c>
      <c r="B8" s="1">
        <v>0.91573199999999999</v>
      </c>
      <c r="C8" s="1">
        <v>8.6400000000000001E-3</v>
      </c>
      <c r="D8" s="1">
        <v>6.0692000000000003E-2</v>
      </c>
      <c r="E8" s="1">
        <v>2.1101999999999999E-2</v>
      </c>
      <c r="F8" s="1">
        <v>0.89013399999999998</v>
      </c>
      <c r="G8" s="1">
        <v>1.9319999999999999E-3</v>
      </c>
      <c r="I8" s="12">
        <v>5</v>
      </c>
      <c r="J8" s="4">
        <v>114.0138</v>
      </c>
      <c r="K8" s="26">
        <v>113.21720000000001</v>
      </c>
      <c r="L8" s="26">
        <v>82.104299999999995</v>
      </c>
      <c r="M8" s="26">
        <v>16.4041</v>
      </c>
      <c r="N8" s="26">
        <v>4.3937999999999997</v>
      </c>
      <c r="O8" s="26">
        <v>6.2012</v>
      </c>
      <c r="P8" s="5">
        <v>141.79509999999999</v>
      </c>
      <c r="S8" s="4">
        <v>0.255</v>
      </c>
      <c r="T8" s="32">
        <v>0.18925062200000001</v>
      </c>
      <c r="U8" s="32">
        <v>2.4899600000000001E-2</v>
      </c>
      <c r="V8" s="32">
        <v>3.1917989000000001E-2</v>
      </c>
      <c r="W8" s="32">
        <v>3.1490369999999999E-3</v>
      </c>
      <c r="X8" s="32">
        <v>0.30105399999999999</v>
      </c>
      <c r="Y8" s="105">
        <v>9.9679999999999994E-3</v>
      </c>
      <c r="AB8" s="4">
        <v>0.33329999999999999</v>
      </c>
      <c r="AC8" s="26">
        <v>1.2949999999999999</v>
      </c>
      <c r="AD8" s="26">
        <v>0.43530000000000002</v>
      </c>
      <c r="AE8" s="26">
        <v>0.52129999999999999</v>
      </c>
      <c r="AF8" s="26">
        <v>0.73880000000000001</v>
      </c>
      <c r="AG8" s="26">
        <v>8.1530000000000005E-2</v>
      </c>
      <c r="AH8" s="5">
        <v>0.2414</v>
      </c>
    </row>
    <row r="9" spans="1:34" x14ac:dyDescent="0.2">
      <c r="A9" s="1">
        <v>25</v>
      </c>
      <c r="B9" s="1">
        <v>0.89012400000000003</v>
      </c>
      <c r="C9" s="1">
        <v>1.0293999999999999E-2</v>
      </c>
      <c r="D9" s="1">
        <v>3.6642000000000001E-2</v>
      </c>
      <c r="E9" s="1">
        <v>1.2083999999999999E-2</v>
      </c>
      <c r="F9" s="1">
        <v>0.856379</v>
      </c>
      <c r="G9" s="1">
        <v>3.9029999999999998E-3</v>
      </c>
      <c r="I9" s="12">
        <v>6</v>
      </c>
      <c r="J9" s="4">
        <v>100.1969</v>
      </c>
      <c r="K9" s="26">
        <v>61.529899999999998</v>
      </c>
      <c r="L9" s="26">
        <v>140.1763</v>
      </c>
      <c r="M9" s="26">
        <v>13.231199999999999</v>
      </c>
      <c r="N9" s="26">
        <v>2.4891999999999999</v>
      </c>
      <c r="O9" s="26">
        <v>7.7634999999999996</v>
      </c>
      <c r="P9" s="5">
        <v>86.432699999999997</v>
      </c>
      <c r="S9" s="4">
        <v>0.38700000000000001</v>
      </c>
      <c r="T9" s="32">
        <v>0.51094288499999996</v>
      </c>
      <c r="U9" s="32">
        <v>3.9199299999999999E-2</v>
      </c>
      <c r="V9" s="32">
        <v>9.2122834000000001E-2</v>
      </c>
      <c r="W9" s="32">
        <v>4.2928389999999997E-3</v>
      </c>
      <c r="X9" s="32">
        <v>0.58502699999999996</v>
      </c>
      <c r="Y9" s="105">
        <v>2.8594999999999999E-2</v>
      </c>
      <c r="AB9" s="4">
        <v>0.40189999999999998</v>
      </c>
      <c r="AC9" s="26">
        <v>1.276</v>
      </c>
      <c r="AD9" s="26">
        <v>0.32069999999999999</v>
      </c>
      <c r="AE9" s="26">
        <v>0.58240000000000003</v>
      </c>
      <c r="AF9" s="26">
        <v>0.51959999999999995</v>
      </c>
      <c r="AG9" s="26">
        <v>8.8450000000000001E-2</v>
      </c>
      <c r="AH9" s="5">
        <v>0.23860000000000001</v>
      </c>
    </row>
    <row r="10" spans="1:34" x14ac:dyDescent="0.2">
      <c r="A10" s="1">
        <v>30</v>
      </c>
      <c r="B10" s="1">
        <v>0.86274899999999999</v>
      </c>
      <c r="C10" s="1">
        <v>1.2288E-2</v>
      </c>
      <c r="D10" s="1">
        <v>2.8882000000000001E-2</v>
      </c>
      <c r="E10" s="1">
        <v>7.3130000000000001E-3</v>
      </c>
      <c r="F10" s="1">
        <v>0.82886899999999997</v>
      </c>
      <c r="G10" s="1">
        <v>7.3940000000000004E-3</v>
      </c>
      <c r="I10" s="12">
        <v>7</v>
      </c>
      <c r="J10" s="4">
        <v>98.889499999999998</v>
      </c>
      <c r="K10" s="26">
        <v>49.404499999999999</v>
      </c>
      <c r="L10" s="26">
        <v>79.5548</v>
      </c>
      <c r="M10" s="26">
        <v>15.589700000000001</v>
      </c>
      <c r="N10" s="26">
        <v>6.6768999999999998</v>
      </c>
      <c r="O10" s="26">
        <v>8.3231999999999999</v>
      </c>
      <c r="P10" s="5">
        <v>89.051299999999998</v>
      </c>
      <c r="S10" s="4">
        <v>0.94</v>
      </c>
      <c r="T10" s="32">
        <v>0.79915513599999999</v>
      </c>
      <c r="U10" s="32">
        <v>1.6789599999999998E-2</v>
      </c>
      <c r="V10" s="32">
        <v>0.334183285</v>
      </c>
      <c r="W10" s="32">
        <v>1.5717793000000001E-2</v>
      </c>
      <c r="X10" s="32">
        <v>0.77315</v>
      </c>
      <c r="Y10" s="105">
        <v>1.3344E-2</v>
      </c>
      <c r="AB10" s="4">
        <v>0.33289999999999997</v>
      </c>
      <c r="AC10" s="26">
        <v>1.4179999999999999</v>
      </c>
      <c r="AD10" s="26">
        <v>0.35470000000000002</v>
      </c>
      <c r="AE10" s="26">
        <v>0.41980000000000001</v>
      </c>
      <c r="AF10" s="26"/>
      <c r="AG10" s="26">
        <v>8.5029999999999994E-2</v>
      </c>
      <c r="AH10" s="5"/>
    </row>
    <row r="11" spans="1:34" x14ac:dyDescent="0.2">
      <c r="A11" s="1">
        <v>35</v>
      </c>
      <c r="B11" s="1">
        <v>0.83426400000000001</v>
      </c>
      <c r="C11" s="1">
        <v>1.418E-2</v>
      </c>
      <c r="D11" s="1">
        <v>2.7014E-2</v>
      </c>
      <c r="E11" s="1">
        <v>6.3810000000000004E-3</v>
      </c>
      <c r="F11" s="1">
        <v>0.79641200000000001</v>
      </c>
      <c r="G11" s="1">
        <v>1.1311999999999999E-2</v>
      </c>
      <c r="I11" s="12">
        <v>8</v>
      </c>
      <c r="J11" s="4">
        <v>113.6138</v>
      </c>
      <c r="K11" s="26">
        <v>71.922499999999999</v>
      </c>
      <c r="L11" s="26">
        <v>149.05619999999999</v>
      </c>
      <c r="M11" s="26">
        <v>18.7562</v>
      </c>
      <c r="N11" s="26">
        <v>8.8119999999999994</v>
      </c>
      <c r="O11" s="26"/>
      <c r="P11" s="5"/>
      <c r="S11" s="4">
        <v>2.2599999999999998</v>
      </c>
      <c r="T11" s="32">
        <v>0.93951823999999995</v>
      </c>
      <c r="U11" s="32">
        <v>6.1358000000000003E-3</v>
      </c>
      <c r="V11" s="32">
        <v>0.67729968500000004</v>
      </c>
      <c r="W11" s="32">
        <v>2.2113234999999998E-2</v>
      </c>
      <c r="X11" s="32">
        <v>0.961449</v>
      </c>
      <c r="Y11" s="105">
        <v>7.9139999999999992E-3</v>
      </c>
      <c r="AB11" s="6">
        <v>0.72350000000000003</v>
      </c>
      <c r="AC11" s="31"/>
      <c r="AD11" s="31"/>
      <c r="AE11" s="31">
        <v>0.42320000000000002</v>
      </c>
      <c r="AF11" s="31"/>
      <c r="AG11" s="31"/>
      <c r="AH11" s="7"/>
    </row>
    <row r="12" spans="1:34" x14ac:dyDescent="0.2">
      <c r="A12" s="1">
        <v>40</v>
      </c>
      <c r="B12" s="1">
        <v>0.80504299999999995</v>
      </c>
      <c r="C12" s="1">
        <v>1.5984999999999999E-2</v>
      </c>
      <c r="D12" s="1">
        <v>2.5559999999999999E-2</v>
      </c>
      <c r="E12" s="1">
        <v>6.4920000000000004E-3</v>
      </c>
      <c r="F12" s="1">
        <v>0.76511099999999999</v>
      </c>
      <c r="G12" s="1">
        <v>1.5901999999999999E-2</v>
      </c>
      <c r="I12" s="12">
        <v>9</v>
      </c>
      <c r="J12" s="4">
        <v>97.41</v>
      </c>
      <c r="K12" s="26"/>
      <c r="L12" s="26">
        <v>137.35329999999999</v>
      </c>
      <c r="M12" s="26"/>
      <c r="N12" s="26"/>
      <c r="O12" s="26"/>
      <c r="P12" s="5"/>
      <c r="S12" s="4">
        <v>4</v>
      </c>
      <c r="T12" s="32">
        <v>0.978926666</v>
      </c>
      <c r="U12" s="32">
        <v>4.2516999999999998E-3</v>
      </c>
      <c r="V12" s="32">
        <v>0.89522107200000001</v>
      </c>
      <c r="W12" s="32">
        <v>9.3968479999999993E-3</v>
      </c>
      <c r="X12" s="32">
        <v>1.0025820000000001</v>
      </c>
      <c r="Y12" s="105">
        <v>1.8619999999999999E-3</v>
      </c>
    </row>
    <row r="13" spans="1:34" x14ac:dyDescent="0.2">
      <c r="A13" s="1">
        <v>45</v>
      </c>
      <c r="B13" s="1">
        <v>0.77539199999999997</v>
      </c>
      <c r="C13" s="1">
        <v>1.7631000000000001E-2</v>
      </c>
      <c r="D13" s="1">
        <v>2.4996000000000001E-2</v>
      </c>
      <c r="E13" s="1">
        <v>6.3270000000000002E-3</v>
      </c>
      <c r="F13" s="1">
        <v>0.73569700000000005</v>
      </c>
      <c r="G13" s="1">
        <v>1.9248000000000001E-2</v>
      </c>
      <c r="I13" s="12">
        <v>10</v>
      </c>
      <c r="J13" s="4">
        <v>126.2004</v>
      </c>
      <c r="K13" s="26"/>
      <c r="L13" s="26">
        <v>137.41380000000001</v>
      </c>
      <c r="M13" s="26"/>
      <c r="N13" s="26"/>
      <c r="O13" s="26"/>
      <c r="P13" s="5"/>
      <c r="S13" s="4">
        <v>8</v>
      </c>
      <c r="T13" s="32"/>
      <c r="U13" s="32"/>
      <c r="V13" s="32">
        <v>0.97647638400000003</v>
      </c>
      <c r="W13" s="32">
        <v>3.7457010000000002E-3</v>
      </c>
      <c r="X13" s="32"/>
      <c r="Y13" s="105"/>
    </row>
    <row r="14" spans="1:34" x14ac:dyDescent="0.2">
      <c r="A14" s="1">
        <v>50</v>
      </c>
      <c r="B14" s="1">
        <v>0.74676799999999999</v>
      </c>
      <c r="C14" s="1">
        <v>1.9008000000000001E-2</v>
      </c>
      <c r="D14" s="1">
        <v>2.4167000000000001E-2</v>
      </c>
      <c r="E14" s="1">
        <v>6.0150000000000004E-3</v>
      </c>
      <c r="F14" s="1">
        <v>0.705542</v>
      </c>
      <c r="G14" s="1">
        <v>2.2901000000000001E-2</v>
      </c>
      <c r="I14" s="12">
        <v>11</v>
      </c>
      <c r="J14" s="4">
        <v>91.278599999999997</v>
      </c>
      <c r="K14" s="26"/>
      <c r="L14" s="26">
        <v>132.7636</v>
      </c>
      <c r="M14" s="26"/>
      <c r="N14" s="26"/>
      <c r="O14" s="26"/>
      <c r="P14" s="5"/>
      <c r="S14" s="6">
        <v>100</v>
      </c>
      <c r="T14" s="106">
        <v>1</v>
      </c>
      <c r="U14" s="106">
        <v>0</v>
      </c>
      <c r="V14" s="106">
        <v>1</v>
      </c>
      <c r="W14" s="106">
        <v>0</v>
      </c>
      <c r="X14" s="106">
        <v>1</v>
      </c>
      <c r="Y14" s="107">
        <v>0</v>
      </c>
    </row>
    <row r="15" spans="1:34" x14ac:dyDescent="0.2">
      <c r="A15" s="1">
        <v>55</v>
      </c>
      <c r="B15" s="1">
        <v>0.71806000000000003</v>
      </c>
      <c r="C15" s="1">
        <v>2.0243000000000001E-2</v>
      </c>
      <c r="D15" s="1">
        <v>2.3179999999999999E-2</v>
      </c>
      <c r="E15" s="1">
        <v>6.1269999999999996E-3</v>
      </c>
      <c r="F15" s="1">
        <v>0.67621600000000004</v>
      </c>
      <c r="G15" s="1">
        <v>2.7061000000000002E-2</v>
      </c>
      <c r="I15" s="12">
        <v>12</v>
      </c>
      <c r="J15" s="4">
        <v>62.295900000000003</v>
      </c>
      <c r="K15" s="26"/>
      <c r="L15" s="26">
        <v>105.0305</v>
      </c>
      <c r="M15" s="26"/>
      <c r="N15" s="26"/>
      <c r="O15" s="26"/>
      <c r="P15" s="5"/>
    </row>
    <row r="16" spans="1:34" x14ac:dyDescent="0.2">
      <c r="A16" s="1">
        <v>60</v>
      </c>
      <c r="B16" s="1">
        <v>0.68929200000000002</v>
      </c>
      <c r="C16" s="1">
        <v>2.1572999999999998E-2</v>
      </c>
      <c r="D16" s="1">
        <v>2.3387000000000002E-2</v>
      </c>
      <c r="E16" s="1">
        <v>5.7159999999999997E-3</v>
      </c>
      <c r="F16" s="1">
        <v>0.64744800000000002</v>
      </c>
      <c r="G16" s="1">
        <v>3.0678E-2</v>
      </c>
      <c r="I16" s="12">
        <v>13</v>
      </c>
      <c r="J16" s="4">
        <v>84.646799999999999</v>
      </c>
      <c r="K16" s="26"/>
      <c r="L16" s="26"/>
      <c r="M16" s="26"/>
      <c r="N16" s="26"/>
      <c r="O16" s="26"/>
      <c r="P16" s="5"/>
    </row>
    <row r="17" spans="1:16" x14ac:dyDescent="0.2">
      <c r="A17" s="1">
        <v>65</v>
      </c>
      <c r="B17" s="1">
        <v>0.66028200000000004</v>
      </c>
      <c r="C17" s="1">
        <v>2.2644999999999998E-2</v>
      </c>
      <c r="D17" s="1">
        <v>2.3432999999999999E-2</v>
      </c>
      <c r="E17" s="1">
        <v>6.0749999999999997E-3</v>
      </c>
      <c r="F17" s="1">
        <v>0.61947300000000005</v>
      </c>
      <c r="G17" s="1">
        <v>3.4348999999999998E-2</v>
      </c>
      <c r="I17" s="12">
        <v>14</v>
      </c>
      <c r="J17" s="4">
        <v>65.0124</v>
      </c>
      <c r="K17" s="26"/>
      <c r="L17" s="26"/>
      <c r="M17" s="26"/>
      <c r="N17" s="26"/>
      <c r="O17" s="26"/>
      <c r="P17" s="5"/>
    </row>
    <row r="18" spans="1:16" x14ac:dyDescent="0.2">
      <c r="A18" s="1">
        <v>70</v>
      </c>
      <c r="B18" s="1">
        <v>0.63312500000000005</v>
      </c>
      <c r="C18" s="1">
        <v>2.3581000000000001E-2</v>
      </c>
      <c r="D18" s="1">
        <v>2.3244999999999998E-2</v>
      </c>
      <c r="E18" s="1">
        <v>5.8170000000000001E-3</v>
      </c>
      <c r="F18" s="1">
        <v>0.59076600000000001</v>
      </c>
      <c r="G18" s="1">
        <v>3.678E-2</v>
      </c>
      <c r="I18" s="12">
        <v>15</v>
      </c>
      <c r="J18" s="4">
        <v>76.276799999999994</v>
      </c>
      <c r="K18" s="26"/>
      <c r="L18" s="26"/>
      <c r="M18" s="26"/>
      <c r="N18" s="26"/>
      <c r="O18" s="26"/>
      <c r="P18" s="5"/>
    </row>
    <row r="19" spans="1:16" x14ac:dyDescent="0.2">
      <c r="A19" s="1">
        <v>75</v>
      </c>
      <c r="B19" s="1">
        <v>0.60722600000000004</v>
      </c>
      <c r="C19" s="1">
        <v>2.4372000000000001E-2</v>
      </c>
      <c r="D19" s="1">
        <v>2.3598999999999998E-2</v>
      </c>
      <c r="E19" s="1">
        <v>6.3150000000000003E-3</v>
      </c>
      <c r="F19" s="1">
        <v>0.56691400000000003</v>
      </c>
      <c r="G19" s="1">
        <v>3.9891000000000003E-2</v>
      </c>
      <c r="I19" s="12">
        <v>16</v>
      </c>
      <c r="J19" s="4">
        <v>67.119399999999999</v>
      </c>
      <c r="K19" s="26"/>
      <c r="L19" s="26"/>
      <c r="M19" s="26"/>
      <c r="N19" s="26"/>
      <c r="O19" s="26"/>
      <c r="P19" s="5"/>
    </row>
    <row r="20" spans="1:16" x14ac:dyDescent="0.2">
      <c r="A20" s="1">
        <v>80</v>
      </c>
      <c r="B20" s="1">
        <v>0.58103199999999999</v>
      </c>
      <c r="C20" s="1">
        <v>2.5245E-2</v>
      </c>
      <c r="D20" s="1"/>
      <c r="E20" s="1"/>
      <c r="F20" s="1">
        <v>0.54058899999999999</v>
      </c>
      <c r="G20" s="1">
        <v>4.2562000000000003E-2</v>
      </c>
      <c r="I20" s="12">
        <v>17</v>
      </c>
      <c r="J20" s="4">
        <v>65.662300000000002</v>
      </c>
      <c r="K20" s="26"/>
      <c r="L20" s="26"/>
      <c r="M20" s="26"/>
      <c r="N20" s="26"/>
      <c r="O20" s="26"/>
      <c r="P20" s="5"/>
    </row>
    <row r="21" spans="1:16" x14ac:dyDescent="0.2">
      <c r="A21" s="1">
        <v>85</v>
      </c>
      <c r="B21" s="1">
        <v>0.55703000000000003</v>
      </c>
      <c r="C21" s="1">
        <v>2.5562999999999999E-2</v>
      </c>
      <c r="D21" s="1"/>
      <c r="E21" s="1"/>
      <c r="F21" s="1">
        <v>0.517123</v>
      </c>
      <c r="G21" s="1">
        <v>4.4630000000000003E-2</v>
      </c>
      <c r="I21" s="12">
        <v>18</v>
      </c>
      <c r="J21" s="4">
        <v>90.254300000000001</v>
      </c>
      <c r="K21" s="26"/>
      <c r="L21" s="26"/>
      <c r="M21" s="26"/>
      <c r="N21" s="26"/>
      <c r="O21" s="26"/>
      <c r="P21" s="5"/>
    </row>
    <row r="22" spans="1:16" x14ac:dyDescent="0.2">
      <c r="A22" s="1">
        <v>90</v>
      </c>
      <c r="B22" s="1">
        <v>0.53221300000000005</v>
      </c>
      <c r="C22" s="1">
        <v>2.5891000000000001E-2</v>
      </c>
      <c r="D22" s="1"/>
      <c r="E22" s="1"/>
      <c r="F22" s="1">
        <v>0.49423499999999998</v>
      </c>
      <c r="G22" s="1">
        <v>4.6598000000000001E-2</v>
      </c>
      <c r="I22" s="12">
        <v>19</v>
      </c>
      <c r="J22" s="4">
        <v>74.986999999999995</v>
      </c>
      <c r="K22" s="26"/>
      <c r="L22" s="26"/>
      <c r="M22" s="26"/>
      <c r="N22" s="26"/>
      <c r="O22" s="26"/>
      <c r="P22" s="5"/>
    </row>
    <row r="23" spans="1:16" x14ac:dyDescent="0.2">
      <c r="A23" s="1">
        <v>95</v>
      </c>
      <c r="B23" s="1">
        <v>0.50847900000000001</v>
      </c>
      <c r="C23" s="1">
        <v>2.6266999999999999E-2</v>
      </c>
      <c r="D23" s="1"/>
      <c r="E23" s="1"/>
      <c r="F23" s="1">
        <v>0.47155599999999998</v>
      </c>
      <c r="G23" s="1">
        <v>4.7829999999999998E-2</v>
      </c>
      <c r="I23" s="12">
        <v>20</v>
      </c>
      <c r="J23" s="4">
        <v>63.392699999999998</v>
      </c>
      <c r="K23" s="26"/>
      <c r="L23" s="26"/>
      <c r="M23" s="26"/>
      <c r="N23" s="26"/>
      <c r="O23" s="26"/>
      <c r="P23" s="5"/>
    </row>
    <row r="24" spans="1:16" x14ac:dyDescent="0.2">
      <c r="A24" s="1">
        <v>100</v>
      </c>
      <c r="B24" s="1">
        <v>0.48591299999999998</v>
      </c>
      <c r="C24" s="1">
        <v>2.6474999999999999E-2</v>
      </c>
      <c r="D24" s="1"/>
      <c r="E24" s="1"/>
      <c r="F24" s="1">
        <v>0.44855099999999998</v>
      </c>
      <c r="G24" s="1">
        <v>4.9305000000000002E-2</v>
      </c>
      <c r="I24" s="12">
        <v>21</v>
      </c>
      <c r="J24" s="4">
        <v>55.1494</v>
      </c>
      <c r="K24" s="26"/>
      <c r="L24" s="26"/>
      <c r="M24" s="26"/>
      <c r="N24" s="26"/>
      <c r="O24" s="26"/>
      <c r="P24" s="5"/>
    </row>
    <row r="25" spans="1:16" x14ac:dyDescent="0.2">
      <c r="A25" s="1">
        <v>105</v>
      </c>
      <c r="B25" s="1">
        <v>0.46435900000000002</v>
      </c>
      <c r="C25" s="1">
        <v>2.6484000000000001E-2</v>
      </c>
      <c r="D25" s="1"/>
      <c r="E25" s="1"/>
      <c r="F25" s="1">
        <v>0.42985200000000001</v>
      </c>
      <c r="G25" s="1">
        <v>5.0629E-2</v>
      </c>
      <c r="I25" s="12">
        <v>22</v>
      </c>
      <c r="J25" s="4">
        <v>49.414099999999998</v>
      </c>
      <c r="K25" s="26"/>
      <c r="L25" s="26"/>
      <c r="M25" s="26"/>
      <c r="N25" s="26"/>
      <c r="O25" s="26"/>
      <c r="P25" s="5"/>
    </row>
    <row r="26" spans="1:16" x14ac:dyDescent="0.2">
      <c r="A26" s="1">
        <v>110</v>
      </c>
      <c r="B26" s="1">
        <v>0.44250099999999998</v>
      </c>
      <c r="C26" s="1">
        <v>2.6582999999999999E-2</v>
      </c>
      <c r="D26" s="1"/>
      <c r="E26" s="1"/>
      <c r="F26" s="1">
        <v>0.410327</v>
      </c>
      <c r="G26" s="1">
        <v>5.1182999999999999E-2</v>
      </c>
      <c r="I26" s="12">
        <v>23</v>
      </c>
      <c r="J26" s="6">
        <v>86.3673</v>
      </c>
      <c r="K26" s="31"/>
      <c r="L26" s="31"/>
      <c r="M26" s="31"/>
      <c r="N26" s="31"/>
      <c r="O26" s="31"/>
      <c r="P26" s="7"/>
    </row>
    <row r="27" spans="1:16" x14ac:dyDescent="0.2">
      <c r="A27" s="1">
        <v>115</v>
      </c>
      <c r="B27" s="1">
        <v>0.42182999999999998</v>
      </c>
      <c r="C27" s="1">
        <v>2.6554999999999999E-2</v>
      </c>
      <c r="D27" s="1"/>
      <c r="E27" s="1"/>
      <c r="F27" s="1">
        <v>0.392733</v>
      </c>
      <c r="G27" s="1">
        <v>5.2453E-2</v>
      </c>
    </row>
    <row r="28" spans="1:16" x14ac:dyDescent="0.2">
      <c r="A28" s="1">
        <v>120</v>
      </c>
      <c r="B28" s="1">
        <v>0.40307599999999999</v>
      </c>
      <c r="C28" s="1">
        <v>2.6602000000000001E-2</v>
      </c>
      <c r="D28" s="1"/>
      <c r="E28" s="1"/>
      <c r="F28" s="1">
        <v>0.37624200000000002</v>
      </c>
      <c r="G28" s="1">
        <v>5.2907999999999997E-2</v>
      </c>
    </row>
    <row r="29" spans="1:16" x14ac:dyDescent="0.2">
      <c r="A29" s="1">
        <v>125</v>
      </c>
      <c r="B29" s="1">
        <v>0.38331700000000002</v>
      </c>
      <c r="C29" s="1">
        <v>2.6578000000000001E-2</v>
      </c>
      <c r="D29" s="1"/>
      <c r="E29" s="1"/>
      <c r="F29" s="1">
        <v>0.359043</v>
      </c>
      <c r="G29" s="1">
        <v>5.3720999999999998E-2</v>
      </c>
    </row>
    <row r="30" spans="1:16" x14ac:dyDescent="0.2">
      <c r="A30" s="1">
        <v>130</v>
      </c>
      <c r="B30" s="1">
        <v>0.365421</v>
      </c>
      <c r="C30" s="1">
        <v>2.6452E-2</v>
      </c>
      <c r="D30" s="1"/>
      <c r="E30" s="1"/>
      <c r="F30" s="1">
        <v>0.34275800000000001</v>
      </c>
      <c r="G30" s="1">
        <v>5.3922999999999999E-2</v>
      </c>
    </row>
    <row r="31" spans="1:16" x14ac:dyDescent="0.2">
      <c r="A31" s="1">
        <v>135</v>
      </c>
      <c r="B31" s="1">
        <v>0.34879199999999999</v>
      </c>
      <c r="C31" s="1">
        <v>2.6384000000000001E-2</v>
      </c>
      <c r="D31" s="1"/>
      <c r="E31" s="1"/>
      <c r="F31" s="1">
        <v>0.32653300000000002</v>
      </c>
      <c r="G31" s="1">
        <v>5.3573999999999997E-2</v>
      </c>
    </row>
    <row r="32" spans="1:16" x14ac:dyDescent="0.2">
      <c r="A32" s="1">
        <v>140</v>
      </c>
      <c r="B32" s="1">
        <v>0.33168900000000001</v>
      </c>
      <c r="C32" s="1">
        <v>2.6103000000000001E-2</v>
      </c>
      <c r="D32" s="1"/>
      <c r="E32" s="1"/>
      <c r="F32" s="1">
        <v>0.31320599999999998</v>
      </c>
      <c r="G32" s="1">
        <v>5.3668E-2</v>
      </c>
    </row>
    <row r="33" spans="1:7" x14ac:dyDescent="0.2">
      <c r="A33" s="1">
        <v>145</v>
      </c>
      <c r="B33" s="1">
        <v>0.31666299999999997</v>
      </c>
      <c r="C33" s="1">
        <v>2.588E-2</v>
      </c>
      <c r="D33" s="1"/>
      <c r="E33" s="1"/>
      <c r="F33" s="1">
        <v>0.29908099999999999</v>
      </c>
      <c r="G33" s="1">
        <v>5.2846999999999998E-2</v>
      </c>
    </row>
    <row r="34" spans="1:7" x14ac:dyDescent="0.2">
      <c r="A34" s="1">
        <v>150</v>
      </c>
      <c r="B34" s="1">
        <v>0.30184499999999997</v>
      </c>
      <c r="C34" s="1">
        <v>2.5670999999999999E-2</v>
      </c>
      <c r="D34" s="1"/>
      <c r="E34" s="1"/>
      <c r="F34" s="1">
        <v>0.28583599999999998</v>
      </c>
      <c r="G34" s="1">
        <v>5.3634000000000001E-2</v>
      </c>
    </row>
    <row r="35" spans="1:7" x14ac:dyDescent="0.2">
      <c r="A35" s="1">
        <v>155</v>
      </c>
      <c r="B35" s="1">
        <v>0.28892400000000001</v>
      </c>
      <c r="C35" s="1">
        <v>2.5388000000000001E-2</v>
      </c>
      <c r="D35" s="1"/>
      <c r="E35" s="1"/>
      <c r="F35" s="1">
        <v>0.27323599999999998</v>
      </c>
      <c r="G35" s="1">
        <v>5.2786E-2</v>
      </c>
    </row>
    <row r="36" spans="1:7" x14ac:dyDescent="0.2">
      <c r="A36" s="1">
        <v>160</v>
      </c>
      <c r="B36" s="1">
        <v>0.27570299999999998</v>
      </c>
      <c r="C36" s="1">
        <v>2.5153999999999999E-2</v>
      </c>
      <c r="D36" s="1"/>
      <c r="E36" s="1"/>
      <c r="F36" s="1">
        <v>0.264596</v>
      </c>
      <c r="G36" s="1">
        <v>5.2660999999999999E-2</v>
      </c>
    </row>
    <row r="37" spans="1:7" x14ac:dyDescent="0.2">
      <c r="A37" s="1">
        <v>165</v>
      </c>
      <c r="B37" s="1">
        <v>0.26236100000000001</v>
      </c>
      <c r="C37" s="1">
        <v>2.4822E-2</v>
      </c>
      <c r="D37" s="1"/>
      <c r="E37" s="1"/>
      <c r="F37" s="1">
        <v>0.253583</v>
      </c>
      <c r="G37" s="1">
        <v>5.1909999999999998E-2</v>
      </c>
    </row>
    <row r="38" spans="1:7" x14ac:dyDescent="0.2">
      <c r="A38" s="1">
        <v>170</v>
      </c>
      <c r="B38" s="1">
        <v>0.25091400000000003</v>
      </c>
      <c r="C38" s="1">
        <v>2.4532000000000002E-2</v>
      </c>
      <c r="D38" s="1"/>
      <c r="E38" s="1"/>
      <c r="F38" s="1">
        <v>0.242061</v>
      </c>
      <c r="G38" s="1">
        <v>5.1462000000000001E-2</v>
      </c>
    </row>
    <row r="39" spans="1:7" x14ac:dyDescent="0.2">
      <c r="A39" s="1">
        <v>175</v>
      </c>
      <c r="B39" s="1">
        <v>0.239262</v>
      </c>
      <c r="C39" s="1">
        <v>2.4133000000000002E-2</v>
      </c>
      <c r="D39" s="1"/>
      <c r="E39" s="1"/>
      <c r="F39" s="1">
        <v>0.23397699999999999</v>
      </c>
      <c r="G39" s="1">
        <v>5.1153999999999998E-2</v>
      </c>
    </row>
    <row r="40" spans="1:7" x14ac:dyDescent="0.2">
      <c r="A40" s="1">
        <v>180</v>
      </c>
      <c r="B40" s="1">
        <v>0.22892899999999999</v>
      </c>
      <c r="C40" s="1">
        <v>2.375E-2</v>
      </c>
      <c r="D40" s="1"/>
      <c r="E40" s="1"/>
      <c r="F40" s="1">
        <v>0.22631299999999999</v>
      </c>
      <c r="G40" s="1">
        <v>5.0319999999999997E-2</v>
      </c>
    </row>
    <row r="41" spans="1:7" x14ac:dyDescent="0.2">
      <c r="A41" s="1">
        <v>185</v>
      </c>
      <c r="B41" s="1">
        <v>0.21881900000000001</v>
      </c>
      <c r="C41" s="1">
        <v>2.3458E-2</v>
      </c>
      <c r="D41" s="1"/>
      <c r="E41" s="1"/>
      <c r="F41" s="1">
        <v>0.21749299999999999</v>
      </c>
      <c r="G41" s="1">
        <v>4.9721000000000001E-2</v>
      </c>
    </row>
    <row r="42" spans="1:7" x14ac:dyDescent="0.2">
      <c r="A42" s="1">
        <v>190</v>
      </c>
      <c r="B42" s="1">
        <v>0.205708</v>
      </c>
      <c r="C42" s="1">
        <v>2.2019E-2</v>
      </c>
      <c r="D42" s="1"/>
      <c r="E42" s="1"/>
      <c r="F42" s="1">
        <v>0.20909700000000001</v>
      </c>
      <c r="G42" s="1">
        <v>4.9111000000000002E-2</v>
      </c>
    </row>
    <row r="43" spans="1:7" x14ac:dyDescent="0.2">
      <c r="A43" s="1">
        <v>195</v>
      </c>
      <c r="B43" s="1">
        <v>0.19964999999999999</v>
      </c>
      <c r="C43" s="1">
        <v>2.2620999999999999E-2</v>
      </c>
      <c r="D43" s="1"/>
      <c r="E43" s="1"/>
      <c r="F43" s="1">
        <v>0.200632</v>
      </c>
      <c r="G43" s="1">
        <v>4.8461999999999998E-2</v>
      </c>
    </row>
    <row r="44" spans="1:7" x14ac:dyDescent="0.2">
      <c r="A44" s="1">
        <v>200</v>
      </c>
      <c r="B44" s="1">
        <v>0.19101399999999999</v>
      </c>
      <c r="C44" s="1">
        <v>2.2207999999999999E-2</v>
      </c>
      <c r="D44" s="1"/>
      <c r="E44" s="1"/>
      <c r="F44" s="1">
        <v>0.19325400000000001</v>
      </c>
      <c r="G44" s="1">
        <v>4.7558999999999997E-2</v>
      </c>
    </row>
    <row r="45" spans="1:7" x14ac:dyDescent="0.2">
      <c r="A45" s="1">
        <v>205</v>
      </c>
      <c r="B45" s="1">
        <v>0.182586</v>
      </c>
      <c r="C45" s="1">
        <v>2.1697000000000001E-2</v>
      </c>
      <c r="D45" s="1"/>
      <c r="E45" s="1"/>
      <c r="F45" s="1">
        <v>0.18485399999999999</v>
      </c>
      <c r="G45" s="1">
        <v>4.648E-2</v>
      </c>
    </row>
    <row r="46" spans="1:7" x14ac:dyDescent="0.2">
      <c r="A46" s="1">
        <v>210</v>
      </c>
      <c r="B46" s="1">
        <v>0.17458599999999999</v>
      </c>
      <c r="C46" s="1">
        <v>2.1190000000000001E-2</v>
      </c>
      <c r="D46" s="1"/>
      <c r="E46" s="1"/>
      <c r="F46" s="1">
        <v>0.177812</v>
      </c>
      <c r="G46" s="1">
        <v>4.5192999999999997E-2</v>
      </c>
    </row>
    <row r="47" spans="1:7" x14ac:dyDescent="0.2">
      <c r="A47" s="1">
        <v>215</v>
      </c>
      <c r="B47" s="1">
        <v>0.16628899999999999</v>
      </c>
      <c r="C47" s="1">
        <v>2.0722000000000001E-2</v>
      </c>
      <c r="D47" s="1"/>
      <c r="E47" s="1"/>
      <c r="F47" s="1">
        <v>0.17244100000000001</v>
      </c>
      <c r="G47" s="1">
        <v>4.4689E-2</v>
      </c>
    </row>
    <row r="48" spans="1:7" x14ac:dyDescent="0.2">
      <c r="A48" s="1">
        <v>220</v>
      </c>
      <c r="B48" s="1">
        <v>0.159278</v>
      </c>
      <c r="C48" s="1">
        <v>2.0320999999999999E-2</v>
      </c>
      <c r="D48" s="1"/>
      <c r="E48" s="1"/>
      <c r="F48" s="1">
        <v>0.16644400000000001</v>
      </c>
      <c r="G48" s="1">
        <v>4.3912E-2</v>
      </c>
    </row>
    <row r="49" spans="1:7" x14ac:dyDescent="0.2">
      <c r="A49" s="1">
        <v>225</v>
      </c>
      <c r="B49" s="1">
        <v>0.152194</v>
      </c>
      <c r="C49" s="1">
        <v>1.9796999999999999E-2</v>
      </c>
      <c r="D49" s="1"/>
      <c r="E49" s="1"/>
      <c r="F49" s="1">
        <v>0.15953000000000001</v>
      </c>
      <c r="G49" s="1">
        <v>4.2571999999999999E-2</v>
      </c>
    </row>
    <row r="50" spans="1:7" x14ac:dyDescent="0.2">
      <c r="A50" s="1">
        <v>230</v>
      </c>
      <c r="B50" s="1">
        <v>0.14541699999999999</v>
      </c>
      <c r="C50" s="1">
        <v>1.9332999999999999E-2</v>
      </c>
      <c r="D50" s="1"/>
      <c r="E50" s="1"/>
      <c r="F50" s="1">
        <v>0.15445900000000001</v>
      </c>
      <c r="G50" s="1">
        <v>4.2069000000000002E-2</v>
      </c>
    </row>
    <row r="51" spans="1:7" x14ac:dyDescent="0.2">
      <c r="A51" s="1">
        <v>235</v>
      </c>
      <c r="B51" s="1">
        <v>0.13870299999999999</v>
      </c>
      <c r="C51" s="1">
        <v>1.8619E-2</v>
      </c>
      <c r="D51" s="1"/>
      <c r="E51" s="1"/>
      <c r="F51" s="1">
        <v>0.14895600000000001</v>
      </c>
      <c r="G51" s="1">
        <v>4.1494999999999997E-2</v>
      </c>
    </row>
    <row r="52" spans="1:7" x14ac:dyDescent="0.2">
      <c r="A52" s="1">
        <v>240</v>
      </c>
      <c r="B52" s="1">
        <v>0.132359</v>
      </c>
      <c r="C52" s="1">
        <v>1.8311999999999998E-2</v>
      </c>
      <c r="D52" s="1"/>
      <c r="E52" s="1"/>
      <c r="F52" s="1">
        <v>0.14227500000000001</v>
      </c>
      <c r="G52" s="1">
        <v>4.0082E-2</v>
      </c>
    </row>
    <row r="53" spans="1:7" x14ac:dyDescent="0.2">
      <c r="A53" s="1">
        <v>245</v>
      </c>
      <c r="B53" s="1">
        <v>0.127053</v>
      </c>
      <c r="C53" s="1">
        <v>1.7706E-2</v>
      </c>
      <c r="D53" s="1"/>
      <c r="E53" s="1"/>
      <c r="F53" s="1">
        <v>0.13782800000000001</v>
      </c>
      <c r="G53" s="1">
        <v>3.9335000000000002E-2</v>
      </c>
    </row>
    <row r="54" spans="1:7" x14ac:dyDescent="0.2">
      <c r="A54" s="1">
        <v>250</v>
      </c>
      <c r="B54" s="1">
        <v>0.12169000000000001</v>
      </c>
      <c r="C54" s="1">
        <v>1.7288000000000001E-2</v>
      </c>
      <c r="D54" s="1"/>
      <c r="E54" s="1"/>
      <c r="F54" s="1">
        <v>0.13234899999999999</v>
      </c>
      <c r="G54" s="1">
        <v>3.7900000000000003E-2</v>
      </c>
    </row>
    <row r="55" spans="1:7" x14ac:dyDescent="0.2">
      <c r="A55" s="1">
        <v>255</v>
      </c>
      <c r="B55" s="1">
        <v>0.11697200000000001</v>
      </c>
      <c r="C55" s="1">
        <v>1.6815E-2</v>
      </c>
      <c r="D55" s="1"/>
      <c r="E55" s="1"/>
      <c r="F55" s="1">
        <v>0.127973</v>
      </c>
      <c r="G55" s="1">
        <v>3.7203E-2</v>
      </c>
    </row>
    <row r="56" spans="1:7" x14ac:dyDescent="0.2">
      <c r="A56" s="1">
        <v>260</v>
      </c>
      <c r="B56" s="1">
        <v>0.11162</v>
      </c>
      <c r="C56" s="1">
        <v>1.6261999999999999E-2</v>
      </c>
      <c r="D56" s="1"/>
      <c r="E56" s="1"/>
      <c r="F56" s="1">
        <v>0.123816</v>
      </c>
      <c r="G56" s="1">
        <v>3.6405E-2</v>
      </c>
    </row>
    <row r="57" spans="1:7" x14ac:dyDescent="0.2">
      <c r="A57" s="1">
        <v>265</v>
      </c>
      <c r="B57" s="1">
        <v>0.107261</v>
      </c>
      <c r="C57" s="1">
        <v>1.5852000000000002E-2</v>
      </c>
      <c r="D57" s="1"/>
      <c r="E57" s="1"/>
      <c r="F57" s="1">
        <v>0.12074699999999999</v>
      </c>
      <c r="G57" s="1">
        <v>3.5427E-2</v>
      </c>
    </row>
    <row r="58" spans="1:7" x14ac:dyDescent="0.2">
      <c r="A58" s="1">
        <v>270</v>
      </c>
      <c r="B58" s="1">
        <v>0.103172</v>
      </c>
      <c r="C58" s="1">
        <v>1.5379E-2</v>
      </c>
      <c r="D58" s="1"/>
      <c r="E58" s="1"/>
      <c r="F58" s="1">
        <v>0.116838</v>
      </c>
      <c r="G58" s="1">
        <v>3.4543999999999998E-2</v>
      </c>
    </row>
    <row r="59" spans="1:7" x14ac:dyDescent="0.2">
      <c r="A59" s="1">
        <v>275</v>
      </c>
      <c r="B59" s="1">
        <v>9.8558000000000007E-2</v>
      </c>
      <c r="C59" s="1">
        <v>1.4991000000000001E-2</v>
      </c>
      <c r="D59" s="1"/>
      <c r="E59" s="1"/>
      <c r="F59" s="1">
        <v>0.11330900000000001</v>
      </c>
      <c r="G59" s="1">
        <v>3.3373E-2</v>
      </c>
    </row>
    <row r="60" spans="1:7" x14ac:dyDescent="0.2">
      <c r="A60" s="1">
        <v>280</v>
      </c>
      <c r="B60" s="1">
        <v>9.4676999999999997E-2</v>
      </c>
      <c r="C60" s="1">
        <v>1.4571000000000001E-2</v>
      </c>
      <c r="D60" s="1"/>
      <c r="E60" s="1"/>
      <c r="F60" s="1">
        <v>0.110085</v>
      </c>
      <c r="G60" s="1">
        <v>3.2306000000000001E-2</v>
      </c>
    </row>
    <row r="61" spans="1:7" x14ac:dyDescent="0.2">
      <c r="A61" s="1">
        <v>285</v>
      </c>
      <c r="B61" s="1">
        <v>9.0851000000000001E-2</v>
      </c>
      <c r="C61" s="1">
        <v>1.4286999999999999E-2</v>
      </c>
      <c r="D61" s="1"/>
      <c r="E61" s="1"/>
      <c r="F61" s="1">
        <v>0.107003</v>
      </c>
      <c r="G61" s="1">
        <v>3.2101999999999999E-2</v>
      </c>
    </row>
    <row r="62" spans="1:7" x14ac:dyDescent="0.2">
      <c r="A62" s="1">
        <v>290</v>
      </c>
      <c r="B62" s="1">
        <v>8.6995000000000003E-2</v>
      </c>
      <c r="C62" s="1">
        <v>1.3837E-2</v>
      </c>
      <c r="D62" s="1"/>
      <c r="E62" s="1"/>
      <c r="F62" s="1">
        <v>0.10356799999999999</v>
      </c>
      <c r="G62" s="1">
        <v>3.0897000000000001E-2</v>
      </c>
    </row>
    <row r="63" spans="1:7" x14ac:dyDescent="0.2">
      <c r="A63" s="1">
        <v>295</v>
      </c>
      <c r="B63" s="1">
        <v>8.5015999999999994E-2</v>
      </c>
      <c r="C63" s="1">
        <v>1.4022E-2</v>
      </c>
      <c r="D63" s="1"/>
      <c r="E63" s="1"/>
      <c r="F63" s="1">
        <v>0.100158</v>
      </c>
      <c r="G63" s="1">
        <v>3.0238000000000001E-2</v>
      </c>
    </row>
    <row r="64" spans="1:7" x14ac:dyDescent="0.2">
      <c r="A64" s="1">
        <v>300</v>
      </c>
      <c r="B64" s="1">
        <v>8.4889999999999993E-2</v>
      </c>
      <c r="C64" s="1">
        <v>1.4104E-2</v>
      </c>
      <c r="D64" s="1"/>
      <c r="E64" s="1"/>
      <c r="F64" s="1">
        <v>9.7273999999999999E-2</v>
      </c>
      <c r="G64" s="1">
        <v>2.9100000000000001E-2</v>
      </c>
    </row>
  </sheetData>
  <mergeCells count="9">
    <mergeCell ref="J2:P2"/>
    <mergeCell ref="B2:C2"/>
    <mergeCell ref="D2:E2"/>
    <mergeCell ref="F2:G2"/>
    <mergeCell ref="T1:Y1"/>
    <mergeCell ref="T2:U2"/>
    <mergeCell ref="V2:W2"/>
    <mergeCell ref="X2:Y2"/>
    <mergeCell ref="AB2:AH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4"/>
  <sheetViews>
    <sheetView topLeftCell="G1" workbookViewId="0">
      <selection activeCell="V17" sqref="V17"/>
    </sheetView>
  </sheetViews>
  <sheetFormatPr defaultColWidth="9.140625" defaultRowHeight="12.75" x14ac:dyDescent="0.2"/>
  <cols>
    <col min="1" max="1" width="9.7109375" style="12" bestFit="1" customWidth="1"/>
    <col min="2" max="2" width="15.42578125" style="12" bestFit="1" customWidth="1"/>
    <col min="3" max="3" width="9" style="12" bestFit="1" customWidth="1"/>
    <col min="4" max="4" width="15.42578125" style="12" bestFit="1" customWidth="1"/>
    <col min="5" max="5" width="9" style="12" bestFit="1" customWidth="1"/>
    <col min="6" max="7" width="9.140625" style="12"/>
    <col min="8" max="8" width="15.42578125" style="12" bestFit="1" customWidth="1"/>
    <col min="9" max="15" width="9.140625" style="12"/>
    <col min="16" max="16" width="9.140625" style="16"/>
    <col min="17" max="17" width="9.140625" style="12"/>
    <col min="18" max="18" width="9.7109375" style="12" bestFit="1" customWidth="1"/>
    <col min="19" max="25" width="9.140625" style="12"/>
    <col min="26" max="26" width="9.7109375" style="12" bestFit="1" customWidth="1"/>
    <col min="27" max="27" width="14" style="12" bestFit="1" customWidth="1"/>
    <col min="28" max="28" width="9" style="12" bestFit="1" customWidth="1"/>
    <col min="29" max="29" width="14" style="12" bestFit="1" customWidth="1"/>
    <col min="30" max="30" width="9" style="12" bestFit="1" customWidth="1"/>
    <col min="31" max="31" width="14" style="12" bestFit="1" customWidth="1"/>
    <col min="32" max="32" width="9" style="12" bestFit="1" customWidth="1"/>
    <col min="33" max="16384" width="9.140625" style="12"/>
  </cols>
  <sheetData>
    <row r="1" spans="1:32" x14ac:dyDescent="0.2">
      <c r="A1" s="11" t="s">
        <v>94</v>
      </c>
      <c r="H1" s="21" t="s">
        <v>95</v>
      </c>
      <c r="R1" s="21" t="s">
        <v>97</v>
      </c>
      <c r="U1" s="21" t="s">
        <v>245</v>
      </c>
      <c r="Z1" s="21" t="s">
        <v>246</v>
      </c>
    </row>
    <row r="2" spans="1:32" x14ac:dyDescent="0.2">
      <c r="B2" s="160" t="s">
        <v>195</v>
      </c>
      <c r="C2" s="160"/>
      <c r="D2" s="160" t="s">
        <v>196</v>
      </c>
      <c r="E2" s="160"/>
      <c r="H2" s="20" t="s">
        <v>96</v>
      </c>
      <c r="I2" s="165" t="s">
        <v>129</v>
      </c>
      <c r="J2" s="165"/>
      <c r="K2" s="165"/>
      <c r="L2" s="165"/>
      <c r="M2" s="165"/>
      <c r="N2" s="165"/>
      <c r="O2" s="165"/>
      <c r="P2" s="82"/>
      <c r="V2" s="165" t="s">
        <v>100</v>
      </c>
      <c r="W2" s="165"/>
      <c r="AA2" s="160" t="s">
        <v>197</v>
      </c>
      <c r="AB2" s="160"/>
      <c r="AC2" s="160" t="s">
        <v>198</v>
      </c>
      <c r="AD2" s="160"/>
      <c r="AE2" s="160" t="s">
        <v>199</v>
      </c>
      <c r="AF2" s="160"/>
    </row>
    <row r="3" spans="1:32" x14ac:dyDescent="0.2">
      <c r="A3" s="2" t="s">
        <v>3</v>
      </c>
      <c r="B3" s="17" t="s">
        <v>15</v>
      </c>
      <c r="C3" s="17" t="s">
        <v>1</v>
      </c>
      <c r="D3" s="17" t="s">
        <v>15</v>
      </c>
      <c r="E3" s="17" t="s">
        <v>1</v>
      </c>
      <c r="G3" s="12" t="s">
        <v>192</v>
      </c>
      <c r="H3" s="45" t="s">
        <v>228</v>
      </c>
      <c r="I3" s="49">
        <v>0</v>
      </c>
      <c r="J3" s="49">
        <v>0.1</v>
      </c>
      <c r="K3" s="49">
        <v>1</v>
      </c>
      <c r="L3" s="49">
        <v>2</v>
      </c>
      <c r="M3" s="49">
        <v>5</v>
      </c>
      <c r="N3" s="49">
        <v>20</v>
      </c>
      <c r="O3" s="50">
        <v>100</v>
      </c>
      <c r="P3" s="83"/>
      <c r="R3" s="8" t="s">
        <v>3</v>
      </c>
      <c r="S3" s="8" t="s">
        <v>4</v>
      </c>
      <c r="U3" s="12" t="s">
        <v>192</v>
      </c>
      <c r="V3" s="48" t="s">
        <v>99</v>
      </c>
      <c r="W3" s="50" t="s">
        <v>98</v>
      </c>
      <c r="Z3" s="81" t="s">
        <v>3</v>
      </c>
      <c r="AA3" s="17" t="s">
        <v>15</v>
      </c>
      <c r="AB3" s="17" t="s">
        <v>1</v>
      </c>
      <c r="AC3" s="17" t="s">
        <v>15</v>
      </c>
      <c r="AD3" s="17" t="s">
        <v>1</v>
      </c>
      <c r="AE3" s="17" t="s">
        <v>15</v>
      </c>
      <c r="AF3" s="17" t="s">
        <v>1</v>
      </c>
    </row>
    <row r="4" spans="1:32" x14ac:dyDescent="0.2">
      <c r="A4" s="1">
        <v>0</v>
      </c>
      <c r="B4" s="1">
        <v>1</v>
      </c>
      <c r="C4" s="1">
        <v>0</v>
      </c>
      <c r="D4" s="1">
        <v>1</v>
      </c>
      <c r="E4" s="1">
        <v>0</v>
      </c>
      <c r="G4" s="12">
        <v>1</v>
      </c>
      <c r="H4" s="37"/>
      <c r="I4" s="26">
        <v>0.31668600000000002</v>
      </c>
      <c r="J4" s="26">
        <v>0.50058000000000002</v>
      </c>
      <c r="K4" s="26">
        <v>0.50582499999999997</v>
      </c>
      <c r="L4" s="26">
        <v>0.48308299999999998</v>
      </c>
      <c r="M4" s="26">
        <v>0.47102500000000003</v>
      </c>
      <c r="N4" s="26">
        <v>0.83399100000000004</v>
      </c>
      <c r="O4" s="5">
        <v>0.88843300000000003</v>
      </c>
      <c r="P4" s="28"/>
      <c r="R4" s="1">
        <v>0</v>
      </c>
      <c r="S4" s="1">
        <v>9.765625</v>
      </c>
      <c r="U4" s="12">
        <v>1</v>
      </c>
      <c r="V4" s="4">
        <v>7.0260000000000001E-3</v>
      </c>
      <c r="W4" s="5">
        <v>0.17011999999999999</v>
      </c>
      <c r="Z4" s="75">
        <v>0</v>
      </c>
      <c r="AA4" s="75">
        <v>1</v>
      </c>
      <c r="AB4" s="75">
        <v>0</v>
      </c>
      <c r="AC4" s="75">
        <v>1</v>
      </c>
      <c r="AD4" s="75">
        <v>0</v>
      </c>
      <c r="AE4" s="75">
        <v>1</v>
      </c>
      <c r="AF4" s="75">
        <v>0</v>
      </c>
    </row>
    <row r="5" spans="1:32" x14ac:dyDescent="0.2">
      <c r="A5" s="1">
        <v>5</v>
      </c>
      <c r="B5" s="1">
        <v>0.98247799999999996</v>
      </c>
      <c r="C5" s="1">
        <v>6.1669999999999997E-3</v>
      </c>
      <c r="D5" s="1">
        <v>0.99423099999999998</v>
      </c>
      <c r="E5" s="1">
        <v>2.2209999999999999E-3</v>
      </c>
      <c r="G5" s="12">
        <v>2</v>
      </c>
      <c r="H5" s="37"/>
      <c r="I5" s="26">
        <v>0.37831799999999999</v>
      </c>
      <c r="J5" s="26">
        <v>0.339617</v>
      </c>
      <c r="K5" s="26">
        <v>0.468835</v>
      </c>
      <c r="L5" s="26">
        <v>0.54370499999999999</v>
      </c>
      <c r="M5" s="26">
        <v>0.62476600000000004</v>
      </c>
      <c r="N5" s="26">
        <v>0.67152599999999996</v>
      </c>
      <c r="O5" s="5">
        <v>0.92783400000000005</v>
      </c>
      <c r="P5" s="28"/>
      <c r="R5" s="1">
        <v>5</v>
      </c>
      <c r="S5" s="1">
        <v>1776.7333980000001</v>
      </c>
      <c r="U5" s="12">
        <v>2</v>
      </c>
      <c r="V5" s="4">
        <v>1.065E-3</v>
      </c>
      <c r="W5" s="5">
        <v>0.194184</v>
      </c>
      <c r="Z5" s="75">
        <v>5</v>
      </c>
      <c r="AA5" s="75">
        <v>0.98247799999999996</v>
      </c>
      <c r="AB5" s="75">
        <v>6.1669999999999997E-3</v>
      </c>
      <c r="AC5" s="75">
        <v>0.98122799999999999</v>
      </c>
      <c r="AD5" s="75">
        <v>7.437E-3</v>
      </c>
      <c r="AE5" s="75">
        <v>0.99053899999999995</v>
      </c>
      <c r="AF5" s="75">
        <v>3.9439999999999996E-3</v>
      </c>
    </row>
    <row r="6" spans="1:32" x14ac:dyDescent="0.2">
      <c r="A6" s="1">
        <v>10</v>
      </c>
      <c r="B6" s="1">
        <v>0.95243299999999997</v>
      </c>
      <c r="C6" s="1">
        <v>1.0352999999999999E-2</v>
      </c>
      <c r="D6" s="1">
        <v>0.98521800000000004</v>
      </c>
      <c r="E6" s="1">
        <v>3.699E-3</v>
      </c>
      <c r="G6" s="12">
        <v>3</v>
      </c>
      <c r="H6" s="37"/>
      <c r="I6" s="26">
        <v>0.28765099999999999</v>
      </c>
      <c r="J6" s="26">
        <v>0.19048499999999999</v>
      </c>
      <c r="K6" s="26">
        <v>0.59216599999999997</v>
      </c>
      <c r="L6" s="26">
        <v>0.56297699999999995</v>
      </c>
      <c r="M6" s="26">
        <v>0.61972000000000005</v>
      </c>
      <c r="N6" s="26">
        <v>0.64644900000000005</v>
      </c>
      <c r="O6" s="5">
        <v>0.92810800000000004</v>
      </c>
      <c r="P6" s="28"/>
      <c r="R6" s="1">
        <v>10</v>
      </c>
      <c r="S6" s="1">
        <v>2017.5170900000001</v>
      </c>
      <c r="U6" s="12">
        <v>3</v>
      </c>
      <c r="V6" s="4">
        <v>2.477E-3</v>
      </c>
      <c r="W6" s="5">
        <v>0.15840799999999999</v>
      </c>
      <c r="Z6" s="75">
        <v>10</v>
      </c>
      <c r="AA6" s="75">
        <v>0.95243299999999997</v>
      </c>
      <c r="AB6" s="75">
        <v>1.0352999999999999E-2</v>
      </c>
      <c r="AC6" s="75">
        <v>0.96038599999999996</v>
      </c>
      <c r="AD6" s="75">
        <v>1.1480000000000001E-2</v>
      </c>
      <c r="AE6" s="75">
        <v>0.97982000000000002</v>
      </c>
      <c r="AF6" s="75">
        <v>5.2100000000000002E-3</v>
      </c>
    </row>
    <row r="7" spans="1:32" x14ac:dyDescent="0.2">
      <c r="A7" s="1">
        <v>15</v>
      </c>
      <c r="B7" s="1">
        <v>0.92144300000000001</v>
      </c>
      <c r="C7" s="1">
        <v>1.4777E-2</v>
      </c>
      <c r="D7" s="1">
        <v>0.97497800000000001</v>
      </c>
      <c r="E7" s="1">
        <v>5.5859999999999998E-3</v>
      </c>
      <c r="G7" s="12">
        <v>4</v>
      </c>
      <c r="H7" s="37"/>
      <c r="I7" s="26">
        <v>0.16548199999999999</v>
      </c>
      <c r="J7" s="26">
        <v>0.113522</v>
      </c>
      <c r="K7" s="26">
        <v>0.45289200000000002</v>
      </c>
      <c r="L7" s="26">
        <v>0.54555299999999995</v>
      </c>
      <c r="M7" s="26">
        <v>0.47133999999999998</v>
      </c>
      <c r="N7" s="26">
        <v>0.52293100000000003</v>
      </c>
      <c r="O7" s="5">
        <v>0.88419400000000004</v>
      </c>
      <c r="P7" s="28"/>
      <c r="R7" s="1">
        <v>15</v>
      </c>
      <c r="S7" s="1">
        <v>2032.775879</v>
      </c>
      <c r="U7" s="12">
        <v>4</v>
      </c>
      <c r="V7" s="4">
        <v>2.006E-3</v>
      </c>
      <c r="W7" s="5">
        <v>0.14663000000000001</v>
      </c>
      <c r="Z7" s="75">
        <v>15</v>
      </c>
      <c r="AA7" s="75">
        <v>0.92144300000000001</v>
      </c>
      <c r="AB7" s="75">
        <v>1.4777E-2</v>
      </c>
      <c r="AC7" s="75">
        <v>0.94129700000000005</v>
      </c>
      <c r="AD7" s="75">
        <v>1.4194E-2</v>
      </c>
      <c r="AE7" s="75">
        <v>0.96478799999999998</v>
      </c>
      <c r="AF7" s="75">
        <v>6.9040000000000004E-3</v>
      </c>
    </row>
    <row r="8" spans="1:32" x14ac:dyDescent="0.2">
      <c r="A8" s="1">
        <v>20</v>
      </c>
      <c r="B8" s="1">
        <v>0.88671900000000003</v>
      </c>
      <c r="C8" s="1">
        <v>1.8166999999999999E-2</v>
      </c>
      <c r="D8" s="1">
        <v>0.96469300000000002</v>
      </c>
      <c r="E8" s="1">
        <v>5.8320000000000004E-3</v>
      </c>
      <c r="G8" s="12">
        <v>5</v>
      </c>
      <c r="H8" s="37"/>
      <c r="I8" s="26">
        <v>0.21492900000000001</v>
      </c>
      <c r="J8" s="26">
        <v>0.52475700000000003</v>
      </c>
      <c r="K8" s="26">
        <v>0.59366799999999997</v>
      </c>
      <c r="L8" s="26">
        <v>0.26355400000000001</v>
      </c>
      <c r="M8" s="26">
        <v>0.50041000000000002</v>
      </c>
      <c r="N8" s="26">
        <v>0.83454799999999996</v>
      </c>
      <c r="O8" s="5">
        <v>0.84578900000000001</v>
      </c>
      <c r="P8" s="28"/>
      <c r="R8" s="1">
        <v>20</v>
      </c>
      <c r="S8" s="1">
        <v>2016.2963870000001</v>
      </c>
      <c r="U8" s="12">
        <v>5</v>
      </c>
      <c r="V8" s="4">
        <v>6.5300000000000002E-3</v>
      </c>
      <c r="W8" s="5">
        <v>0.151841</v>
      </c>
      <c r="Z8" s="75">
        <v>20</v>
      </c>
      <c r="AA8" s="75">
        <v>0.88671900000000003</v>
      </c>
      <c r="AB8" s="75">
        <v>1.8166999999999999E-2</v>
      </c>
      <c r="AC8" s="75">
        <v>0.92535400000000001</v>
      </c>
      <c r="AD8" s="75">
        <v>1.6001000000000001E-2</v>
      </c>
      <c r="AE8" s="75">
        <v>0.95533400000000002</v>
      </c>
      <c r="AF8" s="75">
        <v>6.1139999999999996E-3</v>
      </c>
    </row>
    <row r="9" spans="1:32" x14ac:dyDescent="0.2">
      <c r="A9" s="1">
        <v>25</v>
      </c>
      <c r="B9" s="1">
        <v>0.84997999999999996</v>
      </c>
      <c r="C9" s="1">
        <v>2.1336999999999998E-2</v>
      </c>
      <c r="D9" s="1">
        <v>0.95265999999999995</v>
      </c>
      <c r="E9" s="1">
        <v>7.2150000000000001E-3</v>
      </c>
      <c r="G9" s="12">
        <v>6</v>
      </c>
      <c r="H9" s="37"/>
      <c r="I9" s="26">
        <v>0.401142</v>
      </c>
      <c r="J9" s="26">
        <v>0.16134100000000001</v>
      </c>
      <c r="K9" s="26">
        <v>0.57179599999999997</v>
      </c>
      <c r="L9" s="26">
        <v>0.56593400000000005</v>
      </c>
      <c r="M9" s="26">
        <v>0.81391899999999995</v>
      </c>
      <c r="N9" s="26">
        <v>0.75672899999999998</v>
      </c>
      <c r="O9" s="5">
        <v>0.96253999999999995</v>
      </c>
      <c r="P9" s="28"/>
      <c r="R9" s="1">
        <v>25</v>
      </c>
      <c r="S9" s="1">
        <v>1959.2285159999999</v>
      </c>
      <c r="U9" s="12">
        <v>6</v>
      </c>
      <c r="V9" s="4">
        <v>2.3149999999999998E-3</v>
      </c>
      <c r="W9" s="5">
        <v>0.13873099999999999</v>
      </c>
      <c r="Z9" s="75">
        <v>25</v>
      </c>
      <c r="AA9" s="75">
        <v>0.84997999999999996</v>
      </c>
      <c r="AB9" s="75">
        <v>2.1336999999999998E-2</v>
      </c>
      <c r="AC9" s="75">
        <v>0.90758000000000005</v>
      </c>
      <c r="AD9" s="75">
        <v>1.7167000000000002E-2</v>
      </c>
      <c r="AE9" s="75">
        <v>0.941334</v>
      </c>
      <c r="AF9" s="75">
        <v>8.7240000000000009E-3</v>
      </c>
    </row>
    <row r="10" spans="1:32" x14ac:dyDescent="0.2">
      <c r="A10" s="1">
        <v>30</v>
      </c>
      <c r="B10" s="1">
        <v>0.81061499999999997</v>
      </c>
      <c r="C10" s="1">
        <v>2.4330000000000001E-2</v>
      </c>
      <c r="D10" s="1">
        <v>0.940079</v>
      </c>
      <c r="E10" s="1">
        <v>7.9349999999999993E-3</v>
      </c>
      <c r="G10" s="12">
        <v>7</v>
      </c>
      <c r="H10" s="37"/>
      <c r="I10" s="26">
        <v>0.23995</v>
      </c>
      <c r="J10" s="26">
        <v>0.13175500000000001</v>
      </c>
      <c r="K10" s="26">
        <v>0.209621</v>
      </c>
      <c r="L10" s="26">
        <v>0.67095300000000002</v>
      </c>
      <c r="M10" s="26">
        <v>0.68882100000000002</v>
      </c>
      <c r="N10" s="26">
        <v>0.60885100000000003</v>
      </c>
      <c r="O10" s="5"/>
      <c r="P10" s="28"/>
      <c r="R10" s="1">
        <v>30</v>
      </c>
      <c r="S10" s="1">
        <v>1910.7055660000001</v>
      </c>
      <c r="U10" s="12">
        <v>7</v>
      </c>
      <c r="V10" s="4">
        <v>2.0799999999999999E-4</v>
      </c>
      <c r="W10" s="5"/>
      <c r="Z10" s="75">
        <v>30</v>
      </c>
      <c r="AA10" s="75">
        <v>0.81061499999999997</v>
      </c>
      <c r="AB10" s="75">
        <v>2.4330000000000001E-2</v>
      </c>
      <c r="AC10" s="75">
        <v>0.89316899999999999</v>
      </c>
      <c r="AD10" s="75">
        <v>1.8206E-2</v>
      </c>
      <c r="AE10" s="75">
        <v>0.929678</v>
      </c>
      <c r="AF10" s="75">
        <v>8.6990000000000001E-3</v>
      </c>
    </row>
    <row r="11" spans="1:32" x14ac:dyDescent="0.2">
      <c r="A11" s="1">
        <v>35</v>
      </c>
      <c r="B11" s="1">
        <v>0.77151499999999995</v>
      </c>
      <c r="C11" s="1">
        <v>2.7269000000000002E-2</v>
      </c>
      <c r="D11" s="1">
        <v>0.92738900000000002</v>
      </c>
      <c r="E11" s="1">
        <v>8.4620000000000008E-3</v>
      </c>
      <c r="G11" s="12">
        <v>8</v>
      </c>
      <c r="H11" s="37"/>
      <c r="I11" s="26"/>
      <c r="J11" s="26">
        <v>0.355074</v>
      </c>
      <c r="K11" s="26">
        <v>0.44131300000000001</v>
      </c>
      <c r="L11" s="26">
        <v>0.70389299999999999</v>
      </c>
      <c r="M11" s="26">
        <v>0.55420599999999998</v>
      </c>
      <c r="N11" s="26">
        <v>0.80411699999999997</v>
      </c>
      <c r="O11" s="5"/>
      <c r="P11" s="28"/>
      <c r="R11" s="1">
        <v>35</v>
      </c>
      <c r="S11" s="15">
        <v>152.28271480000001</v>
      </c>
      <c r="U11" s="12">
        <v>8</v>
      </c>
      <c r="V11" s="6">
        <v>1.1339E-2</v>
      </c>
      <c r="W11" s="7"/>
      <c r="Z11" s="75">
        <v>35</v>
      </c>
      <c r="AA11" s="75">
        <v>0.77151499999999995</v>
      </c>
      <c r="AB11" s="75">
        <v>2.7269000000000002E-2</v>
      </c>
      <c r="AC11" s="75">
        <v>0.87803900000000001</v>
      </c>
      <c r="AD11" s="75">
        <v>1.7680000000000001E-2</v>
      </c>
      <c r="AE11" s="75">
        <v>0.91854800000000003</v>
      </c>
      <c r="AF11" s="75">
        <v>1.0669E-2</v>
      </c>
    </row>
    <row r="12" spans="1:32" x14ac:dyDescent="0.2">
      <c r="A12" s="1">
        <v>40</v>
      </c>
      <c r="B12" s="1">
        <v>0.73154799999999998</v>
      </c>
      <c r="C12" s="1">
        <v>2.9616E-2</v>
      </c>
      <c r="D12" s="1">
        <v>0.91543200000000002</v>
      </c>
      <c r="E12" s="1">
        <v>8.3210000000000003E-3</v>
      </c>
      <c r="G12" s="12">
        <v>9</v>
      </c>
      <c r="H12" s="37"/>
      <c r="I12" s="26"/>
      <c r="J12" s="26">
        <v>0.15077199999999999</v>
      </c>
      <c r="K12" s="26">
        <v>0.485178</v>
      </c>
      <c r="L12" s="26">
        <v>0.64104799999999995</v>
      </c>
      <c r="M12" s="26">
        <v>0.79401900000000003</v>
      </c>
      <c r="N12" s="26">
        <v>0.76194200000000001</v>
      </c>
      <c r="O12" s="5"/>
      <c r="P12" s="28"/>
      <c r="R12" s="1">
        <v>40</v>
      </c>
      <c r="S12" s="15">
        <v>132.1411133</v>
      </c>
      <c r="Z12" s="75">
        <v>40</v>
      </c>
      <c r="AA12" s="75">
        <v>0.73154799999999998</v>
      </c>
      <c r="AB12" s="75">
        <v>2.9616E-2</v>
      </c>
      <c r="AC12" s="75">
        <v>0.86429</v>
      </c>
      <c r="AD12" s="75">
        <v>1.7905999999999998E-2</v>
      </c>
      <c r="AE12" s="75">
        <v>0.907385</v>
      </c>
      <c r="AF12" s="75">
        <v>1.1069000000000001E-2</v>
      </c>
    </row>
    <row r="13" spans="1:32" x14ac:dyDescent="0.2">
      <c r="A13" s="1">
        <v>45</v>
      </c>
      <c r="B13" s="1">
        <v>0.69306100000000004</v>
      </c>
      <c r="C13" s="1">
        <v>3.1503999999999997E-2</v>
      </c>
      <c r="D13" s="1">
        <v>0.89930200000000005</v>
      </c>
      <c r="E13" s="1">
        <v>1.0309E-2</v>
      </c>
      <c r="G13" s="12">
        <v>10</v>
      </c>
      <c r="H13" s="37"/>
      <c r="I13" s="26"/>
      <c r="J13" s="26">
        <v>0.333814</v>
      </c>
      <c r="K13" s="26"/>
      <c r="L13" s="26">
        <v>0.67071999999999998</v>
      </c>
      <c r="M13" s="26">
        <v>0.76449699999999998</v>
      </c>
      <c r="N13" s="26">
        <v>0.93967800000000001</v>
      </c>
      <c r="O13" s="5"/>
      <c r="P13" s="28"/>
      <c r="R13" s="1">
        <v>45</v>
      </c>
      <c r="S13" s="15">
        <v>123.9013672</v>
      </c>
      <c r="Z13" s="75">
        <v>45</v>
      </c>
      <c r="AA13" s="75">
        <v>0.69306100000000004</v>
      </c>
      <c r="AB13" s="75">
        <v>3.1503999999999997E-2</v>
      </c>
      <c r="AC13" s="75">
        <v>0.85119900000000004</v>
      </c>
      <c r="AD13" s="75">
        <v>1.7614000000000001E-2</v>
      </c>
      <c r="AE13" s="75">
        <v>0.89577499999999999</v>
      </c>
      <c r="AF13" s="75">
        <v>1.0803E-2</v>
      </c>
    </row>
    <row r="14" spans="1:32" x14ac:dyDescent="0.2">
      <c r="A14" s="1">
        <v>50</v>
      </c>
      <c r="B14" s="1">
        <v>0.65536899999999998</v>
      </c>
      <c r="C14" s="1">
        <v>3.2953999999999997E-2</v>
      </c>
      <c r="D14" s="1">
        <v>0.88441899999999996</v>
      </c>
      <c r="E14" s="1">
        <v>1.1172E-2</v>
      </c>
      <c r="G14" s="12">
        <v>11</v>
      </c>
      <c r="H14" s="37"/>
      <c r="I14" s="26"/>
      <c r="J14" s="26">
        <v>0.26862399999999997</v>
      </c>
      <c r="K14" s="26"/>
      <c r="L14" s="26"/>
      <c r="M14" s="26">
        <v>0.39429599999999998</v>
      </c>
      <c r="N14" s="26">
        <v>0.77210199999999996</v>
      </c>
      <c r="O14" s="5"/>
      <c r="P14" s="28"/>
      <c r="R14" s="1">
        <v>50</v>
      </c>
      <c r="S14" s="15">
        <v>119.3237305</v>
      </c>
      <c r="Z14" s="75">
        <v>50</v>
      </c>
      <c r="AA14" s="75">
        <v>0.65536899999999998</v>
      </c>
      <c r="AB14" s="75">
        <v>3.2953999999999997E-2</v>
      </c>
      <c r="AC14" s="75">
        <v>0.83771399999999996</v>
      </c>
      <c r="AD14" s="75">
        <v>1.7104999999999999E-2</v>
      </c>
      <c r="AE14" s="75">
        <v>0.884274</v>
      </c>
      <c r="AF14" s="75">
        <v>1.2256E-2</v>
      </c>
    </row>
    <row r="15" spans="1:32" x14ac:dyDescent="0.2">
      <c r="A15" s="1">
        <v>55</v>
      </c>
      <c r="B15" s="1">
        <v>0.61656900000000003</v>
      </c>
      <c r="C15" s="1">
        <v>3.4152000000000002E-2</v>
      </c>
      <c r="D15" s="1">
        <v>0.87004999999999999</v>
      </c>
      <c r="E15" s="1">
        <v>1.1854999999999999E-2</v>
      </c>
      <c r="G15" s="12">
        <v>12</v>
      </c>
      <c r="H15" s="39"/>
      <c r="I15" s="31"/>
      <c r="J15" s="31">
        <v>0.51617999999999997</v>
      </c>
      <c r="K15" s="31"/>
      <c r="L15" s="31"/>
      <c r="M15" s="31">
        <v>0.94002300000000005</v>
      </c>
      <c r="N15" s="31"/>
      <c r="O15" s="7"/>
      <c r="P15" s="28"/>
      <c r="R15" s="1">
        <v>55</v>
      </c>
      <c r="S15" s="15">
        <v>115.96679690000001</v>
      </c>
      <c r="Z15" s="75">
        <v>55</v>
      </c>
      <c r="AA15" s="75">
        <v>0.61656900000000003</v>
      </c>
      <c r="AB15" s="75">
        <v>3.4152000000000002E-2</v>
      </c>
      <c r="AC15" s="75">
        <v>0.82667800000000002</v>
      </c>
      <c r="AD15" s="75">
        <v>1.6705000000000001E-2</v>
      </c>
      <c r="AE15" s="75">
        <v>0.872838</v>
      </c>
      <c r="AF15" s="75">
        <v>1.2862999999999999E-2</v>
      </c>
    </row>
    <row r="16" spans="1:32" x14ac:dyDescent="0.2">
      <c r="A16" s="1">
        <v>60</v>
      </c>
      <c r="B16" s="1">
        <v>0.58060100000000003</v>
      </c>
      <c r="C16" s="1">
        <v>3.5376999999999999E-2</v>
      </c>
      <c r="D16" s="1">
        <v>0.85470699999999999</v>
      </c>
      <c r="E16" s="1">
        <v>1.3396999999999999E-2</v>
      </c>
      <c r="R16" s="1">
        <v>60</v>
      </c>
      <c r="S16" s="15">
        <v>119.0185547</v>
      </c>
      <c r="Z16" s="75">
        <v>60</v>
      </c>
      <c r="AA16" s="75">
        <v>0.58060100000000003</v>
      </c>
      <c r="AB16" s="75">
        <v>3.5376999999999999E-2</v>
      </c>
      <c r="AC16" s="75">
        <v>0.81284999999999996</v>
      </c>
      <c r="AD16" s="75">
        <v>1.5517E-2</v>
      </c>
      <c r="AE16" s="75">
        <v>0.85981200000000002</v>
      </c>
      <c r="AF16" s="75">
        <v>1.5115999999999999E-2</v>
      </c>
    </row>
    <row r="17" spans="1:32" x14ac:dyDescent="0.2">
      <c r="A17" s="1">
        <v>65</v>
      </c>
      <c r="B17" s="1">
        <v>0.54583899999999996</v>
      </c>
      <c r="C17" s="1">
        <v>3.6622000000000002E-2</v>
      </c>
      <c r="D17" s="1">
        <v>0.83874099999999996</v>
      </c>
      <c r="E17" s="1">
        <v>1.4445E-2</v>
      </c>
      <c r="H17" s="13" t="s">
        <v>0</v>
      </c>
      <c r="I17" s="13">
        <v>0.28630828571428568</v>
      </c>
      <c r="J17" s="13">
        <v>0.29887674999999997</v>
      </c>
      <c r="K17" s="13">
        <v>0.48014377777777778</v>
      </c>
      <c r="L17" s="13">
        <v>0.56514200000000003</v>
      </c>
      <c r="M17" s="13">
        <v>0.63642016666666668</v>
      </c>
      <c r="N17" s="13">
        <v>0.74116945454545446</v>
      </c>
      <c r="O17" s="13">
        <v>0.90614966666666674</v>
      </c>
      <c r="P17" s="24"/>
      <c r="R17" s="1">
        <v>65</v>
      </c>
      <c r="S17" s="15">
        <v>115.0512695</v>
      </c>
      <c r="Z17" s="75">
        <v>65</v>
      </c>
      <c r="AA17" s="75">
        <v>0.54583899999999996</v>
      </c>
      <c r="AB17" s="75">
        <v>3.6622000000000002E-2</v>
      </c>
      <c r="AC17" s="75">
        <v>0.80034700000000003</v>
      </c>
      <c r="AD17" s="75">
        <v>1.5892E-2</v>
      </c>
      <c r="AE17" s="75">
        <v>0.85223099999999996</v>
      </c>
      <c r="AF17" s="75">
        <v>1.5525000000000001E-2</v>
      </c>
    </row>
    <row r="18" spans="1:32" x14ac:dyDescent="0.2">
      <c r="A18" s="1">
        <v>70</v>
      </c>
      <c r="B18" s="1">
        <v>0.51348800000000006</v>
      </c>
      <c r="C18" s="1">
        <v>3.7317000000000003E-2</v>
      </c>
      <c r="D18" s="1">
        <v>0.82205700000000004</v>
      </c>
      <c r="E18" s="1">
        <v>1.5100000000000001E-2</v>
      </c>
      <c r="H18" s="13" t="s">
        <v>1</v>
      </c>
      <c r="I18" s="13">
        <v>3.2521151457616866E-2</v>
      </c>
      <c r="J18" s="13">
        <v>4.4446636687892775E-2</v>
      </c>
      <c r="K18" s="13">
        <v>3.9101484085850916E-2</v>
      </c>
      <c r="L18" s="13">
        <v>4.0262173072390335E-2</v>
      </c>
      <c r="M18" s="13">
        <v>4.8192418581555999E-2</v>
      </c>
      <c r="N18" s="13">
        <v>3.5839569338769077E-2</v>
      </c>
      <c r="O18" s="13">
        <v>1.6903244328957807E-2</v>
      </c>
      <c r="P18" s="24"/>
      <c r="R18" s="1">
        <v>70</v>
      </c>
      <c r="S18" s="15">
        <v>114.7460938</v>
      </c>
      <c r="Z18" s="75">
        <v>70</v>
      </c>
      <c r="AA18" s="75">
        <v>0.51348800000000006</v>
      </c>
      <c r="AB18" s="75">
        <v>3.7317000000000003E-2</v>
      </c>
      <c r="AC18" s="75">
        <v>0.78840200000000005</v>
      </c>
      <c r="AD18" s="75">
        <v>1.5243E-2</v>
      </c>
      <c r="AE18" s="75">
        <v>0.83963100000000002</v>
      </c>
      <c r="AF18" s="75">
        <v>1.6461E-2</v>
      </c>
    </row>
    <row r="19" spans="1:32" x14ac:dyDescent="0.2">
      <c r="A19" s="1">
        <v>75</v>
      </c>
      <c r="B19" s="1">
        <v>0.48197600000000002</v>
      </c>
      <c r="C19" s="1">
        <v>3.7842000000000001E-2</v>
      </c>
      <c r="D19" s="1">
        <v>0.80552999999999997</v>
      </c>
      <c r="E19" s="1">
        <v>1.6978E-2</v>
      </c>
      <c r="R19" s="1">
        <v>75</v>
      </c>
      <c r="S19" s="15">
        <v>113.52539059999999</v>
      </c>
      <c r="Z19" s="75">
        <v>75</v>
      </c>
      <c r="AA19" s="75">
        <v>0.48197600000000002</v>
      </c>
      <c r="AB19" s="75">
        <v>3.7842000000000001E-2</v>
      </c>
      <c r="AC19" s="75">
        <v>0.77601699999999996</v>
      </c>
      <c r="AD19" s="75">
        <v>1.4763E-2</v>
      </c>
      <c r="AE19" s="75">
        <v>0.82368200000000003</v>
      </c>
      <c r="AF19" s="75">
        <v>1.9094E-2</v>
      </c>
    </row>
    <row r="20" spans="1:32" x14ac:dyDescent="0.2">
      <c r="A20" s="1">
        <v>80</v>
      </c>
      <c r="B20" s="1">
        <v>0.45239299999999999</v>
      </c>
      <c r="C20" s="1">
        <v>3.7601999999999997E-2</v>
      </c>
      <c r="D20" s="1">
        <v>0.79249400000000003</v>
      </c>
      <c r="E20" s="1">
        <v>1.7271000000000002E-2</v>
      </c>
      <c r="R20" s="1">
        <v>80</v>
      </c>
      <c r="S20" s="15">
        <v>114.1357422</v>
      </c>
      <c r="Z20" s="75">
        <v>80</v>
      </c>
      <c r="AA20" s="75">
        <v>0.45239299999999999</v>
      </c>
      <c r="AB20" s="75">
        <v>3.7601999999999997E-2</v>
      </c>
      <c r="AC20" s="75">
        <v>0.76156000000000001</v>
      </c>
      <c r="AD20" s="75">
        <v>1.453E-2</v>
      </c>
      <c r="AE20" s="75">
        <v>0.81767800000000002</v>
      </c>
      <c r="AF20" s="75">
        <v>2.0611999999999998E-2</v>
      </c>
    </row>
    <row r="21" spans="1:32" x14ac:dyDescent="0.2">
      <c r="A21" s="1">
        <v>85</v>
      </c>
      <c r="B21" s="1">
        <v>0.425203</v>
      </c>
      <c r="C21" s="1">
        <v>3.7620000000000001E-2</v>
      </c>
      <c r="D21" s="1">
        <v>0.77526499999999998</v>
      </c>
      <c r="E21" s="1">
        <v>1.8651999999999998E-2</v>
      </c>
      <c r="R21" s="1">
        <v>85</v>
      </c>
      <c r="S21" s="15">
        <v>114.1357422</v>
      </c>
      <c r="Z21" s="75">
        <v>85</v>
      </c>
      <c r="AA21" s="75">
        <v>0.425203</v>
      </c>
      <c r="AB21" s="75">
        <v>3.7620000000000001E-2</v>
      </c>
      <c r="AC21" s="75">
        <v>0.74851999999999996</v>
      </c>
      <c r="AD21" s="75">
        <v>1.3814999999999999E-2</v>
      </c>
      <c r="AE21" s="75">
        <v>0.80267500000000003</v>
      </c>
      <c r="AF21" s="75">
        <v>2.1722999999999999E-2</v>
      </c>
    </row>
    <row r="22" spans="1:32" x14ac:dyDescent="0.2">
      <c r="A22" s="1">
        <v>90</v>
      </c>
      <c r="B22" s="1">
        <v>0.39626600000000001</v>
      </c>
      <c r="C22" s="1">
        <v>3.7367999999999998E-2</v>
      </c>
      <c r="D22" s="1">
        <v>0.75858400000000004</v>
      </c>
      <c r="E22" s="1">
        <v>1.9955000000000001E-2</v>
      </c>
      <c r="R22" s="1">
        <v>90</v>
      </c>
      <c r="S22" s="15">
        <v>113.22021479999999</v>
      </c>
      <c r="Z22" s="75">
        <v>90</v>
      </c>
      <c r="AA22" s="75">
        <v>0.39626600000000001</v>
      </c>
      <c r="AB22" s="75">
        <v>3.7367999999999998E-2</v>
      </c>
      <c r="AC22" s="75">
        <v>0.73811000000000004</v>
      </c>
      <c r="AD22" s="75">
        <v>1.4638999999999999E-2</v>
      </c>
      <c r="AE22" s="75">
        <v>0.78848399999999996</v>
      </c>
      <c r="AF22" s="75">
        <v>2.3493E-2</v>
      </c>
    </row>
    <row r="23" spans="1:32" x14ac:dyDescent="0.2">
      <c r="A23" s="1">
        <v>95</v>
      </c>
      <c r="B23" s="1">
        <v>0.37317899999999998</v>
      </c>
      <c r="C23" s="1">
        <v>3.6991000000000003E-2</v>
      </c>
      <c r="D23" s="1">
        <v>0.74432500000000001</v>
      </c>
      <c r="E23" s="1">
        <v>2.0967E-2</v>
      </c>
      <c r="H23" s="20" t="s">
        <v>93</v>
      </c>
      <c r="I23" s="165" t="s">
        <v>129</v>
      </c>
      <c r="J23" s="165"/>
      <c r="K23" s="165"/>
      <c r="L23" s="165"/>
      <c r="M23" s="165"/>
      <c r="N23" s="165"/>
      <c r="O23" s="165"/>
      <c r="R23" s="1">
        <v>95</v>
      </c>
      <c r="S23" s="15">
        <v>109.8632813</v>
      </c>
      <c r="Z23" s="75">
        <v>95</v>
      </c>
      <c r="AA23" s="75">
        <v>0.37317899999999998</v>
      </c>
      <c r="AB23" s="75">
        <v>3.6991000000000003E-2</v>
      </c>
      <c r="AC23" s="75">
        <v>0.72697199999999995</v>
      </c>
      <c r="AD23" s="75">
        <v>1.4628E-2</v>
      </c>
      <c r="AE23" s="75">
        <v>0.77692000000000005</v>
      </c>
      <c r="AF23" s="75">
        <v>2.5344999999999999E-2</v>
      </c>
    </row>
    <row r="24" spans="1:32" x14ac:dyDescent="0.2">
      <c r="A24" s="1">
        <v>100</v>
      </c>
      <c r="B24" s="1">
        <v>0.34692800000000001</v>
      </c>
      <c r="C24" s="1">
        <v>3.6946E-2</v>
      </c>
      <c r="D24" s="1">
        <v>0.72908700000000004</v>
      </c>
      <c r="E24" s="1">
        <v>2.1585E-2</v>
      </c>
      <c r="G24" s="12" t="s">
        <v>192</v>
      </c>
      <c r="H24" s="45" t="s">
        <v>228</v>
      </c>
      <c r="I24" s="49">
        <v>0</v>
      </c>
      <c r="J24" s="49">
        <v>0.1</v>
      </c>
      <c r="K24" s="49">
        <v>1</v>
      </c>
      <c r="L24" s="49">
        <v>2</v>
      </c>
      <c r="M24" s="49">
        <v>5</v>
      </c>
      <c r="N24" s="49">
        <v>20</v>
      </c>
      <c r="O24" s="50">
        <v>100</v>
      </c>
      <c r="R24" s="1">
        <v>100</v>
      </c>
      <c r="S24" s="15">
        <v>107.1166992</v>
      </c>
      <c r="Z24" s="75">
        <v>100</v>
      </c>
      <c r="AA24" s="75">
        <v>0.34692800000000001</v>
      </c>
      <c r="AB24" s="75">
        <v>3.6946E-2</v>
      </c>
      <c r="AC24" s="75">
        <v>0.71391400000000005</v>
      </c>
      <c r="AD24" s="75">
        <v>1.3558000000000001E-2</v>
      </c>
      <c r="AE24" s="75">
        <v>0.76397800000000005</v>
      </c>
      <c r="AF24" s="75">
        <v>2.7023999999999999E-2</v>
      </c>
    </row>
    <row r="25" spans="1:32" x14ac:dyDescent="0.2">
      <c r="A25" s="1">
        <v>105</v>
      </c>
      <c r="B25" s="1">
        <v>0.32445200000000002</v>
      </c>
      <c r="C25" s="1">
        <v>3.6240000000000001E-2</v>
      </c>
      <c r="D25" s="1">
        <v>0.71251900000000001</v>
      </c>
      <c r="E25" s="1">
        <v>2.2001E-2</v>
      </c>
      <c r="G25" s="12">
        <v>1</v>
      </c>
      <c r="H25" s="37"/>
      <c r="I25" s="26">
        <v>0.17432150299999999</v>
      </c>
      <c r="J25" s="26">
        <v>4.9515999999999998E-2</v>
      </c>
      <c r="K25" s="26">
        <v>0.16403361299999999</v>
      </c>
      <c r="L25" s="26">
        <v>0.540659</v>
      </c>
      <c r="M25" s="26">
        <v>0.57009299999999996</v>
      </c>
      <c r="N25" s="26">
        <v>0.80261499999999997</v>
      </c>
      <c r="O25" s="5">
        <v>0.81255699999999997</v>
      </c>
      <c r="R25" s="1">
        <v>105</v>
      </c>
      <c r="S25" s="15">
        <v>109.8632813</v>
      </c>
      <c r="Z25" s="75">
        <v>105</v>
      </c>
      <c r="AA25" s="75">
        <v>0.32445200000000002</v>
      </c>
      <c r="AB25" s="75">
        <v>3.6240000000000001E-2</v>
      </c>
      <c r="AC25" s="75">
        <v>0.70264400000000005</v>
      </c>
      <c r="AD25" s="75">
        <v>1.452E-2</v>
      </c>
      <c r="AE25" s="75">
        <v>0.752305</v>
      </c>
      <c r="AF25" s="75">
        <v>2.9311E-2</v>
      </c>
    </row>
    <row r="26" spans="1:32" x14ac:dyDescent="0.2">
      <c r="A26" s="1">
        <v>110</v>
      </c>
      <c r="B26" s="1">
        <v>0.30279</v>
      </c>
      <c r="C26" s="1">
        <v>3.5514999999999998E-2</v>
      </c>
      <c r="D26" s="1">
        <v>0.69788600000000001</v>
      </c>
      <c r="E26" s="1">
        <v>2.2467999999999998E-2</v>
      </c>
      <c r="G26" s="12">
        <v>2</v>
      </c>
      <c r="H26" s="37"/>
      <c r="I26" s="26">
        <v>5.8786935999999998E-2</v>
      </c>
      <c r="J26" s="26">
        <v>0.108857</v>
      </c>
      <c r="K26" s="26">
        <v>9.5677233E-2</v>
      </c>
      <c r="L26" s="26">
        <v>0.25758599999999998</v>
      </c>
      <c r="M26" s="26">
        <v>0.56610099999999997</v>
      </c>
      <c r="N26" s="26">
        <v>0.71216100000000004</v>
      </c>
      <c r="O26" s="5">
        <v>0.90663899999999997</v>
      </c>
      <c r="R26" s="1">
        <v>110</v>
      </c>
      <c r="S26" s="15">
        <v>107.1166992</v>
      </c>
      <c r="Z26" s="75">
        <v>110</v>
      </c>
      <c r="AA26" s="75">
        <v>0.30279</v>
      </c>
      <c r="AB26" s="75">
        <v>3.5514999999999998E-2</v>
      </c>
      <c r="AC26" s="75">
        <v>0.69054499999999996</v>
      </c>
      <c r="AD26" s="75">
        <v>1.3958E-2</v>
      </c>
      <c r="AE26" s="75">
        <v>0.74214899999999995</v>
      </c>
      <c r="AF26" s="75">
        <v>2.9707999999999998E-2</v>
      </c>
    </row>
    <row r="27" spans="1:32" x14ac:dyDescent="0.2">
      <c r="A27" s="1">
        <v>115</v>
      </c>
      <c r="B27" s="1">
        <v>0.28187699999999999</v>
      </c>
      <c r="C27" s="1">
        <v>3.4571999999999999E-2</v>
      </c>
      <c r="D27" s="1">
        <v>0.68066599999999999</v>
      </c>
      <c r="E27" s="1">
        <v>2.3045E-2</v>
      </c>
      <c r="G27" s="12">
        <v>3</v>
      </c>
      <c r="H27" s="37"/>
      <c r="I27" s="26">
        <v>2.5677102E-2</v>
      </c>
      <c r="J27" s="26">
        <v>2.9884000000000001E-2</v>
      </c>
      <c r="K27" s="26">
        <v>0.103305785</v>
      </c>
      <c r="L27" s="26">
        <v>0.28764299999999998</v>
      </c>
      <c r="M27" s="26">
        <v>0.53741399999999995</v>
      </c>
      <c r="N27" s="26">
        <v>0.62740700000000005</v>
      </c>
      <c r="O27" s="5">
        <v>0.98087199999999997</v>
      </c>
      <c r="R27" s="1">
        <v>115</v>
      </c>
      <c r="S27" s="15">
        <v>108.0322266</v>
      </c>
      <c r="Z27" s="75">
        <v>115</v>
      </c>
      <c r="AA27" s="75">
        <v>0.28187699999999999</v>
      </c>
      <c r="AB27" s="75">
        <v>3.4571999999999999E-2</v>
      </c>
      <c r="AC27" s="75">
        <v>0.67923100000000003</v>
      </c>
      <c r="AD27" s="75">
        <v>1.4132E-2</v>
      </c>
      <c r="AE27" s="75">
        <v>0.72966200000000003</v>
      </c>
      <c r="AF27" s="75">
        <v>3.1829000000000003E-2</v>
      </c>
    </row>
    <row r="28" spans="1:32" x14ac:dyDescent="0.2">
      <c r="A28" s="1">
        <v>120</v>
      </c>
      <c r="B28" s="1">
        <v>0.26275500000000002</v>
      </c>
      <c r="C28" s="1">
        <v>3.3388000000000001E-2</v>
      </c>
      <c r="D28" s="1">
        <v>0.66799900000000001</v>
      </c>
      <c r="E28" s="1">
        <v>2.3334000000000001E-2</v>
      </c>
      <c r="G28" s="12">
        <v>4</v>
      </c>
      <c r="H28" s="37"/>
      <c r="I28" s="26">
        <v>3.5160905999999999E-2</v>
      </c>
      <c r="J28" s="26">
        <v>3.8974000000000002E-2</v>
      </c>
      <c r="K28" s="26">
        <v>7.7205882000000003E-2</v>
      </c>
      <c r="L28" s="26">
        <v>0.20673900000000001</v>
      </c>
      <c r="M28" s="26">
        <v>0.62329599999999996</v>
      </c>
      <c r="N28" s="26">
        <v>0.71866699999999994</v>
      </c>
      <c r="O28" s="5">
        <v>0.78237199999999996</v>
      </c>
      <c r="R28" s="1">
        <v>120</v>
      </c>
      <c r="S28" s="15">
        <v>108.0322266</v>
      </c>
      <c r="Z28" s="75">
        <v>120</v>
      </c>
      <c r="AA28" s="75">
        <v>0.26275500000000002</v>
      </c>
      <c r="AB28" s="75">
        <v>3.3388000000000001E-2</v>
      </c>
      <c r="AC28" s="75">
        <v>0.66742999999999997</v>
      </c>
      <c r="AD28" s="75">
        <v>1.5879999999999998E-2</v>
      </c>
      <c r="AE28" s="75">
        <v>0.72133499999999995</v>
      </c>
      <c r="AF28" s="75">
        <v>3.1866999999999999E-2</v>
      </c>
    </row>
    <row r="29" spans="1:32" x14ac:dyDescent="0.2">
      <c r="A29" s="1">
        <v>125</v>
      </c>
      <c r="B29" s="1">
        <v>0.243537</v>
      </c>
      <c r="C29" s="1">
        <v>3.2500000000000001E-2</v>
      </c>
      <c r="D29" s="1">
        <v>0.65264500000000003</v>
      </c>
      <c r="E29" s="1">
        <v>2.4764999999999999E-2</v>
      </c>
      <c r="G29" s="12">
        <v>5</v>
      </c>
      <c r="H29" s="37"/>
      <c r="I29" s="26">
        <v>5.2054247999999997E-2</v>
      </c>
      <c r="J29" s="26"/>
      <c r="K29" s="26">
        <v>0.209063047</v>
      </c>
      <c r="L29" s="26">
        <v>0.41447099999999998</v>
      </c>
      <c r="M29" s="26">
        <v>0.62020299999999995</v>
      </c>
      <c r="N29" s="26">
        <v>0.798628</v>
      </c>
      <c r="O29" s="5">
        <v>0.99046800000000002</v>
      </c>
      <c r="R29" s="1">
        <v>125</v>
      </c>
      <c r="S29" s="15">
        <v>105.2856445</v>
      </c>
      <c r="Z29" s="75">
        <v>125</v>
      </c>
      <c r="AA29" s="75">
        <v>0.243537</v>
      </c>
      <c r="AB29" s="75">
        <v>3.2500000000000001E-2</v>
      </c>
      <c r="AC29" s="75">
        <v>0.65757600000000005</v>
      </c>
      <c r="AD29" s="75">
        <v>1.6303000000000002E-2</v>
      </c>
      <c r="AE29" s="75">
        <v>0.707237</v>
      </c>
      <c r="AF29" s="75">
        <v>3.4558999999999999E-2</v>
      </c>
    </row>
    <row r="30" spans="1:32" x14ac:dyDescent="0.2">
      <c r="A30" s="1">
        <v>130</v>
      </c>
      <c r="B30" s="1">
        <v>0.22717499999999999</v>
      </c>
      <c r="C30" s="1">
        <v>3.1280000000000002E-2</v>
      </c>
      <c r="D30" s="1">
        <v>0.63816099999999998</v>
      </c>
      <c r="E30" s="1">
        <v>2.5041999999999998E-2</v>
      </c>
      <c r="G30" s="12">
        <v>6</v>
      </c>
      <c r="H30" s="37"/>
      <c r="I30" s="26">
        <v>4.6508149999999998E-2</v>
      </c>
      <c r="J30" s="26"/>
      <c r="K30" s="26">
        <v>0.16423043900000001</v>
      </c>
      <c r="L30" s="26"/>
      <c r="M30" s="26">
        <v>0.51745699999999994</v>
      </c>
      <c r="N30" s="26">
        <v>0.59518499999999996</v>
      </c>
      <c r="O30" s="5">
        <v>0.92385799999999996</v>
      </c>
      <c r="R30" s="1">
        <v>130</v>
      </c>
      <c r="S30" s="15">
        <v>101.31835940000001</v>
      </c>
      <c r="Z30" s="75">
        <v>130</v>
      </c>
      <c r="AA30" s="75">
        <v>0.22717499999999999</v>
      </c>
      <c r="AB30" s="75">
        <v>3.1280000000000002E-2</v>
      </c>
      <c r="AC30" s="75">
        <v>0.64575499999999997</v>
      </c>
      <c r="AD30" s="75">
        <v>1.8203E-2</v>
      </c>
      <c r="AE30" s="75">
        <v>0.69712600000000002</v>
      </c>
      <c r="AF30" s="75">
        <v>3.5077999999999998E-2</v>
      </c>
    </row>
    <row r="31" spans="1:32" x14ac:dyDescent="0.2">
      <c r="A31" s="1">
        <v>135</v>
      </c>
      <c r="B31" s="1">
        <v>0.21124200000000001</v>
      </c>
      <c r="C31" s="1">
        <v>3.0426999999999999E-2</v>
      </c>
      <c r="D31" s="1">
        <v>0.62364399999999998</v>
      </c>
      <c r="E31" s="1">
        <v>2.5590000000000002E-2</v>
      </c>
      <c r="G31" s="12">
        <v>7</v>
      </c>
      <c r="H31" s="37"/>
      <c r="I31" s="26">
        <v>0.136687797</v>
      </c>
      <c r="J31" s="26"/>
      <c r="K31" s="26"/>
      <c r="L31" s="26"/>
      <c r="M31" s="26"/>
      <c r="N31" s="26">
        <v>0.70984899999999995</v>
      </c>
      <c r="O31" s="5"/>
      <c r="R31" s="1">
        <v>135</v>
      </c>
      <c r="S31" s="15">
        <v>104.0649414</v>
      </c>
      <c r="Z31" s="75">
        <v>135</v>
      </c>
      <c r="AA31" s="75">
        <v>0.21124200000000001</v>
      </c>
      <c r="AB31" s="75">
        <v>3.0426999999999999E-2</v>
      </c>
      <c r="AC31" s="75">
        <v>0.63389099999999998</v>
      </c>
      <c r="AD31" s="75">
        <v>1.7266E-2</v>
      </c>
      <c r="AE31" s="75">
        <v>0.68584999999999996</v>
      </c>
      <c r="AF31" s="75">
        <v>3.6810000000000002E-2</v>
      </c>
    </row>
    <row r="32" spans="1:32" x14ac:dyDescent="0.2">
      <c r="A32" s="1">
        <v>140</v>
      </c>
      <c r="B32" s="1">
        <v>0.19627500000000001</v>
      </c>
      <c r="C32" s="1">
        <v>2.9759000000000001E-2</v>
      </c>
      <c r="D32" s="1">
        <v>0.60953400000000002</v>
      </c>
      <c r="E32" s="1">
        <v>2.6144000000000001E-2</v>
      </c>
      <c r="G32" s="12">
        <v>8</v>
      </c>
      <c r="H32" s="37"/>
      <c r="I32" s="26">
        <v>6.2992125999999996E-2</v>
      </c>
      <c r="J32" s="26"/>
      <c r="K32" s="26"/>
      <c r="L32" s="26"/>
      <c r="M32" s="26"/>
      <c r="N32" s="26">
        <v>0.59459499999999998</v>
      </c>
      <c r="O32" s="5"/>
      <c r="R32" s="1">
        <v>140</v>
      </c>
      <c r="S32" s="15">
        <v>102.8442383</v>
      </c>
      <c r="Z32" s="75">
        <v>140</v>
      </c>
      <c r="AA32" s="75">
        <v>0.19627500000000001</v>
      </c>
      <c r="AB32" s="75">
        <v>2.9759000000000001E-2</v>
      </c>
      <c r="AC32" s="75">
        <v>0.62353800000000004</v>
      </c>
      <c r="AD32" s="75">
        <v>1.9567000000000001E-2</v>
      </c>
      <c r="AE32" s="75">
        <v>0.67387200000000003</v>
      </c>
      <c r="AF32" s="75">
        <v>3.7564E-2</v>
      </c>
    </row>
    <row r="33" spans="1:32" x14ac:dyDescent="0.2">
      <c r="A33" s="1">
        <v>145</v>
      </c>
      <c r="B33" s="1">
        <v>0.18321999999999999</v>
      </c>
      <c r="C33" s="1">
        <v>2.8844000000000002E-2</v>
      </c>
      <c r="D33" s="1">
        <v>0.59548800000000002</v>
      </c>
      <c r="E33" s="1">
        <v>2.6495999999999999E-2</v>
      </c>
      <c r="G33" s="12">
        <v>9</v>
      </c>
      <c r="H33" s="37"/>
      <c r="I33" s="26">
        <v>1.0693553E-2</v>
      </c>
      <c r="J33" s="26"/>
      <c r="K33" s="26"/>
      <c r="L33" s="26"/>
      <c r="M33" s="26"/>
      <c r="N33" s="26"/>
      <c r="O33" s="5"/>
      <c r="R33" s="1">
        <v>145</v>
      </c>
      <c r="S33" s="15">
        <v>98.876953130000004</v>
      </c>
      <c r="Z33" s="75">
        <v>145</v>
      </c>
      <c r="AA33" s="75">
        <v>0.18321999999999999</v>
      </c>
      <c r="AB33" s="75">
        <v>2.8844000000000002E-2</v>
      </c>
      <c r="AC33" s="75">
        <v>0.61285299999999998</v>
      </c>
      <c r="AD33" s="75">
        <v>1.9504000000000001E-2</v>
      </c>
      <c r="AE33" s="75">
        <v>0.66568499999999997</v>
      </c>
      <c r="AF33" s="75">
        <v>3.8468000000000002E-2</v>
      </c>
    </row>
    <row r="34" spans="1:32" x14ac:dyDescent="0.2">
      <c r="A34" s="1">
        <v>150</v>
      </c>
      <c r="B34" s="1">
        <v>0.17178099999999999</v>
      </c>
      <c r="C34" s="1">
        <v>2.7320000000000001E-2</v>
      </c>
      <c r="D34" s="1">
        <v>0.58177699999999999</v>
      </c>
      <c r="E34" s="1">
        <v>2.6918999999999998E-2</v>
      </c>
      <c r="G34" s="12">
        <v>10</v>
      </c>
      <c r="H34" s="39"/>
      <c r="I34" s="31">
        <v>2.2505626000000001E-2</v>
      </c>
      <c r="J34" s="31"/>
      <c r="K34" s="31"/>
      <c r="L34" s="31"/>
      <c r="M34" s="31"/>
      <c r="N34" s="31"/>
      <c r="O34" s="7"/>
      <c r="R34" s="1">
        <v>150</v>
      </c>
      <c r="S34" s="15">
        <v>96.130371089999997</v>
      </c>
      <c r="Z34" s="75">
        <v>150</v>
      </c>
      <c r="AA34" s="75">
        <v>0.17178099999999999</v>
      </c>
      <c r="AB34" s="75">
        <v>2.7320000000000001E-2</v>
      </c>
      <c r="AC34" s="75">
        <v>0.60070000000000001</v>
      </c>
      <c r="AD34" s="75">
        <v>2.0362999999999999E-2</v>
      </c>
      <c r="AE34" s="75">
        <v>0.65175899999999998</v>
      </c>
      <c r="AF34" s="75">
        <v>3.9100999999999997E-2</v>
      </c>
    </row>
    <row r="35" spans="1:32" x14ac:dyDescent="0.2">
      <c r="A35" s="1">
        <v>155</v>
      </c>
      <c r="B35" s="1">
        <v>0.159721</v>
      </c>
      <c r="C35" s="1">
        <v>2.6508E-2</v>
      </c>
      <c r="D35" s="1">
        <v>0.568832</v>
      </c>
      <c r="E35" s="1">
        <v>2.7525000000000001E-2</v>
      </c>
      <c r="R35" s="1">
        <v>155</v>
      </c>
      <c r="S35" s="15">
        <v>98.571777339999997</v>
      </c>
      <c r="Z35" s="75">
        <v>155</v>
      </c>
      <c r="AA35" s="75">
        <v>0.159721</v>
      </c>
      <c r="AB35" s="75">
        <v>2.6508E-2</v>
      </c>
      <c r="AC35" s="75">
        <v>0.59086099999999997</v>
      </c>
      <c r="AD35" s="75">
        <v>2.0912E-2</v>
      </c>
      <c r="AE35" s="75">
        <v>0.64217999999999997</v>
      </c>
      <c r="AF35" s="75">
        <v>3.9254999999999998E-2</v>
      </c>
    </row>
    <row r="36" spans="1:32" x14ac:dyDescent="0.2">
      <c r="A36" s="1">
        <v>160</v>
      </c>
      <c r="B36" s="1">
        <v>0.148425</v>
      </c>
      <c r="C36" s="1">
        <v>2.5784000000000001E-2</v>
      </c>
      <c r="D36" s="1">
        <v>0.55528299999999997</v>
      </c>
      <c r="E36" s="1">
        <v>2.8013E-2</v>
      </c>
      <c r="H36" s="13" t="s">
        <v>0</v>
      </c>
      <c r="I36" s="13">
        <v>6.2538794699999983E-2</v>
      </c>
      <c r="J36" s="13">
        <v>5.6807749999999997E-2</v>
      </c>
      <c r="K36" s="13">
        <v>0.13558599983333333</v>
      </c>
      <c r="L36" s="13">
        <v>0.34141959999999999</v>
      </c>
      <c r="M36" s="13">
        <v>0.57242733333333329</v>
      </c>
      <c r="N36" s="13">
        <v>0.694888375</v>
      </c>
      <c r="O36" s="13">
        <v>0.89946100000000007</v>
      </c>
      <c r="R36" s="1">
        <v>160</v>
      </c>
      <c r="S36" s="15">
        <v>99.182128910000003</v>
      </c>
      <c r="Z36" s="75">
        <v>160</v>
      </c>
      <c r="AA36" s="75">
        <v>0.148425</v>
      </c>
      <c r="AB36" s="75">
        <v>2.5784000000000001E-2</v>
      </c>
      <c r="AC36" s="75">
        <v>0.58114399999999999</v>
      </c>
      <c r="AD36" s="75">
        <v>2.2175E-2</v>
      </c>
      <c r="AE36" s="75">
        <v>0.63179200000000002</v>
      </c>
      <c r="AF36" s="75">
        <v>4.1817E-2</v>
      </c>
    </row>
    <row r="37" spans="1:32" x14ac:dyDescent="0.2">
      <c r="A37" s="1">
        <v>165</v>
      </c>
      <c r="B37" s="1">
        <v>0.13882900000000001</v>
      </c>
      <c r="C37" s="1">
        <v>2.4608000000000001E-2</v>
      </c>
      <c r="D37" s="1">
        <v>0.54295599999999999</v>
      </c>
      <c r="E37" s="1">
        <v>2.8115999999999999E-2</v>
      </c>
      <c r="H37" s="13" t="s">
        <v>1</v>
      </c>
      <c r="I37" s="13">
        <v>1.6591013136439473E-2</v>
      </c>
      <c r="J37" s="13">
        <v>1.7807360362010423E-2</v>
      </c>
      <c r="K37" s="13">
        <v>2.0873912864676412E-2</v>
      </c>
      <c r="L37" s="13">
        <v>6.0453165660368832E-2</v>
      </c>
      <c r="M37" s="13">
        <v>1.7476916430283439E-2</v>
      </c>
      <c r="N37" s="13">
        <v>2.9279375492789476E-2</v>
      </c>
      <c r="O37" s="13">
        <v>3.5032794826181567E-2</v>
      </c>
      <c r="R37" s="1">
        <v>165</v>
      </c>
      <c r="S37" s="15">
        <v>97.351074220000001</v>
      </c>
      <c r="Z37" s="75">
        <v>165</v>
      </c>
      <c r="AA37" s="75">
        <v>0.13882900000000001</v>
      </c>
      <c r="AB37" s="75">
        <v>2.4608000000000001E-2</v>
      </c>
      <c r="AC37" s="75">
        <v>0.56830700000000001</v>
      </c>
      <c r="AD37" s="75">
        <v>2.2176999999999999E-2</v>
      </c>
      <c r="AE37" s="75">
        <v>0.62049600000000005</v>
      </c>
      <c r="AF37" s="75">
        <v>4.2550999999999999E-2</v>
      </c>
    </row>
    <row r="38" spans="1:32" x14ac:dyDescent="0.2">
      <c r="A38" s="1">
        <v>170</v>
      </c>
      <c r="B38" s="1">
        <v>0.129577</v>
      </c>
      <c r="C38" s="1">
        <v>2.3784E-2</v>
      </c>
      <c r="D38" s="1">
        <v>0.52981599999999995</v>
      </c>
      <c r="E38" s="1">
        <v>2.8799000000000002E-2</v>
      </c>
      <c r="R38" s="1">
        <v>170</v>
      </c>
      <c r="S38" s="15">
        <v>95.21484375</v>
      </c>
      <c r="Z38" s="75">
        <v>170</v>
      </c>
      <c r="AA38" s="75">
        <v>0.129577</v>
      </c>
      <c r="AB38" s="75">
        <v>2.3784E-2</v>
      </c>
      <c r="AC38" s="75">
        <v>0.558697</v>
      </c>
      <c r="AD38" s="75">
        <v>2.3657999999999998E-2</v>
      </c>
      <c r="AE38" s="75">
        <v>0.61451199999999995</v>
      </c>
      <c r="AF38" s="75">
        <v>4.2335999999999999E-2</v>
      </c>
    </row>
    <row r="39" spans="1:32" x14ac:dyDescent="0.2">
      <c r="A39" s="1">
        <v>175</v>
      </c>
      <c r="B39" s="1">
        <v>0.121377</v>
      </c>
      <c r="C39" s="1">
        <v>2.2667E-2</v>
      </c>
      <c r="D39" s="1">
        <v>0.51921499999999998</v>
      </c>
      <c r="E39" s="1">
        <v>2.8944999999999999E-2</v>
      </c>
      <c r="R39" s="1">
        <v>175</v>
      </c>
      <c r="S39" s="15">
        <v>93.688964839999997</v>
      </c>
      <c r="Z39" s="75">
        <v>175</v>
      </c>
      <c r="AA39" s="75">
        <v>0.121377</v>
      </c>
      <c r="AB39" s="75">
        <v>2.2667E-2</v>
      </c>
      <c r="AC39" s="75">
        <v>0.54871700000000001</v>
      </c>
      <c r="AD39" s="75">
        <v>2.4337000000000001E-2</v>
      </c>
      <c r="AE39" s="75">
        <v>0.60053199999999995</v>
      </c>
      <c r="AF39" s="75">
        <v>4.4485999999999998E-2</v>
      </c>
    </row>
    <row r="40" spans="1:32" x14ac:dyDescent="0.2">
      <c r="A40" s="1">
        <v>180</v>
      </c>
      <c r="B40" s="1">
        <v>0.11298800000000001</v>
      </c>
      <c r="C40" s="1">
        <v>2.1621000000000001E-2</v>
      </c>
      <c r="D40" s="1">
        <v>0.50760700000000003</v>
      </c>
      <c r="E40" s="1">
        <v>2.9678E-2</v>
      </c>
      <c r="R40" s="1">
        <v>180</v>
      </c>
      <c r="S40" s="15">
        <v>93.688964839999997</v>
      </c>
      <c r="Z40" s="75">
        <v>180</v>
      </c>
      <c r="AA40" s="75">
        <v>0.11298800000000001</v>
      </c>
      <c r="AB40" s="75">
        <v>2.1621000000000001E-2</v>
      </c>
      <c r="AC40" s="75">
        <v>0.53778700000000002</v>
      </c>
      <c r="AD40" s="75">
        <v>2.4721E-2</v>
      </c>
      <c r="AE40" s="75">
        <v>0.59139799999999998</v>
      </c>
      <c r="AF40" s="75">
        <v>4.5437999999999999E-2</v>
      </c>
    </row>
    <row r="41" spans="1:32" x14ac:dyDescent="0.2">
      <c r="A41" s="1">
        <v>185</v>
      </c>
      <c r="B41" s="1">
        <v>0.106187</v>
      </c>
      <c r="C41" s="1">
        <v>2.0976999999999999E-2</v>
      </c>
      <c r="D41" s="1">
        <v>0.49487199999999998</v>
      </c>
      <c r="E41" s="1">
        <v>2.9940999999999999E-2</v>
      </c>
      <c r="R41" s="1">
        <v>185</v>
      </c>
      <c r="S41" s="15">
        <v>92.468261720000001</v>
      </c>
      <c r="Z41" s="75">
        <v>185</v>
      </c>
      <c r="AA41" s="75">
        <v>0.106187</v>
      </c>
      <c r="AB41" s="75">
        <v>2.0976999999999999E-2</v>
      </c>
      <c r="AC41" s="75">
        <v>0.52806900000000001</v>
      </c>
      <c r="AD41" s="75">
        <v>2.6634999999999999E-2</v>
      </c>
      <c r="AE41" s="75">
        <v>0.578488</v>
      </c>
      <c r="AF41" s="75">
        <v>4.7968999999999998E-2</v>
      </c>
    </row>
    <row r="42" spans="1:32" x14ac:dyDescent="0.2">
      <c r="A42" s="1">
        <v>190</v>
      </c>
      <c r="B42" s="1">
        <v>9.9207000000000004E-2</v>
      </c>
      <c r="C42" s="1">
        <v>2.0251000000000002E-2</v>
      </c>
      <c r="D42" s="1">
        <v>0.484184</v>
      </c>
      <c r="E42" s="1">
        <v>3.0276000000000001E-2</v>
      </c>
      <c r="R42" s="1">
        <v>190</v>
      </c>
      <c r="S42" s="15">
        <v>92.468261720000001</v>
      </c>
      <c r="Z42" s="75">
        <v>190</v>
      </c>
      <c r="AA42" s="75">
        <v>9.9207000000000004E-2</v>
      </c>
      <c r="AB42" s="75">
        <v>2.0251000000000002E-2</v>
      </c>
      <c r="AC42" s="75">
        <v>0.51644299999999999</v>
      </c>
      <c r="AD42" s="75">
        <v>2.6997E-2</v>
      </c>
      <c r="AE42" s="75">
        <v>0.57015400000000005</v>
      </c>
      <c r="AF42" s="75">
        <v>4.7316999999999998E-2</v>
      </c>
    </row>
    <row r="43" spans="1:32" x14ac:dyDescent="0.2">
      <c r="A43" s="1">
        <v>195</v>
      </c>
      <c r="B43" s="1">
        <v>9.3109999999999998E-2</v>
      </c>
      <c r="C43" s="1">
        <v>1.9456000000000001E-2</v>
      </c>
      <c r="D43" s="1">
        <v>0.472825</v>
      </c>
      <c r="E43" s="1">
        <v>3.0183000000000001E-2</v>
      </c>
      <c r="R43" s="1">
        <v>195</v>
      </c>
      <c r="S43" s="15">
        <v>91.247558589999997</v>
      </c>
      <c r="Z43" s="75">
        <v>195</v>
      </c>
      <c r="AA43" s="75">
        <v>9.3109999999999998E-2</v>
      </c>
      <c r="AB43" s="75">
        <v>1.9456000000000001E-2</v>
      </c>
      <c r="AC43" s="75">
        <v>0.50872700000000004</v>
      </c>
      <c r="AD43" s="75">
        <v>2.7807999999999999E-2</v>
      </c>
      <c r="AE43" s="75">
        <v>0.56256700000000004</v>
      </c>
      <c r="AF43" s="75">
        <v>4.6822000000000003E-2</v>
      </c>
    </row>
    <row r="44" spans="1:32" x14ac:dyDescent="0.2">
      <c r="A44" s="1">
        <v>200</v>
      </c>
      <c r="B44" s="1">
        <v>8.7916999999999995E-2</v>
      </c>
      <c r="C44" s="1">
        <v>1.8946000000000001E-2</v>
      </c>
      <c r="D44" s="1">
        <v>0.46140900000000001</v>
      </c>
      <c r="E44" s="1">
        <v>3.0901999999999999E-2</v>
      </c>
      <c r="R44" s="1">
        <v>200</v>
      </c>
      <c r="S44" s="15">
        <v>89.721679690000002</v>
      </c>
      <c r="Z44" s="75">
        <v>200</v>
      </c>
      <c r="AA44" s="75">
        <v>8.7916999999999995E-2</v>
      </c>
      <c r="AB44" s="75">
        <v>1.8946000000000001E-2</v>
      </c>
      <c r="AC44" s="75">
        <v>0.49625900000000001</v>
      </c>
      <c r="AD44" s="75">
        <v>2.8147999999999999E-2</v>
      </c>
      <c r="AE44" s="75">
        <v>0.55206</v>
      </c>
      <c r="AF44" s="75">
        <v>4.8763000000000001E-2</v>
      </c>
    </row>
    <row r="45" spans="1:32" x14ac:dyDescent="0.2">
      <c r="A45" s="1">
        <v>205</v>
      </c>
      <c r="B45" s="1">
        <v>8.2554000000000002E-2</v>
      </c>
      <c r="C45" s="1">
        <v>1.8154E-2</v>
      </c>
      <c r="D45" s="1">
        <v>0.45200200000000001</v>
      </c>
      <c r="E45" s="1">
        <v>3.0792E-2</v>
      </c>
      <c r="R45" s="1">
        <v>205</v>
      </c>
      <c r="S45" s="15">
        <v>87.585449220000001</v>
      </c>
      <c r="Z45" s="75">
        <v>205</v>
      </c>
      <c r="AA45" s="75">
        <v>8.2554000000000002E-2</v>
      </c>
      <c r="AB45" s="75">
        <v>1.8154E-2</v>
      </c>
      <c r="AC45" s="75">
        <v>0.48847299999999999</v>
      </c>
      <c r="AD45" s="75">
        <v>2.9253999999999999E-2</v>
      </c>
      <c r="AE45" s="75">
        <v>0.54267399999999999</v>
      </c>
      <c r="AF45" s="75">
        <v>4.9132000000000002E-2</v>
      </c>
    </row>
    <row r="46" spans="1:32" x14ac:dyDescent="0.2">
      <c r="A46" s="1">
        <v>210</v>
      </c>
      <c r="B46" s="1">
        <v>7.7258999999999994E-2</v>
      </c>
      <c r="C46" s="1">
        <v>1.7437999999999999E-2</v>
      </c>
      <c r="D46" s="1">
        <v>0.43986399999999998</v>
      </c>
      <c r="E46" s="1">
        <v>3.0842000000000001E-2</v>
      </c>
      <c r="R46" s="1">
        <v>210</v>
      </c>
      <c r="S46" s="15">
        <v>85.754394529999999</v>
      </c>
      <c r="Z46" s="75">
        <v>210</v>
      </c>
      <c r="AA46" s="75">
        <v>7.7258999999999994E-2</v>
      </c>
      <c r="AB46" s="75">
        <v>1.7437999999999999E-2</v>
      </c>
      <c r="AC46" s="75">
        <v>0.47724100000000003</v>
      </c>
      <c r="AD46" s="75">
        <v>2.9666000000000001E-2</v>
      </c>
      <c r="AE46" s="75">
        <v>0.53476800000000002</v>
      </c>
      <c r="AF46" s="75">
        <v>5.0063999999999997E-2</v>
      </c>
    </row>
    <row r="47" spans="1:32" x14ac:dyDescent="0.2">
      <c r="A47" s="1">
        <v>215</v>
      </c>
      <c r="B47" s="1">
        <v>7.3220999999999994E-2</v>
      </c>
      <c r="C47" s="1">
        <v>1.677E-2</v>
      </c>
      <c r="D47" s="1">
        <v>0.43023699999999998</v>
      </c>
      <c r="E47" s="1">
        <v>3.1456999999999999E-2</v>
      </c>
      <c r="R47" s="1">
        <v>215</v>
      </c>
      <c r="S47" s="15">
        <v>84.838867190000002</v>
      </c>
      <c r="Z47" s="75">
        <v>215</v>
      </c>
      <c r="AA47" s="75">
        <v>7.3220999999999994E-2</v>
      </c>
      <c r="AB47" s="75">
        <v>1.677E-2</v>
      </c>
      <c r="AC47" s="75">
        <v>0.46889999999999998</v>
      </c>
      <c r="AD47" s="75">
        <v>3.0374000000000002E-2</v>
      </c>
      <c r="AE47" s="75">
        <v>0.52423699999999995</v>
      </c>
      <c r="AF47" s="75">
        <v>5.0813999999999998E-2</v>
      </c>
    </row>
    <row r="48" spans="1:32" x14ac:dyDescent="0.2">
      <c r="A48" s="1">
        <v>220</v>
      </c>
      <c r="B48" s="1">
        <v>6.9100999999999996E-2</v>
      </c>
      <c r="C48" s="1">
        <v>1.6053999999999999E-2</v>
      </c>
      <c r="D48" s="1">
        <v>0.42009299999999999</v>
      </c>
      <c r="E48" s="1">
        <v>3.1572000000000003E-2</v>
      </c>
      <c r="R48" s="1">
        <v>220</v>
      </c>
      <c r="S48" s="15">
        <v>86.364746089999997</v>
      </c>
      <c r="Z48" s="75">
        <v>220</v>
      </c>
      <c r="AA48" s="75">
        <v>6.9100999999999996E-2</v>
      </c>
      <c r="AB48" s="75">
        <v>1.6053999999999999E-2</v>
      </c>
      <c r="AC48" s="75">
        <v>0.45853699999999997</v>
      </c>
      <c r="AD48" s="75">
        <v>2.9987E-2</v>
      </c>
      <c r="AE48" s="75">
        <v>0.51559999999999995</v>
      </c>
      <c r="AF48" s="75">
        <v>5.0983000000000001E-2</v>
      </c>
    </row>
    <row r="49" spans="1:32" x14ac:dyDescent="0.2">
      <c r="A49" s="1">
        <v>225</v>
      </c>
      <c r="B49" s="1">
        <v>6.4499000000000001E-2</v>
      </c>
      <c r="C49" s="1">
        <v>1.5559E-2</v>
      </c>
      <c r="D49" s="1">
        <v>0.41036</v>
      </c>
      <c r="E49" s="1">
        <v>3.2260999999999998E-2</v>
      </c>
      <c r="R49" s="1">
        <v>225</v>
      </c>
      <c r="S49" s="15">
        <v>80.871582029999999</v>
      </c>
      <c r="Z49" s="75">
        <v>225</v>
      </c>
      <c r="AA49" s="75">
        <v>6.4499000000000001E-2</v>
      </c>
      <c r="AB49" s="75">
        <v>1.5559E-2</v>
      </c>
      <c r="AC49" s="75">
        <v>0.44916800000000001</v>
      </c>
      <c r="AD49" s="75">
        <v>3.0870000000000002E-2</v>
      </c>
      <c r="AE49" s="75">
        <v>0.50537900000000002</v>
      </c>
      <c r="AF49" s="75">
        <v>5.1812999999999998E-2</v>
      </c>
    </row>
    <row r="50" spans="1:32" x14ac:dyDescent="0.2">
      <c r="A50" s="1">
        <v>230</v>
      </c>
      <c r="B50" s="1">
        <v>6.1358000000000003E-2</v>
      </c>
      <c r="C50" s="1">
        <v>1.4981E-2</v>
      </c>
      <c r="D50" s="1">
        <v>0.401028</v>
      </c>
      <c r="E50" s="1">
        <v>3.2321000000000003E-2</v>
      </c>
      <c r="R50" s="1">
        <v>230</v>
      </c>
      <c r="S50" s="15">
        <v>82.092285160000003</v>
      </c>
      <c r="Z50" s="75">
        <v>230</v>
      </c>
      <c r="AA50" s="75">
        <v>6.1358000000000003E-2</v>
      </c>
      <c r="AB50" s="75">
        <v>1.4981E-2</v>
      </c>
      <c r="AC50" s="75">
        <v>0.44202599999999997</v>
      </c>
      <c r="AD50" s="75">
        <v>3.1119000000000001E-2</v>
      </c>
      <c r="AE50" s="75">
        <v>0.49742700000000001</v>
      </c>
      <c r="AF50" s="75">
        <v>5.2122000000000002E-2</v>
      </c>
    </row>
    <row r="51" spans="1:32" x14ac:dyDescent="0.2">
      <c r="A51" s="1">
        <v>235</v>
      </c>
      <c r="B51" s="1">
        <v>5.7888000000000002E-2</v>
      </c>
      <c r="C51" s="1">
        <v>1.4496E-2</v>
      </c>
      <c r="D51" s="1">
        <v>0.39052599999999998</v>
      </c>
      <c r="E51" s="1">
        <v>3.2636999999999999E-2</v>
      </c>
      <c r="R51" s="1">
        <v>235</v>
      </c>
      <c r="S51" s="15">
        <v>84.533691410000003</v>
      </c>
      <c r="Z51" s="75">
        <v>235</v>
      </c>
      <c r="AA51" s="75">
        <v>5.7888000000000002E-2</v>
      </c>
      <c r="AB51" s="75">
        <v>1.4496E-2</v>
      </c>
      <c r="AC51" s="75">
        <v>0.43093599999999999</v>
      </c>
      <c r="AD51" s="75">
        <v>3.1399999999999997E-2</v>
      </c>
      <c r="AE51" s="75">
        <v>0.491568</v>
      </c>
      <c r="AF51" s="75">
        <v>5.1979999999999998E-2</v>
      </c>
    </row>
    <row r="52" spans="1:32" x14ac:dyDescent="0.2">
      <c r="A52" s="1">
        <v>240</v>
      </c>
      <c r="B52" s="1">
        <v>5.5029000000000002E-2</v>
      </c>
      <c r="C52" s="1">
        <v>1.4082000000000001E-2</v>
      </c>
      <c r="D52" s="1">
        <v>0.38072099999999998</v>
      </c>
      <c r="E52" s="1">
        <v>3.2620999999999997E-2</v>
      </c>
      <c r="R52" s="1">
        <v>240</v>
      </c>
      <c r="S52" s="15">
        <v>82.397460940000002</v>
      </c>
      <c r="Z52" s="75">
        <v>240</v>
      </c>
      <c r="AA52" s="75">
        <v>5.5029000000000002E-2</v>
      </c>
      <c r="AB52" s="75">
        <v>1.4082000000000001E-2</v>
      </c>
      <c r="AC52" s="75">
        <v>0.42105900000000002</v>
      </c>
      <c r="AD52" s="75">
        <v>3.1476999999999998E-2</v>
      </c>
      <c r="AE52" s="75">
        <v>0.48320099999999999</v>
      </c>
      <c r="AF52" s="75">
        <v>5.2803999999999997E-2</v>
      </c>
    </row>
    <row r="53" spans="1:32" x14ac:dyDescent="0.2">
      <c r="A53" s="1">
        <v>245</v>
      </c>
      <c r="B53" s="1">
        <v>5.2713000000000003E-2</v>
      </c>
      <c r="C53" s="1">
        <v>1.3635E-2</v>
      </c>
      <c r="D53" s="1">
        <v>0.37333899999999998</v>
      </c>
      <c r="E53" s="1">
        <v>3.2693E-2</v>
      </c>
      <c r="R53" s="1">
        <v>245</v>
      </c>
      <c r="S53" s="15">
        <v>79.956054690000002</v>
      </c>
      <c r="Z53" s="75">
        <v>245</v>
      </c>
      <c r="AA53" s="75">
        <v>5.2713000000000003E-2</v>
      </c>
      <c r="AB53" s="75">
        <v>1.3635E-2</v>
      </c>
      <c r="AC53" s="75">
        <v>0.41206100000000001</v>
      </c>
      <c r="AD53" s="75">
        <v>3.1753000000000003E-2</v>
      </c>
      <c r="AE53" s="75">
        <v>0.47430099999999997</v>
      </c>
      <c r="AF53" s="75">
        <v>5.3663000000000002E-2</v>
      </c>
    </row>
    <row r="54" spans="1:32" x14ac:dyDescent="0.2">
      <c r="A54" s="1">
        <v>250</v>
      </c>
      <c r="B54" s="1">
        <v>4.9681000000000003E-2</v>
      </c>
      <c r="C54" s="1">
        <v>1.3375E-2</v>
      </c>
      <c r="D54" s="1">
        <v>0.36316399999999999</v>
      </c>
      <c r="E54" s="1">
        <v>3.2908E-2</v>
      </c>
      <c r="R54" s="1">
        <v>250</v>
      </c>
      <c r="S54" s="15">
        <v>79.956054690000002</v>
      </c>
      <c r="Z54" s="75">
        <v>250</v>
      </c>
      <c r="AA54" s="75">
        <v>4.9681000000000003E-2</v>
      </c>
      <c r="AB54" s="75">
        <v>1.3375E-2</v>
      </c>
      <c r="AC54" s="75">
        <v>0.402864</v>
      </c>
      <c r="AD54" s="75">
        <v>3.1088999999999999E-2</v>
      </c>
      <c r="AE54" s="75">
        <v>0.46851999999999999</v>
      </c>
      <c r="AF54" s="75">
        <v>5.3095999999999997E-2</v>
      </c>
    </row>
    <row r="55" spans="1:32" x14ac:dyDescent="0.2">
      <c r="A55" s="1">
        <v>255</v>
      </c>
      <c r="B55" s="1">
        <v>4.6961999999999997E-2</v>
      </c>
      <c r="C55" s="1">
        <v>1.2817E-2</v>
      </c>
      <c r="D55" s="1">
        <v>0.35495199999999999</v>
      </c>
      <c r="E55" s="1">
        <v>3.2863999999999997E-2</v>
      </c>
      <c r="R55" s="1">
        <v>255</v>
      </c>
      <c r="S55" s="15">
        <v>79.040527339999997</v>
      </c>
      <c r="Z55" s="75">
        <v>255</v>
      </c>
      <c r="AA55" s="75">
        <v>4.6961999999999997E-2</v>
      </c>
      <c r="AB55" s="75">
        <v>1.2817E-2</v>
      </c>
      <c r="AC55" s="75">
        <v>0.395368</v>
      </c>
      <c r="AD55" s="75">
        <v>3.2393999999999999E-2</v>
      </c>
      <c r="AE55" s="75">
        <v>0.45939099999999999</v>
      </c>
      <c r="AF55" s="75">
        <v>5.2607000000000001E-2</v>
      </c>
    </row>
    <row r="56" spans="1:32" x14ac:dyDescent="0.2">
      <c r="A56" s="1">
        <v>260</v>
      </c>
      <c r="B56" s="1">
        <v>4.4956999999999997E-2</v>
      </c>
      <c r="C56" s="1">
        <v>1.2473E-2</v>
      </c>
      <c r="D56" s="1">
        <v>0.34702300000000003</v>
      </c>
      <c r="E56" s="1">
        <v>3.3084000000000002E-2</v>
      </c>
      <c r="R56" s="1">
        <v>260</v>
      </c>
      <c r="S56" s="15">
        <v>75.68359375</v>
      </c>
      <c r="Z56" s="75">
        <v>260</v>
      </c>
      <c r="AA56" s="75">
        <v>4.4956999999999997E-2</v>
      </c>
      <c r="AB56" s="75">
        <v>1.2473E-2</v>
      </c>
      <c r="AC56" s="75">
        <v>0.38557799999999998</v>
      </c>
      <c r="AD56" s="75">
        <v>3.2579999999999998E-2</v>
      </c>
      <c r="AE56" s="75">
        <v>0.45189099999999999</v>
      </c>
      <c r="AF56" s="75">
        <v>5.4101000000000003E-2</v>
      </c>
    </row>
    <row r="57" spans="1:32" x14ac:dyDescent="0.2">
      <c r="A57" s="1">
        <v>265</v>
      </c>
      <c r="B57" s="1">
        <v>4.2235000000000002E-2</v>
      </c>
      <c r="C57" s="1">
        <v>1.1965999999999999E-2</v>
      </c>
      <c r="D57" s="1">
        <v>0.33760000000000001</v>
      </c>
      <c r="E57" s="1">
        <v>3.3177999999999999E-2</v>
      </c>
      <c r="R57" s="1">
        <v>265</v>
      </c>
      <c r="S57" s="15">
        <v>76.904296880000004</v>
      </c>
      <c r="Z57" s="75">
        <v>265</v>
      </c>
      <c r="AA57" s="75">
        <v>4.2235000000000002E-2</v>
      </c>
      <c r="AB57" s="75">
        <v>1.1965999999999999E-2</v>
      </c>
      <c r="AC57" s="75">
        <v>0.37656099999999998</v>
      </c>
      <c r="AD57" s="75">
        <v>3.2238999999999997E-2</v>
      </c>
      <c r="AE57" s="75">
        <v>0.44487399999999999</v>
      </c>
      <c r="AF57" s="75">
        <v>5.4359999999999999E-2</v>
      </c>
    </row>
    <row r="58" spans="1:32" x14ac:dyDescent="0.2">
      <c r="A58" s="1">
        <v>270</v>
      </c>
      <c r="B58" s="1">
        <v>4.0684999999999999E-2</v>
      </c>
      <c r="C58" s="1">
        <v>1.1575999999999999E-2</v>
      </c>
      <c r="D58" s="1">
        <v>0.32982299999999998</v>
      </c>
      <c r="E58" s="1">
        <v>3.3311E-2</v>
      </c>
      <c r="R58" s="1">
        <v>270</v>
      </c>
      <c r="S58" s="15">
        <v>75.988769529999999</v>
      </c>
      <c r="Z58" s="75">
        <v>270</v>
      </c>
      <c r="AA58" s="75">
        <v>4.0684999999999999E-2</v>
      </c>
      <c r="AB58" s="75">
        <v>1.1575999999999999E-2</v>
      </c>
      <c r="AC58" s="75">
        <v>0.36963499999999999</v>
      </c>
      <c r="AD58" s="75">
        <v>3.3034000000000001E-2</v>
      </c>
      <c r="AE58" s="75">
        <v>0.43637199999999998</v>
      </c>
      <c r="AF58" s="75">
        <v>5.4135000000000003E-2</v>
      </c>
    </row>
    <row r="59" spans="1:32" x14ac:dyDescent="0.2">
      <c r="A59" s="1">
        <v>275</v>
      </c>
      <c r="B59" s="1">
        <v>3.8697000000000002E-2</v>
      </c>
      <c r="C59" s="1">
        <v>1.12E-2</v>
      </c>
      <c r="D59" s="1">
        <v>0.32227699999999998</v>
      </c>
      <c r="E59" s="1">
        <v>3.3140000000000003E-2</v>
      </c>
      <c r="R59" s="1">
        <v>275</v>
      </c>
      <c r="S59" s="15">
        <v>74.462890630000004</v>
      </c>
      <c r="Z59" s="75">
        <v>275</v>
      </c>
      <c r="AA59" s="75">
        <v>3.8697000000000002E-2</v>
      </c>
      <c r="AB59" s="75">
        <v>1.12E-2</v>
      </c>
      <c r="AC59" s="75">
        <v>0.36351899999999998</v>
      </c>
      <c r="AD59" s="75">
        <v>3.3544999999999998E-2</v>
      </c>
      <c r="AE59" s="75">
        <v>0.42930600000000002</v>
      </c>
      <c r="AF59" s="75">
        <v>5.4654000000000001E-2</v>
      </c>
    </row>
    <row r="60" spans="1:32" x14ac:dyDescent="0.2">
      <c r="A60" s="1">
        <v>280</v>
      </c>
      <c r="B60" s="1">
        <v>3.7232000000000001E-2</v>
      </c>
      <c r="C60" s="1">
        <v>1.0754E-2</v>
      </c>
      <c r="D60" s="1">
        <v>0.31480999999999998</v>
      </c>
      <c r="E60" s="1">
        <v>3.3147000000000003E-2</v>
      </c>
      <c r="R60" s="1">
        <v>280</v>
      </c>
      <c r="S60" s="15">
        <v>69.885253910000003</v>
      </c>
      <c r="Z60" s="75">
        <v>280</v>
      </c>
      <c r="AA60" s="75">
        <v>3.7232000000000001E-2</v>
      </c>
      <c r="AB60" s="75">
        <v>1.0754E-2</v>
      </c>
      <c r="AC60" s="75">
        <v>0.35449900000000001</v>
      </c>
      <c r="AD60" s="75">
        <v>3.3820999999999997E-2</v>
      </c>
      <c r="AE60" s="75">
        <v>0.42371300000000001</v>
      </c>
      <c r="AF60" s="75">
        <v>5.3326999999999999E-2</v>
      </c>
    </row>
    <row r="61" spans="1:32" x14ac:dyDescent="0.2">
      <c r="A61" s="1">
        <v>285</v>
      </c>
      <c r="B61" s="1">
        <v>3.5503E-2</v>
      </c>
      <c r="C61" s="1">
        <v>1.0444E-2</v>
      </c>
      <c r="D61" s="1">
        <v>0.30723099999999998</v>
      </c>
      <c r="E61" s="1">
        <v>3.2989999999999998E-2</v>
      </c>
      <c r="R61" s="1">
        <v>285</v>
      </c>
      <c r="S61" s="15">
        <v>73.2421875</v>
      </c>
      <c r="Z61" s="75">
        <v>285</v>
      </c>
      <c r="AA61" s="75">
        <v>3.5503E-2</v>
      </c>
      <c r="AB61" s="75">
        <v>1.0444E-2</v>
      </c>
      <c r="AC61" s="75">
        <v>0.34596399999999999</v>
      </c>
      <c r="AD61" s="75">
        <v>3.4148999999999999E-2</v>
      </c>
      <c r="AE61" s="75">
        <v>0.41519600000000001</v>
      </c>
      <c r="AF61" s="75">
        <v>5.4472E-2</v>
      </c>
    </row>
    <row r="62" spans="1:32" x14ac:dyDescent="0.2">
      <c r="A62" s="1">
        <v>290</v>
      </c>
      <c r="B62" s="1">
        <v>3.4119999999999998E-2</v>
      </c>
      <c r="C62" s="1">
        <v>1.0213E-2</v>
      </c>
      <c r="D62" s="1">
        <v>0.29971799999999998</v>
      </c>
      <c r="E62" s="1">
        <v>3.3096E-2</v>
      </c>
      <c r="R62" s="1">
        <v>290</v>
      </c>
      <c r="S62" s="15">
        <v>68.969726559999998</v>
      </c>
      <c r="Z62" s="75">
        <v>290</v>
      </c>
      <c r="AA62" s="75">
        <v>3.4119999999999998E-2</v>
      </c>
      <c r="AB62" s="75">
        <v>1.0213E-2</v>
      </c>
      <c r="AC62" s="75">
        <v>0.34014499999999998</v>
      </c>
      <c r="AD62" s="75">
        <v>3.4983E-2</v>
      </c>
      <c r="AE62" s="75">
        <v>0.40581699999999998</v>
      </c>
      <c r="AF62" s="75">
        <v>5.5517999999999998E-2</v>
      </c>
    </row>
    <row r="63" spans="1:32" x14ac:dyDescent="0.2">
      <c r="A63" s="1">
        <v>295</v>
      </c>
      <c r="B63" s="1">
        <v>3.2468999999999998E-2</v>
      </c>
      <c r="C63" s="1">
        <v>1.0071999999999999E-2</v>
      </c>
      <c r="D63" s="1">
        <v>0.29324899999999998</v>
      </c>
      <c r="E63" s="1">
        <v>3.2527E-2</v>
      </c>
      <c r="R63" s="1">
        <v>295</v>
      </c>
      <c r="S63" s="15">
        <v>71.411132809999998</v>
      </c>
      <c r="Z63" s="75">
        <v>295</v>
      </c>
      <c r="AA63" s="75">
        <v>3.2468999999999998E-2</v>
      </c>
      <c r="AB63" s="75">
        <v>1.0071999999999999E-2</v>
      </c>
      <c r="AC63" s="75">
        <v>0.33060200000000001</v>
      </c>
      <c r="AD63" s="75">
        <v>3.4535999999999997E-2</v>
      </c>
      <c r="AE63" s="75">
        <v>0.40077000000000002</v>
      </c>
      <c r="AF63" s="75">
        <v>5.6774999999999999E-2</v>
      </c>
    </row>
    <row r="64" spans="1:32" x14ac:dyDescent="0.2">
      <c r="A64" s="1">
        <v>300</v>
      </c>
      <c r="B64" s="1">
        <v>3.1412000000000002E-2</v>
      </c>
      <c r="C64" s="1">
        <v>9.7649999999999994E-3</v>
      </c>
      <c r="D64" s="1">
        <v>0.28630800000000001</v>
      </c>
      <c r="E64" s="1">
        <v>3.2521000000000001E-2</v>
      </c>
      <c r="R64" s="1">
        <v>300</v>
      </c>
      <c r="S64" s="15">
        <v>70.190429690000002</v>
      </c>
      <c r="Z64" s="75">
        <v>300</v>
      </c>
      <c r="AA64" s="75">
        <v>3.1412000000000002E-2</v>
      </c>
      <c r="AB64" s="75">
        <v>9.7649999999999994E-3</v>
      </c>
      <c r="AC64" s="75">
        <v>0.32267800000000002</v>
      </c>
      <c r="AD64" s="75">
        <v>3.5070999999999998E-2</v>
      </c>
      <c r="AE64" s="75">
        <v>0.39360600000000001</v>
      </c>
      <c r="AF64" s="75">
        <v>5.5995000000000003E-2</v>
      </c>
    </row>
    <row r="65" spans="18:32" x14ac:dyDescent="0.2">
      <c r="R65" s="1">
        <v>305</v>
      </c>
      <c r="S65" s="15">
        <v>70.190429690000002</v>
      </c>
      <c r="Z65" s="75"/>
      <c r="AA65" s="75"/>
      <c r="AB65" s="75"/>
      <c r="AC65" s="75"/>
      <c r="AD65" s="75"/>
      <c r="AE65" s="75"/>
      <c r="AF65" s="75"/>
    </row>
    <row r="66" spans="18:32" x14ac:dyDescent="0.2">
      <c r="R66" s="1">
        <v>310</v>
      </c>
      <c r="S66" s="15">
        <v>69.274902339999997</v>
      </c>
      <c r="Z66" s="75"/>
      <c r="AA66" s="75"/>
      <c r="AB66" s="75"/>
      <c r="AC66" s="75"/>
      <c r="AD66" s="75"/>
      <c r="AE66" s="75"/>
      <c r="AF66" s="75"/>
    </row>
    <row r="67" spans="18:32" x14ac:dyDescent="0.2">
      <c r="R67" s="1">
        <v>315</v>
      </c>
      <c r="S67" s="1">
        <v>112.6098633</v>
      </c>
      <c r="Z67" s="75"/>
      <c r="AA67" s="75"/>
      <c r="AB67" s="75"/>
      <c r="AC67" s="75"/>
      <c r="AD67" s="75"/>
      <c r="AE67" s="75"/>
      <c r="AF67" s="75"/>
    </row>
    <row r="68" spans="18:32" x14ac:dyDescent="0.2">
      <c r="R68" s="1">
        <v>320</v>
      </c>
      <c r="S68" s="1">
        <v>149.53613279999999</v>
      </c>
      <c r="Z68" s="75"/>
      <c r="AA68" s="75"/>
      <c r="AB68" s="75"/>
      <c r="AC68" s="75"/>
      <c r="AD68" s="75"/>
      <c r="AE68" s="75"/>
      <c r="AF68" s="75"/>
    </row>
    <row r="69" spans="18:32" x14ac:dyDescent="0.2">
      <c r="R69" s="1">
        <v>325</v>
      </c>
      <c r="S69" s="1">
        <v>316.46728519999999</v>
      </c>
      <c r="Z69" s="75"/>
      <c r="AA69" s="75"/>
      <c r="AB69" s="75"/>
      <c r="AC69" s="75"/>
      <c r="AD69" s="75"/>
      <c r="AE69" s="75"/>
      <c r="AF69" s="75"/>
    </row>
    <row r="70" spans="18:32" x14ac:dyDescent="0.2">
      <c r="R70" s="1">
        <v>330</v>
      </c>
      <c r="S70" s="1">
        <v>338.13476559999998</v>
      </c>
      <c r="Z70" s="75"/>
      <c r="AA70" s="75"/>
      <c r="AB70" s="75"/>
      <c r="AC70" s="75"/>
      <c r="AD70" s="75"/>
      <c r="AE70" s="75"/>
      <c r="AF70" s="75"/>
    </row>
    <row r="71" spans="18:32" x14ac:dyDescent="0.2">
      <c r="R71" s="1">
        <v>335</v>
      </c>
      <c r="S71" s="1">
        <v>354.91943359999999</v>
      </c>
      <c r="Z71" s="75"/>
      <c r="AA71" s="75"/>
      <c r="AB71" s="75"/>
      <c r="AC71" s="75"/>
      <c r="AD71" s="75"/>
      <c r="AE71" s="75"/>
      <c r="AF71" s="75"/>
    </row>
    <row r="72" spans="18:32" x14ac:dyDescent="0.2">
      <c r="R72" s="1">
        <v>340</v>
      </c>
      <c r="S72" s="1">
        <v>357.36083980000001</v>
      </c>
      <c r="Z72" s="75"/>
      <c r="AA72" s="75"/>
      <c r="AB72" s="75"/>
      <c r="AC72" s="75"/>
      <c r="AD72" s="75"/>
      <c r="AE72" s="75"/>
      <c r="AF72" s="75"/>
    </row>
    <row r="73" spans="18:32" x14ac:dyDescent="0.2">
      <c r="R73" s="1">
        <v>345</v>
      </c>
      <c r="S73" s="1">
        <v>361.02294920000003</v>
      </c>
      <c r="Z73" s="75"/>
      <c r="AA73" s="75"/>
      <c r="AB73" s="75"/>
      <c r="AC73" s="75"/>
      <c r="AD73" s="75"/>
      <c r="AE73" s="75"/>
      <c r="AF73" s="75"/>
    </row>
    <row r="74" spans="18:32" x14ac:dyDescent="0.2">
      <c r="R74" s="1">
        <v>350</v>
      </c>
      <c r="S74" s="1">
        <v>360.7177734</v>
      </c>
      <c r="Z74" s="75"/>
      <c r="AA74" s="75"/>
      <c r="AB74" s="75"/>
      <c r="AC74" s="75"/>
      <c r="AD74" s="75"/>
      <c r="AE74" s="75"/>
      <c r="AF74" s="75"/>
    </row>
    <row r="75" spans="18:32" x14ac:dyDescent="0.2">
      <c r="R75" s="1">
        <v>355</v>
      </c>
      <c r="S75" s="1">
        <v>360.10742190000002</v>
      </c>
    </row>
    <row r="76" spans="18:32" x14ac:dyDescent="0.2">
      <c r="R76" s="1">
        <v>360</v>
      </c>
      <c r="S76" s="1">
        <v>345.15380859999999</v>
      </c>
    </row>
    <row r="77" spans="18:32" x14ac:dyDescent="0.2">
      <c r="R77" s="1">
        <v>365</v>
      </c>
      <c r="S77" s="1">
        <v>337.21923829999997</v>
      </c>
    </row>
    <row r="78" spans="18:32" x14ac:dyDescent="0.2">
      <c r="R78" s="1">
        <v>370</v>
      </c>
      <c r="S78" s="1">
        <v>327.45361329999997</v>
      </c>
    </row>
    <row r="79" spans="18:32" x14ac:dyDescent="0.2">
      <c r="R79" s="1">
        <v>375</v>
      </c>
      <c r="S79" s="1">
        <v>316.7724609</v>
      </c>
    </row>
    <row r="80" spans="18:32" x14ac:dyDescent="0.2">
      <c r="R80" s="1">
        <v>380</v>
      </c>
      <c r="S80" s="1">
        <v>303.64990230000001</v>
      </c>
    </row>
    <row r="81" spans="18:19" x14ac:dyDescent="0.2">
      <c r="R81" s="1">
        <v>385</v>
      </c>
      <c r="S81" s="1">
        <v>283.50830079999997</v>
      </c>
    </row>
    <row r="82" spans="18:19" x14ac:dyDescent="0.2">
      <c r="R82" s="1">
        <v>390</v>
      </c>
      <c r="S82" s="1">
        <v>276.48925780000002</v>
      </c>
    </row>
    <row r="83" spans="18:19" x14ac:dyDescent="0.2">
      <c r="R83" s="1">
        <v>395</v>
      </c>
      <c r="S83" s="1">
        <v>263.0615234</v>
      </c>
    </row>
    <row r="84" spans="18:19" x14ac:dyDescent="0.2">
      <c r="R84" s="1">
        <v>400</v>
      </c>
      <c r="S84" s="1">
        <v>252.99072269999999</v>
      </c>
    </row>
    <row r="85" spans="18:19" x14ac:dyDescent="0.2">
      <c r="R85" s="1">
        <v>405</v>
      </c>
      <c r="S85" s="1">
        <v>242.00439449999999</v>
      </c>
    </row>
    <row r="86" spans="18:19" x14ac:dyDescent="0.2">
      <c r="R86" s="1">
        <v>410</v>
      </c>
      <c r="S86" s="1">
        <v>229.7973633</v>
      </c>
    </row>
    <row r="87" spans="18:19" x14ac:dyDescent="0.2">
      <c r="R87" s="1">
        <v>415</v>
      </c>
      <c r="S87" s="1">
        <v>220.64208980000001</v>
      </c>
    </row>
    <row r="88" spans="18:19" x14ac:dyDescent="0.2">
      <c r="R88" s="1">
        <v>420</v>
      </c>
      <c r="S88" s="1">
        <v>204.16259769999999</v>
      </c>
    </row>
    <row r="89" spans="18:19" x14ac:dyDescent="0.2">
      <c r="R89" s="1">
        <v>425</v>
      </c>
      <c r="S89" s="1">
        <v>194.39697269999999</v>
      </c>
    </row>
    <row r="90" spans="18:19" x14ac:dyDescent="0.2">
      <c r="R90" s="1">
        <v>430</v>
      </c>
      <c r="S90" s="1">
        <v>182.18994140000001</v>
      </c>
    </row>
    <row r="91" spans="18:19" x14ac:dyDescent="0.2">
      <c r="R91" s="1">
        <v>435</v>
      </c>
      <c r="S91" s="1">
        <v>174.25537109999999</v>
      </c>
    </row>
    <row r="92" spans="18:19" x14ac:dyDescent="0.2">
      <c r="R92" s="1">
        <v>440</v>
      </c>
      <c r="S92" s="1">
        <v>158.69140630000001</v>
      </c>
    </row>
    <row r="93" spans="18:19" x14ac:dyDescent="0.2">
      <c r="R93" s="1">
        <v>445</v>
      </c>
      <c r="S93" s="1">
        <v>151.3671875</v>
      </c>
    </row>
    <row r="94" spans="18:19" x14ac:dyDescent="0.2">
      <c r="R94" s="1">
        <v>450</v>
      </c>
      <c r="S94" s="1">
        <v>145.56884769999999</v>
      </c>
    </row>
    <row r="95" spans="18:19" x14ac:dyDescent="0.2">
      <c r="R95" s="1">
        <v>455</v>
      </c>
      <c r="S95" s="1">
        <v>134.88769529999999</v>
      </c>
    </row>
    <row r="96" spans="18:19" x14ac:dyDescent="0.2">
      <c r="R96" s="1">
        <v>460</v>
      </c>
      <c r="S96" s="1">
        <v>128.78417970000001</v>
      </c>
    </row>
    <row r="97" spans="18:19" x14ac:dyDescent="0.2">
      <c r="R97" s="1">
        <v>465</v>
      </c>
      <c r="S97" s="1">
        <v>119.6289063</v>
      </c>
    </row>
    <row r="98" spans="18:19" x14ac:dyDescent="0.2">
      <c r="R98" s="1">
        <v>470</v>
      </c>
      <c r="S98" s="1">
        <v>110.7788086</v>
      </c>
    </row>
    <row r="99" spans="18:19" x14ac:dyDescent="0.2">
      <c r="R99" s="1">
        <v>475</v>
      </c>
      <c r="S99" s="1">
        <v>104.0649414</v>
      </c>
    </row>
    <row r="100" spans="18:19" x14ac:dyDescent="0.2">
      <c r="R100" s="1">
        <v>480</v>
      </c>
      <c r="S100" s="1">
        <v>97.961425779999999</v>
      </c>
    </row>
    <row r="101" spans="18:19" x14ac:dyDescent="0.2">
      <c r="R101" s="1">
        <v>485</v>
      </c>
      <c r="S101" s="1">
        <v>5.798339844</v>
      </c>
    </row>
    <row r="102" spans="18:19" x14ac:dyDescent="0.2">
      <c r="R102" s="1">
        <v>490</v>
      </c>
      <c r="S102" s="1">
        <v>6.713867188</v>
      </c>
    </row>
    <row r="103" spans="18:19" x14ac:dyDescent="0.2">
      <c r="R103" s="1">
        <v>495</v>
      </c>
      <c r="S103" s="1">
        <v>11.291503909999999</v>
      </c>
    </row>
    <row r="104" spans="18:19" x14ac:dyDescent="0.2">
      <c r="R104" s="1">
        <v>500</v>
      </c>
      <c r="S104" s="1">
        <v>4.8828125</v>
      </c>
    </row>
    <row r="105" spans="18:19" x14ac:dyDescent="0.2">
      <c r="R105" s="1">
        <v>505</v>
      </c>
      <c r="S105" s="1">
        <v>10.98632813</v>
      </c>
    </row>
    <row r="106" spans="18:19" x14ac:dyDescent="0.2">
      <c r="R106" s="1">
        <v>510</v>
      </c>
      <c r="S106" s="1">
        <v>11.901855469999999</v>
      </c>
    </row>
    <row r="107" spans="18:19" x14ac:dyDescent="0.2">
      <c r="R107" s="1">
        <v>515</v>
      </c>
      <c r="S107" s="1">
        <v>13.42773438</v>
      </c>
    </row>
    <row r="108" spans="18:19" x14ac:dyDescent="0.2">
      <c r="R108" s="1">
        <v>520</v>
      </c>
      <c r="S108" s="1">
        <v>8.8500976560000009</v>
      </c>
    </row>
    <row r="109" spans="18:19" x14ac:dyDescent="0.2">
      <c r="R109" s="1">
        <v>525</v>
      </c>
      <c r="S109" s="1">
        <v>9.765625</v>
      </c>
    </row>
    <row r="110" spans="18:19" x14ac:dyDescent="0.2">
      <c r="R110" s="1">
        <v>530</v>
      </c>
      <c r="S110" s="1">
        <v>16.479492189999998</v>
      </c>
    </row>
    <row r="111" spans="18:19" x14ac:dyDescent="0.2">
      <c r="R111" s="1">
        <v>535</v>
      </c>
      <c r="S111" s="1">
        <v>14.03808594</v>
      </c>
    </row>
    <row r="112" spans="18:19" x14ac:dyDescent="0.2">
      <c r="R112" s="1">
        <v>540</v>
      </c>
      <c r="S112" s="1"/>
    </row>
    <row r="113" spans="18:19" x14ac:dyDescent="0.2">
      <c r="R113" s="1">
        <v>545</v>
      </c>
      <c r="S113" s="1"/>
    </row>
    <row r="114" spans="18:19" x14ac:dyDescent="0.2">
      <c r="R114" s="1">
        <v>550</v>
      </c>
      <c r="S114" s="1"/>
    </row>
    <row r="115" spans="18:19" x14ac:dyDescent="0.2">
      <c r="R115" s="1">
        <v>555</v>
      </c>
      <c r="S115" s="1"/>
    </row>
    <row r="116" spans="18:19" x14ac:dyDescent="0.2">
      <c r="R116" s="1">
        <v>560</v>
      </c>
      <c r="S116" s="1"/>
    </row>
    <row r="117" spans="18:19" x14ac:dyDescent="0.2">
      <c r="R117" s="1">
        <v>565</v>
      </c>
      <c r="S117" s="1"/>
    </row>
    <row r="118" spans="18:19" x14ac:dyDescent="0.2">
      <c r="R118" s="1">
        <v>570</v>
      </c>
      <c r="S118" s="1"/>
    </row>
    <row r="119" spans="18:19" x14ac:dyDescent="0.2">
      <c r="R119" s="1">
        <v>575</v>
      </c>
      <c r="S119" s="1"/>
    </row>
    <row r="120" spans="18:19" x14ac:dyDescent="0.2">
      <c r="R120" s="1">
        <v>580</v>
      </c>
      <c r="S120" s="1"/>
    </row>
    <row r="121" spans="18:19" x14ac:dyDescent="0.2">
      <c r="R121" s="1">
        <v>585</v>
      </c>
      <c r="S121" s="1"/>
    </row>
    <row r="122" spans="18:19" x14ac:dyDescent="0.2">
      <c r="R122" s="1">
        <v>590</v>
      </c>
      <c r="S122" s="1"/>
    </row>
    <row r="123" spans="18:19" x14ac:dyDescent="0.2">
      <c r="R123" s="1">
        <v>595</v>
      </c>
    </row>
    <row r="124" spans="18:19" x14ac:dyDescent="0.2">
      <c r="R124" s="1">
        <v>600</v>
      </c>
    </row>
  </sheetData>
  <mergeCells count="8">
    <mergeCell ref="I23:O23"/>
    <mergeCell ref="AA2:AB2"/>
    <mergeCell ref="AC2:AD2"/>
    <mergeCell ref="AE2:AF2"/>
    <mergeCell ref="B2:C2"/>
    <mergeCell ref="D2:E2"/>
    <mergeCell ref="V2:W2"/>
    <mergeCell ref="I2:O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94"/>
  <sheetViews>
    <sheetView workbookViewId="0">
      <selection activeCell="G24" sqref="G24"/>
    </sheetView>
  </sheetViews>
  <sheetFormatPr defaultColWidth="9.140625" defaultRowHeight="15" x14ac:dyDescent="0.25"/>
  <cols>
    <col min="1" max="1" width="12.42578125" style="12" bestFit="1" customWidth="1"/>
    <col min="2" max="2" width="12" style="12" bestFit="1" customWidth="1"/>
    <col min="3" max="3" width="9.140625" style="12"/>
    <col min="4" max="4" width="12.7109375" style="12" bestFit="1" customWidth="1"/>
    <col min="5" max="6" width="9.140625" style="12"/>
    <col min="7" max="7" width="17.7109375" style="12" bestFit="1" customWidth="1"/>
    <col min="8" max="8" width="14.7109375" style="12" bestFit="1" customWidth="1"/>
    <col min="9" max="9" width="21" style="1" bestFit="1" customWidth="1"/>
    <col min="10" max="10" width="14.7109375" style="12" bestFit="1" customWidth="1"/>
    <col min="11" max="11" width="12.7109375" style="12" bestFit="1" customWidth="1"/>
    <col min="12" max="12" width="14" style="12" bestFit="1" customWidth="1"/>
    <col min="13" max="13" width="9" style="12" bestFit="1" customWidth="1"/>
    <col min="14" max="14" width="14" style="12" bestFit="1" customWidth="1"/>
    <col min="15" max="15" width="9" style="12" bestFit="1" customWidth="1"/>
    <col min="16" max="16" width="14" style="12" bestFit="1" customWidth="1"/>
    <col min="17" max="17" width="12" style="12" bestFit="1" customWidth="1"/>
    <col min="18" max="18" width="14" style="12" bestFit="1" customWidth="1"/>
    <col min="19" max="19" width="9" style="12" bestFit="1" customWidth="1"/>
    <col min="20" max="20" width="9" style="16" customWidth="1"/>
    <col min="21" max="21" width="12.42578125" style="12" bestFit="1" customWidth="1"/>
    <col min="22" max="22" width="14" style="12" bestFit="1" customWidth="1"/>
    <col min="23" max="23" width="9" style="12" bestFit="1" customWidth="1"/>
    <col min="24" max="24" width="14" style="12" bestFit="1" customWidth="1"/>
    <col min="25" max="25" width="9" style="12" bestFit="1" customWidth="1"/>
    <col min="26" max="26" width="14" style="12" bestFit="1" customWidth="1"/>
    <col min="27" max="27" width="12" style="12" bestFit="1" customWidth="1"/>
    <col min="28" max="29" width="9.140625" style="12"/>
    <col min="40" max="16384" width="9.140625" style="12"/>
  </cols>
  <sheetData>
    <row r="1" spans="1:27" x14ac:dyDescent="0.25">
      <c r="A1" s="11" t="s">
        <v>102</v>
      </c>
      <c r="D1" s="11" t="s">
        <v>104</v>
      </c>
      <c r="G1" s="11" t="s">
        <v>111</v>
      </c>
      <c r="K1" s="11" t="s">
        <v>112</v>
      </c>
      <c r="U1" s="11" t="s">
        <v>116</v>
      </c>
    </row>
    <row r="2" spans="1:27" ht="15.75" x14ac:dyDescent="0.3">
      <c r="A2" s="160" t="s">
        <v>101</v>
      </c>
      <c r="B2" s="160"/>
      <c r="D2" s="160" t="s">
        <v>103</v>
      </c>
      <c r="E2" s="160"/>
      <c r="G2" s="1" t="s">
        <v>101</v>
      </c>
      <c r="K2" s="2"/>
      <c r="L2" s="160" t="s">
        <v>79</v>
      </c>
      <c r="M2" s="160"/>
      <c r="N2" s="160" t="s">
        <v>109</v>
      </c>
      <c r="O2" s="160"/>
      <c r="P2" s="160" t="s">
        <v>108</v>
      </c>
      <c r="Q2" s="160"/>
      <c r="R2" s="160" t="s">
        <v>110</v>
      </c>
      <c r="S2" s="160"/>
      <c r="T2" s="104"/>
      <c r="V2" s="160" t="s">
        <v>79</v>
      </c>
      <c r="W2" s="160"/>
      <c r="X2" s="160" t="s">
        <v>115</v>
      </c>
      <c r="Y2" s="160"/>
      <c r="Z2" s="160" t="s">
        <v>114</v>
      </c>
      <c r="AA2" s="160"/>
    </row>
    <row r="3" spans="1:27" x14ac:dyDescent="0.25">
      <c r="A3" s="8" t="s">
        <v>3</v>
      </c>
      <c r="B3" s="17" t="s">
        <v>4</v>
      </c>
      <c r="D3" s="8" t="s">
        <v>3</v>
      </c>
      <c r="E3" s="17" t="s">
        <v>4</v>
      </c>
      <c r="G3" s="2" t="s">
        <v>105</v>
      </c>
      <c r="H3" s="22"/>
      <c r="K3" s="2"/>
      <c r="L3" s="17" t="s">
        <v>15</v>
      </c>
      <c r="M3" s="17" t="s">
        <v>1</v>
      </c>
      <c r="N3" s="17" t="s">
        <v>15</v>
      </c>
      <c r="O3" s="17" t="s">
        <v>1</v>
      </c>
      <c r="P3" s="17" t="s">
        <v>15</v>
      </c>
      <c r="Q3" s="17" t="s">
        <v>1</v>
      </c>
      <c r="R3" s="17" t="s">
        <v>15</v>
      </c>
      <c r="S3" s="17" t="s">
        <v>1</v>
      </c>
      <c r="U3" s="2" t="s">
        <v>113</v>
      </c>
      <c r="V3" s="17" t="s">
        <v>15</v>
      </c>
      <c r="W3" s="17" t="s">
        <v>1</v>
      </c>
      <c r="X3" s="17" t="s">
        <v>15</v>
      </c>
      <c r="Y3" s="17" t="s">
        <v>1</v>
      </c>
      <c r="Z3" s="17" t="s">
        <v>15</v>
      </c>
      <c r="AA3" s="17" t="s">
        <v>1</v>
      </c>
    </row>
    <row r="4" spans="1:27" x14ac:dyDescent="0.25">
      <c r="A4" s="1">
        <v>0</v>
      </c>
      <c r="B4" s="1">
        <v>7.3790946006774902</v>
      </c>
      <c r="D4" s="1">
        <v>0</v>
      </c>
      <c r="E4" s="1">
        <v>13.795387270000001</v>
      </c>
      <c r="G4" s="55" t="s">
        <v>106</v>
      </c>
      <c r="H4" s="35" t="s">
        <v>240</v>
      </c>
      <c r="I4" s="56" t="s">
        <v>107</v>
      </c>
      <c r="K4" s="1">
        <v>0</v>
      </c>
      <c r="L4" s="1">
        <v>1</v>
      </c>
      <c r="M4" s="1">
        <v>0</v>
      </c>
      <c r="N4" s="1">
        <v>1</v>
      </c>
      <c r="O4" s="1">
        <v>0</v>
      </c>
      <c r="P4" s="1">
        <v>1</v>
      </c>
      <c r="Q4" s="1">
        <v>0</v>
      </c>
      <c r="R4" s="1">
        <v>1</v>
      </c>
      <c r="S4" s="1">
        <v>0</v>
      </c>
      <c r="T4" s="23"/>
      <c r="U4" s="1">
        <v>0</v>
      </c>
      <c r="V4" s="1">
        <v>1</v>
      </c>
      <c r="W4" s="1">
        <v>0</v>
      </c>
      <c r="X4" s="1">
        <v>1</v>
      </c>
      <c r="Y4" s="1">
        <v>0</v>
      </c>
      <c r="Z4" s="1">
        <v>1</v>
      </c>
      <c r="AA4" s="1">
        <v>0</v>
      </c>
    </row>
    <row r="5" spans="1:27" x14ac:dyDescent="0.25">
      <c r="A5" s="1">
        <v>5</v>
      </c>
      <c r="B5" s="1">
        <v>637.37951660156295</v>
      </c>
      <c r="D5" s="1">
        <v>5</v>
      </c>
      <c r="E5" s="1">
        <v>326.1416016</v>
      </c>
      <c r="G5" s="4">
        <v>304.37599999999998</v>
      </c>
      <c r="H5" s="33">
        <v>23.668700000000001</v>
      </c>
      <c r="I5" s="102">
        <f t="shared" ref="I5:I10" si="0">H5/G5</f>
        <v>7.7761387231582005E-2</v>
      </c>
      <c r="K5" s="1">
        <v>5</v>
      </c>
      <c r="L5" s="1">
        <v>0.97765899999999994</v>
      </c>
      <c r="M5" s="1">
        <v>5.5519999999999996E-3</v>
      </c>
      <c r="N5" s="1">
        <v>0.99771100000000001</v>
      </c>
      <c r="O5" s="1">
        <v>5.2099999999999998E-4</v>
      </c>
      <c r="P5" s="1">
        <v>0.98928927300000002</v>
      </c>
      <c r="Q5" s="1">
        <v>2.8238870000000002E-3</v>
      </c>
      <c r="R5" s="1">
        <v>0.99101899999999998</v>
      </c>
      <c r="S5" s="1">
        <v>2.4989999999999999E-3</v>
      </c>
      <c r="T5" s="23"/>
      <c r="U5" s="1">
        <v>5</v>
      </c>
      <c r="V5" s="1">
        <v>0.97765899999999994</v>
      </c>
      <c r="W5" s="1">
        <v>5.5519999999999996E-3</v>
      </c>
      <c r="X5" s="1">
        <v>0.991371</v>
      </c>
      <c r="Y5" s="1">
        <v>1.9719999999999998E-3</v>
      </c>
      <c r="Z5" s="1">
        <v>0.99438099999999996</v>
      </c>
      <c r="AA5" s="1">
        <v>1.9724E-3</v>
      </c>
    </row>
    <row r="6" spans="1:27" x14ac:dyDescent="0.25">
      <c r="A6" s="1">
        <v>10</v>
      </c>
      <c r="B6" s="1">
        <v>637.42822265625</v>
      </c>
      <c r="D6" s="1">
        <v>10</v>
      </c>
      <c r="E6" s="1">
        <v>324.846405</v>
      </c>
      <c r="G6" s="4">
        <v>649.423</v>
      </c>
      <c r="H6" s="33">
        <v>25.452100000000002</v>
      </c>
      <c r="I6" s="102">
        <f t="shared" si="0"/>
        <v>3.919186724215188E-2</v>
      </c>
      <c r="K6" s="1">
        <v>10</v>
      </c>
      <c r="L6" s="1">
        <v>0.955681</v>
      </c>
      <c r="M6" s="1">
        <v>7.1529999999999996E-3</v>
      </c>
      <c r="N6" s="1">
        <v>0.99468900000000005</v>
      </c>
      <c r="O6" s="1">
        <v>1.142E-3</v>
      </c>
      <c r="P6" s="1">
        <v>0.96931199000000001</v>
      </c>
      <c r="Q6" s="1">
        <v>6.5257589999999999E-3</v>
      </c>
      <c r="R6" s="1">
        <v>0.98314199999999996</v>
      </c>
      <c r="S6" s="1">
        <v>5.2290000000000001E-3</v>
      </c>
      <c r="T6" s="23"/>
      <c r="U6" s="1">
        <v>10</v>
      </c>
      <c r="V6" s="1">
        <v>0.955681</v>
      </c>
      <c r="W6" s="1">
        <v>7.1529999999999996E-3</v>
      </c>
      <c r="X6" s="1">
        <v>0.99238599999999999</v>
      </c>
      <c r="Y6" s="1">
        <v>1.869E-3</v>
      </c>
      <c r="Z6" s="1">
        <v>0.98235600000000001</v>
      </c>
      <c r="AA6" s="1">
        <v>4.9966480000000002E-3</v>
      </c>
    </row>
    <row r="7" spans="1:27" x14ac:dyDescent="0.25">
      <c r="A7" s="1">
        <v>15</v>
      </c>
      <c r="B7" s="1">
        <v>627.39660644531295</v>
      </c>
      <c r="D7" s="1">
        <v>15</v>
      </c>
      <c r="E7" s="1">
        <v>325.73709109999999</v>
      </c>
      <c r="G7" s="4">
        <v>459.53800000000001</v>
      </c>
      <c r="H7" s="33">
        <v>33.911499999999997</v>
      </c>
      <c r="I7" s="102">
        <f t="shared" si="0"/>
        <v>7.3794767788518026E-2</v>
      </c>
      <c r="K7" s="1">
        <v>15</v>
      </c>
      <c r="L7" s="1">
        <v>0.93361400000000005</v>
      </c>
      <c r="M7" s="1">
        <v>8.1609999999999999E-3</v>
      </c>
      <c r="N7" s="1">
        <v>0.98533300000000001</v>
      </c>
      <c r="O7" s="1">
        <v>2.6340000000000001E-3</v>
      </c>
      <c r="P7" s="1">
        <v>0.94581042900000001</v>
      </c>
      <c r="Q7" s="1">
        <v>1.0597161000000001E-2</v>
      </c>
      <c r="R7" s="1">
        <v>0.97182900000000005</v>
      </c>
      <c r="S7" s="1">
        <v>6.9750000000000003E-3</v>
      </c>
      <c r="T7" s="23"/>
      <c r="U7" s="1">
        <v>15</v>
      </c>
      <c r="V7" s="1">
        <v>0.93361400000000005</v>
      </c>
      <c r="W7" s="1">
        <v>8.1609999999999999E-3</v>
      </c>
      <c r="X7" s="1">
        <v>0.98344600000000004</v>
      </c>
      <c r="Y7" s="1">
        <v>2.6919999999999999E-3</v>
      </c>
      <c r="Z7" s="1">
        <v>0.96177199999999996</v>
      </c>
      <c r="AA7" s="1">
        <v>6.0386149999999998E-3</v>
      </c>
    </row>
    <row r="8" spans="1:27" x14ac:dyDescent="0.25">
      <c r="A8" s="1">
        <v>20</v>
      </c>
      <c r="B8" s="1">
        <v>615.47570800781295</v>
      </c>
      <c r="D8" s="1">
        <v>20</v>
      </c>
      <c r="E8" s="1">
        <v>321.98849489999998</v>
      </c>
      <c r="G8" s="4">
        <v>698.27099999999996</v>
      </c>
      <c r="H8" s="33">
        <v>153.244</v>
      </c>
      <c r="I8" s="102">
        <f t="shared" si="0"/>
        <v>0.21946207131615089</v>
      </c>
      <c r="K8" s="1">
        <v>20</v>
      </c>
      <c r="L8" s="1">
        <v>0.90777799999999997</v>
      </c>
      <c r="M8" s="1">
        <v>9.8960000000000003E-3</v>
      </c>
      <c r="N8" s="1">
        <v>0.98275299999999999</v>
      </c>
      <c r="O8" s="1">
        <v>3.3159999999999999E-3</v>
      </c>
      <c r="P8" s="1">
        <v>0.92029512499999999</v>
      </c>
      <c r="Q8" s="1">
        <v>1.4488267000000001E-2</v>
      </c>
      <c r="R8" s="1">
        <v>0.96922799999999998</v>
      </c>
      <c r="S8" s="1">
        <v>9.2350000000000002E-3</v>
      </c>
      <c r="T8" s="23"/>
      <c r="U8" s="1">
        <v>20</v>
      </c>
      <c r="V8" s="1">
        <v>0.90777799999999997</v>
      </c>
      <c r="W8" s="1">
        <v>9.8960000000000003E-3</v>
      </c>
      <c r="X8" s="1">
        <v>0.97546100000000002</v>
      </c>
      <c r="Y8" s="1">
        <v>2.8649999999999999E-3</v>
      </c>
      <c r="Z8" s="1">
        <v>0.93795499999999998</v>
      </c>
      <c r="AA8" s="1">
        <v>6.112442E-3</v>
      </c>
    </row>
    <row r="9" spans="1:27" x14ac:dyDescent="0.25">
      <c r="A9" s="1">
        <v>25</v>
      </c>
      <c r="B9" s="1">
        <v>603.25134277343795</v>
      </c>
      <c r="D9" s="1">
        <v>25</v>
      </c>
      <c r="E9" s="1">
        <v>324.66217039999998</v>
      </c>
      <c r="G9" s="4">
        <v>283.50599999999997</v>
      </c>
      <c r="H9" s="33">
        <v>48.723599999999998</v>
      </c>
      <c r="I9" s="102">
        <f t="shared" si="0"/>
        <v>0.17186091299655035</v>
      </c>
      <c r="K9" s="1">
        <v>25</v>
      </c>
      <c r="L9" s="1">
        <v>0.88150499999999998</v>
      </c>
      <c r="M9" s="1">
        <v>1.1845E-2</v>
      </c>
      <c r="N9" s="1">
        <v>0.97396099999999997</v>
      </c>
      <c r="O9" s="1">
        <v>2.7060000000000001E-3</v>
      </c>
      <c r="P9" s="1">
        <v>0.89332974399999998</v>
      </c>
      <c r="Q9" s="1">
        <v>1.8569957000000002E-2</v>
      </c>
      <c r="R9" s="1">
        <v>0.95932499999999998</v>
      </c>
      <c r="S9" s="1">
        <v>1.1493E-2</v>
      </c>
      <c r="T9" s="23"/>
      <c r="U9" s="1">
        <v>25</v>
      </c>
      <c r="V9" s="1">
        <v>0.88150499999999998</v>
      </c>
      <c r="W9" s="1">
        <v>1.1845E-2</v>
      </c>
      <c r="X9" s="1">
        <v>0.96518400000000004</v>
      </c>
      <c r="Y9" s="1">
        <v>2.5079999999999998E-3</v>
      </c>
      <c r="Z9" s="1">
        <v>0.908779</v>
      </c>
      <c r="AA9" s="1">
        <v>7.7719649999999996E-3</v>
      </c>
    </row>
    <row r="10" spans="1:27" x14ac:dyDescent="0.25">
      <c r="A10" s="1">
        <v>30</v>
      </c>
      <c r="B10" s="1">
        <v>594.846923828125</v>
      </c>
      <c r="D10" s="1">
        <v>30</v>
      </c>
      <c r="E10" s="1">
        <v>319.87066650000003</v>
      </c>
      <c r="G10" s="6">
        <v>909.48699999999997</v>
      </c>
      <c r="H10" s="40">
        <v>95.6875</v>
      </c>
      <c r="I10" s="103">
        <f t="shared" si="0"/>
        <v>0.10521040982443949</v>
      </c>
      <c r="K10" s="1">
        <v>30</v>
      </c>
      <c r="L10" s="1">
        <v>0.85127900000000001</v>
      </c>
      <c r="M10" s="1">
        <v>1.3942E-2</v>
      </c>
      <c r="N10" s="1">
        <v>0.96586499999999997</v>
      </c>
      <c r="O10" s="1">
        <v>2.8890000000000001E-3</v>
      </c>
      <c r="P10" s="1">
        <v>0.86631710699999998</v>
      </c>
      <c r="Q10" s="1">
        <v>2.2814032000000001E-2</v>
      </c>
      <c r="R10" s="1">
        <v>0.94950699999999999</v>
      </c>
      <c r="S10" s="1">
        <v>1.3466000000000001E-2</v>
      </c>
      <c r="T10" s="23"/>
      <c r="U10" s="1">
        <v>30</v>
      </c>
      <c r="V10" s="1">
        <v>0.85127900000000001</v>
      </c>
      <c r="W10" s="1">
        <v>1.3942E-2</v>
      </c>
      <c r="X10" s="1">
        <v>0.95407600000000004</v>
      </c>
      <c r="Y10" s="1">
        <v>3.5279999999999999E-3</v>
      </c>
      <c r="Z10" s="1">
        <v>0.87956900000000005</v>
      </c>
      <c r="AA10" s="1">
        <v>1.1261306E-2</v>
      </c>
    </row>
    <row r="11" spans="1:27" x14ac:dyDescent="0.25">
      <c r="A11" s="1">
        <v>35</v>
      </c>
      <c r="B11" s="1">
        <v>586.76287841796898</v>
      </c>
      <c r="D11" s="1">
        <v>35</v>
      </c>
      <c r="E11" s="1">
        <v>318.68521120000003</v>
      </c>
      <c r="G11" s="1"/>
      <c r="I11" s="23"/>
      <c r="K11" s="1">
        <v>35</v>
      </c>
      <c r="L11" s="1">
        <v>0.822156</v>
      </c>
      <c r="M11" s="1">
        <v>1.6337999999999998E-2</v>
      </c>
      <c r="N11" s="1">
        <v>0.96060900000000005</v>
      </c>
      <c r="O11" s="1">
        <v>3.1440000000000001E-3</v>
      </c>
      <c r="P11" s="1">
        <v>0.83656193899999998</v>
      </c>
      <c r="Q11" s="1">
        <v>2.762212E-2</v>
      </c>
      <c r="R11" s="1">
        <v>0.939249</v>
      </c>
      <c r="S11" s="1">
        <v>1.3321E-2</v>
      </c>
      <c r="T11" s="23"/>
      <c r="U11" s="1">
        <v>35</v>
      </c>
      <c r="V11" s="1">
        <v>0.822156</v>
      </c>
      <c r="W11" s="1">
        <v>1.6337999999999998E-2</v>
      </c>
      <c r="X11" s="1">
        <v>0.94397600000000004</v>
      </c>
      <c r="Y11" s="1">
        <v>3.1770000000000001E-3</v>
      </c>
      <c r="Z11" s="1">
        <v>0.84791499999999997</v>
      </c>
      <c r="AA11" s="1">
        <v>1.2066293000000001E-2</v>
      </c>
    </row>
    <row r="12" spans="1:27" x14ac:dyDescent="0.25">
      <c r="A12" s="1">
        <v>40</v>
      </c>
      <c r="B12" s="1">
        <v>576.63946533203102</v>
      </c>
      <c r="D12" s="1">
        <v>40</v>
      </c>
      <c r="E12" s="1">
        <v>320.42977910000002</v>
      </c>
      <c r="G12" s="1" t="s">
        <v>103</v>
      </c>
      <c r="K12" s="1">
        <v>40</v>
      </c>
      <c r="L12" s="1">
        <v>0.792161</v>
      </c>
      <c r="M12" s="1">
        <v>1.8370999999999998E-2</v>
      </c>
      <c r="N12" s="1">
        <v>0.95575100000000002</v>
      </c>
      <c r="O12" s="1">
        <v>3.2169999999999998E-3</v>
      </c>
      <c r="P12" s="1">
        <v>0.80859785500000003</v>
      </c>
      <c r="Q12" s="1">
        <v>3.0007643000000001E-2</v>
      </c>
      <c r="R12" s="1">
        <v>0.93190700000000004</v>
      </c>
      <c r="S12" s="1">
        <v>1.5081000000000001E-2</v>
      </c>
      <c r="T12" s="23"/>
      <c r="U12" s="1">
        <v>40</v>
      </c>
      <c r="V12" s="1">
        <v>0.792161</v>
      </c>
      <c r="W12" s="1">
        <v>1.8370999999999998E-2</v>
      </c>
      <c r="X12" s="1">
        <v>0.93162100000000003</v>
      </c>
      <c r="Y12" s="1">
        <v>3.8739999999999998E-3</v>
      </c>
      <c r="Z12" s="1">
        <v>0.81608199999999997</v>
      </c>
      <c r="AA12" s="1">
        <v>1.3864236E-2</v>
      </c>
    </row>
    <row r="13" spans="1:27" x14ac:dyDescent="0.25">
      <c r="A13" s="1">
        <v>45</v>
      </c>
      <c r="B13" s="1">
        <v>568.05865478515602</v>
      </c>
      <c r="D13" s="1">
        <v>45</v>
      </c>
      <c r="E13" s="1">
        <v>317.52056879999998</v>
      </c>
      <c r="G13" s="2" t="s">
        <v>105</v>
      </c>
      <c r="H13" s="22"/>
      <c r="K13" s="1">
        <v>45</v>
      </c>
      <c r="L13" s="1">
        <v>0.76110599999999995</v>
      </c>
      <c r="M13" s="1">
        <v>2.0178999999999999E-2</v>
      </c>
      <c r="N13" s="1">
        <v>0.95139499999999999</v>
      </c>
      <c r="O13" s="1">
        <v>2.7139999999999998E-3</v>
      </c>
      <c r="P13" s="1">
        <v>0.77981962199999999</v>
      </c>
      <c r="Q13" s="1">
        <v>3.3429743999999997E-2</v>
      </c>
      <c r="R13" s="1">
        <v>0.92055399999999998</v>
      </c>
      <c r="S13" s="1">
        <v>1.5831000000000001E-2</v>
      </c>
      <c r="T13" s="23"/>
      <c r="U13" s="1">
        <v>45</v>
      </c>
      <c r="V13" s="1">
        <v>0.76110599999999995</v>
      </c>
      <c r="W13" s="1">
        <v>2.0178999999999999E-2</v>
      </c>
      <c r="X13" s="1">
        <v>0.92177900000000002</v>
      </c>
      <c r="Y13" s="1">
        <v>5.2500000000000003E-3</v>
      </c>
      <c r="Z13" s="1">
        <v>0.78168899999999997</v>
      </c>
      <c r="AA13" s="1">
        <v>1.5849911000000001E-2</v>
      </c>
    </row>
    <row r="14" spans="1:27" x14ac:dyDescent="0.25">
      <c r="A14" s="1">
        <v>50</v>
      </c>
      <c r="B14" s="1">
        <v>563.56561279296898</v>
      </c>
      <c r="D14" s="1">
        <v>50</v>
      </c>
      <c r="E14" s="1">
        <v>316.09722900000003</v>
      </c>
      <c r="G14" s="55" t="s">
        <v>106</v>
      </c>
      <c r="H14" s="35" t="s">
        <v>240</v>
      </c>
      <c r="I14" s="56" t="s">
        <v>107</v>
      </c>
      <c r="K14" s="1">
        <v>50</v>
      </c>
      <c r="L14" s="1">
        <v>0.73087000000000002</v>
      </c>
      <c r="M14" s="1">
        <v>2.1637E-2</v>
      </c>
      <c r="N14" s="1">
        <v>0.94429099999999999</v>
      </c>
      <c r="O14" s="1">
        <v>2.4849999999999998E-3</v>
      </c>
      <c r="P14" s="1">
        <v>0.75083490799999997</v>
      </c>
      <c r="Q14" s="1">
        <v>3.6049870999999997E-2</v>
      </c>
      <c r="R14" s="1">
        <v>0.91674900000000004</v>
      </c>
      <c r="S14" s="1">
        <v>1.7142000000000001E-2</v>
      </c>
      <c r="T14" s="23"/>
      <c r="U14" s="1">
        <v>50</v>
      </c>
      <c r="V14" s="1">
        <v>0.73087000000000002</v>
      </c>
      <c r="W14" s="1">
        <v>2.1637E-2</v>
      </c>
      <c r="X14" s="1">
        <v>0.91015000000000001</v>
      </c>
      <c r="Y14" s="1">
        <v>5.9750000000000003E-3</v>
      </c>
      <c r="Z14" s="1">
        <v>0.74900900000000004</v>
      </c>
      <c r="AA14" s="1">
        <v>1.7251049000000001E-2</v>
      </c>
    </row>
    <row r="15" spans="1:27" x14ac:dyDescent="0.25">
      <c r="A15" s="1">
        <v>55</v>
      </c>
      <c r="B15" s="1">
        <v>556.20440673828102</v>
      </c>
      <c r="D15" s="1">
        <v>55</v>
      </c>
      <c r="E15" s="1">
        <v>313.63418580000001</v>
      </c>
      <c r="G15" s="37">
        <v>344.32499999999999</v>
      </c>
      <c r="H15" s="33">
        <v>234.19300000000001</v>
      </c>
      <c r="I15" s="102">
        <f>H15/G15</f>
        <v>0.68015102011181305</v>
      </c>
      <c r="K15" s="1">
        <v>55</v>
      </c>
      <c r="L15" s="1">
        <v>0.70200099999999999</v>
      </c>
      <c r="M15" s="1">
        <v>2.3073E-2</v>
      </c>
      <c r="N15" s="1">
        <v>0.93664000000000003</v>
      </c>
      <c r="O15" s="1">
        <v>4.0470000000000002E-3</v>
      </c>
      <c r="P15" s="1">
        <v>0.72098875399999995</v>
      </c>
      <c r="Q15" s="1">
        <v>3.8257845999999998E-2</v>
      </c>
      <c r="R15" s="1">
        <v>0.90948799999999996</v>
      </c>
      <c r="S15" s="1">
        <v>1.8515E-2</v>
      </c>
      <c r="T15" s="23"/>
      <c r="U15" s="1">
        <v>55</v>
      </c>
      <c r="V15" s="1">
        <v>0.70200099999999999</v>
      </c>
      <c r="W15" s="1">
        <v>2.3073E-2</v>
      </c>
      <c r="X15" s="1">
        <v>0.894289</v>
      </c>
      <c r="Y15" s="1">
        <v>4.8669999999999998E-3</v>
      </c>
      <c r="Z15" s="1">
        <v>0.71773699999999996</v>
      </c>
      <c r="AA15" s="1">
        <v>1.9747969000000001E-2</v>
      </c>
    </row>
    <row r="16" spans="1:27" x14ac:dyDescent="0.25">
      <c r="A16" s="1">
        <v>60</v>
      </c>
      <c r="B16" s="1">
        <v>551.71691894531295</v>
      </c>
      <c r="D16" s="1">
        <v>60</v>
      </c>
      <c r="E16" s="1">
        <v>311.60769649999997</v>
      </c>
      <c r="G16" s="37">
        <v>500.26100000000002</v>
      </c>
      <c r="H16" s="33">
        <v>304.375</v>
      </c>
      <c r="I16" s="102">
        <f>H16/G16</f>
        <v>0.60843239828809359</v>
      </c>
      <c r="K16" s="1">
        <v>60</v>
      </c>
      <c r="L16" s="1">
        <v>0.67238100000000001</v>
      </c>
      <c r="M16" s="1">
        <v>2.4490999999999999E-2</v>
      </c>
      <c r="N16" s="1">
        <v>0.93151300000000004</v>
      </c>
      <c r="O16" s="1">
        <v>4.2079999999999999E-3</v>
      </c>
      <c r="P16" s="1">
        <v>0.69023979999999996</v>
      </c>
      <c r="Q16" s="1">
        <v>4.0936632000000001E-2</v>
      </c>
      <c r="R16" s="1">
        <v>0.90280899999999997</v>
      </c>
      <c r="S16" s="1">
        <v>2.0084000000000001E-2</v>
      </c>
      <c r="T16" s="23"/>
      <c r="U16" s="1">
        <v>60</v>
      </c>
      <c r="V16" s="1">
        <v>0.67238100000000001</v>
      </c>
      <c r="W16" s="1">
        <v>2.4490999999999999E-2</v>
      </c>
      <c r="X16" s="1">
        <v>0.88783400000000001</v>
      </c>
      <c r="Y16" s="1">
        <v>7.0130000000000001E-3</v>
      </c>
      <c r="Z16" s="1">
        <v>0.68741200000000002</v>
      </c>
      <c r="AA16" s="1">
        <v>2.1905293999999999E-2</v>
      </c>
    </row>
    <row r="17" spans="1:27" x14ac:dyDescent="0.25">
      <c r="A17" s="1">
        <v>65</v>
      </c>
      <c r="B17" s="1">
        <v>546.73669433593795</v>
      </c>
      <c r="D17" s="1">
        <v>65</v>
      </c>
      <c r="E17" s="1">
        <v>310.70019530000002</v>
      </c>
      <c r="G17" s="37">
        <v>298.673</v>
      </c>
      <c r="H17" s="33">
        <v>183.76499999999999</v>
      </c>
      <c r="I17" s="102">
        <f>H17/G17</f>
        <v>0.6152715511613035</v>
      </c>
      <c r="K17" s="1">
        <v>65</v>
      </c>
      <c r="L17" s="1">
        <v>0.64253199999999999</v>
      </c>
      <c r="M17" s="1">
        <v>2.5458000000000001E-2</v>
      </c>
      <c r="N17" s="1">
        <v>0.92224399999999995</v>
      </c>
      <c r="O17" s="1">
        <v>4.2290000000000001E-3</v>
      </c>
      <c r="P17" s="1">
        <v>0.66327860400000005</v>
      </c>
      <c r="Q17" s="1">
        <v>4.2188546E-2</v>
      </c>
      <c r="R17" s="1">
        <v>0.89050799999999997</v>
      </c>
      <c r="S17" s="1">
        <v>2.0410000000000001E-2</v>
      </c>
      <c r="T17" s="23"/>
      <c r="U17" s="1">
        <v>65</v>
      </c>
      <c r="V17" s="1">
        <v>0.64253199999999999</v>
      </c>
      <c r="W17" s="1">
        <v>2.5458000000000001E-2</v>
      </c>
      <c r="X17" s="1">
        <v>0.87509899999999996</v>
      </c>
      <c r="Y17" s="1">
        <v>6.4260000000000003E-3</v>
      </c>
      <c r="Z17" s="1">
        <v>0.65661499999999995</v>
      </c>
      <c r="AA17" s="1">
        <v>2.47666E-2</v>
      </c>
    </row>
    <row r="18" spans="1:27" x14ac:dyDescent="0.25">
      <c r="A18" s="1">
        <v>70</v>
      </c>
      <c r="B18" s="1">
        <v>542.32482910156295</v>
      </c>
      <c r="D18" s="1">
        <v>70</v>
      </c>
      <c r="E18" s="1">
        <v>309.55398559999998</v>
      </c>
      <c r="G18" s="37">
        <v>487.4</v>
      </c>
      <c r="H18" s="33">
        <v>246.04300000000001</v>
      </c>
      <c r="I18" s="102">
        <f>H18/G18</f>
        <v>0.50480713992613868</v>
      </c>
      <c r="K18" s="1">
        <v>70</v>
      </c>
      <c r="L18" s="1">
        <v>0.61480999999999997</v>
      </c>
      <c r="M18" s="1">
        <v>2.6277999999999999E-2</v>
      </c>
      <c r="N18" s="1">
        <v>0.91961899999999996</v>
      </c>
      <c r="O18" s="1">
        <v>5.208E-3</v>
      </c>
      <c r="P18" s="1">
        <v>0.63347683099999996</v>
      </c>
      <c r="Q18" s="1">
        <v>4.3565816E-2</v>
      </c>
      <c r="R18" s="1">
        <v>0.88244999999999996</v>
      </c>
      <c r="S18" s="1">
        <v>2.2766999999999999E-2</v>
      </c>
      <c r="T18" s="23"/>
      <c r="U18" s="1">
        <v>70</v>
      </c>
      <c r="V18" s="1">
        <v>0.61480999999999997</v>
      </c>
      <c r="W18" s="1">
        <v>2.6277999999999999E-2</v>
      </c>
      <c r="X18" s="1">
        <v>0.86639299999999997</v>
      </c>
      <c r="Y18" s="1">
        <v>8.0420000000000005E-3</v>
      </c>
      <c r="Z18" s="1">
        <v>0.62548599999999999</v>
      </c>
      <c r="AA18" s="1">
        <v>2.6658081E-2</v>
      </c>
    </row>
    <row r="19" spans="1:27" x14ac:dyDescent="0.25">
      <c r="A19" s="1">
        <v>75</v>
      </c>
      <c r="B19" s="1">
        <v>537.09875488281295</v>
      </c>
      <c r="D19" s="1">
        <v>75</v>
      </c>
      <c r="E19" s="1">
        <v>309.02532960000002</v>
      </c>
      <c r="G19" s="39">
        <v>257.25700000000001</v>
      </c>
      <c r="H19" s="40">
        <v>132.214</v>
      </c>
      <c r="I19" s="103">
        <f>H19/G19</f>
        <v>0.51393742444326096</v>
      </c>
      <c r="K19" s="1">
        <v>75</v>
      </c>
      <c r="L19" s="1">
        <v>0.58784800000000004</v>
      </c>
      <c r="M19" s="1">
        <v>2.6790000000000001E-2</v>
      </c>
      <c r="N19" s="1">
        <v>0.91400700000000001</v>
      </c>
      <c r="O19" s="1">
        <v>5.8380000000000003E-3</v>
      </c>
      <c r="P19" s="1">
        <v>0.60476443300000005</v>
      </c>
      <c r="Q19" s="1">
        <v>4.3783656999999997E-2</v>
      </c>
      <c r="R19" s="1">
        <v>0.88111499999999998</v>
      </c>
      <c r="S19" s="1">
        <v>2.2116E-2</v>
      </c>
      <c r="T19" s="23"/>
      <c r="U19" s="1">
        <v>75</v>
      </c>
      <c r="V19" s="1">
        <v>0.58784800000000004</v>
      </c>
      <c r="W19" s="1">
        <v>2.6790000000000001E-2</v>
      </c>
      <c r="X19" s="1">
        <v>0.85362499999999997</v>
      </c>
      <c r="Y19" s="1">
        <v>8.6669999999999994E-3</v>
      </c>
      <c r="Z19" s="1">
        <v>0.59542899999999999</v>
      </c>
      <c r="AA19" s="1">
        <v>2.9850115E-2</v>
      </c>
    </row>
    <row r="20" spans="1:27" x14ac:dyDescent="0.25">
      <c r="A20" s="1">
        <v>80</v>
      </c>
      <c r="B20" s="1">
        <v>533.42822265625</v>
      </c>
      <c r="D20" s="1">
        <v>80</v>
      </c>
      <c r="E20" s="1">
        <v>306.53024290000002</v>
      </c>
      <c r="I20" s="23"/>
      <c r="K20" s="1">
        <v>80</v>
      </c>
      <c r="L20" s="1">
        <v>0.56127700000000003</v>
      </c>
      <c r="M20" s="1">
        <v>2.7512999999999999E-2</v>
      </c>
      <c r="N20" s="1">
        <v>0.90798299999999998</v>
      </c>
      <c r="O20" s="1">
        <v>6.6519999999999999E-3</v>
      </c>
      <c r="P20" s="1">
        <v>0.57874713099999997</v>
      </c>
      <c r="Q20" s="1">
        <v>4.3229258999999999E-2</v>
      </c>
      <c r="R20" s="1">
        <v>0.87432500000000002</v>
      </c>
      <c r="S20" s="1">
        <v>2.3897000000000002E-2</v>
      </c>
      <c r="T20" s="23"/>
      <c r="U20" s="1">
        <v>80</v>
      </c>
      <c r="V20" s="1">
        <v>0.56127700000000003</v>
      </c>
      <c r="W20" s="1">
        <v>2.7512999999999999E-2</v>
      </c>
      <c r="X20" s="1">
        <v>0.84260100000000004</v>
      </c>
      <c r="Y20" s="1">
        <v>8.4650000000000003E-3</v>
      </c>
      <c r="Z20" s="1">
        <v>0.56712700000000005</v>
      </c>
      <c r="AA20" s="1">
        <v>3.1763510000000002E-2</v>
      </c>
    </row>
    <row r="21" spans="1:27" x14ac:dyDescent="0.25">
      <c r="A21" s="1">
        <v>85</v>
      </c>
      <c r="B21" s="1">
        <v>531.2958984375</v>
      </c>
      <c r="D21" s="1">
        <v>85</v>
      </c>
      <c r="E21" s="1">
        <v>305.39443970000002</v>
      </c>
      <c r="I21" s="23"/>
      <c r="K21" s="1">
        <v>85</v>
      </c>
      <c r="L21" s="1">
        <v>0.53650900000000001</v>
      </c>
      <c r="M21" s="1">
        <v>2.7403E-2</v>
      </c>
      <c r="N21" s="1">
        <v>0.90232400000000001</v>
      </c>
      <c r="O21" s="1">
        <v>6.7190000000000001E-3</v>
      </c>
      <c r="P21" s="1">
        <v>0.550476674</v>
      </c>
      <c r="Q21" s="1">
        <v>4.4295727999999999E-2</v>
      </c>
      <c r="R21" s="1">
        <v>0.86748000000000003</v>
      </c>
      <c r="S21" s="1">
        <v>2.4454E-2</v>
      </c>
      <c r="T21" s="23"/>
      <c r="U21" s="1">
        <v>85</v>
      </c>
      <c r="V21" s="1">
        <v>0.53650900000000001</v>
      </c>
      <c r="W21" s="1">
        <v>2.7403E-2</v>
      </c>
      <c r="X21" s="1">
        <v>0.83170900000000003</v>
      </c>
      <c r="Y21" s="1">
        <v>1.0862E-2</v>
      </c>
      <c r="Z21" s="1">
        <v>0.53950699999999996</v>
      </c>
      <c r="AA21" s="1">
        <v>3.4156753999999998E-2</v>
      </c>
    </row>
    <row r="22" spans="1:27" x14ac:dyDescent="0.25">
      <c r="A22" s="1">
        <v>90</v>
      </c>
      <c r="B22" s="1">
        <v>528.47540283203102</v>
      </c>
      <c r="D22" s="1">
        <v>90</v>
      </c>
      <c r="E22" s="1">
        <v>305.73968509999997</v>
      </c>
      <c r="I22" s="23"/>
      <c r="K22" s="1">
        <v>90</v>
      </c>
      <c r="L22" s="1">
        <v>0.51095100000000004</v>
      </c>
      <c r="M22" s="1">
        <v>2.7335000000000002E-2</v>
      </c>
      <c r="N22" s="1">
        <v>0.89800999999999997</v>
      </c>
      <c r="O22" s="1">
        <v>6.5900000000000004E-3</v>
      </c>
      <c r="P22" s="1">
        <v>0.52540983299999999</v>
      </c>
      <c r="Q22" s="1">
        <v>4.4208508000000001E-2</v>
      </c>
      <c r="R22" s="1">
        <v>0.86141000000000001</v>
      </c>
      <c r="S22" s="1">
        <v>2.5403999999999999E-2</v>
      </c>
      <c r="T22" s="23"/>
      <c r="U22" s="1">
        <v>90</v>
      </c>
      <c r="V22" s="1">
        <v>0.51095100000000004</v>
      </c>
      <c r="W22" s="1">
        <v>2.7335000000000002E-2</v>
      </c>
      <c r="X22" s="1">
        <v>0.81727300000000003</v>
      </c>
      <c r="Y22" s="1">
        <v>1.0633999999999999E-2</v>
      </c>
      <c r="Z22" s="1">
        <v>0.51325900000000002</v>
      </c>
      <c r="AA22" s="1">
        <v>3.5858086999999997E-2</v>
      </c>
    </row>
    <row r="23" spans="1:27" x14ac:dyDescent="0.25">
      <c r="A23" s="1">
        <v>95</v>
      </c>
      <c r="B23" s="1">
        <v>526.40863037109398</v>
      </c>
      <c r="D23" s="1">
        <v>95</v>
      </c>
      <c r="E23" s="1">
        <v>308.30444340000003</v>
      </c>
      <c r="I23" s="23"/>
      <c r="K23" s="1">
        <v>95</v>
      </c>
      <c r="L23" s="1">
        <v>0.48740099999999997</v>
      </c>
      <c r="M23" s="1">
        <v>2.7451E-2</v>
      </c>
      <c r="N23" s="1">
        <v>0.89030399999999998</v>
      </c>
      <c r="O23" s="1">
        <v>7.4640000000000001E-3</v>
      </c>
      <c r="P23" s="1">
        <v>0.50086380200000002</v>
      </c>
      <c r="Q23" s="1">
        <v>4.3901216999999999E-2</v>
      </c>
      <c r="R23" s="1">
        <v>0.85616499999999995</v>
      </c>
      <c r="S23" s="1">
        <v>2.613E-2</v>
      </c>
      <c r="T23" s="23"/>
      <c r="U23" s="1">
        <v>95</v>
      </c>
      <c r="V23" s="1">
        <v>0.48740099999999997</v>
      </c>
      <c r="W23" s="1">
        <v>2.7451E-2</v>
      </c>
      <c r="X23" s="1">
        <v>0.808064</v>
      </c>
      <c r="Y23" s="1">
        <v>1.0831E-2</v>
      </c>
      <c r="Z23" s="1">
        <v>0.49012600000000001</v>
      </c>
      <c r="AA23" s="1">
        <v>3.8802279000000002E-2</v>
      </c>
    </row>
    <row r="24" spans="1:27" x14ac:dyDescent="0.25">
      <c r="A24" s="1">
        <v>100</v>
      </c>
      <c r="B24" s="1">
        <v>521.48718261718795</v>
      </c>
      <c r="D24" s="1">
        <v>100</v>
      </c>
      <c r="E24" s="1">
        <v>310.35736079999998</v>
      </c>
      <c r="I24" s="23"/>
      <c r="K24" s="1">
        <v>100</v>
      </c>
      <c r="L24" s="1">
        <v>0.464115</v>
      </c>
      <c r="M24" s="1">
        <v>2.7439000000000002E-2</v>
      </c>
      <c r="N24" s="1">
        <v>0.88279099999999999</v>
      </c>
      <c r="O24" s="1">
        <v>8.7729999999999995E-3</v>
      </c>
      <c r="P24" s="1">
        <v>0.47779504900000003</v>
      </c>
      <c r="Q24" s="1">
        <v>4.3706950000000001E-2</v>
      </c>
      <c r="R24" s="1">
        <v>0.84992100000000004</v>
      </c>
      <c r="S24" s="1">
        <v>2.7144000000000001E-2</v>
      </c>
      <c r="T24" s="23"/>
      <c r="U24" s="1">
        <v>100</v>
      </c>
      <c r="V24" s="1">
        <v>0.464115</v>
      </c>
      <c r="W24" s="1">
        <v>2.7439000000000002E-2</v>
      </c>
      <c r="X24" s="1">
        <v>0.79562200000000005</v>
      </c>
      <c r="Y24" s="1">
        <v>1.108E-2</v>
      </c>
      <c r="Z24" s="1">
        <v>0.46659800000000001</v>
      </c>
      <c r="AA24" s="1">
        <v>4.0737584E-2</v>
      </c>
    </row>
    <row r="25" spans="1:27" x14ac:dyDescent="0.25">
      <c r="A25" s="1">
        <v>105</v>
      </c>
      <c r="B25" s="1">
        <v>519.13482666015602</v>
      </c>
      <c r="D25" s="1">
        <v>105</v>
      </c>
      <c r="E25" s="1">
        <v>308.07293700000002</v>
      </c>
      <c r="K25" s="1">
        <v>105</v>
      </c>
      <c r="L25" s="1">
        <v>0.44308500000000001</v>
      </c>
      <c r="M25" s="1">
        <v>2.7137000000000001E-2</v>
      </c>
      <c r="N25" s="1">
        <v>0.87899099999999997</v>
      </c>
      <c r="O25" s="1">
        <v>9.5420000000000001E-3</v>
      </c>
      <c r="P25" s="1">
        <v>0.45541289400000001</v>
      </c>
      <c r="Q25" s="1">
        <v>4.2869600000000001E-2</v>
      </c>
      <c r="R25" s="1">
        <v>0.84496199999999999</v>
      </c>
      <c r="S25" s="1">
        <v>2.8108000000000001E-2</v>
      </c>
      <c r="T25" s="23"/>
      <c r="U25" s="1">
        <v>105</v>
      </c>
      <c r="V25" s="1">
        <v>0.44308500000000001</v>
      </c>
      <c r="W25" s="1">
        <v>2.7137000000000001E-2</v>
      </c>
      <c r="X25" s="1">
        <v>0.78385899999999997</v>
      </c>
      <c r="Y25" s="1">
        <v>1.2492E-2</v>
      </c>
      <c r="Z25" s="1">
        <v>0.44473000000000001</v>
      </c>
      <c r="AA25" s="1">
        <v>4.2309193000000002E-2</v>
      </c>
    </row>
    <row r="26" spans="1:27" x14ac:dyDescent="0.25">
      <c r="A26" s="1">
        <v>110</v>
      </c>
      <c r="B26" s="1">
        <v>518.285888671875</v>
      </c>
      <c r="D26" s="1">
        <v>110</v>
      </c>
      <c r="E26" s="1">
        <v>307.80380250000002</v>
      </c>
      <c r="K26" s="1">
        <v>110</v>
      </c>
      <c r="L26" s="1">
        <v>0.42082900000000001</v>
      </c>
      <c r="M26" s="1">
        <v>2.6897000000000001E-2</v>
      </c>
      <c r="N26" s="1">
        <v>0.874915</v>
      </c>
      <c r="O26" s="1">
        <v>1.0572E-2</v>
      </c>
      <c r="P26" s="1">
        <v>0.43310468499999999</v>
      </c>
      <c r="Q26" s="1">
        <v>4.2062475000000002E-2</v>
      </c>
      <c r="R26" s="1">
        <v>0.84033000000000002</v>
      </c>
      <c r="S26" s="1">
        <v>2.9472000000000002E-2</v>
      </c>
      <c r="T26" s="23"/>
      <c r="U26" s="1">
        <v>110</v>
      </c>
      <c r="V26" s="1">
        <v>0.42082900000000001</v>
      </c>
      <c r="W26" s="1">
        <v>2.6897000000000001E-2</v>
      </c>
      <c r="X26" s="1">
        <v>0.77525500000000003</v>
      </c>
      <c r="Y26" s="1">
        <v>1.3873E-2</v>
      </c>
      <c r="Z26" s="1">
        <v>0.42418499999999998</v>
      </c>
      <c r="AA26" s="1">
        <v>4.3852894000000003E-2</v>
      </c>
    </row>
    <row r="27" spans="1:27" x14ac:dyDescent="0.25">
      <c r="A27" s="1">
        <v>115</v>
      </c>
      <c r="B27" s="1">
        <v>513.59906005859398</v>
      </c>
      <c r="D27" s="1">
        <v>115</v>
      </c>
      <c r="E27" s="1">
        <v>307.8799133</v>
      </c>
      <c r="K27" s="1">
        <v>115</v>
      </c>
      <c r="L27" s="1">
        <v>0.39985199999999999</v>
      </c>
      <c r="M27" s="1">
        <v>2.6564999999999998E-2</v>
      </c>
      <c r="N27" s="1">
        <v>0.87025600000000003</v>
      </c>
      <c r="O27" s="1">
        <v>1.0632000000000001E-2</v>
      </c>
      <c r="P27" s="1">
        <v>0.41120266100000002</v>
      </c>
      <c r="Q27" s="1">
        <v>4.0956102000000001E-2</v>
      </c>
      <c r="R27" s="1">
        <v>0.83016100000000004</v>
      </c>
      <c r="S27" s="1">
        <v>2.9812999999999999E-2</v>
      </c>
      <c r="T27" s="23"/>
      <c r="U27" s="1">
        <v>115</v>
      </c>
      <c r="V27" s="1">
        <v>0.39985199999999999</v>
      </c>
      <c r="W27" s="1">
        <v>2.6564999999999998E-2</v>
      </c>
      <c r="X27" s="1">
        <v>0.76201099999999999</v>
      </c>
      <c r="Y27" s="1">
        <v>1.4501999999999999E-2</v>
      </c>
      <c r="Z27" s="1">
        <v>0.40327000000000002</v>
      </c>
      <c r="AA27" s="1">
        <v>4.5233331000000002E-2</v>
      </c>
    </row>
    <row r="28" spans="1:27" x14ac:dyDescent="0.25">
      <c r="A28" s="1">
        <v>120</v>
      </c>
      <c r="B28" s="1">
        <v>509.35461425781301</v>
      </c>
      <c r="D28" s="1">
        <v>120</v>
      </c>
      <c r="E28" s="1">
        <v>307.39932249999998</v>
      </c>
      <c r="K28" s="1">
        <v>120</v>
      </c>
      <c r="L28" s="1">
        <v>0.38106499999999999</v>
      </c>
      <c r="M28" s="1">
        <v>2.6478999999999999E-2</v>
      </c>
      <c r="N28" s="1">
        <v>0.864367</v>
      </c>
      <c r="O28" s="1">
        <v>1.1062000000000001E-2</v>
      </c>
      <c r="P28" s="1">
        <v>0.38933274299999998</v>
      </c>
      <c r="Q28" s="1">
        <v>4.0499110999999997E-2</v>
      </c>
      <c r="R28" s="1">
        <v>0.82682599999999995</v>
      </c>
      <c r="S28" s="1">
        <v>3.0848E-2</v>
      </c>
      <c r="T28" s="23"/>
      <c r="U28" s="1">
        <v>120</v>
      </c>
      <c r="V28" s="1">
        <v>0.38106499999999999</v>
      </c>
      <c r="W28" s="1">
        <v>2.6478999999999999E-2</v>
      </c>
      <c r="X28" s="1">
        <v>0.750305</v>
      </c>
      <c r="Y28" s="1">
        <v>1.5668000000000001E-2</v>
      </c>
      <c r="Z28" s="1">
        <v>0.38431599999999999</v>
      </c>
      <c r="AA28" s="1">
        <v>4.6482243999999999E-2</v>
      </c>
    </row>
    <row r="29" spans="1:27" x14ac:dyDescent="0.25">
      <c r="A29" s="1">
        <v>125</v>
      </c>
      <c r="B29" s="1">
        <v>507.25701904296898</v>
      </c>
      <c r="D29" s="1">
        <v>125</v>
      </c>
      <c r="E29" s="1">
        <v>306.3340149</v>
      </c>
      <c r="K29" s="1">
        <v>125</v>
      </c>
      <c r="L29" s="1">
        <v>0.36124600000000001</v>
      </c>
      <c r="M29" s="1">
        <v>2.6315000000000002E-2</v>
      </c>
      <c r="N29" s="1">
        <v>0.86089700000000002</v>
      </c>
      <c r="O29" s="1">
        <v>1.1552E-2</v>
      </c>
      <c r="P29" s="1">
        <v>0.36925717800000002</v>
      </c>
      <c r="Q29" s="1">
        <v>3.9695651999999998E-2</v>
      </c>
      <c r="R29" s="1">
        <v>0.81942199999999998</v>
      </c>
      <c r="S29" s="1">
        <v>3.1891000000000003E-2</v>
      </c>
      <c r="T29" s="23"/>
      <c r="U29" s="1">
        <v>125</v>
      </c>
      <c r="V29" s="1">
        <v>0.36124600000000001</v>
      </c>
      <c r="W29" s="1">
        <v>2.6315000000000002E-2</v>
      </c>
      <c r="X29" s="1">
        <v>0.74027699999999996</v>
      </c>
      <c r="Y29" s="1">
        <v>1.7024000000000001E-2</v>
      </c>
      <c r="Z29" s="1">
        <v>0.36587999999999998</v>
      </c>
      <c r="AA29" s="1">
        <v>4.7442840999999999E-2</v>
      </c>
    </row>
    <row r="30" spans="1:27" x14ac:dyDescent="0.25">
      <c r="A30" s="1">
        <v>130</v>
      </c>
      <c r="B30" s="1">
        <v>506.00665283203102</v>
      </c>
      <c r="D30" s="1">
        <v>130</v>
      </c>
      <c r="E30" s="1">
        <v>305.10208130000001</v>
      </c>
      <c r="K30" s="1">
        <v>130</v>
      </c>
      <c r="L30" s="1">
        <v>0.34359699999999999</v>
      </c>
      <c r="M30" s="1">
        <v>2.5978000000000001E-2</v>
      </c>
      <c r="N30" s="1">
        <v>0.85817399999999999</v>
      </c>
      <c r="O30" s="1">
        <v>1.1435000000000001E-2</v>
      </c>
      <c r="P30" s="1">
        <v>0.35025691599999997</v>
      </c>
      <c r="Q30" s="1">
        <v>3.9048191000000003E-2</v>
      </c>
      <c r="R30" s="1">
        <v>0.81481700000000001</v>
      </c>
      <c r="S30" s="1">
        <v>3.2972000000000001E-2</v>
      </c>
      <c r="T30" s="23"/>
      <c r="U30" s="1">
        <v>130</v>
      </c>
      <c r="V30" s="1">
        <v>0.34359699999999999</v>
      </c>
      <c r="W30" s="1">
        <v>2.5978000000000001E-2</v>
      </c>
      <c r="X30" s="1">
        <v>0.72914900000000005</v>
      </c>
      <c r="Y30" s="1">
        <v>1.8194999999999999E-2</v>
      </c>
      <c r="Z30" s="1">
        <v>0.34509099999999998</v>
      </c>
      <c r="AA30" s="1">
        <v>4.8287928000000001E-2</v>
      </c>
    </row>
    <row r="31" spans="1:27" x14ac:dyDescent="0.25">
      <c r="A31" s="1">
        <v>135</v>
      </c>
      <c r="B31" s="1">
        <v>501.59811401367199</v>
      </c>
      <c r="D31" s="1">
        <v>135</v>
      </c>
      <c r="E31" s="1">
        <v>306.29714969999998</v>
      </c>
      <c r="K31" s="1">
        <v>135</v>
      </c>
      <c r="L31" s="1">
        <v>0.327094</v>
      </c>
      <c r="M31" s="1">
        <v>2.5742000000000001E-2</v>
      </c>
      <c r="N31" s="1">
        <v>0.85061799999999999</v>
      </c>
      <c r="O31" s="1">
        <v>1.2043E-2</v>
      </c>
      <c r="P31" s="1">
        <v>0.332629173</v>
      </c>
      <c r="Q31" s="1">
        <v>3.8261659000000003E-2</v>
      </c>
      <c r="R31" s="1">
        <v>0.80481899999999995</v>
      </c>
      <c r="S31" s="1">
        <v>3.3028000000000002E-2</v>
      </c>
      <c r="T31" s="23"/>
      <c r="U31" s="1">
        <v>135</v>
      </c>
      <c r="V31" s="1">
        <v>0.327094</v>
      </c>
      <c r="W31" s="1">
        <v>2.5742000000000001E-2</v>
      </c>
      <c r="X31" s="1">
        <v>0.71950499999999995</v>
      </c>
      <c r="Y31" s="1">
        <v>2.0063000000000001E-2</v>
      </c>
      <c r="Z31" s="1">
        <v>0.32933299999999999</v>
      </c>
      <c r="AA31" s="1">
        <v>4.9008817000000003E-2</v>
      </c>
    </row>
    <row r="32" spans="1:27" x14ac:dyDescent="0.25">
      <c r="A32" s="1">
        <v>140</v>
      </c>
      <c r="B32" s="1">
        <v>498.62643432617199</v>
      </c>
      <c r="D32" s="1">
        <v>140</v>
      </c>
      <c r="E32" s="1">
        <v>304.51898189999997</v>
      </c>
      <c r="K32" s="1">
        <v>140</v>
      </c>
      <c r="L32" s="1">
        <v>0.310423</v>
      </c>
      <c r="M32" s="1">
        <v>2.5406000000000001E-2</v>
      </c>
      <c r="N32" s="1">
        <v>0.84481300000000004</v>
      </c>
      <c r="O32" s="1">
        <v>1.2743000000000001E-2</v>
      </c>
      <c r="P32" s="1">
        <v>0.31584182100000002</v>
      </c>
      <c r="Q32" s="1">
        <v>3.7458721E-2</v>
      </c>
      <c r="R32" s="1">
        <v>0.797014</v>
      </c>
      <c r="S32" s="1">
        <v>3.3217000000000003E-2</v>
      </c>
      <c r="T32" s="23"/>
      <c r="U32" s="1">
        <v>140</v>
      </c>
      <c r="V32" s="1">
        <v>0.310423</v>
      </c>
      <c r="W32" s="1">
        <v>2.5406000000000001E-2</v>
      </c>
      <c r="X32" s="1">
        <v>0.70648699999999998</v>
      </c>
      <c r="Y32" s="1">
        <v>1.9030999999999999E-2</v>
      </c>
      <c r="Z32" s="1">
        <v>0.31275399999999998</v>
      </c>
      <c r="AA32" s="1">
        <v>4.8545629E-2</v>
      </c>
    </row>
    <row r="33" spans="1:27" x14ac:dyDescent="0.25">
      <c r="A33" s="1">
        <v>145</v>
      </c>
      <c r="B33" s="1">
        <v>496.78698730468801</v>
      </c>
      <c r="D33" s="1">
        <v>145</v>
      </c>
      <c r="E33" s="1">
        <v>301.9638367</v>
      </c>
      <c r="K33" s="1">
        <v>145</v>
      </c>
      <c r="L33" s="1">
        <v>0.295182</v>
      </c>
      <c r="M33" s="1">
        <v>2.5058E-2</v>
      </c>
      <c r="N33" s="1">
        <v>0.83929500000000001</v>
      </c>
      <c r="O33" s="1">
        <v>1.3239000000000001E-2</v>
      </c>
      <c r="P33" s="1">
        <v>0.29957434700000002</v>
      </c>
      <c r="Q33" s="1">
        <v>3.7230952999999997E-2</v>
      </c>
      <c r="R33" s="1">
        <v>0.78790800000000005</v>
      </c>
      <c r="S33" s="1">
        <v>3.3736000000000002E-2</v>
      </c>
      <c r="T33" s="23"/>
      <c r="U33" s="1">
        <v>145</v>
      </c>
      <c r="V33" s="1">
        <v>0.295182</v>
      </c>
      <c r="W33" s="1">
        <v>2.5058E-2</v>
      </c>
      <c r="X33" s="1">
        <v>0.69426399999999999</v>
      </c>
      <c r="Y33" s="1">
        <v>2.0049999999999998E-2</v>
      </c>
      <c r="Z33" s="1">
        <v>0.29636000000000001</v>
      </c>
      <c r="AA33" s="1">
        <v>4.862636E-2</v>
      </c>
    </row>
    <row r="34" spans="1:27" x14ac:dyDescent="0.25">
      <c r="A34" s="1">
        <v>150</v>
      </c>
      <c r="B34" s="1">
        <v>495.361328125</v>
      </c>
      <c r="D34" s="1">
        <v>150</v>
      </c>
      <c r="E34" s="1">
        <v>302.59661870000002</v>
      </c>
      <c r="K34" s="1">
        <v>150</v>
      </c>
      <c r="L34" s="1">
        <v>0.28062700000000002</v>
      </c>
      <c r="M34" s="1">
        <v>2.4865999999999999E-2</v>
      </c>
      <c r="N34" s="1">
        <v>0.83737300000000003</v>
      </c>
      <c r="O34" s="1">
        <v>1.3738E-2</v>
      </c>
      <c r="P34" s="1">
        <v>0.28468102000000001</v>
      </c>
      <c r="Q34" s="1">
        <v>3.6188028999999997E-2</v>
      </c>
      <c r="R34" s="1">
        <v>0.78392200000000001</v>
      </c>
      <c r="S34" s="1">
        <v>3.4296E-2</v>
      </c>
      <c r="T34" s="23"/>
      <c r="U34" s="1">
        <v>150</v>
      </c>
      <c r="V34" s="1">
        <v>0.28062700000000002</v>
      </c>
      <c r="W34" s="1">
        <v>2.4865999999999999E-2</v>
      </c>
      <c r="X34" s="1">
        <v>0.68345400000000001</v>
      </c>
      <c r="Y34" s="1">
        <v>1.9404000000000001E-2</v>
      </c>
      <c r="Z34" s="1">
        <v>0.28122399999999997</v>
      </c>
      <c r="AA34" s="1">
        <v>4.8442181000000001E-2</v>
      </c>
    </row>
    <row r="35" spans="1:27" x14ac:dyDescent="0.25">
      <c r="A35" s="1">
        <v>155</v>
      </c>
      <c r="B35" s="1">
        <v>491.35317993164102</v>
      </c>
      <c r="D35" s="1">
        <v>155</v>
      </c>
      <c r="E35" s="1">
        <v>301.7852173</v>
      </c>
      <c r="K35" s="1">
        <v>155</v>
      </c>
      <c r="L35" s="1">
        <v>0.26779799999999998</v>
      </c>
      <c r="M35" s="1">
        <v>2.4403000000000001E-2</v>
      </c>
      <c r="N35" s="1">
        <v>0.83226</v>
      </c>
      <c r="O35" s="1">
        <v>1.5372E-2</v>
      </c>
      <c r="P35" s="1">
        <v>0.26974604000000002</v>
      </c>
      <c r="Q35" s="1">
        <v>3.5219393000000002E-2</v>
      </c>
      <c r="R35" s="1">
        <v>0.77853600000000001</v>
      </c>
      <c r="S35" s="1">
        <v>3.4665000000000001E-2</v>
      </c>
      <c r="T35" s="23"/>
      <c r="U35" s="1">
        <v>155</v>
      </c>
      <c r="V35" s="1">
        <v>0.26779799999999998</v>
      </c>
      <c r="W35" s="1">
        <v>2.4403000000000001E-2</v>
      </c>
      <c r="X35" s="1">
        <v>0.673516</v>
      </c>
      <c r="Y35" s="1">
        <v>2.0750000000000001E-2</v>
      </c>
      <c r="Z35" s="1">
        <v>0.266538</v>
      </c>
      <c r="AA35" s="1">
        <v>4.8694109999999999E-2</v>
      </c>
    </row>
    <row r="36" spans="1:27" x14ac:dyDescent="0.25">
      <c r="A36" s="1">
        <v>160</v>
      </c>
      <c r="B36" s="1">
        <v>488.99743652343801</v>
      </c>
      <c r="D36" s="1">
        <v>160</v>
      </c>
      <c r="E36" s="1">
        <v>300.31939699999998</v>
      </c>
      <c r="K36" s="1">
        <v>160</v>
      </c>
      <c r="L36" s="1">
        <v>0.25471700000000003</v>
      </c>
      <c r="M36" s="1">
        <v>2.4087000000000001E-2</v>
      </c>
      <c r="N36" s="1">
        <v>0.82751399999999997</v>
      </c>
      <c r="O36" s="1">
        <v>1.6143000000000001E-2</v>
      </c>
      <c r="P36" s="1">
        <v>0.25803077200000002</v>
      </c>
      <c r="Q36" s="1">
        <v>3.4071794000000002E-2</v>
      </c>
      <c r="R36" s="1">
        <v>0.768675</v>
      </c>
      <c r="S36" s="1">
        <v>3.4751999999999998E-2</v>
      </c>
      <c r="T36" s="23"/>
      <c r="U36" s="1">
        <v>160</v>
      </c>
      <c r="V36" s="1">
        <v>0.25471700000000003</v>
      </c>
      <c r="W36" s="1">
        <v>2.4087000000000001E-2</v>
      </c>
      <c r="X36" s="1">
        <v>0.66129499999999997</v>
      </c>
      <c r="Y36" s="1">
        <v>2.1343000000000001E-2</v>
      </c>
      <c r="Z36" s="1">
        <v>0.25379099999999999</v>
      </c>
      <c r="AA36" s="1">
        <v>4.7827184000000002E-2</v>
      </c>
    </row>
    <row r="37" spans="1:27" x14ac:dyDescent="0.25">
      <c r="A37" s="1">
        <v>165</v>
      </c>
      <c r="B37" s="1">
        <v>488.02981567382801</v>
      </c>
      <c r="D37" s="1">
        <v>165</v>
      </c>
      <c r="E37" s="1">
        <v>300.74633790000001</v>
      </c>
      <c r="K37" s="1">
        <v>165</v>
      </c>
      <c r="L37" s="1">
        <v>0.242344</v>
      </c>
      <c r="M37" s="1">
        <v>2.3917000000000001E-2</v>
      </c>
      <c r="N37" s="1">
        <v>0.82313999999999998</v>
      </c>
      <c r="O37" s="1">
        <v>1.7069000000000001E-2</v>
      </c>
      <c r="P37" s="1">
        <v>0.24490704299999999</v>
      </c>
      <c r="Q37" s="1">
        <v>3.3253090999999999E-2</v>
      </c>
      <c r="R37" s="1">
        <v>0.76279699999999995</v>
      </c>
      <c r="S37" s="1">
        <v>3.5306999999999998E-2</v>
      </c>
      <c r="T37" s="23"/>
      <c r="U37" s="1">
        <v>165</v>
      </c>
      <c r="V37" s="1">
        <v>0.242344</v>
      </c>
      <c r="W37" s="1">
        <v>2.3917000000000001E-2</v>
      </c>
      <c r="X37" s="1">
        <v>0.65239800000000003</v>
      </c>
      <c r="Y37" s="1">
        <v>2.2197999999999999E-2</v>
      </c>
      <c r="Z37" s="1">
        <v>0.24057600000000001</v>
      </c>
      <c r="AA37" s="1">
        <v>4.8550439000000001E-2</v>
      </c>
    </row>
    <row r="38" spans="1:27" x14ac:dyDescent="0.25">
      <c r="A38" s="1">
        <v>170</v>
      </c>
      <c r="B38" s="1">
        <v>487.99398803710898</v>
      </c>
      <c r="D38" s="1">
        <v>170</v>
      </c>
      <c r="E38" s="1">
        <v>300.6494141</v>
      </c>
      <c r="K38" s="1">
        <v>170</v>
      </c>
      <c r="L38" s="1">
        <v>0.23067299999999999</v>
      </c>
      <c r="M38" s="1">
        <v>2.3470000000000001E-2</v>
      </c>
      <c r="N38" s="1">
        <v>0.81539099999999998</v>
      </c>
      <c r="O38" s="1">
        <v>1.7377E-2</v>
      </c>
      <c r="P38" s="1">
        <v>0.233680429</v>
      </c>
      <c r="Q38" s="1">
        <v>3.2041399999999998E-2</v>
      </c>
      <c r="R38" s="1">
        <v>0.75433700000000004</v>
      </c>
      <c r="S38" s="1">
        <v>3.6345000000000002E-2</v>
      </c>
      <c r="T38" s="23"/>
      <c r="U38" s="1">
        <v>170</v>
      </c>
      <c r="V38" s="1">
        <v>0.23067299999999999</v>
      </c>
      <c r="W38" s="1">
        <v>2.3470000000000001E-2</v>
      </c>
      <c r="X38" s="1">
        <v>0.64051400000000003</v>
      </c>
      <c r="Y38" s="1">
        <v>2.1999999999999999E-2</v>
      </c>
      <c r="Z38" s="1">
        <v>0.22897500000000001</v>
      </c>
      <c r="AA38" s="1">
        <v>4.7497245E-2</v>
      </c>
    </row>
    <row r="39" spans="1:27" x14ac:dyDescent="0.25">
      <c r="A39" s="1">
        <v>175</v>
      </c>
      <c r="B39" s="1">
        <v>483.55017089843801</v>
      </c>
      <c r="D39" s="1">
        <v>175</v>
      </c>
      <c r="E39" s="1">
        <v>299.46154790000003</v>
      </c>
      <c r="K39" s="1">
        <v>175</v>
      </c>
      <c r="L39" s="1">
        <v>0.21913199999999999</v>
      </c>
      <c r="M39" s="1">
        <v>2.3068000000000002E-2</v>
      </c>
      <c r="N39" s="1">
        <v>0.81004100000000001</v>
      </c>
      <c r="O39" s="1">
        <v>1.7534999999999999E-2</v>
      </c>
      <c r="P39" s="1">
        <v>0.2223328</v>
      </c>
      <c r="Q39" s="1">
        <v>3.1518418999999999E-2</v>
      </c>
      <c r="R39" s="1">
        <v>0.749386</v>
      </c>
      <c r="S39" s="1">
        <v>3.7279E-2</v>
      </c>
      <c r="T39" s="23"/>
      <c r="U39" s="1">
        <v>175</v>
      </c>
      <c r="V39" s="1">
        <v>0.21913199999999999</v>
      </c>
      <c r="W39" s="1">
        <v>2.3068000000000002E-2</v>
      </c>
      <c r="X39" s="1">
        <v>0.62997099999999995</v>
      </c>
      <c r="Y39" s="1">
        <v>2.2669999999999999E-2</v>
      </c>
      <c r="Z39" s="1">
        <v>0.217583</v>
      </c>
      <c r="AA39" s="1">
        <v>4.6670128999999998E-2</v>
      </c>
    </row>
    <row r="40" spans="1:27" x14ac:dyDescent="0.25">
      <c r="A40" s="1">
        <v>180</v>
      </c>
      <c r="B40" s="1">
        <v>481.51641845703102</v>
      </c>
      <c r="D40" s="1">
        <v>180</v>
      </c>
      <c r="E40" s="1">
        <v>300.72628780000002</v>
      </c>
      <c r="K40" s="1">
        <v>180</v>
      </c>
      <c r="L40" s="1">
        <v>0.20929600000000001</v>
      </c>
      <c r="M40" s="1">
        <v>2.2773999999999999E-2</v>
      </c>
      <c r="N40" s="1">
        <v>0.80727700000000002</v>
      </c>
      <c r="O40" s="1">
        <v>1.7911E-2</v>
      </c>
      <c r="P40" s="1">
        <v>0.21207927300000001</v>
      </c>
      <c r="Q40" s="1">
        <v>3.0568930000000001E-2</v>
      </c>
      <c r="R40" s="1">
        <v>0.74283399999999999</v>
      </c>
      <c r="S40" s="1">
        <v>3.7490000000000002E-2</v>
      </c>
      <c r="T40" s="23"/>
      <c r="U40" s="1">
        <v>180</v>
      </c>
      <c r="V40" s="1">
        <v>0.20929600000000001</v>
      </c>
      <c r="W40" s="1">
        <v>2.2773999999999999E-2</v>
      </c>
      <c r="X40" s="1">
        <v>0.62195100000000003</v>
      </c>
      <c r="Y40" s="1">
        <v>2.5503999999999999E-2</v>
      </c>
      <c r="Z40" s="1">
        <v>0.20652400000000001</v>
      </c>
      <c r="AA40" s="1">
        <v>4.6706368999999998E-2</v>
      </c>
    </row>
    <row r="41" spans="1:27" x14ac:dyDescent="0.25">
      <c r="A41" s="1">
        <v>185</v>
      </c>
      <c r="B41" s="1">
        <v>481.07742309570301</v>
      </c>
      <c r="D41" s="1">
        <v>185</v>
      </c>
      <c r="E41" s="1">
        <v>300.10794069999997</v>
      </c>
      <c r="K41" s="1">
        <v>185</v>
      </c>
      <c r="L41" s="1">
        <v>0.199379</v>
      </c>
      <c r="M41" s="1">
        <v>2.2457000000000001E-2</v>
      </c>
      <c r="N41" s="1">
        <v>0.80347400000000002</v>
      </c>
      <c r="O41" s="1">
        <v>2.0337000000000001E-2</v>
      </c>
      <c r="P41" s="1">
        <v>0.20301412199999999</v>
      </c>
      <c r="Q41" s="1">
        <v>2.9574777E-2</v>
      </c>
      <c r="R41" s="1">
        <v>0.74215900000000001</v>
      </c>
      <c r="S41" s="1">
        <v>3.8206999999999998E-2</v>
      </c>
      <c r="T41" s="23"/>
      <c r="U41" s="1">
        <v>185</v>
      </c>
      <c r="V41" s="1">
        <v>0.199379</v>
      </c>
      <c r="W41" s="1">
        <v>2.2457000000000001E-2</v>
      </c>
      <c r="X41" s="1">
        <v>0.60916700000000001</v>
      </c>
      <c r="Y41" s="1">
        <v>2.5374000000000001E-2</v>
      </c>
      <c r="Z41" s="1">
        <v>0.19588</v>
      </c>
      <c r="AA41" s="1">
        <v>4.5991422999999997E-2</v>
      </c>
    </row>
    <row r="42" spans="1:27" x14ac:dyDescent="0.25">
      <c r="A42" s="1">
        <v>190</v>
      </c>
      <c r="B42" s="1">
        <v>476.97351074218801</v>
      </c>
      <c r="D42" s="1">
        <v>190</v>
      </c>
      <c r="E42" s="1">
        <v>298.01257320000002</v>
      </c>
      <c r="K42" s="1">
        <v>190</v>
      </c>
      <c r="L42" s="1">
        <v>0.18987100000000001</v>
      </c>
      <c r="M42" s="1">
        <v>2.2151000000000001E-2</v>
      </c>
      <c r="N42" s="1">
        <v>0.79872399999999999</v>
      </c>
      <c r="O42" s="1">
        <v>2.0795000000000001E-2</v>
      </c>
      <c r="P42" s="1">
        <v>0.19359145799999999</v>
      </c>
      <c r="Q42" s="1">
        <v>2.8503479000000002E-2</v>
      </c>
      <c r="R42" s="1">
        <v>0.73243999999999998</v>
      </c>
      <c r="S42" s="1">
        <v>3.8781999999999997E-2</v>
      </c>
      <c r="T42" s="23"/>
      <c r="U42" s="1">
        <v>190</v>
      </c>
      <c r="V42" s="1">
        <v>0.18987100000000001</v>
      </c>
      <c r="W42" s="1">
        <v>2.2151000000000001E-2</v>
      </c>
      <c r="X42" s="1">
        <v>0.599715</v>
      </c>
      <c r="Y42" s="1">
        <v>2.5499999999999998E-2</v>
      </c>
      <c r="Z42" s="1">
        <v>0.186554</v>
      </c>
      <c r="AA42" s="1">
        <v>4.5104768000000003E-2</v>
      </c>
    </row>
    <row r="43" spans="1:27" x14ac:dyDescent="0.25">
      <c r="A43" s="1">
        <v>195</v>
      </c>
      <c r="B43" s="1">
        <v>477.19747924804699</v>
      </c>
      <c r="D43" s="1">
        <v>195</v>
      </c>
      <c r="E43" s="1">
        <v>300.19363399999997</v>
      </c>
      <c r="K43" s="1">
        <v>195</v>
      </c>
      <c r="L43" s="1">
        <v>0.180976</v>
      </c>
      <c r="M43" s="1">
        <v>2.1703E-2</v>
      </c>
      <c r="N43" s="1">
        <v>0.79092399999999996</v>
      </c>
      <c r="O43" s="1">
        <v>2.0489E-2</v>
      </c>
      <c r="P43" s="1">
        <v>0.18464825800000001</v>
      </c>
      <c r="Q43" s="1">
        <v>2.7743927000000002E-2</v>
      </c>
      <c r="R43" s="1">
        <v>0.72752700000000003</v>
      </c>
      <c r="S43" s="1">
        <v>4.0062E-2</v>
      </c>
      <c r="T43" s="23"/>
      <c r="U43" s="1">
        <v>195</v>
      </c>
      <c r="V43" s="1">
        <v>0.180976</v>
      </c>
      <c r="W43" s="1">
        <v>2.1703E-2</v>
      </c>
      <c r="X43" s="1">
        <v>0.591225</v>
      </c>
      <c r="Y43" s="1">
        <v>2.7403E-2</v>
      </c>
      <c r="Z43" s="1">
        <v>0.17719399999999999</v>
      </c>
      <c r="AA43" s="1">
        <v>4.4467031999999997E-2</v>
      </c>
    </row>
    <row r="44" spans="1:27" x14ac:dyDescent="0.25">
      <c r="A44" s="1">
        <v>200</v>
      </c>
      <c r="B44" s="1">
        <v>473.59640502929699</v>
      </c>
      <c r="D44" s="1">
        <v>200</v>
      </c>
      <c r="E44" s="1">
        <v>298.67257690000002</v>
      </c>
      <c r="K44" s="1">
        <v>200</v>
      </c>
      <c r="L44" s="1">
        <v>0.17233999999999999</v>
      </c>
      <c r="M44" s="1">
        <v>2.1228E-2</v>
      </c>
      <c r="N44" s="1">
        <v>0.78800000000000003</v>
      </c>
      <c r="O44" s="1">
        <v>2.0153000000000001E-2</v>
      </c>
      <c r="P44" s="1">
        <v>0.17716654900000001</v>
      </c>
      <c r="Q44" s="1">
        <v>2.6564042E-2</v>
      </c>
      <c r="R44" s="1">
        <v>0.71936800000000001</v>
      </c>
      <c r="S44" s="1">
        <v>4.0232999999999998E-2</v>
      </c>
      <c r="T44" s="23"/>
      <c r="U44" s="1">
        <v>200</v>
      </c>
      <c r="V44" s="1">
        <v>0.17233999999999999</v>
      </c>
      <c r="W44" s="1">
        <v>2.1228E-2</v>
      </c>
      <c r="X44" s="1">
        <v>0.58022600000000002</v>
      </c>
      <c r="Y44" s="1">
        <v>2.7567999999999999E-2</v>
      </c>
      <c r="Z44" s="1">
        <v>0.16775100000000001</v>
      </c>
      <c r="AA44" s="1">
        <v>4.3959036E-2</v>
      </c>
    </row>
    <row r="45" spans="1:27" x14ac:dyDescent="0.25">
      <c r="A45" s="1">
        <v>205</v>
      </c>
      <c r="B45" s="1">
        <v>469.63977050781301</v>
      </c>
      <c r="D45" s="1">
        <v>205</v>
      </c>
      <c r="E45" s="1">
        <v>294.02606200000002</v>
      </c>
      <c r="K45" s="1">
        <v>205</v>
      </c>
      <c r="L45" s="1">
        <v>0.16440199999999999</v>
      </c>
      <c r="M45" s="1">
        <v>2.0853E-2</v>
      </c>
      <c r="N45" s="1">
        <v>0.78366100000000005</v>
      </c>
      <c r="O45" s="1">
        <v>1.9373000000000001E-2</v>
      </c>
      <c r="P45" s="1">
        <v>0.17017886199999999</v>
      </c>
      <c r="Q45" s="1">
        <v>2.5975397000000001E-2</v>
      </c>
      <c r="R45" s="1">
        <v>0.71551900000000002</v>
      </c>
      <c r="S45" s="1">
        <v>4.0836999999999998E-2</v>
      </c>
      <c r="T45" s="23"/>
      <c r="U45" s="1">
        <v>205</v>
      </c>
      <c r="V45" s="1">
        <v>0.16440199999999999</v>
      </c>
      <c r="W45" s="1">
        <v>2.0853E-2</v>
      </c>
      <c r="X45" s="1">
        <v>0.57277199999999995</v>
      </c>
      <c r="Y45" s="1">
        <v>2.9117000000000001E-2</v>
      </c>
      <c r="Z45" s="1">
        <v>0.15950400000000001</v>
      </c>
      <c r="AA45" s="1">
        <v>4.3546449000000001E-2</v>
      </c>
    </row>
    <row r="46" spans="1:27" x14ac:dyDescent="0.25">
      <c r="A46" s="1">
        <v>210</v>
      </c>
      <c r="B46" s="1">
        <v>467.35009765625</v>
      </c>
      <c r="D46" s="1">
        <v>210</v>
      </c>
      <c r="E46" s="1">
        <v>291.72482300000001</v>
      </c>
      <c r="K46" s="1">
        <v>210</v>
      </c>
      <c r="L46" s="1">
        <v>0.15711900000000001</v>
      </c>
      <c r="M46" s="1">
        <v>2.0506E-2</v>
      </c>
      <c r="N46" s="1">
        <v>0.77871199999999996</v>
      </c>
      <c r="O46" s="1">
        <v>2.0551E-2</v>
      </c>
      <c r="P46" s="1">
        <v>0.16267119599999999</v>
      </c>
      <c r="Q46" s="1">
        <v>2.5131163000000002E-2</v>
      </c>
      <c r="R46" s="1">
        <v>0.71079800000000004</v>
      </c>
      <c r="S46" s="1">
        <v>4.1353000000000001E-2</v>
      </c>
      <c r="T46" s="23"/>
      <c r="U46" s="1">
        <v>210</v>
      </c>
      <c r="V46" s="1">
        <v>0.15711900000000001</v>
      </c>
      <c r="W46" s="1">
        <v>2.0506E-2</v>
      </c>
      <c r="X46" s="1">
        <v>0.562029</v>
      </c>
      <c r="Y46" s="1">
        <v>2.8603E-2</v>
      </c>
      <c r="Z46" s="1">
        <v>0.150676</v>
      </c>
      <c r="AA46" s="1">
        <v>4.2834933999999998E-2</v>
      </c>
    </row>
    <row r="47" spans="1:27" x14ac:dyDescent="0.25">
      <c r="A47" s="1">
        <v>215</v>
      </c>
      <c r="B47" s="1">
        <v>466.22348022460898</v>
      </c>
      <c r="D47" s="1">
        <v>215</v>
      </c>
      <c r="E47" s="1">
        <v>290.1612854</v>
      </c>
      <c r="K47" s="1">
        <v>215</v>
      </c>
      <c r="L47" s="1">
        <v>0.14915400000000001</v>
      </c>
      <c r="M47" s="1">
        <v>2.009E-2</v>
      </c>
      <c r="N47" s="1">
        <v>0.77229499999999995</v>
      </c>
      <c r="O47" s="1">
        <v>2.1863E-2</v>
      </c>
      <c r="P47" s="1">
        <v>0.15557581000000001</v>
      </c>
      <c r="Q47" s="1">
        <v>2.4287566E-2</v>
      </c>
      <c r="R47" s="1">
        <v>0.70616199999999996</v>
      </c>
      <c r="S47" s="1">
        <v>4.2331000000000001E-2</v>
      </c>
      <c r="T47" s="23"/>
      <c r="U47" s="1">
        <v>215</v>
      </c>
      <c r="V47" s="1">
        <v>0.14915400000000001</v>
      </c>
      <c r="W47" s="1">
        <v>2.009E-2</v>
      </c>
      <c r="X47" s="1">
        <v>0.55278899999999997</v>
      </c>
      <c r="Y47" s="1">
        <v>2.9669000000000001E-2</v>
      </c>
      <c r="Z47" s="1">
        <v>0.14294000000000001</v>
      </c>
      <c r="AA47" s="1">
        <v>4.2557805999999997E-2</v>
      </c>
    </row>
    <row r="48" spans="1:27" x14ac:dyDescent="0.25">
      <c r="A48" s="1">
        <v>220</v>
      </c>
      <c r="B48" s="1">
        <v>463.34027099609398</v>
      </c>
      <c r="D48" s="1">
        <v>220</v>
      </c>
      <c r="E48" s="1">
        <v>287.17520139999999</v>
      </c>
      <c r="K48" s="1">
        <v>220</v>
      </c>
      <c r="L48" s="1">
        <v>0.14261599999999999</v>
      </c>
      <c r="M48" s="1">
        <v>1.9768999999999998E-2</v>
      </c>
      <c r="N48" s="1">
        <v>0.766706</v>
      </c>
      <c r="O48" s="1">
        <v>2.1977E-2</v>
      </c>
      <c r="P48" s="1">
        <v>0.151345532</v>
      </c>
      <c r="Q48" s="1">
        <v>2.3243835000000001E-2</v>
      </c>
      <c r="R48" s="1">
        <v>0.70086999999999999</v>
      </c>
      <c r="S48" s="1">
        <v>4.3568999999999997E-2</v>
      </c>
      <c r="T48" s="23"/>
      <c r="U48" s="1">
        <v>220</v>
      </c>
      <c r="V48" s="1">
        <v>0.14261599999999999</v>
      </c>
      <c r="W48" s="1">
        <v>1.9768999999999998E-2</v>
      </c>
      <c r="X48" s="1">
        <v>0.54303400000000002</v>
      </c>
      <c r="Y48" s="1">
        <v>2.9767999999999999E-2</v>
      </c>
      <c r="Z48" s="1">
        <v>0.13677300000000001</v>
      </c>
      <c r="AA48" s="1">
        <v>4.1699960000000001E-2</v>
      </c>
    </row>
    <row r="49" spans="1:27" x14ac:dyDescent="0.25">
      <c r="A49" s="1">
        <v>225</v>
      </c>
      <c r="B49" s="1">
        <v>462.38217163085898</v>
      </c>
      <c r="D49" s="1">
        <v>225</v>
      </c>
      <c r="E49" s="1">
        <v>284.58721919999999</v>
      </c>
      <c r="K49" s="1">
        <v>225</v>
      </c>
      <c r="L49" s="1">
        <v>0.13623099999999999</v>
      </c>
      <c r="M49" s="1">
        <v>1.9362999999999998E-2</v>
      </c>
      <c r="N49" s="1">
        <v>0.76115200000000005</v>
      </c>
      <c r="O49" s="1">
        <v>2.2384999999999999E-2</v>
      </c>
      <c r="P49" s="1">
        <v>0.143334349</v>
      </c>
      <c r="Q49" s="1">
        <v>2.2556512000000001E-2</v>
      </c>
      <c r="R49" s="1">
        <v>0.69657800000000003</v>
      </c>
      <c r="S49" s="1">
        <v>4.4116000000000002E-2</v>
      </c>
      <c r="T49" s="23"/>
      <c r="U49" s="1">
        <v>225</v>
      </c>
      <c r="V49" s="1">
        <v>0.13623099999999999</v>
      </c>
      <c r="W49" s="1">
        <v>1.9362999999999998E-2</v>
      </c>
      <c r="X49" s="1">
        <v>0.53156700000000001</v>
      </c>
      <c r="Y49" s="1">
        <v>2.9912000000000001E-2</v>
      </c>
      <c r="Z49" s="1">
        <v>0.12925400000000001</v>
      </c>
      <c r="AA49" s="1">
        <v>4.0883382000000003E-2</v>
      </c>
    </row>
    <row r="50" spans="1:27" x14ac:dyDescent="0.25">
      <c r="A50" s="1">
        <v>230</v>
      </c>
      <c r="B50" s="1">
        <v>457.66009521484398</v>
      </c>
      <c r="D50" s="1">
        <v>230</v>
      </c>
      <c r="E50" s="1">
        <v>281.50262450000002</v>
      </c>
      <c r="K50" s="1">
        <v>230</v>
      </c>
      <c r="L50" s="1">
        <v>0.12948299999999999</v>
      </c>
      <c r="M50" s="1">
        <v>1.8908000000000001E-2</v>
      </c>
      <c r="N50" s="1">
        <v>0.75954200000000005</v>
      </c>
      <c r="O50" s="1">
        <v>2.2065999999999999E-2</v>
      </c>
      <c r="P50" s="1">
        <v>0.139345464</v>
      </c>
      <c r="Q50" s="1">
        <v>2.1839853999999999E-2</v>
      </c>
      <c r="R50" s="1">
        <v>0.69451099999999999</v>
      </c>
      <c r="S50" s="1">
        <v>4.3900000000000002E-2</v>
      </c>
      <c r="T50" s="23"/>
      <c r="U50" s="1">
        <v>230</v>
      </c>
      <c r="V50" s="1">
        <v>0.12948299999999999</v>
      </c>
      <c r="W50" s="1">
        <v>1.8908000000000001E-2</v>
      </c>
      <c r="X50" s="1">
        <v>0.52105400000000002</v>
      </c>
      <c r="Y50" s="1">
        <v>2.9884999999999998E-2</v>
      </c>
      <c r="Z50" s="1">
        <v>0.122392</v>
      </c>
      <c r="AA50" s="1">
        <v>4.0191164000000001E-2</v>
      </c>
    </row>
    <row r="51" spans="1:27" x14ac:dyDescent="0.25">
      <c r="A51" s="1">
        <v>235</v>
      </c>
      <c r="B51" s="1">
        <v>457.96804809570301</v>
      </c>
      <c r="D51" s="1">
        <v>235</v>
      </c>
      <c r="E51" s="1">
        <v>276.78323360000002</v>
      </c>
      <c r="K51" s="1">
        <v>235</v>
      </c>
      <c r="L51" s="1">
        <v>0.123415</v>
      </c>
      <c r="M51" s="1">
        <v>1.8214999999999999E-2</v>
      </c>
      <c r="N51" s="1">
        <v>0.75475800000000004</v>
      </c>
      <c r="O51" s="1">
        <v>2.3567999999999999E-2</v>
      </c>
      <c r="P51" s="1">
        <v>0.134838606</v>
      </c>
      <c r="Q51" s="1">
        <v>2.1026203E-2</v>
      </c>
      <c r="R51" s="1">
        <v>0.68656300000000003</v>
      </c>
      <c r="S51" s="1">
        <v>4.4456000000000002E-2</v>
      </c>
      <c r="T51" s="23"/>
      <c r="U51" s="1">
        <v>235</v>
      </c>
      <c r="V51" s="1">
        <v>0.123415</v>
      </c>
      <c r="W51" s="1">
        <v>1.8214999999999999E-2</v>
      </c>
      <c r="X51" s="1">
        <v>0.51422900000000005</v>
      </c>
      <c r="Y51" s="1">
        <v>3.1009999999999999E-2</v>
      </c>
      <c r="Z51" s="1">
        <v>0.116004</v>
      </c>
      <c r="AA51" s="1">
        <v>3.9541871999999999E-2</v>
      </c>
    </row>
    <row r="52" spans="1:27" x14ac:dyDescent="0.25">
      <c r="A52" s="1">
        <v>240</v>
      </c>
      <c r="B52" s="1">
        <v>455.49249267578102</v>
      </c>
      <c r="D52" s="1">
        <v>240</v>
      </c>
      <c r="E52" s="1">
        <v>271.01132200000001</v>
      </c>
      <c r="K52" s="1">
        <v>240</v>
      </c>
      <c r="L52" s="1">
        <v>0.11738</v>
      </c>
      <c r="M52" s="1">
        <v>1.8001E-2</v>
      </c>
      <c r="N52" s="1">
        <v>0.74735300000000005</v>
      </c>
      <c r="O52" s="1">
        <v>2.4095999999999999E-2</v>
      </c>
      <c r="P52" s="1">
        <v>0.12990381500000001</v>
      </c>
      <c r="Q52" s="1">
        <v>2.0135047999999999E-2</v>
      </c>
      <c r="R52" s="1">
        <v>0.685276</v>
      </c>
      <c r="S52" s="1">
        <v>4.5286E-2</v>
      </c>
      <c r="T52" s="23"/>
      <c r="U52" s="1">
        <v>240</v>
      </c>
      <c r="V52" s="1">
        <v>0.11738</v>
      </c>
      <c r="W52" s="1">
        <v>1.8001E-2</v>
      </c>
      <c r="X52" s="1">
        <v>0.50482700000000003</v>
      </c>
      <c r="Y52" s="1">
        <v>3.1792000000000001E-2</v>
      </c>
      <c r="Z52" s="1">
        <v>0.111015</v>
      </c>
      <c r="AA52" s="1">
        <v>3.8479866000000001E-2</v>
      </c>
    </row>
    <row r="53" spans="1:27" x14ac:dyDescent="0.25">
      <c r="A53" s="1">
        <v>245</v>
      </c>
      <c r="B53" s="1">
        <v>454.17770385742199</v>
      </c>
      <c r="D53" s="1">
        <v>245</v>
      </c>
      <c r="E53" s="1">
        <v>269.93640140000002</v>
      </c>
      <c r="K53" s="1">
        <v>245</v>
      </c>
      <c r="L53" s="1">
        <v>0.11283700000000001</v>
      </c>
      <c r="M53" s="1">
        <v>1.7468999999999998E-2</v>
      </c>
      <c r="N53" s="1">
        <v>0.74306399999999995</v>
      </c>
      <c r="O53" s="1">
        <v>2.4275999999999999E-2</v>
      </c>
      <c r="P53" s="1">
        <v>0.12555475899999999</v>
      </c>
      <c r="Q53" s="1">
        <v>1.9527836999999999E-2</v>
      </c>
      <c r="R53" s="1">
        <v>0.67930800000000002</v>
      </c>
      <c r="S53" s="1">
        <v>4.5680999999999999E-2</v>
      </c>
      <c r="T53" s="23"/>
      <c r="U53" s="1">
        <v>245</v>
      </c>
      <c r="V53" s="1">
        <v>0.11283700000000001</v>
      </c>
      <c r="W53" s="1">
        <v>1.7468999999999998E-2</v>
      </c>
      <c r="X53" s="1">
        <v>0.494286</v>
      </c>
      <c r="Y53" s="1">
        <v>3.1257E-2</v>
      </c>
      <c r="Z53" s="1">
        <v>0.10571</v>
      </c>
      <c r="AA53" s="1">
        <v>3.7364966999999999E-2</v>
      </c>
    </row>
    <row r="54" spans="1:27" x14ac:dyDescent="0.25">
      <c r="A54" s="1">
        <v>250</v>
      </c>
      <c r="B54" s="1">
        <v>459.53759765625</v>
      </c>
      <c r="D54" s="1">
        <v>250</v>
      </c>
      <c r="E54" s="1">
        <v>266.47692869999997</v>
      </c>
      <c r="K54" s="1">
        <v>250</v>
      </c>
      <c r="L54" s="1">
        <v>0.107708</v>
      </c>
      <c r="M54" s="1">
        <v>1.7107000000000001E-2</v>
      </c>
      <c r="N54" s="1">
        <v>0.73870999999999998</v>
      </c>
      <c r="O54" s="1">
        <v>2.5392999999999999E-2</v>
      </c>
      <c r="P54" s="1">
        <v>0.120554246</v>
      </c>
      <c r="Q54" s="1">
        <v>1.8595450999999999E-2</v>
      </c>
      <c r="R54" s="1">
        <v>0.68152000000000001</v>
      </c>
      <c r="S54" s="1">
        <v>4.2763000000000002E-2</v>
      </c>
      <c r="T54" s="23"/>
      <c r="U54" s="1">
        <v>250</v>
      </c>
      <c r="V54" s="1">
        <v>0.107708</v>
      </c>
      <c r="W54" s="1">
        <v>1.7107000000000001E-2</v>
      </c>
      <c r="X54" s="1">
        <v>0.484205</v>
      </c>
      <c r="Y54" s="1">
        <v>3.0563E-2</v>
      </c>
      <c r="Z54" s="1">
        <v>0.101102</v>
      </c>
      <c r="AA54" s="1">
        <v>3.6675131999999999E-2</v>
      </c>
    </row>
    <row r="55" spans="1:27" x14ac:dyDescent="0.25">
      <c r="A55" s="1">
        <v>255</v>
      </c>
      <c r="B55" s="1">
        <v>438.98220825195301</v>
      </c>
      <c r="D55" s="1">
        <v>255</v>
      </c>
      <c r="E55" s="1">
        <v>264.87576289999998</v>
      </c>
      <c r="K55" s="1">
        <v>255</v>
      </c>
      <c r="L55" s="1">
        <v>0.10360800000000001</v>
      </c>
      <c r="M55" s="1">
        <v>1.6726000000000001E-2</v>
      </c>
      <c r="N55" s="1">
        <v>0.73608499999999999</v>
      </c>
      <c r="O55" s="1">
        <v>2.528E-2</v>
      </c>
      <c r="P55" s="1">
        <v>0.117098482</v>
      </c>
      <c r="Q55" s="1">
        <v>1.8020944000000001E-2</v>
      </c>
      <c r="R55" s="1">
        <v>0.67393899999999995</v>
      </c>
      <c r="S55" s="1">
        <v>4.3666999999999997E-2</v>
      </c>
      <c r="T55" s="23"/>
      <c r="U55" s="1">
        <v>255</v>
      </c>
      <c r="V55" s="1">
        <v>0.10360800000000001</v>
      </c>
      <c r="W55" s="1">
        <v>1.6726000000000001E-2</v>
      </c>
      <c r="X55" s="1">
        <v>0.47526000000000002</v>
      </c>
      <c r="Y55" s="1">
        <v>3.1385000000000003E-2</v>
      </c>
      <c r="Z55" s="1">
        <v>9.6293000000000004E-2</v>
      </c>
      <c r="AA55" s="1">
        <v>3.5285530000000002E-2</v>
      </c>
    </row>
    <row r="56" spans="1:27" x14ac:dyDescent="0.25">
      <c r="A56" s="1">
        <v>260</v>
      </c>
      <c r="B56" s="1">
        <v>401.24734497070301</v>
      </c>
      <c r="D56" s="1">
        <v>260</v>
      </c>
      <c r="E56" s="1">
        <v>259.73181149999999</v>
      </c>
      <c r="K56" s="1">
        <v>260</v>
      </c>
      <c r="L56" s="1">
        <v>9.8947999999999994E-2</v>
      </c>
      <c r="M56" s="1">
        <v>1.6343E-2</v>
      </c>
      <c r="N56" s="1">
        <v>0.73104999999999998</v>
      </c>
      <c r="O56" s="1">
        <v>2.5346E-2</v>
      </c>
      <c r="P56" s="1">
        <v>0.11422953</v>
      </c>
      <c r="Q56" s="1">
        <v>1.7923985999999999E-2</v>
      </c>
      <c r="R56" s="1">
        <v>0.67019700000000004</v>
      </c>
      <c r="S56" s="1">
        <v>4.5606000000000001E-2</v>
      </c>
      <c r="T56" s="23"/>
      <c r="U56" s="1">
        <v>260</v>
      </c>
      <c r="V56" s="1">
        <v>9.8947999999999994E-2</v>
      </c>
      <c r="W56" s="1">
        <v>1.6343E-2</v>
      </c>
      <c r="X56" s="1">
        <v>0.46784399999999998</v>
      </c>
      <c r="Y56" s="1">
        <v>3.2732999999999998E-2</v>
      </c>
      <c r="Z56" s="1">
        <v>9.1621999999999995E-2</v>
      </c>
      <c r="AA56" s="1">
        <v>3.4787408999999998E-2</v>
      </c>
    </row>
    <row r="57" spans="1:27" x14ac:dyDescent="0.25">
      <c r="A57" s="1">
        <v>265</v>
      </c>
      <c r="B57" s="1">
        <v>365.70025634765602</v>
      </c>
      <c r="D57" s="1">
        <v>265</v>
      </c>
      <c r="E57" s="1">
        <v>256.52706910000001</v>
      </c>
      <c r="K57" s="1">
        <v>265</v>
      </c>
      <c r="L57" s="1">
        <v>9.4753000000000004E-2</v>
      </c>
      <c r="M57" s="1">
        <v>1.5923E-2</v>
      </c>
      <c r="N57" s="1">
        <v>0.72522200000000003</v>
      </c>
      <c r="O57" s="1">
        <v>2.6159999999999999E-2</v>
      </c>
      <c r="P57" s="1">
        <v>0.10944591300000001</v>
      </c>
      <c r="Q57" s="1">
        <v>1.6895207999999998E-2</v>
      </c>
      <c r="R57" s="1">
        <v>0.66069500000000003</v>
      </c>
      <c r="S57" s="1">
        <v>4.6732000000000003E-2</v>
      </c>
      <c r="T57" s="23"/>
      <c r="U57" s="1">
        <v>265</v>
      </c>
      <c r="V57" s="1">
        <v>9.4753000000000004E-2</v>
      </c>
      <c r="W57" s="1">
        <v>1.5923E-2</v>
      </c>
      <c r="X57" s="1">
        <v>0.45645400000000003</v>
      </c>
      <c r="Y57" s="1">
        <v>3.1423E-2</v>
      </c>
      <c r="Z57" s="1">
        <v>8.7159E-2</v>
      </c>
      <c r="AA57" s="1">
        <v>3.3646151999999999E-2</v>
      </c>
    </row>
    <row r="58" spans="1:27" x14ac:dyDescent="0.25">
      <c r="A58" s="1">
        <v>270</v>
      </c>
      <c r="B58" s="1">
        <v>331.15380859375</v>
      </c>
      <c r="D58" s="1">
        <v>270</v>
      </c>
      <c r="E58" s="1">
        <v>249.7106781</v>
      </c>
      <c r="K58" s="1">
        <v>270</v>
      </c>
      <c r="L58" s="1">
        <v>9.1101000000000001E-2</v>
      </c>
      <c r="M58" s="1">
        <v>1.5432E-2</v>
      </c>
      <c r="N58" s="1">
        <v>0.71909699999999999</v>
      </c>
      <c r="O58" s="1">
        <v>2.6076999999999999E-2</v>
      </c>
      <c r="P58" s="1">
        <v>0.10651479599999999</v>
      </c>
      <c r="Q58" s="1">
        <v>1.6697846999999998E-2</v>
      </c>
      <c r="R58" s="1">
        <v>0.65123600000000004</v>
      </c>
      <c r="S58" s="1">
        <v>4.9105999999999997E-2</v>
      </c>
      <c r="T58" s="23"/>
      <c r="U58" s="1">
        <v>270</v>
      </c>
      <c r="V58" s="1">
        <v>9.1101000000000001E-2</v>
      </c>
      <c r="W58" s="1">
        <v>1.5432E-2</v>
      </c>
      <c r="X58" s="1">
        <v>0.44661899999999999</v>
      </c>
      <c r="Y58" s="1">
        <v>3.1634000000000002E-2</v>
      </c>
      <c r="Z58" s="1">
        <v>8.3067000000000002E-2</v>
      </c>
      <c r="AA58" s="1">
        <v>3.2151554999999998E-2</v>
      </c>
    </row>
    <row r="59" spans="1:27" x14ac:dyDescent="0.25">
      <c r="A59" s="1">
        <v>275</v>
      </c>
      <c r="B59" s="1">
        <v>297.82971191406301</v>
      </c>
      <c r="D59" s="1">
        <v>275</v>
      </c>
      <c r="E59" s="1">
        <v>249.00581360000001</v>
      </c>
      <c r="K59" s="1">
        <v>275</v>
      </c>
      <c r="L59" s="1">
        <v>8.7017999999999998E-2</v>
      </c>
      <c r="M59" s="1">
        <v>1.5219999999999999E-2</v>
      </c>
      <c r="N59" s="1">
        <v>0.71731800000000001</v>
      </c>
      <c r="O59" s="1">
        <v>2.7328000000000002E-2</v>
      </c>
      <c r="P59" s="1">
        <v>0.10190598300000001</v>
      </c>
      <c r="Q59" s="1">
        <v>1.6794804E-2</v>
      </c>
      <c r="R59" s="1">
        <v>0.649092</v>
      </c>
      <c r="S59" s="1">
        <v>5.1673999999999998E-2</v>
      </c>
      <c r="T59" s="23"/>
      <c r="U59" s="1">
        <v>275</v>
      </c>
      <c r="V59" s="1">
        <v>8.7017999999999998E-2</v>
      </c>
      <c r="W59" s="1">
        <v>1.5219999999999999E-2</v>
      </c>
      <c r="X59" s="1">
        <v>0.43920500000000001</v>
      </c>
      <c r="Y59" s="1">
        <v>3.2877999999999998E-2</v>
      </c>
      <c r="Z59" s="1">
        <v>7.8570000000000001E-2</v>
      </c>
      <c r="AA59" s="1">
        <v>3.0723522999999999E-2</v>
      </c>
    </row>
    <row r="60" spans="1:27" x14ac:dyDescent="0.25">
      <c r="A60" s="1">
        <v>280</v>
      </c>
      <c r="B60" s="1">
        <v>269.37780761718801</v>
      </c>
      <c r="D60" s="1">
        <v>280</v>
      </c>
      <c r="E60" s="1">
        <v>244.31204220000001</v>
      </c>
      <c r="K60" s="1">
        <v>280</v>
      </c>
      <c r="L60" s="1">
        <v>8.3435999999999996E-2</v>
      </c>
      <c r="M60" s="1">
        <v>1.4782999999999999E-2</v>
      </c>
      <c r="N60" s="1">
        <v>0.71408700000000003</v>
      </c>
      <c r="O60" s="1">
        <v>2.664E-2</v>
      </c>
      <c r="P60" s="1">
        <v>9.9624960999999998E-2</v>
      </c>
      <c r="Q60" s="1">
        <v>1.6453882999999999E-2</v>
      </c>
      <c r="R60" s="1">
        <v>0.63949900000000004</v>
      </c>
      <c r="S60" s="1">
        <v>5.3180999999999999E-2</v>
      </c>
      <c r="T60" s="23"/>
      <c r="U60" s="1">
        <v>280</v>
      </c>
      <c r="V60" s="1">
        <v>8.3435999999999996E-2</v>
      </c>
      <c r="W60" s="1">
        <v>1.4782999999999999E-2</v>
      </c>
      <c r="X60" s="1">
        <v>0.43044500000000002</v>
      </c>
      <c r="Y60" s="1">
        <v>3.3667999999999997E-2</v>
      </c>
      <c r="Z60" s="1">
        <v>7.5197E-2</v>
      </c>
      <c r="AA60" s="1">
        <v>3.0477904E-2</v>
      </c>
    </row>
    <row r="61" spans="1:27" x14ac:dyDescent="0.25">
      <c r="A61" s="1">
        <v>285</v>
      </c>
      <c r="B61" s="1">
        <v>241.42483520507801</v>
      </c>
      <c r="D61" s="1">
        <v>285</v>
      </c>
      <c r="E61" s="1">
        <v>239.51171880000001</v>
      </c>
      <c r="K61" s="1">
        <v>285</v>
      </c>
      <c r="L61" s="1">
        <v>7.9549999999999996E-2</v>
      </c>
      <c r="M61" s="1">
        <v>1.4427000000000001E-2</v>
      </c>
      <c r="N61" s="1">
        <v>0.70764499999999997</v>
      </c>
      <c r="O61" s="1">
        <v>2.8382999999999999E-2</v>
      </c>
      <c r="P61" s="1">
        <v>9.7722315000000004E-2</v>
      </c>
      <c r="Q61" s="1">
        <v>1.6112055E-2</v>
      </c>
      <c r="R61" s="1">
        <v>0.63339699999999999</v>
      </c>
      <c r="S61" s="1">
        <v>5.5377000000000003E-2</v>
      </c>
      <c r="T61" s="23"/>
      <c r="U61" s="1">
        <v>285</v>
      </c>
      <c r="V61" s="1">
        <v>7.9549999999999996E-2</v>
      </c>
      <c r="W61" s="1">
        <v>1.4427000000000001E-2</v>
      </c>
      <c r="X61" s="1">
        <v>0.422261</v>
      </c>
      <c r="Y61" s="1">
        <v>3.3569000000000002E-2</v>
      </c>
      <c r="Z61" s="1">
        <v>7.1938000000000002E-2</v>
      </c>
      <c r="AA61" s="1">
        <v>2.9455498E-2</v>
      </c>
    </row>
    <row r="62" spans="1:27" x14ac:dyDescent="0.25">
      <c r="A62" s="1">
        <v>290</v>
      </c>
      <c r="B62" s="1">
        <v>219.09829711914099</v>
      </c>
      <c r="D62" s="1">
        <v>290</v>
      </c>
      <c r="E62" s="1">
        <v>236.11795040000001</v>
      </c>
      <c r="K62" s="1">
        <v>290</v>
      </c>
      <c r="L62" s="1">
        <v>7.6490000000000002E-2</v>
      </c>
      <c r="M62" s="1">
        <v>1.4064E-2</v>
      </c>
      <c r="N62" s="1">
        <v>0.70131399999999999</v>
      </c>
      <c r="O62" s="1">
        <v>2.8660999999999999E-2</v>
      </c>
      <c r="P62" s="1">
        <v>9.2015929999999996E-2</v>
      </c>
      <c r="Q62" s="1">
        <v>1.8348647999999999E-2</v>
      </c>
      <c r="R62" s="1">
        <v>0.62464500000000001</v>
      </c>
      <c r="S62" s="1">
        <v>5.7029000000000003E-2</v>
      </c>
      <c r="T62" s="23"/>
      <c r="U62" s="1">
        <v>290</v>
      </c>
      <c r="V62" s="1">
        <v>7.6490000000000002E-2</v>
      </c>
      <c r="W62" s="1">
        <v>1.4064E-2</v>
      </c>
      <c r="X62" s="1">
        <v>0.41317799999999999</v>
      </c>
      <c r="Y62" s="1">
        <v>3.3104000000000001E-2</v>
      </c>
      <c r="Z62" s="1">
        <v>6.8769999999999998E-2</v>
      </c>
      <c r="AA62" s="1">
        <v>2.8309536E-2</v>
      </c>
    </row>
    <row r="63" spans="1:27" x14ac:dyDescent="0.25">
      <c r="A63" s="1">
        <v>295</v>
      </c>
      <c r="B63" s="1">
        <v>195.30801391601599</v>
      </c>
      <c r="D63" s="1">
        <v>295</v>
      </c>
      <c r="E63" s="1">
        <v>233.13827509999999</v>
      </c>
      <c r="K63" s="1">
        <v>295</v>
      </c>
      <c r="L63" s="1">
        <v>7.3027999999999996E-2</v>
      </c>
      <c r="M63" s="1">
        <v>1.3783999999999999E-2</v>
      </c>
      <c r="N63" s="1">
        <v>0.6996</v>
      </c>
      <c r="O63" s="1">
        <v>2.8955999999999999E-2</v>
      </c>
      <c r="P63" s="1">
        <v>0.103795623</v>
      </c>
      <c r="Q63" s="1">
        <v>1.575052E-2</v>
      </c>
      <c r="R63" s="1">
        <v>0.617398</v>
      </c>
      <c r="S63" s="1">
        <v>5.8362999999999998E-2</v>
      </c>
      <c r="T63" s="23"/>
      <c r="U63" s="1">
        <v>295</v>
      </c>
      <c r="V63" s="1">
        <v>7.3027999999999996E-2</v>
      </c>
      <c r="W63" s="1">
        <v>1.3783999999999999E-2</v>
      </c>
      <c r="X63" s="1">
        <v>0.40745799999999999</v>
      </c>
      <c r="Y63" s="1">
        <v>3.4923999999999997E-2</v>
      </c>
      <c r="Z63" s="1">
        <v>6.5001000000000003E-2</v>
      </c>
      <c r="AA63" s="1">
        <v>2.7690412000000001E-2</v>
      </c>
    </row>
    <row r="64" spans="1:27" x14ac:dyDescent="0.25">
      <c r="A64" s="1">
        <v>300</v>
      </c>
      <c r="B64" s="1">
        <v>175.32321166992199</v>
      </c>
      <c r="D64" s="1">
        <v>300</v>
      </c>
      <c r="E64" s="1">
        <v>230.53587340000001</v>
      </c>
      <c r="K64" s="1">
        <v>300</v>
      </c>
      <c r="L64" s="1">
        <v>7.0236999999999994E-2</v>
      </c>
      <c r="M64" s="1">
        <v>1.3507E-2</v>
      </c>
      <c r="N64" s="1">
        <v>0.69488799999999995</v>
      </c>
      <c r="O64" s="1">
        <v>2.9278999999999999E-2</v>
      </c>
      <c r="P64" s="1">
        <v>0.100515232</v>
      </c>
      <c r="Q64" s="1">
        <v>1.5052830999999999E-2</v>
      </c>
      <c r="R64" s="1">
        <v>0.61093799999999998</v>
      </c>
      <c r="S64" s="1">
        <v>6.0088999999999997E-2</v>
      </c>
      <c r="T64" s="23"/>
      <c r="U64" s="1">
        <v>300</v>
      </c>
      <c r="V64" s="1">
        <v>7.0236999999999994E-2</v>
      </c>
      <c r="W64" s="1">
        <v>1.3507E-2</v>
      </c>
      <c r="X64" s="1">
        <v>0.39956399999999997</v>
      </c>
      <c r="Y64" s="1">
        <v>3.4028000000000003E-2</v>
      </c>
      <c r="Z64" s="1">
        <v>6.2592999999999996E-2</v>
      </c>
      <c r="AA64" s="1">
        <v>2.635098E-2</v>
      </c>
    </row>
    <row r="65" spans="1:27" x14ac:dyDescent="0.25">
      <c r="A65" s="1">
        <v>305</v>
      </c>
      <c r="B65" s="1">
        <v>157.855392456055</v>
      </c>
      <c r="D65" s="1">
        <v>305</v>
      </c>
      <c r="E65" s="1">
        <v>226.97468570000001</v>
      </c>
      <c r="U65" s="1">
        <v>305</v>
      </c>
      <c r="V65" s="1"/>
      <c r="W65" s="1"/>
      <c r="X65" s="1">
        <v>0.389845</v>
      </c>
      <c r="Y65" s="1">
        <v>3.3647999999999997E-2</v>
      </c>
      <c r="Z65" s="1"/>
      <c r="AA65" s="1"/>
    </row>
    <row r="66" spans="1:27" x14ac:dyDescent="0.25">
      <c r="A66" s="1">
        <v>310</v>
      </c>
      <c r="B66" s="1">
        <v>143.11735534668</v>
      </c>
      <c r="D66" s="1">
        <v>310</v>
      </c>
      <c r="E66" s="1">
        <v>224.43396000000001</v>
      </c>
      <c r="U66" s="1">
        <v>310</v>
      </c>
      <c r="V66" s="1"/>
      <c r="W66" s="1"/>
      <c r="X66" s="1">
        <v>0.38178800000000002</v>
      </c>
      <c r="Y66" s="1">
        <v>3.3341000000000003E-2</v>
      </c>
      <c r="Z66" s="1"/>
      <c r="AA66" s="1"/>
    </row>
    <row r="67" spans="1:27" x14ac:dyDescent="0.25">
      <c r="A67" s="1">
        <v>315</v>
      </c>
      <c r="B67" s="1">
        <v>129.46844482421901</v>
      </c>
      <c r="D67" s="1">
        <v>315</v>
      </c>
      <c r="E67" s="1">
        <v>223.30056759999999</v>
      </c>
      <c r="U67" s="1">
        <v>315</v>
      </c>
      <c r="V67" s="1"/>
      <c r="W67" s="1"/>
      <c r="X67" s="1">
        <v>0.37403599999999998</v>
      </c>
      <c r="Y67" s="1">
        <v>3.3881000000000001E-2</v>
      </c>
      <c r="Z67" s="1"/>
      <c r="AA67" s="1"/>
    </row>
    <row r="68" spans="1:27" x14ac:dyDescent="0.25">
      <c r="A68" s="1">
        <v>320</v>
      </c>
      <c r="B68" s="1">
        <v>117.76145172119099</v>
      </c>
      <c r="D68" s="1">
        <v>320</v>
      </c>
      <c r="E68" s="1">
        <v>218.82144170000001</v>
      </c>
      <c r="U68" s="1">
        <v>320</v>
      </c>
      <c r="V68" s="1"/>
      <c r="W68" s="1"/>
      <c r="X68" s="1">
        <v>0.36741499999999999</v>
      </c>
      <c r="Y68" s="1">
        <v>3.4254E-2</v>
      </c>
      <c r="Z68" s="1"/>
      <c r="AA68" s="1"/>
    </row>
    <row r="69" spans="1:27" x14ac:dyDescent="0.25">
      <c r="A69" s="1">
        <v>325</v>
      </c>
      <c r="B69" s="1">
        <v>107.466674804688</v>
      </c>
      <c r="D69" s="1">
        <v>325</v>
      </c>
      <c r="E69" s="1">
        <v>215.82736209999999</v>
      </c>
      <c r="U69" s="1">
        <v>325</v>
      </c>
      <c r="V69" s="1"/>
      <c r="W69" s="1"/>
      <c r="X69" s="1">
        <v>0.36016700000000001</v>
      </c>
      <c r="Y69" s="1">
        <v>3.3882000000000002E-2</v>
      </c>
      <c r="Z69" s="1"/>
      <c r="AA69" s="1"/>
    </row>
    <row r="70" spans="1:27" x14ac:dyDescent="0.25">
      <c r="A70" s="1">
        <v>330</v>
      </c>
      <c r="B70" s="1">
        <v>100.185012817383</v>
      </c>
      <c r="D70" s="1">
        <v>330</v>
      </c>
      <c r="E70" s="1">
        <v>211.45797730000001</v>
      </c>
      <c r="U70" s="1">
        <v>330</v>
      </c>
      <c r="V70" s="1"/>
      <c r="W70" s="1"/>
      <c r="X70" s="1">
        <v>0.35203800000000002</v>
      </c>
      <c r="Y70" s="1">
        <v>3.4417999999999997E-2</v>
      </c>
      <c r="Z70" s="1"/>
      <c r="AA70" s="1"/>
    </row>
    <row r="71" spans="1:27" x14ac:dyDescent="0.25">
      <c r="A71" s="1">
        <v>335</v>
      </c>
      <c r="B71" s="1">
        <v>91.393707275390597</v>
      </c>
      <c r="D71" s="1">
        <v>335</v>
      </c>
      <c r="E71" s="1">
        <v>210.0874939</v>
      </c>
      <c r="U71" s="1">
        <v>335</v>
      </c>
      <c r="V71" s="1"/>
      <c r="W71" s="1"/>
      <c r="X71" s="1">
        <v>0.34521800000000002</v>
      </c>
      <c r="Y71" s="1">
        <v>3.4222000000000002E-2</v>
      </c>
      <c r="Z71" s="1"/>
      <c r="AA71" s="1"/>
    </row>
    <row r="72" spans="1:27" x14ac:dyDescent="0.25">
      <c r="A72" s="1">
        <v>340</v>
      </c>
      <c r="B72" s="1">
        <v>86.061813354492202</v>
      </c>
      <c r="D72" s="1">
        <v>340</v>
      </c>
      <c r="E72" s="1">
        <v>205.8054199</v>
      </c>
      <c r="U72" s="1">
        <v>340</v>
      </c>
      <c r="V72" s="1"/>
      <c r="W72" s="1"/>
      <c r="X72" s="1">
        <v>0.33675100000000002</v>
      </c>
      <c r="Y72" s="1">
        <v>3.4303E-2</v>
      </c>
      <c r="Z72" s="1"/>
      <c r="AA72" s="1"/>
    </row>
    <row r="73" spans="1:27" x14ac:dyDescent="0.25">
      <c r="A73" s="1">
        <v>345</v>
      </c>
      <c r="B73" s="1">
        <v>78.360183715820298</v>
      </c>
      <c r="D73" s="1">
        <v>345</v>
      </c>
      <c r="E73" s="1">
        <v>203.76931759999999</v>
      </c>
      <c r="U73" s="1">
        <v>345</v>
      </c>
      <c r="V73" s="1"/>
      <c r="W73" s="1"/>
      <c r="X73" s="1">
        <v>0.33135500000000001</v>
      </c>
      <c r="Y73" s="1">
        <v>3.4653000000000003E-2</v>
      </c>
      <c r="Z73" s="1"/>
      <c r="AA73" s="1"/>
    </row>
    <row r="74" spans="1:27" x14ac:dyDescent="0.25">
      <c r="A74" s="1">
        <v>350</v>
      </c>
      <c r="B74" s="1">
        <v>73.871017456054702</v>
      </c>
      <c r="D74" s="1">
        <v>350</v>
      </c>
      <c r="E74" s="1">
        <v>200.42840580000001</v>
      </c>
      <c r="U74" s="1">
        <v>350</v>
      </c>
      <c r="V74" s="1"/>
      <c r="W74" s="1"/>
      <c r="X74" s="1">
        <v>0.32538699999999998</v>
      </c>
      <c r="Y74" s="1">
        <v>3.5025000000000001E-2</v>
      </c>
      <c r="Z74" s="1"/>
      <c r="AA74" s="1"/>
    </row>
    <row r="75" spans="1:27" x14ac:dyDescent="0.25">
      <c r="A75" s="1">
        <v>355</v>
      </c>
      <c r="B75" s="1">
        <v>69.636070251464801</v>
      </c>
      <c r="D75" s="1">
        <v>355</v>
      </c>
      <c r="E75" s="1">
        <v>200.05834960000001</v>
      </c>
      <c r="U75" s="1">
        <v>355</v>
      </c>
      <c r="V75" s="1"/>
      <c r="W75" s="1"/>
      <c r="X75" s="1">
        <v>0.31863799999999998</v>
      </c>
      <c r="Y75" s="1">
        <v>3.5701999999999998E-2</v>
      </c>
      <c r="Z75" s="1"/>
      <c r="AA75" s="1"/>
    </row>
    <row r="76" spans="1:27" x14ac:dyDescent="0.25">
      <c r="A76" s="1">
        <v>360</v>
      </c>
      <c r="B76" s="1">
        <v>64.193862915039105</v>
      </c>
      <c r="D76" s="1">
        <v>360</v>
      </c>
      <c r="E76" s="1">
        <v>196.433075</v>
      </c>
      <c r="U76" s="1">
        <v>360</v>
      </c>
      <c r="V76" s="1"/>
      <c r="W76" s="1"/>
      <c r="X76" s="1">
        <v>0.31214599999999998</v>
      </c>
      <c r="Y76" s="1">
        <v>3.5361999999999998E-2</v>
      </c>
      <c r="Z76" s="1"/>
      <c r="AA76" s="1"/>
    </row>
    <row r="77" spans="1:27" x14ac:dyDescent="0.25">
      <c r="A77" s="1">
        <v>365</v>
      </c>
      <c r="B77" s="1">
        <v>60.757976531982401</v>
      </c>
      <c r="D77" s="1">
        <v>365</v>
      </c>
      <c r="E77" s="1">
        <v>193.52951049999999</v>
      </c>
      <c r="U77" s="1">
        <v>365</v>
      </c>
      <c r="V77" s="1"/>
      <c r="W77" s="1"/>
      <c r="X77" s="1">
        <v>0.30482399999999998</v>
      </c>
      <c r="Y77" s="1">
        <v>3.5796000000000001E-2</v>
      </c>
      <c r="Z77" s="1"/>
      <c r="AA77" s="1"/>
    </row>
    <row r="78" spans="1:27" x14ac:dyDescent="0.25">
      <c r="A78" s="1">
        <v>370</v>
      </c>
      <c r="B78" s="1">
        <v>58.408966064453097</v>
      </c>
      <c r="D78" s="1">
        <v>370</v>
      </c>
      <c r="E78" s="1">
        <v>189.58143620000001</v>
      </c>
      <c r="U78" s="1">
        <v>370</v>
      </c>
      <c r="V78" s="1"/>
      <c r="W78" s="1"/>
      <c r="X78" s="1">
        <v>0.29952600000000001</v>
      </c>
      <c r="Y78" s="1">
        <v>3.6131999999999997E-2</v>
      </c>
      <c r="Z78" s="1"/>
      <c r="AA78" s="1"/>
    </row>
    <row r="79" spans="1:27" x14ac:dyDescent="0.25">
      <c r="A79" s="1">
        <v>375</v>
      </c>
      <c r="B79" s="1">
        <v>56.4188842773438</v>
      </c>
      <c r="D79" s="1">
        <v>375</v>
      </c>
      <c r="E79" s="1">
        <v>185.2793427</v>
      </c>
      <c r="U79" s="1">
        <v>375</v>
      </c>
      <c r="V79" s="1"/>
      <c r="W79" s="1"/>
      <c r="X79" s="1">
        <v>0.29419800000000002</v>
      </c>
      <c r="Y79" s="1">
        <v>3.6749999999999998E-2</v>
      </c>
      <c r="Z79" s="1"/>
      <c r="AA79" s="1"/>
    </row>
    <row r="80" spans="1:27" x14ac:dyDescent="0.25">
      <c r="A80" s="1">
        <v>380</v>
      </c>
      <c r="B80" s="1">
        <v>53.303291320800803</v>
      </c>
      <c r="D80" s="1">
        <v>380</v>
      </c>
      <c r="E80" s="1">
        <v>183.764679</v>
      </c>
      <c r="U80" s="1">
        <v>380</v>
      </c>
      <c r="V80" s="1"/>
      <c r="W80" s="1"/>
      <c r="X80" s="1">
        <v>0.28661399999999998</v>
      </c>
      <c r="Y80" s="1">
        <v>3.7337000000000002E-2</v>
      </c>
      <c r="Z80" s="1"/>
      <c r="AA80" s="1"/>
    </row>
    <row r="81" spans="1:27" x14ac:dyDescent="0.25">
      <c r="A81" s="1">
        <v>385</v>
      </c>
      <c r="B81" s="1">
        <v>49.526950836181598</v>
      </c>
      <c r="D81" s="1">
        <v>385</v>
      </c>
      <c r="E81" s="1">
        <v>181.14065550000001</v>
      </c>
      <c r="U81" s="1">
        <v>385</v>
      </c>
      <c r="V81" s="1"/>
      <c r="W81" s="1"/>
      <c r="X81" s="1">
        <v>0.28316000000000002</v>
      </c>
      <c r="Y81" s="1">
        <v>3.7795000000000002E-2</v>
      </c>
      <c r="Z81" s="1"/>
      <c r="AA81" s="1"/>
    </row>
    <row r="82" spans="1:27" x14ac:dyDescent="0.25">
      <c r="A82" s="1">
        <v>390</v>
      </c>
      <c r="B82" s="1">
        <v>46.456153869628899</v>
      </c>
      <c r="D82" s="1">
        <v>390</v>
      </c>
      <c r="E82" s="1">
        <v>177.8205566</v>
      </c>
      <c r="U82" s="1">
        <v>390</v>
      </c>
      <c r="V82" s="1"/>
      <c r="W82" s="1"/>
      <c r="X82" s="1">
        <v>0.27687099999999998</v>
      </c>
      <c r="Y82" s="1">
        <v>3.7405000000000001E-2</v>
      </c>
      <c r="Z82" s="1"/>
      <c r="AA82" s="1"/>
    </row>
    <row r="83" spans="1:27" x14ac:dyDescent="0.25">
      <c r="A83" s="1">
        <v>395</v>
      </c>
      <c r="B83" s="1">
        <v>44.61669921875</v>
      </c>
      <c r="D83" s="1">
        <v>395</v>
      </c>
      <c r="E83" s="1">
        <v>174.3450775</v>
      </c>
      <c r="U83" s="1">
        <v>395</v>
      </c>
      <c r="V83" s="1"/>
      <c r="W83" s="1"/>
      <c r="X83" s="1">
        <v>0.27191700000000002</v>
      </c>
      <c r="Y83" s="1">
        <v>3.7429999999999998E-2</v>
      </c>
      <c r="Z83" s="1"/>
      <c r="AA83" s="1"/>
    </row>
    <row r="84" spans="1:27" x14ac:dyDescent="0.25">
      <c r="A84" s="1">
        <v>400</v>
      </c>
      <c r="B84" s="1">
        <v>42.156814575195298</v>
      </c>
      <c r="D84" s="1">
        <v>400</v>
      </c>
      <c r="E84" s="1">
        <v>170.6221008</v>
      </c>
      <c r="U84" s="1">
        <v>400</v>
      </c>
      <c r="V84" s="1"/>
      <c r="W84" s="1"/>
      <c r="X84" s="1">
        <v>0.26488400000000001</v>
      </c>
      <c r="Y84" s="1">
        <v>3.7125999999999999E-2</v>
      </c>
      <c r="Z84" s="1"/>
      <c r="AA84" s="1"/>
    </row>
    <row r="85" spans="1:27" x14ac:dyDescent="0.25">
      <c r="A85" s="1">
        <v>405</v>
      </c>
      <c r="B85" s="1">
        <v>40.635974884033203</v>
      </c>
      <c r="D85" s="1">
        <v>405</v>
      </c>
      <c r="E85" s="1">
        <v>167.7617798</v>
      </c>
      <c r="U85" s="1">
        <v>405</v>
      </c>
      <c r="V85" s="1"/>
      <c r="W85" s="1"/>
      <c r="X85" s="1">
        <v>0.260826</v>
      </c>
      <c r="Y85" s="1">
        <v>3.8740999999999998E-2</v>
      </c>
      <c r="Z85" s="1"/>
      <c r="AA85" s="1"/>
    </row>
    <row r="86" spans="1:27" x14ac:dyDescent="0.25">
      <c r="A86" s="1">
        <v>410</v>
      </c>
      <c r="B86" s="1">
        <v>39.299362182617202</v>
      </c>
      <c r="D86" s="1">
        <v>410</v>
      </c>
      <c r="E86" s="1">
        <v>164.81173709999999</v>
      </c>
      <c r="U86" s="1">
        <v>410</v>
      </c>
      <c r="V86" s="1"/>
      <c r="W86" s="1"/>
      <c r="X86" s="1">
        <v>0.25670500000000002</v>
      </c>
      <c r="Y86" s="1">
        <v>3.9697999999999997E-2</v>
      </c>
      <c r="Z86" s="1"/>
      <c r="AA86" s="1"/>
    </row>
    <row r="87" spans="1:27" x14ac:dyDescent="0.25">
      <c r="A87" s="1">
        <v>415</v>
      </c>
      <c r="B87" s="1">
        <v>37.531581878662102</v>
      </c>
      <c r="D87" s="1">
        <v>415</v>
      </c>
      <c r="E87" s="1">
        <v>162.92782589999999</v>
      </c>
      <c r="U87" s="1">
        <v>415</v>
      </c>
      <c r="V87" s="1"/>
      <c r="W87" s="1"/>
      <c r="X87" s="1">
        <v>0.24856700000000001</v>
      </c>
      <c r="Y87" s="1">
        <v>3.7018000000000002E-2</v>
      </c>
      <c r="Z87" s="1"/>
      <c r="AA87" s="1"/>
    </row>
    <row r="88" spans="1:27" x14ac:dyDescent="0.25">
      <c r="A88" s="1">
        <v>420</v>
      </c>
      <c r="B88" s="1">
        <v>36.2291259765625</v>
      </c>
      <c r="D88" s="1">
        <v>420</v>
      </c>
      <c r="E88" s="1">
        <v>159.35302730000001</v>
      </c>
      <c r="U88" s="1">
        <v>420</v>
      </c>
      <c r="V88" s="1"/>
      <c r="W88" s="1"/>
      <c r="X88" s="1">
        <v>0.24642800000000001</v>
      </c>
      <c r="Y88" s="1">
        <v>3.7590999999999999E-2</v>
      </c>
      <c r="Z88" s="1"/>
      <c r="AA88" s="1"/>
    </row>
    <row r="89" spans="1:27" x14ac:dyDescent="0.25">
      <c r="A89" s="1">
        <v>425</v>
      </c>
      <c r="B89" s="1">
        <v>34.913230895996101</v>
      </c>
      <c r="D89" s="1">
        <v>425</v>
      </c>
      <c r="E89" s="1">
        <v>157.32652279999999</v>
      </c>
      <c r="U89" s="1">
        <v>425</v>
      </c>
      <c r="V89" s="1"/>
      <c r="W89" s="1"/>
      <c r="X89" s="1">
        <v>0.24021700000000001</v>
      </c>
      <c r="Y89" s="1">
        <v>3.7307E-2</v>
      </c>
      <c r="Z89" s="1"/>
      <c r="AA89" s="1"/>
    </row>
    <row r="90" spans="1:27" x14ac:dyDescent="0.25">
      <c r="A90" s="1">
        <v>430</v>
      </c>
      <c r="B90" s="1">
        <v>33.911468505859403</v>
      </c>
      <c r="D90" s="1">
        <v>430</v>
      </c>
      <c r="E90" s="1">
        <v>153.74931340000001</v>
      </c>
      <c r="U90" s="1">
        <v>430</v>
      </c>
      <c r="V90" s="1"/>
      <c r="W90" s="1"/>
      <c r="X90" s="1">
        <v>0.23539199999999999</v>
      </c>
      <c r="Y90" s="1">
        <v>3.7932E-2</v>
      </c>
      <c r="Z90" s="1"/>
      <c r="AA90" s="1"/>
    </row>
    <row r="91" spans="1:27" x14ac:dyDescent="0.25">
      <c r="A91" s="1">
        <v>435</v>
      </c>
      <c r="B91" s="1">
        <v>32.044578552246101</v>
      </c>
      <c r="D91" s="1">
        <v>435</v>
      </c>
      <c r="E91" s="1">
        <v>149.74198910000001</v>
      </c>
      <c r="U91" s="1">
        <v>435</v>
      </c>
      <c r="V91" s="1"/>
      <c r="W91" s="1"/>
      <c r="X91" s="1">
        <v>0.23017099999999999</v>
      </c>
      <c r="Y91" s="1">
        <v>3.7383E-2</v>
      </c>
      <c r="Z91" s="1"/>
      <c r="AA91" s="1"/>
    </row>
    <row r="92" spans="1:27" x14ac:dyDescent="0.25">
      <c r="A92" s="1">
        <v>440</v>
      </c>
      <c r="B92" s="1">
        <v>31.5434169769287</v>
      </c>
      <c r="D92" s="1">
        <v>440</v>
      </c>
      <c r="E92" s="1">
        <v>147.433548</v>
      </c>
      <c r="U92" s="1">
        <v>440</v>
      </c>
      <c r="V92" s="1"/>
      <c r="W92" s="1"/>
      <c r="X92" s="1">
        <v>0.225967</v>
      </c>
      <c r="Y92" s="1">
        <v>3.7687999999999999E-2</v>
      </c>
      <c r="Z92" s="1"/>
      <c r="AA92" s="1"/>
    </row>
    <row r="93" spans="1:27" x14ac:dyDescent="0.25">
      <c r="A93" s="1">
        <v>445</v>
      </c>
      <c r="B93" s="1">
        <v>30.374790191650401</v>
      </c>
      <c r="D93" s="1">
        <v>445</v>
      </c>
      <c r="E93" s="1">
        <v>143.20593260000001</v>
      </c>
      <c r="U93" s="1">
        <v>445</v>
      </c>
      <c r="V93" s="1"/>
      <c r="W93" s="1"/>
      <c r="X93" s="1">
        <v>0.22201799999999999</v>
      </c>
      <c r="Y93" s="1">
        <v>3.7032000000000002E-2</v>
      </c>
      <c r="Z93" s="1"/>
      <c r="AA93" s="1"/>
    </row>
    <row r="94" spans="1:27" x14ac:dyDescent="0.25">
      <c r="A94" s="1">
        <v>450</v>
      </c>
      <c r="B94" s="1">
        <v>28.712282180786101</v>
      </c>
      <c r="D94" s="1">
        <v>450</v>
      </c>
      <c r="E94" s="1">
        <v>141.2819672</v>
      </c>
      <c r="U94" s="1">
        <v>450</v>
      </c>
      <c r="V94" s="1"/>
      <c r="W94" s="1"/>
      <c r="X94" s="1">
        <v>0.21715899999999999</v>
      </c>
      <c r="Y94" s="1">
        <v>3.7560999999999997E-2</v>
      </c>
      <c r="Z94" s="1"/>
      <c r="AA94" s="1"/>
    </row>
    <row r="95" spans="1:27" x14ac:dyDescent="0.25">
      <c r="A95" s="1">
        <v>455</v>
      </c>
      <c r="B95" s="1">
        <v>28.160724639892599</v>
      </c>
      <c r="D95" s="1">
        <v>455</v>
      </c>
      <c r="E95" s="1">
        <v>140.53704830000001</v>
      </c>
      <c r="U95" s="1">
        <v>455</v>
      </c>
      <c r="V95" s="1"/>
      <c r="W95" s="1"/>
      <c r="X95" s="1">
        <v>0.21290500000000001</v>
      </c>
      <c r="Y95" s="1">
        <v>3.8024000000000002E-2</v>
      </c>
      <c r="Z95" s="1"/>
      <c r="AA95" s="1"/>
    </row>
    <row r="96" spans="1:27" x14ac:dyDescent="0.25">
      <c r="A96" s="1">
        <v>460</v>
      </c>
      <c r="B96" s="1">
        <v>27.066572189331101</v>
      </c>
      <c r="D96" s="1">
        <v>460</v>
      </c>
      <c r="E96" s="1">
        <v>137.02952579999999</v>
      </c>
      <c r="U96" s="1">
        <v>460</v>
      </c>
      <c r="V96" s="1"/>
      <c r="W96" s="1"/>
      <c r="X96" s="1">
        <v>0.21088000000000001</v>
      </c>
      <c r="Y96" s="1">
        <v>3.7561999999999998E-2</v>
      </c>
      <c r="Z96" s="1"/>
      <c r="AA96" s="1"/>
    </row>
    <row r="97" spans="1:27" x14ac:dyDescent="0.25">
      <c r="A97" s="1">
        <v>465</v>
      </c>
      <c r="B97" s="1">
        <v>27.104089736938501</v>
      </c>
      <c r="D97" s="1">
        <v>465</v>
      </c>
      <c r="E97" s="1">
        <v>134.1019287</v>
      </c>
      <c r="U97" s="1">
        <v>465</v>
      </c>
      <c r="V97" s="1"/>
      <c r="W97" s="1"/>
      <c r="X97" s="1">
        <v>0.20546400000000001</v>
      </c>
      <c r="Y97" s="1">
        <v>3.7269999999999998E-2</v>
      </c>
      <c r="Z97" s="1"/>
      <c r="AA97" s="1"/>
    </row>
    <row r="98" spans="1:27" x14ac:dyDescent="0.25">
      <c r="A98" s="1">
        <v>470</v>
      </c>
      <c r="B98" s="1">
        <v>26.693080902099599</v>
      </c>
      <c r="D98" s="1">
        <v>470</v>
      </c>
      <c r="E98" s="1">
        <v>133.5027924</v>
      </c>
      <c r="U98" s="1">
        <v>470</v>
      </c>
      <c r="V98" s="1"/>
      <c r="W98" s="1"/>
      <c r="X98" s="1">
        <v>0.200464</v>
      </c>
      <c r="Y98" s="1">
        <v>3.6856E-2</v>
      </c>
      <c r="Z98" s="1"/>
      <c r="AA98" s="1"/>
    </row>
    <row r="99" spans="1:27" x14ac:dyDescent="0.25">
      <c r="A99" s="1">
        <v>475</v>
      </c>
      <c r="B99" s="1">
        <v>26.175682067871101</v>
      </c>
      <c r="D99" s="1">
        <v>475</v>
      </c>
      <c r="E99" s="1">
        <v>130.68731690000001</v>
      </c>
      <c r="U99" s="1">
        <v>475</v>
      </c>
      <c r="V99" s="1"/>
      <c r="W99" s="1"/>
      <c r="X99" s="1">
        <v>0.19828599999999999</v>
      </c>
      <c r="Y99" s="1">
        <v>3.7552000000000002E-2</v>
      </c>
      <c r="Z99" s="1"/>
      <c r="AA99" s="1"/>
    </row>
    <row r="100" spans="1:27" x14ac:dyDescent="0.25">
      <c r="A100" s="1">
        <v>480</v>
      </c>
      <c r="B100" s="1">
        <v>25.923143386840799</v>
      </c>
      <c r="D100" s="1">
        <v>480</v>
      </c>
      <c r="E100" s="1">
        <v>128.99964900000001</v>
      </c>
      <c r="U100" s="1">
        <v>480</v>
      </c>
      <c r="V100" s="1"/>
      <c r="W100" s="1"/>
      <c r="X100" s="1">
        <v>0.19345399999999999</v>
      </c>
      <c r="Y100" s="1">
        <v>3.6796000000000002E-2</v>
      </c>
      <c r="Z100" s="1"/>
      <c r="AA100" s="1"/>
    </row>
    <row r="101" spans="1:27" x14ac:dyDescent="0.25">
      <c r="A101" s="1">
        <v>485</v>
      </c>
      <c r="B101" s="1">
        <v>25.261835098266602</v>
      </c>
      <c r="D101" s="1">
        <v>485</v>
      </c>
      <c r="E101" s="1">
        <v>126.962738</v>
      </c>
      <c r="U101" s="1">
        <v>485</v>
      </c>
      <c r="V101" s="1"/>
      <c r="W101" s="1"/>
      <c r="X101" s="1">
        <v>0.190471</v>
      </c>
      <c r="Y101" s="1">
        <v>3.6665999999999997E-2</v>
      </c>
      <c r="Z101" s="1"/>
      <c r="AA101" s="1"/>
    </row>
    <row r="102" spans="1:27" x14ac:dyDescent="0.25">
      <c r="A102" s="1">
        <v>490</v>
      </c>
      <c r="B102" s="1">
        <v>25.168882369995099</v>
      </c>
      <c r="D102" s="1">
        <v>490</v>
      </c>
      <c r="E102" s="1">
        <v>126.11769870000001</v>
      </c>
      <c r="U102" s="1">
        <v>490</v>
      </c>
      <c r="V102" s="1"/>
      <c r="W102" s="1"/>
      <c r="X102" s="1">
        <v>0.18421799999999999</v>
      </c>
      <c r="Y102" s="1">
        <v>3.5441E-2</v>
      </c>
      <c r="Z102" s="1"/>
      <c r="AA102" s="1"/>
    </row>
    <row r="103" spans="1:27" x14ac:dyDescent="0.25">
      <c r="A103" s="1">
        <v>495</v>
      </c>
      <c r="B103" s="1">
        <v>24.551811218261701</v>
      </c>
      <c r="D103" s="1">
        <v>495</v>
      </c>
      <c r="E103" s="1">
        <v>123.8460999</v>
      </c>
      <c r="U103" s="1">
        <v>495</v>
      </c>
      <c r="V103" s="1"/>
      <c r="W103" s="1"/>
      <c r="X103" s="1">
        <v>0.18295500000000001</v>
      </c>
      <c r="Y103" s="1">
        <v>3.6509E-2</v>
      </c>
      <c r="Z103" s="1"/>
      <c r="AA103" s="1"/>
    </row>
    <row r="104" spans="1:27" x14ac:dyDescent="0.25">
      <c r="A104" s="1">
        <v>500</v>
      </c>
      <c r="B104" s="1"/>
      <c r="D104" s="1">
        <v>500</v>
      </c>
      <c r="E104" s="1">
        <v>121.48639679999999</v>
      </c>
      <c r="U104" s="1">
        <v>500</v>
      </c>
      <c r="V104" s="1"/>
      <c r="W104" s="1"/>
      <c r="X104" s="1">
        <v>0.17832100000000001</v>
      </c>
      <c r="Y104" s="1">
        <v>3.5993999999999998E-2</v>
      </c>
      <c r="Z104" s="1"/>
      <c r="AA104" s="1"/>
    </row>
    <row r="105" spans="1:27" x14ac:dyDescent="0.25">
      <c r="A105" s="1"/>
      <c r="B105" s="1"/>
      <c r="D105" s="1"/>
      <c r="E105" s="1"/>
      <c r="U105" s="1">
        <v>505</v>
      </c>
      <c r="V105" s="1"/>
      <c r="W105" s="1"/>
      <c r="X105" s="1">
        <v>0.17541799999999999</v>
      </c>
      <c r="Y105" s="1">
        <v>3.5496E-2</v>
      </c>
      <c r="Z105" s="1"/>
      <c r="AA105" s="1"/>
    </row>
    <row r="106" spans="1:27" x14ac:dyDescent="0.25">
      <c r="A106" s="1"/>
      <c r="B106" s="1"/>
      <c r="D106" s="1"/>
      <c r="E106" s="1"/>
      <c r="U106" s="1">
        <v>510</v>
      </c>
      <c r="V106" s="1"/>
      <c r="W106" s="1"/>
      <c r="X106" s="1">
        <v>0.171622</v>
      </c>
      <c r="Y106" s="1">
        <v>3.5684E-2</v>
      </c>
      <c r="Z106" s="1"/>
      <c r="AA106" s="1"/>
    </row>
    <row r="107" spans="1:27" x14ac:dyDescent="0.25">
      <c r="A107" s="1"/>
      <c r="B107" s="1"/>
      <c r="D107" s="1"/>
      <c r="E107" s="1"/>
      <c r="U107" s="1">
        <v>515</v>
      </c>
      <c r="V107" s="1"/>
      <c r="W107" s="1"/>
      <c r="X107" s="1">
        <v>0.168271</v>
      </c>
      <c r="Y107" s="1">
        <v>3.5428000000000001E-2</v>
      </c>
      <c r="Z107" s="1"/>
      <c r="AA107" s="1"/>
    </row>
    <row r="108" spans="1:27" x14ac:dyDescent="0.25">
      <c r="A108" s="1"/>
      <c r="B108" s="1"/>
      <c r="D108" s="1"/>
      <c r="E108" s="1"/>
      <c r="U108" s="1">
        <v>520</v>
      </c>
      <c r="V108" s="1"/>
      <c r="W108" s="1"/>
      <c r="X108" s="1">
        <v>0.16501299999999999</v>
      </c>
      <c r="Y108" s="1">
        <v>3.5388999999999997E-2</v>
      </c>
      <c r="Z108" s="1"/>
      <c r="AA108" s="1"/>
    </row>
    <row r="109" spans="1:27" x14ac:dyDescent="0.25">
      <c r="A109" s="1"/>
      <c r="B109" s="1"/>
      <c r="D109" s="1"/>
      <c r="E109" s="1"/>
      <c r="U109" s="1">
        <v>525</v>
      </c>
      <c r="V109" s="1"/>
      <c r="W109" s="1"/>
      <c r="X109" s="1">
        <v>0.16212699999999999</v>
      </c>
      <c r="Y109" s="1">
        <v>3.5216999999999998E-2</v>
      </c>
      <c r="Z109" s="1"/>
      <c r="AA109" s="1"/>
    </row>
    <row r="110" spans="1:27" x14ac:dyDescent="0.25">
      <c r="A110" s="1"/>
      <c r="B110" s="1"/>
      <c r="D110" s="1"/>
      <c r="E110" s="1"/>
      <c r="U110" s="1">
        <v>530</v>
      </c>
      <c r="V110" s="1"/>
      <c r="W110" s="1"/>
      <c r="X110" s="1">
        <v>0.16006300000000001</v>
      </c>
      <c r="Y110" s="1">
        <v>3.4803000000000001E-2</v>
      </c>
      <c r="Z110" s="1"/>
      <c r="AA110" s="1"/>
    </row>
    <row r="111" spans="1:27" x14ac:dyDescent="0.25">
      <c r="A111" s="1"/>
      <c r="B111" s="1"/>
      <c r="D111" s="1"/>
      <c r="E111" s="1"/>
      <c r="U111" s="1">
        <v>535</v>
      </c>
      <c r="V111" s="1"/>
      <c r="W111" s="1"/>
      <c r="X111" s="1">
        <v>0.155693</v>
      </c>
      <c r="Y111" s="1">
        <v>3.3690999999999999E-2</v>
      </c>
      <c r="Z111" s="1"/>
      <c r="AA111" s="1"/>
    </row>
    <row r="112" spans="1:27" x14ac:dyDescent="0.25">
      <c r="A112" s="1"/>
      <c r="B112" s="1"/>
      <c r="D112" s="1"/>
      <c r="E112" s="1"/>
      <c r="U112" s="1">
        <v>540</v>
      </c>
      <c r="V112" s="1"/>
      <c r="W112" s="1"/>
      <c r="X112" s="1">
        <v>0.15388299999999999</v>
      </c>
      <c r="Y112" s="1">
        <v>3.4078999999999998E-2</v>
      </c>
      <c r="Z112" s="1"/>
      <c r="AA112" s="1"/>
    </row>
    <row r="113" spans="1:27" x14ac:dyDescent="0.25">
      <c r="A113" s="1"/>
      <c r="B113" s="1"/>
      <c r="D113" s="1"/>
      <c r="E113" s="1"/>
      <c r="U113" s="1">
        <v>545</v>
      </c>
      <c r="V113" s="1"/>
      <c r="W113" s="1"/>
      <c r="X113" s="1">
        <v>0.15076200000000001</v>
      </c>
      <c r="Y113" s="1">
        <v>3.3584000000000003E-2</v>
      </c>
      <c r="Z113" s="1"/>
      <c r="AA113" s="1"/>
    </row>
    <row r="114" spans="1:27" x14ac:dyDescent="0.25">
      <c r="A114" s="1"/>
      <c r="B114" s="1"/>
      <c r="D114" s="1"/>
      <c r="E114" s="1"/>
      <c r="U114" s="1">
        <v>550</v>
      </c>
      <c r="V114" s="1"/>
      <c r="W114" s="1"/>
      <c r="X114" s="1">
        <v>0.148146</v>
      </c>
      <c r="Y114" s="1">
        <v>3.2941999999999999E-2</v>
      </c>
      <c r="Z114" s="1"/>
      <c r="AA114" s="1"/>
    </row>
    <row r="115" spans="1:27" x14ac:dyDescent="0.25">
      <c r="A115" s="1"/>
      <c r="B115" s="1"/>
      <c r="D115" s="1"/>
      <c r="E115" s="1"/>
      <c r="U115" s="1">
        <v>555</v>
      </c>
      <c r="V115" s="1"/>
      <c r="W115" s="1"/>
      <c r="X115" s="1">
        <v>0.145595</v>
      </c>
      <c r="Y115" s="1">
        <v>3.2680000000000001E-2</v>
      </c>
      <c r="Z115" s="1"/>
      <c r="AA115" s="1"/>
    </row>
    <row r="116" spans="1:27" x14ac:dyDescent="0.25">
      <c r="A116" s="1"/>
      <c r="B116" s="1"/>
      <c r="D116" s="1"/>
      <c r="E116" s="1"/>
      <c r="U116" s="1">
        <v>560</v>
      </c>
      <c r="V116" s="1"/>
      <c r="W116" s="1"/>
      <c r="X116" s="1">
        <v>0.141959</v>
      </c>
      <c r="Y116" s="1">
        <v>3.2217000000000003E-2</v>
      </c>
      <c r="Z116" s="1"/>
      <c r="AA116" s="1"/>
    </row>
    <row r="117" spans="1:27" x14ac:dyDescent="0.25">
      <c r="A117" s="1"/>
      <c r="B117" s="1"/>
      <c r="D117" s="1"/>
      <c r="E117" s="1"/>
      <c r="U117" s="1">
        <v>565</v>
      </c>
      <c r="V117" s="1"/>
      <c r="W117" s="1"/>
      <c r="X117" s="1">
        <v>0.14018800000000001</v>
      </c>
      <c r="Y117" s="1">
        <v>3.2011999999999999E-2</v>
      </c>
      <c r="Z117" s="1"/>
      <c r="AA117" s="1"/>
    </row>
    <row r="118" spans="1:27" x14ac:dyDescent="0.25">
      <c r="A118" s="1"/>
      <c r="B118" s="1"/>
      <c r="D118" s="1"/>
      <c r="E118" s="1"/>
      <c r="U118" s="1">
        <v>570</v>
      </c>
      <c r="V118" s="1"/>
      <c r="W118" s="1"/>
      <c r="X118" s="1">
        <v>0.13775699999999999</v>
      </c>
      <c r="Y118" s="1">
        <v>3.1552999999999998E-2</v>
      </c>
      <c r="Z118" s="1"/>
      <c r="AA118" s="1"/>
    </row>
    <row r="119" spans="1:27" x14ac:dyDescent="0.25">
      <c r="A119" s="1"/>
      <c r="B119" s="1"/>
      <c r="D119" s="1"/>
      <c r="E119" s="1"/>
      <c r="U119" s="1">
        <v>575</v>
      </c>
      <c r="V119" s="1"/>
      <c r="W119" s="1"/>
      <c r="X119" s="1">
        <v>0.13539499999999999</v>
      </c>
      <c r="Y119" s="1">
        <v>3.1045E-2</v>
      </c>
      <c r="Z119" s="1"/>
      <c r="AA119" s="1"/>
    </row>
    <row r="120" spans="1:27" x14ac:dyDescent="0.25">
      <c r="A120" s="1"/>
      <c r="B120" s="1"/>
      <c r="D120" s="1"/>
      <c r="E120" s="1"/>
      <c r="U120" s="1">
        <v>580</v>
      </c>
      <c r="V120" s="1"/>
      <c r="W120" s="1"/>
      <c r="X120" s="1">
        <v>0.133412</v>
      </c>
      <c r="Y120" s="1">
        <v>3.0981999999999999E-2</v>
      </c>
      <c r="Z120" s="1"/>
      <c r="AA120" s="1"/>
    </row>
    <row r="121" spans="1:27" x14ac:dyDescent="0.25">
      <c r="A121" s="1"/>
      <c r="B121" s="1"/>
      <c r="D121" s="1"/>
      <c r="E121" s="1"/>
      <c r="U121" s="1">
        <v>585</v>
      </c>
      <c r="V121" s="1"/>
      <c r="W121" s="1"/>
      <c r="X121" s="1">
        <v>0.12993299999999999</v>
      </c>
      <c r="Y121" s="1">
        <v>2.9373E-2</v>
      </c>
      <c r="Z121" s="1"/>
      <c r="AA121" s="1"/>
    </row>
    <row r="122" spans="1:27" x14ac:dyDescent="0.25">
      <c r="A122" s="1"/>
      <c r="B122" s="1"/>
      <c r="D122" s="1"/>
      <c r="E122" s="1"/>
      <c r="U122" s="1">
        <v>590</v>
      </c>
      <c r="V122" s="1"/>
      <c r="W122" s="1"/>
      <c r="X122" s="1">
        <v>0.12784999999999999</v>
      </c>
      <c r="Y122" s="1">
        <v>2.9366E-2</v>
      </c>
      <c r="Z122" s="1"/>
      <c r="AA122" s="1"/>
    </row>
    <row r="123" spans="1:27" x14ac:dyDescent="0.25">
      <c r="A123" s="1"/>
      <c r="B123" s="1"/>
      <c r="D123" s="1"/>
      <c r="E123" s="1"/>
      <c r="U123" s="1">
        <v>595</v>
      </c>
      <c r="V123" s="1"/>
      <c r="W123" s="1"/>
      <c r="X123" s="1"/>
      <c r="Y123" s="1"/>
      <c r="Z123" s="1"/>
      <c r="AA123" s="1"/>
    </row>
    <row r="124" spans="1:27" x14ac:dyDescent="0.25">
      <c r="A124" s="1"/>
      <c r="B124" s="1"/>
      <c r="D124" s="1"/>
      <c r="E124" s="1"/>
      <c r="U124" s="1">
        <v>600</v>
      </c>
      <c r="V124" s="1"/>
      <c r="W124" s="1"/>
      <c r="X124" s="1"/>
      <c r="Y124" s="1"/>
      <c r="Z124" s="1"/>
      <c r="AA124" s="1"/>
    </row>
    <row r="125" spans="1:27" x14ac:dyDescent="0.25">
      <c r="A125" s="1"/>
      <c r="B125" s="1"/>
      <c r="D125" s="1"/>
      <c r="E125" s="1"/>
      <c r="U125" s="1">
        <v>605</v>
      </c>
      <c r="V125" s="1"/>
      <c r="W125" s="1"/>
      <c r="X125" s="1"/>
      <c r="Y125" s="1"/>
      <c r="Z125" s="1"/>
      <c r="AA125" s="1"/>
    </row>
    <row r="126" spans="1:27" x14ac:dyDescent="0.25">
      <c r="A126" s="1"/>
      <c r="B126" s="1"/>
      <c r="D126" s="1"/>
      <c r="E126" s="1"/>
      <c r="U126" s="1">
        <v>610</v>
      </c>
      <c r="V126" s="1"/>
      <c r="W126" s="1"/>
      <c r="X126" s="1"/>
      <c r="Y126" s="1"/>
      <c r="Z126" s="1"/>
      <c r="AA126" s="1"/>
    </row>
    <row r="127" spans="1:27" x14ac:dyDescent="0.25">
      <c r="A127" s="1"/>
      <c r="B127" s="1"/>
      <c r="D127" s="1"/>
      <c r="E127" s="1"/>
      <c r="U127" s="1">
        <v>615</v>
      </c>
      <c r="V127" s="1"/>
      <c r="W127" s="1"/>
      <c r="X127" s="1"/>
      <c r="Y127" s="1"/>
      <c r="Z127" s="1"/>
      <c r="AA127" s="1"/>
    </row>
    <row r="128" spans="1:27" x14ac:dyDescent="0.25">
      <c r="A128" s="1"/>
      <c r="B128" s="1"/>
      <c r="D128" s="1"/>
      <c r="E128" s="1"/>
      <c r="U128" s="1">
        <v>620</v>
      </c>
      <c r="V128" s="1"/>
      <c r="W128" s="1"/>
      <c r="X128" s="1"/>
      <c r="Y128" s="1"/>
      <c r="Z128" s="1"/>
      <c r="AA128" s="1"/>
    </row>
    <row r="129" spans="1:27" x14ac:dyDescent="0.25">
      <c r="A129" s="1"/>
      <c r="B129" s="1"/>
      <c r="D129" s="1"/>
      <c r="E129" s="1"/>
      <c r="U129" s="1">
        <v>625</v>
      </c>
      <c r="V129" s="1"/>
      <c r="W129" s="1"/>
      <c r="X129" s="1"/>
      <c r="Y129" s="1"/>
      <c r="Z129" s="1"/>
      <c r="AA129" s="1"/>
    </row>
    <row r="130" spans="1:27" x14ac:dyDescent="0.25">
      <c r="A130" s="1"/>
      <c r="B130" s="1"/>
      <c r="D130" s="1"/>
      <c r="E130" s="1"/>
      <c r="U130" s="1">
        <v>630</v>
      </c>
      <c r="V130" s="1"/>
      <c r="W130" s="1"/>
      <c r="X130" s="1"/>
      <c r="Y130" s="1"/>
      <c r="Z130" s="1"/>
      <c r="AA130" s="1"/>
    </row>
    <row r="131" spans="1:27" x14ac:dyDescent="0.25">
      <c r="A131" s="1"/>
      <c r="B131" s="1"/>
      <c r="D131" s="1"/>
      <c r="E131" s="1"/>
      <c r="U131" s="1">
        <v>635</v>
      </c>
      <c r="V131" s="1"/>
      <c r="W131" s="1"/>
      <c r="X131" s="1"/>
      <c r="Y131" s="1"/>
      <c r="Z131" s="1"/>
      <c r="AA131" s="1"/>
    </row>
    <row r="132" spans="1:27" x14ac:dyDescent="0.25">
      <c r="A132" s="1"/>
      <c r="B132" s="1"/>
      <c r="D132" s="1"/>
      <c r="E132" s="1"/>
      <c r="U132" s="1">
        <v>640</v>
      </c>
      <c r="V132" s="1"/>
      <c r="W132" s="1"/>
      <c r="X132" s="1"/>
      <c r="Y132" s="1"/>
      <c r="Z132" s="1"/>
      <c r="AA132" s="1"/>
    </row>
    <row r="133" spans="1:27" x14ac:dyDescent="0.25">
      <c r="A133" s="1"/>
      <c r="B133" s="1"/>
      <c r="D133" s="1"/>
      <c r="E133" s="1"/>
      <c r="U133" s="1">
        <v>645</v>
      </c>
      <c r="V133" s="1"/>
      <c r="W133" s="1"/>
      <c r="X133" s="1"/>
      <c r="Y133" s="1"/>
      <c r="Z133" s="1"/>
      <c r="AA133" s="1"/>
    </row>
    <row r="134" spans="1:27" x14ac:dyDescent="0.25">
      <c r="A134" s="1"/>
      <c r="B134" s="1"/>
      <c r="D134" s="1"/>
      <c r="E134" s="1"/>
      <c r="U134" s="1">
        <v>650</v>
      </c>
      <c r="V134" s="1"/>
      <c r="W134" s="1"/>
      <c r="X134" s="1"/>
      <c r="Y134" s="1"/>
      <c r="Z134" s="1"/>
      <c r="AA134" s="1"/>
    </row>
    <row r="135" spans="1:27" x14ac:dyDescent="0.25">
      <c r="A135" s="1"/>
      <c r="B135" s="1"/>
      <c r="D135" s="1"/>
      <c r="E135" s="1"/>
      <c r="U135" s="1">
        <v>655</v>
      </c>
      <c r="V135" s="1"/>
      <c r="W135" s="1"/>
      <c r="X135" s="1"/>
      <c r="Y135" s="1"/>
      <c r="Z135" s="1"/>
      <c r="AA135" s="1"/>
    </row>
    <row r="136" spans="1:27" x14ac:dyDescent="0.25">
      <c r="A136" s="1"/>
      <c r="B136" s="1"/>
      <c r="D136" s="1"/>
      <c r="E136" s="1"/>
      <c r="U136" s="1">
        <v>660</v>
      </c>
      <c r="V136" s="1"/>
      <c r="W136" s="1"/>
      <c r="X136" s="1"/>
      <c r="Y136" s="1"/>
      <c r="Z136" s="1"/>
      <c r="AA136" s="1"/>
    </row>
    <row r="137" spans="1:27" x14ac:dyDescent="0.25">
      <c r="A137" s="1"/>
      <c r="B137" s="1"/>
      <c r="D137" s="1"/>
      <c r="E137" s="1"/>
      <c r="U137" s="1">
        <v>665</v>
      </c>
      <c r="V137" s="1"/>
      <c r="W137" s="1"/>
      <c r="X137" s="1"/>
      <c r="Y137" s="1"/>
      <c r="Z137" s="1"/>
      <c r="AA137" s="1"/>
    </row>
    <row r="138" spans="1:27" x14ac:dyDescent="0.25">
      <c r="A138" s="1"/>
      <c r="B138" s="1"/>
      <c r="D138" s="1"/>
      <c r="E138" s="1"/>
      <c r="U138" s="1">
        <v>670</v>
      </c>
      <c r="V138" s="1"/>
      <c r="W138" s="1"/>
      <c r="X138" s="1"/>
      <c r="Y138" s="1"/>
      <c r="Z138" s="1"/>
      <c r="AA138" s="1"/>
    </row>
    <row r="139" spans="1:27" x14ac:dyDescent="0.25">
      <c r="A139" s="1"/>
      <c r="B139" s="1"/>
      <c r="D139" s="1"/>
      <c r="E139" s="1"/>
      <c r="U139" s="1">
        <v>675</v>
      </c>
      <c r="V139" s="1"/>
      <c r="W139" s="1"/>
      <c r="X139" s="1"/>
      <c r="Y139" s="1"/>
      <c r="Z139" s="1"/>
      <c r="AA139" s="1"/>
    </row>
    <row r="140" spans="1:27" x14ac:dyDescent="0.25">
      <c r="A140" s="1"/>
      <c r="B140" s="1"/>
      <c r="D140" s="1"/>
      <c r="E140" s="1"/>
      <c r="U140" s="1">
        <v>680</v>
      </c>
      <c r="V140" s="1"/>
      <c r="W140" s="1"/>
      <c r="X140" s="1"/>
      <c r="Y140" s="1"/>
      <c r="Z140" s="1"/>
      <c r="AA140" s="1"/>
    </row>
    <row r="141" spans="1:27" x14ac:dyDescent="0.25">
      <c r="A141" s="1"/>
      <c r="B141" s="1"/>
      <c r="D141" s="1"/>
      <c r="E141" s="1"/>
      <c r="U141" s="1">
        <v>685</v>
      </c>
      <c r="V141" s="1"/>
      <c r="W141" s="1"/>
      <c r="X141" s="1"/>
      <c r="Y141" s="1"/>
      <c r="Z141" s="1"/>
      <c r="AA141" s="1"/>
    </row>
    <row r="142" spans="1:27" x14ac:dyDescent="0.25">
      <c r="A142" s="1"/>
      <c r="B142" s="1"/>
      <c r="D142" s="1"/>
      <c r="E142" s="1"/>
      <c r="U142" s="1">
        <v>690</v>
      </c>
      <c r="V142" s="1"/>
      <c r="W142" s="1"/>
      <c r="X142" s="1"/>
      <c r="Y142" s="1"/>
      <c r="Z142" s="1"/>
      <c r="AA142" s="1"/>
    </row>
    <row r="143" spans="1:27" x14ac:dyDescent="0.25">
      <c r="A143" s="1"/>
      <c r="B143" s="1"/>
      <c r="D143" s="1"/>
      <c r="E143" s="1"/>
      <c r="U143" s="1">
        <v>695</v>
      </c>
      <c r="V143" s="1"/>
      <c r="W143" s="1"/>
      <c r="X143" s="1"/>
      <c r="Y143" s="1"/>
      <c r="Z143" s="1"/>
      <c r="AA143" s="1"/>
    </row>
    <row r="144" spans="1:27" x14ac:dyDescent="0.25">
      <c r="A144" s="1"/>
      <c r="B144" s="1"/>
      <c r="D144" s="1"/>
      <c r="E144" s="1"/>
      <c r="U144" s="1">
        <v>700</v>
      </c>
      <c r="V144" s="1"/>
      <c r="W144" s="1"/>
      <c r="X144" s="1"/>
      <c r="Y144" s="1"/>
      <c r="Z144" s="1"/>
      <c r="AA144" s="1"/>
    </row>
    <row r="145" spans="1:27" x14ac:dyDescent="0.25">
      <c r="A145" s="1"/>
      <c r="B145" s="1"/>
      <c r="D145" s="1"/>
      <c r="E145" s="1"/>
      <c r="U145" s="1">
        <v>705</v>
      </c>
      <c r="V145" s="1"/>
      <c r="W145" s="1"/>
      <c r="X145" s="1"/>
      <c r="Y145" s="1"/>
      <c r="Z145" s="1"/>
      <c r="AA145" s="1"/>
    </row>
    <row r="146" spans="1:27" x14ac:dyDescent="0.25">
      <c r="A146" s="1"/>
      <c r="B146" s="1"/>
      <c r="D146" s="1"/>
      <c r="E146" s="1"/>
      <c r="U146" s="1">
        <v>710</v>
      </c>
      <c r="V146" s="1"/>
      <c r="W146" s="1"/>
      <c r="X146" s="1"/>
      <c r="Y146" s="1"/>
      <c r="Z146" s="1"/>
      <c r="AA146" s="1"/>
    </row>
    <row r="147" spans="1:27" x14ac:dyDescent="0.25">
      <c r="A147" s="1"/>
      <c r="B147" s="1"/>
      <c r="D147" s="1"/>
      <c r="E147" s="1"/>
      <c r="U147" s="1">
        <v>715</v>
      </c>
      <c r="V147" s="1"/>
      <c r="W147" s="1"/>
      <c r="X147" s="1"/>
      <c r="Y147" s="1"/>
      <c r="Z147" s="1"/>
      <c r="AA147" s="1"/>
    </row>
    <row r="148" spans="1:27" x14ac:dyDescent="0.25">
      <c r="A148" s="1"/>
      <c r="B148" s="1"/>
      <c r="D148" s="1"/>
      <c r="E148" s="1"/>
      <c r="U148" s="1">
        <v>720</v>
      </c>
      <c r="V148" s="1"/>
      <c r="W148" s="1"/>
      <c r="X148" s="1"/>
      <c r="Y148" s="1"/>
      <c r="Z148" s="1"/>
      <c r="AA148" s="1"/>
    </row>
    <row r="149" spans="1:27" x14ac:dyDescent="0.25">
      <c r="A149" s="1"/>
      <c r="B149" s="1"/>
      <c r="D149" s="1"/>
      <c r="E149" s="1"/>
      <c r="U149" s="1">
        <v>725</v>
      </c>
      <c r="V149" s="1"/>
      <c r="W149" s="1"/>
      <c r="X149" s="1"/>
      <c r="Y149" s="1"/>
      <c r="Z149" s="1"/>
      <c r="AA149" s="1"/>
    </row>
    <row r="150" spans="1:27" x14ac:dyDescent="0.25">
      <c r="A150" s="1"/>
      <c r="B150" s="1"/>
      <c r="D150" s="1"/>
      <c r="E150" s="1"/>
      <c r="U150" s="1">
        <v>730</v>
      </c>
      <c r="V150" s="1"/>
      <c r="W150" s="1"/>
      <c r="X150" s="1"/>
      <c r="Y150" s="1"/>
      <c r="Z150" s="1"/>
      <c r="AA150" s="1"/>
    </row>
    <row r="151" spans="1:27" x14ac:dyDescent="0.25">
      <c r="A151" s="1"/>
      <c r="B151" s="1"/>
      <c r="D151" s="1"/>
      <c r="E151" s="1"/>
      <c r="U151" s="1">
        <v>735</v>
      </c>
      <c r="V151" s="1"/>
      <c r="W151" s="1"/>
      <c r="X151" s="1"/>
      <c r="Y151" s="1"/>
      <c r="Z151" s="1"/>
      <c r="AA151" s="1"/>
    </row>
    <row r="152" spans="1:27" x14ac:dyDescent="0.25">
      <c r="A152" s="1"/>
      <c r="B152" s="1"/>
      <c r="D152" s="1"/>
      <c r="E152" s="1"/>
      <c r="U152" s="1">
        <v>740</v>
      </c>
      <c r="V152" s="1"/>
      <c r="W152" s="1"/>
      <c r="X152" s="1"/>
      <c r="Y152" s="1"/>
      <c r="Z152" s="1"/>
      <c r="AA152" s="1"/>
    </row>
    <row r="153" spans="1:27" x14ac:dyDescent="0.25">
      <c r="A153" s="1"/>
      <c r="B153" s="1"/>
      <c r="D153" s="1"/>
      <c r="E153" s="1"/>
      <c r="U153" s="1">
        <v>745</v>
      </c>
      <c r="V153" s="1"/>
      <c r="W153" s="1"/>
      <c r="X153" s="1"/>
      <c r="Y153" s="1"/>
      <c r="Z153" s="1"/>
      <c r="AA153" s="1"/>
    </row>
    <row r="154" spans="1:27" x14ac:dyDescent="0.25">
      <c r="A154" s="1"/>
      <c r="B154" s="1"/>
      <c r="D154" s="1"/>
      <c r="E154" s="1"/>
      <c r="U154" s="1">
        <v>750</v>
      </c>
      <c r="V154" s="1"/>
      <c r="W154" s="1"/>
      <c r="X154" s="1"/>
      <c r="Y154" s="1"/>
      <c r="Z154" s="1"/>
      <c r="AA154" s="1"/>
    </row>
    <row r="155" spans="1:27" x14ac:dyDescent="0.25">
      <c r="A155" s="1"/>
      <c r="B155" s="1"/>
      <c r="U155" s="1">
        <v>755</v>
      </c>
      <c r="V155" s="1"/>
      <c r="W155" s="1"/>
      <c r="X155" s="1"/>
      <c r="Y155" s="1"/>
      <c r="Z155" s="1"/>
      <c r="AA155" s="1"/>
    </row>
    <row r="156" spans="1:27" x14ac:dyDescent="0.25">
      <c r="A156" s="1"/>
      <c r="B156" s="1"/>
      <c r="U156" s="1">
        <v>760</v>
      </c>
      <c r="V156" s="1"/>
      <c r="W156" s="1"/>
      <c r="X156" s="1"/>
      <c r="Y156" s="1"/>
      <c r="Z156" s="1"/>
      <c r="AA156" s="1"/>
    </row>
    <row r="157" spans="1:27" x14ac:dyDescent="0.25">
      <c r="A157" s="1"/>
      <c r="B157" s="1"/>
      <c r="U157" s="1">
        <v>765</v>
      </c>
      <c r="V157" s="1"/>
      <c r="W157" s="1"/>
      <c r="X157" s="1"/>
      <c r="Y157" s="1"/>
      <c r="Z157" s="1"/>
      <c r="AA157" s="1"/>
    </row>
    <row r="158" spans="1:27" x14ac:dyDescent="0.25">
      <c r="A158" s="1"/>
      <c r="B158" s="1"/>
      <c r="U158" s="1">
        <v>770</v>
      </c>
      <c r="V158" s="1"/>
      <c r="W158" s="1"/>
      <c r="X158" s="1"/>
      <c r="Y158" s="1"/>
      <c r="Z158" s="1"/>
      <c r="AA158" s="1"/>
    </row>
    <row r="159" spans="1:27" x14ac:dyDescent="0.25">
      <c r="A159" s="1"/>
      <c r="B159" s="1"/>
      <c r="U159" s="1">
        <v>775</v>
      </c>
      <c r="V159" s="1"/>
      <c r="W159" s="1"/>
      <c r="X159" s="1"/>
      <c r="Y159" s="1"/>
      <c r="Z159" s="1"/>
      <c r="AA159" s="1"/>
    </row>
    <row r="160" spans="1:27" x14ac:dyDescent="0.25">
      <c r="A160" s="1"/>
      <c r="B160" s="1"/>
      <c r="U160" s="1">
        <v>780</v>
      </c>
      <c r="V160" s="1"/>
      <c r="W160" s="1"/>
      <c r="X160" s="1"/>
      <c r="Y160" s="1"/>
      <c r="Z160" s="1"/>
      <c r="AA160" s="1"/>
    </row>
    <row r="161" spans="1:27" x14ac:dyDescent="0.25">
      <c r="A161" s="1"/>
      <c r="B161" s="1"/>
      <c r="U161" s="1">
        <v>785</v>
      </c>
      <c r="V161" s="1"/>
      <c r="W161" s="1"/>
      <c r="X161" s="1"/>
      <c r="Y161" s="1"/>
      <c r="Z161" s="1"/>
      <c r="AA161" s="1"/>
    </row>
    <row r="162" spans="1:27" x14ac:dyDescent="0.25">
      <c r="A162" s="1"/>
      <c r="B162" s="1"/>
      <c r="U162" s="1">
        <v>790</v>
      </c>
      <c r="V162" s="1"/>
      <c r="W162" s="1"/>
      <c r="X162" s="1"/>
      <c r="Y162" s="1"/>
      <c r="Z162" s="1"/>
      <c r="AA162" s="1"/>
    </row>
    <row r="163" spans="1:27" x14ac:dyDescent="0.25">
      <c r="A163" s="1"/>
      <c r="B163" s="1"/>
      <c r="U163" s="1">
        <v>795</v>
      </c>
      <c r="V163" s="1"/>
      <c r="W163" s="1"/>
      <c r="X163" s="1"/>
      <c r="Y163" s="1"/>
      <c r="Z163" s="1"/>
      <c r="AA163" s="1"/>
    </row>
    <row r="164" spans="1:27" x14ac:dyDescent="0.25">
      <c r="A164" s="1"/>
      <c r="B164" s="1"/>
      <c r="U164" s="1">
        <v>800</v>
      </c>
      <c r="V164" s="1"/>
      <c r="W164" s="1"/>
      <c r="X164" s="1"/>
      <c r="Y164" s="1"/>
      <c r="Z164" s="1"/>
      <c r="AA164" s="1"/>
    </row>
    <row r="165" spans="1:27" x14ac:dyDescent="0.25">
      <c r="A165" s="1"/>
      <c r="B165" s="1"/>
      <c r="U165" s="1">
        <v>805</v>
      </c>
      <c r="V165" s="1"/>
      <c r="W165" s="1"/>
      <c r="X165" s="1"/>
      <c r="Y165" s="1"/>
      <c r="Z165" s="1"/>
      <c r="AA165" s="1"/>
    </row>
    <row r="166" spans="1:27" x14ac:dyDescent="0.25">
      <c r="A166" s="1"/>
      <c r="B166" s="1"/>
      <c r="U166" s="1">
        <v>810</v>
      </c>
      <c r="V166" s="1"/>
      <c r="W166" s="1"/>
      <c r="X166" s="1"/>
      <c r="Y166" s="1"/>
      <c r="Z166" s="1"/>
      <c r="AA166" s="1"/>
    </row>
    <row r="167" spans="1:27" x14ac:dyDescent="0.25">
      <c r="U167" s="1">
        <v>815</v>
      </c>
      <c r="V167" s="1"/>
      <c r="W167" s="1"/>
      <c r="X167" s="1"/>
      <c r="Y167" s="1"/>
      <c r="Z167" s="1"/>
      <c r="AA167" s="1"/>
    </row>
    <row r="168" spans="1:27" x14ac:dyDescent="0.25">
      <c r="U168" s="1">
        <v>820</v>
      </c>
      <c r="V168" s="1"/>
      <c r="W168" s="1"/>
      <c r="X168" s="1"/>
      <c r="Y168" s="1"/>
      <c r="Z168" s="1"/>
      <c r="AA168" s="1"/>
    </row>
    <row r="169" spans="1:27" x14ac:dyDescent="0.25">
      <c r="U169" s="1">
        <v>825</v>
      </c>
      <c r="V169" s="1"/>
      <c r="W169" s="1"/>
      <c r="X169" s="1"/>
      <c r="Y169" s="1"/>
      <c r="Z169" s="1"/>
      <c r="AA169" s="1"/>
    </row>
    <row r="170" spans="1:27" x14ac:dyDescent="0.25">
      <c r="U170" s="1">
        <v>830</v>
      </c>
      <c r="V170" s="1"/>
      <c r="W170" s="1"/>
      <c r="X170" s="1"/>
      <c r="Y170" s="1"/>
      <c r="Z170" s="1"/>
      <c r="AA170" s="1"/>
    </row>
    <row r="171" spans="1:27" x14ac:dyDescent="0.25">
      <c r="U171" s="1">
        <v>835</v>
      </c>
      <c r="V171" s="1"/>
      <c r="W171" s="1"/>
      <c r="X171" s="1"/>
      <c r="Y171" s="1"/>
      <c r="Z171" s="1"/>
      <c r="AA171" s="1"/>
    </row>
    <row r="172" spans="1:27" x14ac:dyDescent="0.25">
      <c r="U172" s="1">
        <v>840</v>
      </c>
      <c r="V172" s="1"/>
      <c r="W172" s="1"/>
      <c r="X172" s="1"/>
      <c r="Y172" s="1"/>
      <c r="Z172" s="1"/>
      <c r="AA172" s="1"/>
    </row>
    <row r="173" spans="1:27" x14ac:dyDescent="0.25">
      <c r="U173" s="1">
        <v>845</v>
      </c>
      <c r="V173" s="1"/>
      <c r="W173" s="1"/>
      <c r="X173" s="1"/>
      <c r="Y173" s="1"/>
      <c r="Z173" s="1"/>
      <c r="AA173" s="1"/>
    </row>
    <row r="174" spans="1:27" x14ac:dyDescent="0.25">
      <c r="U174" s="1">
        <v>850</v>
      </c>
      <c r="V174" s="1"/>
      <c r="W174" s="1"/>
      <c r="X174" s="1"/>
      <c r="Y174" s="1"/>
      <c r="Z174" s="1"/>
      <c r="AA174" s="1"/>
    </row>
    <row r="175" spans="1:27" x14ac:dyDescent="0.25">
      <c r="U175" s="1">
        <v>855</v>
      </c>
      <c r="V175" s="1"/>
      <c r="W175" s="1"/>
      <c r="X175" s="1"/>
      <c r="Y175" s="1"/>
      <c r="Z175" s="1"/>
      <c r="AA175" s="1"/>
    </row>
    <row r="176" spans="1:27" x14ac:dyDescent="0.25">
      <c r="U176" s="1">
        <v>860</v>
      </c>
      <c r="V176" s="1"/>
      <c r="W176" s="1"/>
      <c r="X176" s="1"/>
      <c r="Y176" s="1"/>
      <c r="Z176" s="1"/>
      <c r="AA176" s="1"/>
    </row>
    <row r="177" spans="21:27" x14ac:dyDescent="0.25">
      <c r="U177" s="1">
        <v>865</v>
      </c>
      <c r="V177" s="1"/>
      <c r="W177" s="1"/>
      <c r="X177" s="1"/>
      <c r="Y177" s="1"/>
      <c r="Z177" s="1"/>
      <c r="AA177" s="1"/>
    </row>
    <row r="178" spans="21:27" x14ac:dyDescent="0.25">
      <c r="U178" s="1">
        <v>870</v>
      </c>
      <c r="V178" s="1"/>
      <c r="W178" s="1"/>
      <c r="X178" s="1"/>
      <c r="Y178" s="1"/>
      <c r="Z178" s="1"/>
      <c r="AA178" s="1"/>
    </row>
    <row r="179" spans="21:27" x14ac:dyDescent="0.25">
      <c r="U179" s="1">
        <v>875</v>
      </c>
      <c r="V179" s="1"/>
      <c r="W179" s="1"/>
      <c r="X179" s="1"/>
      <c r="Y179" s="1"/>
      <c r="Z179" s="1"/>
      <c r="AA179" s="1"/>
    </row>
    <row r="180" spans="21:27" x14ac:dyDescent="0.25">
      <c r="U180" s="1">
        <v>880</v>
      </c>
      <c r="V180" s="1"/>
      <c r="W180" s="1"/>
      <c r="X180" s="1"/>
      <c r="Y180" s="1"/>
      <c r="Z180" s="1"/>
      <c r="AA180" s="1"/>
    </row>
    <row r="181" spans="21:27" x14ac:dyDescent="0.25">
      <c r="U181" s="1">
        <v>885</v>
      </c>
      <c r="V181" s="1"/>
      <c r="W181" s="1"/>
      <c r="X181" s="1"/>
      <c r="Y181" s="1"/>
      <c r="Z181" s="1"/>
      <c r="AA181" s="1"/>
    </row>
    <row r="182" spans="21:27" x14ac:dyDescent="0.25">
      <c r="U182" s="1">
        <v>890</v>
      </c>
      <c r="V182" s="1"/>
      <c r="W182" s="1"/>
      <c r="X182" s="1"/>
      <c r="Y182" s="1"/>
      <c r="Z182" s="1"/>
      <c r="AA182" s="1"/>
    </row>
    <row r="183" spans="21:27" x14ac:dyDescent="0.25">
      <c r="U183" s="1">
        <v>895</v>
      </c>
      <c r="V183" s="1"/>
      <c r="W183" s="1"/>
      <c r="X183" s="1"/>
      <c r="Y183" s="1"/>
      <c r="Z183" s="1"/>
      <c r="AA183" s="1"/>
    </row>
    <row r="184" spans="21:27" x14ac:dyDescent="0.25">
      <c r="U184" s="1">
        <v>900</v>
      </c>
      <c r="V184" s="1"/>
      <c r="W184" s="1"/>
      <c r="X184" s="1"/>
      <c r="Y184" s="1"/>
      <c r="Z184" s="1"/>
      <c r="AA184" s="1"/>
    </row>
    <row r="185" spans="21:27" x14ac:dyDescent="0.25">
      <c r="U185" s="1">
        <v>905</v>
      </c>
      <c r="V185" s="1"/>
      <c r="W185" s="1"/>
      <c r="X185" s="1"/>
      <c r="Y185" s="1"/>
      <c r="Z185" s="1"/>
      <c r="AA185" s="1"/>
    </row>
    <row r="186" spans="21:27" x14ac:dyDescent="0.25">
      <c r="U186" s="1">
        <v>910</v>
      </c>
      <c r="V186" s="1"/>
      <c r="W186" s="1"/>
      <c r="X186" s="1"/>
      <c r="Y186" s="1"/>
      <c r="Z186" s="1"/>
      <c r="AA186" s="1"/>
    </row>
    <row r="187" spans="21:27" x14ac:dyDescent="0.25">
      <c r="U187" s="1">
        <v>915</v>
      </c>
      <c r="V187" s="1"/>
      <c r="W187" s="1"/>
      <c r="X187" s="1"/>
      <c r="Y187" s="1"/>
      <c r="Z187" s="1"/>
      <c r="AA187" s="1"/>
    </row>
    <row r="188" spans="21:27" x14ac:dyDescent="0.25">
      <c r="U188" s="1">
        <v>920</v>
      </c>
      <c r="V188" s="1"/>
      <c r="W188" s="1"/>
      <c r="X188" s="1"/>
      <c r="Y188" s="1"/>
      <c r="Z188" s="1"/>
      <c r="AA188" s="1"/>
    </row>
    <row r="189" spans="21:27" x14ac:dyDescent="0.25">
      <c r="U189" s="1">
        <v>925</v>
      </c>
      <c r="V189" s="1"/>
      <c r="W189" s="1"/>
      <c r="X189" s="1"/>
      <c r="Y189" s="1"/>
      <c r="Z189" s="1"/>
      <c r="AA189" s="1"/>
    </row>
    <row r="190" spans="21:27" x14ac:dyDescent="0.25">
      <c r="U190" s="1">
        <v>930</v>
      </c>
      <c r="V190" s="1"/>
      <c r="W190" s="1"/>
      <c r="X190" s="1"/>
      <c r="Y190" s="1"/>
      <c r="Z190" s="1"/>
      <c r="AA190" s="1"/>
    </row>
    <row r="191" spans="21:27" x14ac:dyDescent="0.25">
      <c r="U191" s="1">
        <v>935</v>
      </c>
      <c r="V191" s="1"/>
      <c r="W191" s="1"/>
      <c r="X191" s="1"/>
      <c r="Y191" s="1"/>
      <c r="Z191" s="1"/>
      <c r="AA191" s="1"/>
    </row>
    <row r="192" spans="21:27" x14ac:dyDescent="0.25">
      <c r="U192" s="1">
        <v>940</v>
      </c>
      <c r="V192" s="1"/>
      <c r="W192" s="1"/>
      <c r="X192" s="1"/>
      <c r="Y192" s="1"/>
      <c r="Z192" s="1"/>
      <c r="AA192" s="1"/>
    </row>
    <row r="193" spans="21:27" x14ac:dyDescent="0.25">
      <c r="U193" s="1">
        <v>945</v>
      </c>
      <c r="V193" s="1"/>
      <c r="W193" s="1"/>
      <c r="X193" s="1"/>
      <c r="Y193" s="1"/>
      <c r="Z193" s="1"/>
      <c r="AA193" s="1"/>
    </row>
    <row r="194" spans="21:27" x14ac:dyDescent="0.25">
      <c r="U194" s="1">
        <v>950</v>
      </c>
      <c r="V194" s="1"/>
      <c r="W194" s="1"/>
      <c r="X194" s="1"/>
      <c r="Y194" s="1"/>
      <c r="Z194" s="1"/>
      <c r="AA194" s="1"/>
    </row>
  </sheetData>
  <mergeCells count="9">
    <mergeCell ref="A2:B2"/>
    <mergeCell ref="D2:E2"/>
    <mergeCell ref="Z2:AA2"/>
    <mergeCell ref="X2:Y2"/>
    <mergeCell ref="V2:W2"/>
    <mergeCell ref="L2:M2"/>
    <mergeCell ref="N2:O2"/>
    <mergeCell ref="P2:Q2"/>
    <mergeCell ref="R2:S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2"/>
  <sheetViews>
    <sheetView workbookViewId="0">
      <selection activeCell="G30" sqref="G30"/>
    </sheetView>
  </sheetViews>
  <sheetFormatPr defaultColWidth="9.140625" defaultRowHeight="12.75" x14ac:dyDescent="0.2"/>
  <cols>
    <col min="1" max="1" width="12.28515625" style="12" bestFit="1" customWidth="1"/>
    <col min="2" max="3" width="9.140625" style="12"/>
    <col min="4" max="4" width="11.7109375" style="12" bestFit="1" customWidth="1"/>
    <col min="5" max="5" width="15" style="12" bestFit="1" customWidth="1"/>
    <col min="6" max="6" width="14.42578125" style="12" bestFit="1" customWidth="1"/>
    <col min="7" max="7" width="9.140625" style="12"/>
    <col min="8" max="8" width="10" style="1" bestFit="1" customWidth="1"/>
    <col min="9" max="9" width="15" style="1" bestFit="1" customWidth="1"/>
    <col min="10" max="10" width="14.42578125" style="1" bestFit="1" customWidth="1"/>
    <col min="11" max="12" width="14.42578125" style="16" customWidth="1"/>
    <col min="13" max="13" width="12.42578125" style="12" bestFit="1" customWidth="1"/>
    <col min="14" max="16" width="9.140625" style="12"/>
    <col min="17" max="17" width="12.42578125" style="12" bestFit="1" customWidth="1"/>
    <col min="18" max="20" width="9.140625" style="12"/>
    <col min="21" max="21" width="30.7109375" style="12" bestFit="1" customWidth="1"/>
    <col min="22" max="23" width="12" style="12" bestFit="1" customWidth="1"/>
    <col min="24" max="16384" width="9.140625" style="12"/>
  </cols>
  <sheetData>
    <row r="1" spans="1:23" x14ac:dyDescent="0.2">
      <c r="A1" s="11" t="s">
        <v>201</v>
      </c>
      <c r="D1" s="11" t="s">
        <v>202</v>
      </c>
      <c r="M1" s="11" t="s">
        <v>205</v>
      </c>
      <c r="Q1" s="11" t="s">
        <v>206</v>
      </c>
      <c r="U1" s="11" t="s">
        <v>207</v>
      </c>
      <c r="V1" s="167" t="s">
        <v>203</v>
      </c>
      <c r="W1" s="167"/>
    </row>
    <row r="2" spans="1:23" ht="15.75" x14ac:dyDescent="0.3">
      <c r="H2" s="166" t="s">
        <v>200</v>
      </c>
      <c r="I2" s="166"/>
      <c r="J2" s="166"/>
      <c r="K2" s="82"/>
      <c r="L2" s="82"/>
      <c r="M2" s="8" t="s">
        <v>3</v>
      </c>
      <c r="N2" s="8" t="s">
        <v>4</v>
      </c>
      <c r="Q2" s="8" t="s">
        <v>3</v>
      </c>
      <c r="R2" s="8" t="s">
        <v>4</v>
      </c>
      <c r="U2" s="12" t="s">
        <v>192</v>
      </c>
      <c r="V2" s="48" t="s">
        <v>17</v>
      </c>
      <c r="W2" s="50" t="s">
        <v>18</v>
      </c>
    </row>
    <row r="3" spans="1:23" x14ac:dyDescent="0.2">
      <c r="A3" s="3" t="s">
        <v>3</v>
      </c>
      <c r="B3" s="3" t="s">
        <v>4</v>
      </c>
      <c r="D3" s="128" t="s">
        <v>117</v>
      </c>
      <c r="E3" s="129" t="s">
        <v>119</v>
      </c>
      <c r="F3" s="130" t="s">
        <v>118</v>
      </c>
      <c r="H3" s="131" t="s">
        <v>117</v>
      </c>
      <c r="I3" s="132" t="s">
        <v>119</v>
      </c>
      <c r="J3" s="130" t="s">
        <v>118</v>
      </c>
      <c r="K3" s="23"/>
      <c r="L3" s="23"/>
      <c r="M3" s="1">
        <v>0</v>
      </c>
      <c r="N3" s="1">
        <v>6.6890812000000004</v>
      </c>
      <c r="Q3" s="1">
        <v>0</v>
      </c>
      <c r="R3" s="1">
        <v>10.87748</v>
      </c>
      <c r="U3" s="12">
        <v>1</v>
      </c>
      <c r="V3" s="4">
        <v>4.4162369999999999E-2</v>
      </c>
      <c r="W3" s="5">
        <v>0.100602041</v>
      </c>
    </row>
    <row r="4" spans="1:23" x14ac:dyDescent="0.2">
      <c r="A4" s="1">
        <v>0</v>
      </c>
      <c r="B4" s="1">
        <v>21.166229999999999</v>
      </c>
      <c r="D4" s="37">
        <v>-1243.57</v>
      </c>
      <c r="E4" s="33">
        <v>-23.340399999999999</v>
      </c>
      <c r="F4" s="43">
        <v>-31.9133</v>
      </c>
      <c r="H4" s="116">
        <f t="shared" ref="H4:J11" si="0">D4/$D4</f>
        <v>1</v>
      </c>
      <c r="I4" s="117">
        <f t="shared" si="0"/>
        <v>1.8768867052116084E-2</v>
      </c>
      <c r="J4" s="102">
        <f t="shared" si="0"/>
        <v>2.5662648664731381E-2</v>
      </c>
      <c r="K4" s="29"/>
      <c r="L4" s="29"/>
      <c r="M4" s="1">
        <v>10</v>
      </c>
      <c r="N4" s="1">
        <v>1358.2366999999999</v>
      </c>
      <c r="Q4" s="1">
        <v>10</v>
      </c>
      <c r="R4" s="1">
        <v>1539.1790000000001</v>
      </c>
      <c r="U4" s="12">
        <v>2</v>
      </c>
      <c r="V4" s="4">
        <v>2.9626406000000001E-2</v>
      </c>
      <c r="W4" s="5">
        <v>0.117663818</v>
      </c>
    </row>
    <row r="5" spans="1:23" x14ac:dyDescent="0.2">
      <c r="A5" s="1">
        <v>5</v>
      </c>
      <c r="B5" s="1">
        <v>1243.7370000000001</v>
      </c>
      <c r="D5" s="37">
        <v>-2174.3000000000002</v>
      </c>
      <c r="E5" s="33">
        <v>-81.514899999999997</v>
      </c>
      <c r="F5" s="43">
        <v>-83.744500000000002</v>
      </c>
      <c r="H5" s="116">
        <f t="shared" si="0"/>
        <v>1</v>
      </c>
      <c r="I5" s="117">
        <f t="shared" si="0"/>
        <v>3.7490180747826882E-2</v>
      </c>
      <c r="J5" s="102">
        <f t="shared" si="0"/>
        <v>3.8515614220668716E-2</v>
      </c>
      <c r="K5" s="29"/>
      <c r="L5" s="29"/>
      <c r="M5" s="1">
        <v>20</v>
      </c>
      <c r="N5" s="1">
        <v>1316.9156</v>
      </c>
      <c r="Q5" s="1">
        <v>20</v>
      </c>
      <c r="R5" s="1">
        <v>1486.9380000000001</v>
      </c>
      <c r="U5" s="12">
        <v>3</v>
      </c>
      <c r="V5" s="4">
        <v>2.4844293999999999E-2</v>
      </c>
      <c r="W5" s="5">
        <v>0.18555127299999999</v>
      </c>
    </row>
    <row r="6" spans="1:23" x14ac:dyDescent="0.2">
      <c r="A6" s="1">
        <v>10</v>
      </c>
      <c r="B6" s="1">
        <v>1243.4770000000001</v>
      </c>
      <c r="D6" s="37">
        <v>-2768.11</v>
      </c>
      <c r="E6" s="33">
        <v>-249.40799999999999</v>
      </c>
      <c r="F6" s="43">
        <v>-255.64599999999999</v>
      </c>
      <c r="H6" s="116">
        <f t="shared" si="0"/>
        <v>1</v>
      </c>
      <c r="I6" s="117">
        <f t="shared" si="0"/>
        <v>9.0100465660685441E-2</v>
      </c>
      <c r="J6" s="102">
        <f t="shared" si="0"/>
        <v>9.2353988822698505E-2</v>
      </c>
      <c r="K6" s="29"/>
      <c r="L6" s="29"/>
      <c r="M6" s="1">
        <v>30</v>
      </c>
      <c r="N6" s="1">
        <v>1254.4408000000001</v>
      </c>
      <c r="Q6" s="1">
        <v>30</v>
      </c>
      <c r="R6" s="1">
        <v>1422.1120000000001</v>
      </c>
      <c r="U6" s="12">
        <v>4</v>
      </c>
      <c r="V6" s="4">
        <v>3.4962777E-2</v>
      </c>
      <c r="W6" s="5">
        <v>0.111140672</v>
      </c>
    </row>
    <row r="7" spans="1:23" x14ac:dyDescent="0.2">
      <c r="A7" s="1">
        <v>15</v>
      </c>
      <c r="B7" s="1">
        <v>1215.703</v>
      </c>
      <c r="D7" s="37">
        <v>-2463.86</v>
      </c>
      <c r="E7" s="33">
        <v>-370.18</v>
      </c>
      <c r="F7" s="43">
        <v>-374.38</v>
      </c>
      <c r="H7" s="116">
        <f t="shared" si="0"/>
        <v>1</v>
      </c>
      <c r="I7" s="117">
        <f t="shared" si="0"/>
        <v>0.15024392619710536</v>
      </c>
      <c r="J7" s="102">
        <f t="shared" si="0"/>
        <v>0.15194856850632746</v>
      </c>
      <c r="K7" s="29"/>
      <c r="L7" s="29"/>
      <c r="M7" s="1">
        <v>40</v>
      </c>
      <c r="N7" s="1">
        <v>1162.9211</v>
      </c>
      <c r="Q7" s="1">
        <v>40</v>
      </c>
      <c r="R7" s="1">
        <v>1345.7829999999999</v>
      </c>
      <c r="U7" s="12">
        <v>5</v>
      </c>
      <c r="V7" s="4">
        <v>3.4936884000000001E-2</v>
      </c>
      <c r="W7" s="5">
        <v>7.8355126999999997E-2</v>
      </c>
    </row>
    <row r="8" spans="1:23" x14ac:dyDescent="0.2">
      <c r="A8" s="1">
        <v>20</v>
      </c>
      <c r="B8" s="1">
        <v>1175.3900000000001</v>
      </c>
      <c r="D8" s="37">
        <v>-1707.13</v>
      </c>
      <c r="E8" s="33">
        <v>-76.340999999999994</v>
      </c>
      <c r="F8" s="43">
        <v>-86.9893</v>
      </c>
      <c r="H8" s="116">
        <f t="shared" si="0"/>
        <v>1</v>
      </c>
      <c r="I8" s="117">
        <f t="shared" si="0"/>
        <v>4.471891420102745E-2</v>
      </c>
      <c r="J8" s="102">
        <f t="shared" si="0"/>
        <v>5.0956459086302738E-2</v>
      </c>
      <c r="K8" s="29"/>
      <c r="L8" s="29"/>
      <c r="M8" s="1">
        <v>50</v>
      </c>
      <c r="N8" s="1">
        <v>1070.2686000000001</v>
      </c>
      <c r="Q8" s="1">
        <v>50</v>
      </c>
      <c r="R8" s="1">
        <v>1265.425</v>
      </c>
      <c r="U8" s="12">
        <v>6</v>
      </c>
      <c r="V8" s="4"/>
      <c r="W8" s="5">
        <v>0.10919298700000001</v>
      </c>
    </row>
    <row r="9" spans="1:23" x14ac:dyDescent="0.2">
      <c r="A9" s="1">
        <v>25</v>
      </c>
      <c r="B9" s="1">
        <v>1118.8610000000001</v>
      </c>
      <c r="D9" s="37">
        <v>-1138.18</v>
      </c>
      <c r="E9" s="33">
        <v>-177.81200000000001</v>
      </c>
      <c r="F9" s="43">
        <v>-180.035</v>
      </c>
      <c r="H9" s="116">
        <f t="shared" si="0"/>
        <v>1</v>
      </c>
      <c r="I9" s="117">
        <f t="shared" si="0"/>
        <v>0.15622485019944121</v>
      </c>
      <c r="J9" s="102">
        <f t="shared" si="0"/>
        <v>0.15817796833541267</v>
      </c>
      <c r="K9" s="29"/>
      <c r="L9" s="29"/>
      <c r="M9" s="1">
        <v>60</v>
      </c>
      <c r="N9" s="1">
        <v>978.80768</v>
      </c>
      <c r="Q9" s="1">
        <v>60</v>
      </c>
      <c r="R9" s="1">
        <v>1181.9159999999999</v>
      </c>
      <c r="U9" s="12">
        <v>7</v>
      </c>
      <c r="V9" s="6"/>
      <c r="W9" s="7">
        <v>7.9716651999999999E-2</v>
      </c>
    </row>
    <row r="10" spans="1:23" x14ac:dyDescent="0.2">
      <c r="A10" s="1">
        <v>30</v>
      </c>
      <c r="B10" s="1">
        <v>1057.2180000000001</v>
      </c>
      <c r="D10" s="37">
        <v>-1280.9100000000001</v>
      </c>
      <c r="E10" s="33">
        <v>-78.439400000000006</v>
      </c>
      <c r="F10" s="43">
        <v>-78.688999999999993</v>
      </c>
      <c r="H10" s="116">
        <f t="shared" si="0"/>
        <v>1</v>
      </c>
      <c r="I10" s="117">
        <f t="shared" si="0"/>
        <v>6.1237245395851389E-2</v>
      </c>
      <c r="J10" s="102">
        <f t="shared" si="0"/>
        <v>6.143210686152812E-2</v>
      </c>
      <c r="K10" s="29"/>
      <c r="L10" s="29"/>
      <c r="M10" s="1">
        <v>70</v>
      </c>
      <c r="N10" s="1">
        <v>884.52643</v>
      </c>
      <c r="Q10" s="1">
        <v>70</v>
      </c>
      <c r="R10" s="1">
        <v>1101.578</v>
      </c>
    </row>
    <row r="11" spans="1:23" x14ac:dyDescent="0.2">
      <c r="A11" s="1">
        <v>35</v>
      </c>
      <c r="B11" s="1">
        <v>994.12929999999994</v>
      </c>
      <c r="D11" s="39">
        <v>-1430.13</v>
      </c>
      <c r="E11" s="40">
        <v>-35.970199999999998</v>
      </c>
      <c r="F11" s="44">
        <v>-51.778399999999998</v>
      </c>
      <c r="H11" s="118">
        <f t="shared" si="0"/>
        <v>1</v>
      </c>
      <c r="I11" s="119">
        <f t="shared" si="0"/>
        <v>2.5151699495850024E-2</v>
      </c>
      <c r="J11" s="103">
        <f t="shared" si="0"/>
        <v>3.6205379930495822E-2</v>
      </c>
      <c r="K11" s="29"/>
      <c r="L11" s="29"/>
      <c r="M11" s="1">
        <v>80</v>
      </c>
      <c r="N11" s="1">
        <v>793.51793999999995</v>
      </c>
      <c r="Q11" s="1">
        <v>80</v>
      </c>
      <c r="R11" s="1">
        <v>1015.2910000000001</v>
      </c>
    </row>
    <row r="12" spans="1:23" x14ac:dyDescent="0.2">
      <c r="A12" s="1">
        <v>40</v>
      </c>
      <c r="B12" s="1">
        <v>921.52229999999997</v>
      </c>
      <c r="H12" s="120"/>
      <c r="I12" s="120"/>
      <c r="J12" s="120"/>
      <c r="K12" s="24"/>
      <c r="L12" s="24"/>
      <c r="M12" s="1">
        <v>90</v>
      </c>
      <c r="N12" s="1">
        <v>708.46118000000001</v>
      </c>
      <c r="Q12" s="1">
        <v>90</v>
      </c>
      <c r="R12" s="1">
        <v>930.49080000000004</v>
      </c>
    </row>
    <row r="13" spans="1:23" x14ac:dyDescent="0.2">
      <c r="A13" s="1">
        <v>45</v>
      </c>
      <c r="B13" s="1">
        <v>851.79880000000003</v>
      </c>
      <c r="H13" s="120"/>
      <c r="I13" s="120"/>
      <c r="J13" s="120"/>
      <c r="K13" s="24"/>
      <c r="L13" s="24"/>
      <c r="M13" s="1">
        <v>100</v>
      </c>
      <c r="N13" s="1">
        <v>631.20989999999995</v>
      </c>
      <c r="Q13" s="1">
        <v>100</v>
      </c>
      <c r="R13" s="1">
        <v>849.88130000000001</v>
      </c>
    </row>
    <row r="14" spans="1:23" x14ac:dyDescent="0.2">
      <c r="A14" s="1">
        <v>50</v>
      </c>
      <c r="B14" s="1">
        <v>785.20830000000001</v>
      </c>
      <c r="H14" s="120"/>
      <c r="I14" s="120"/>
      <c r="J14" s="120"/>
      <c r="K14" s="24"/>
      <c r="L14" s="24"/>
      <c r="M14" s="1">
        <v>110</v>
      </c>
      <c r="N14" s="1">
        <v>552.54993000000002</v>
      </c>
      <c r="Q14" s="1">
        <v>110</v>
      </c>
      <c r="R14" s="1">
        <v>777.84939999999995</v>
      </c>
    </row>
    <row r="15" spans="1:23" x14ac:dyDescent="0.2">
      <c r="A15" s="1">
        <v>55</v>
      </c>
      <c r="B15" s="1">
        <v>713.04660000000001</v>
      </c>
      <c r="H15" s="120"/>
      <c r="I15" s="120"/>
      <c r="J15" s="120"/>
      <c r="K15" s="24"/>
      <c r="L15" s="24"/>
      <c r="M15" s="1">
        <v>120</v>
      </c>
      <c r="N15" s="1">
        <v>489.38422000000003</v>
      </c>
      <c r="Q15" s="1">
        <v>120</v>
      </c>
      <c r="R15" s="1">
        <v>704.72170000000006</v>
      </c>
    </row>
    <row r="16" spans="1:23" x14ac:dyDescent="0.2">
      <c r="A16" s="1">
        <v>60</v>
      </c>
      <c r="B16" s="1">
        <v>654.72640000000001</v>
      </c>
      <c r="M16" s="1">
        <v>130</v>
      </c>
      <c r="N16" s="1">
        <v>430.35464000000002</v>
      </c>
      <c r="Q16" s="1">
        <v>130</v>
      </c>
      <c r="R16" s="1">
        <v>638.20240000000001</v>
      </c>
    </row>
    <row r="17" spans="1:18" x14ac:dyDescent="0.2">
      <c r="A17" s="1">
        <v>65</v>
      </c>
      <c r="B17" s="1">
        <v>595.84280000000001</v>
      </c>
      <c r="M17" s="1">
        <v>140</v>
      </c>
      <c r="N17" s="1">
        <v>376.18826000000001</v>
      </c>
      <c r="Q17" s="1">
        <v>140</v>
      </c>
      <c r="R17" s="1">
        <v>572.54290000000003</v>
      </c>
    </row>
    <row r="18" spans="1:18" x14ac:dyDescent="0.2">
      <c r="A18" s="1">
        <v>70</v>
      </c>
      <c r="B18" s="1">
        <v>542.05700000000002</v>
      </c>
      <c r="M18" s="1">
        <v>150</v>
      </c>
      <c r="N18" s="1">
        <v>325.97005999999999</v>
      </c>
      <c r="Q18" s="1">
        <v>150</v>
      </c>
      <c r="R18" s="1">
        <v>518.41819999999996</v>
      </c>
    </row>
    <row r="19" spans="1:18" x14ac:dyDescent="0.2">
      <c r="A19" s="1">
        <v>75</v>
      </c>
      <c r="B19" s="1">
        <v>491.98500000000001</v>
      </c>
      <c r="M19" s="1">
        <v>160</v>
      </c>
      <c r="N19" s="1">
        <v>279.57094999999998</v>
      </c>
      <c r="Q19" s="1">
        <v>160</v>
      </c>
      <c r="R19" s="1">
        <v>462.52010000000001</v>
      </c>
    </row>
    <row r="20" spans="1:18" x14ac:dyDescent="0.2">
      <c r="A20" s="1">
        <v>80</v>
      </c>
      <c r="B20" s="1">
        <v>448.49450000000002</v>
      </c>
      <c r="M20" s="1">
        <v>170</v>
      </c>
      <c r="N20" s="1">
        <v>238.46983</v>
      </c>
      <c r="Q20" s="1">
        <v>170</v>
      </c>
      <c r="R20" s="1">
        <v>415.43630000000002</v>
      </c>
    </row>
    <row r="21" spans="1:18" x14ac:dyDescent="0.2">
      <c r="A21" s="1">
        <v>85</v>
      </c>
      <c r="B21" s="1">
        <v>409.85739999999998</v>
      </c>
      <c r="M21" s="1">
        <v>180</v>
      </c>
      <c r="N21" s="1">
        <v>201.57712000000001</v>
      </c>
      <c r="Q21" s="1">
        <v>180</v>
      </c>
      <c r="R21" s="1">
        <v>366.73779999999999</v>
      </c>
    </row>
    <row r="22" spans="1:18" x14ac:dyDescent="0.2">
      <c r="A22" s="1">
        <v>90</v>
      </c>
      <c r="B22" s="1">
        <v>375.34089999999998</v>
      </c>
      <c r="M22" s="1">
        <v>190</v>
      </c>
      <c r="N22" s="1">
        <v>170.94801000000001</v>
      </c>
      <c r="Q22" s="1">
        <v>190</v>
      </c>
      <c r="R22" s="1">
        <v>323.01549999999997</v>
      </c>
    </row>
    <row r="23" spans="1:18" x14ac:dyDescent="0.2">
      <c r="A23" s="1">
        <v>95</v>
      </c>
      <c r="B23" s="1">
        <v>352.7516</v>
      </c>
      <c r="M23" s="1">
        <v>200</v>
      </c>
      <c r="N23" s="1">
        <v>141.39913999999999</v>
      </c>
      <c r="Q23" s="1">
        <v>200</v>
      </c>
      <c r="R23" s="1">
        <v>286.45080000000002</v>
      </c>
    </row>
    <row r="24" spans="1:18" x14ac:dyDescent="0.2">
      <c r="A24" s="1">
        <v>100</v>
      </c>
      <c r="B24" s="1">
        <v>325.38380000000001</v>
      </c>
      <c r="M24" s="1">
        <v>210</v>
      </c>
      <c r="N24" s="1">
        <v>118.30906</v>
      </c>
      <c r="Q24" s="1">
        <v>210</v>
      </c>
      <c r="R24" s="1">
        <v>250.7216</v>
      </c>
    </row>
    <row r="25" spans="1:18" x14ac:dyDescent="0.2">
      <c r="A25" s="1">
        <v>105</v>
      </c>
      <c r="B25" s="1">
        <v>301.98169999999999</v>
      </c>
      <c r="M25" s="1">
        <v>220</v>
      </c>
      <c r="N25" s="1">
        <v>95.824164999999994</v>
      </c>
      <c r="Q25" s="1">
        <v>220</v>
      </c>
      <c r="R25" s="1">
        <v>221.63290000000001</v>
      </c>
    </row>
    <row r="26" spans="1:18" x14ac:dyDescent="0.2">
      <c r="A26" s="1">
        <v>110</v>
      </c>
      <c r="B26" s="1">
        <v>281.28199999999998</v>
      </c>
      <c r="M26" s="1">
        <v>230</v>
      </c>
      <c r="N26" s="1">
        <v>79.487189999999998</v>
      </c>
      <c r="Q26" s="1">
        <v>230</v>
      </c>
      <c r="R26" s="1">
        <v>193.24959999999999</v>
      </c>
    </row>
    <row r="27" spans="1:18" x14ac:dyDescent="0.2">
      <c r="A27" s="1">
        <v>115</v>
      </c>
      <c r="B27" s="1">
        <v>264.10829999999999</v>
      </c>
      <c r="M27" s="1">
        <v>240</v>
      </c>
      <c r="N27" s="1">
        <v>67.617867000000004</v>
      </c>
      <c r="Q27" s="1">
        <v>240</v>
      </c>
      <c r="R27" s="1">
        <v>170.35159999999999</v>
      </c>
    </row>
    <row r="28" spans="1:18" x14ac:dyDescent="0.2">
      <c r="A28" s="1">
        <v>120</v>
      </c>
      <c r="B28" s="1">
        <v>246.3253</v>
      </c>
      <c r="M28" s="1">
        <v>250</v>
      </c>
      <c r="N28" s="1">
        <v>57.634331000000003</v>
      </c>
      <c r="Q28" s="1">
        <v>250</v>
      </c>
      <c r="R28" s="1">
        <v>146.0838</v>
      </c>
    </row>
    <row r="29" spans="1:18" x14ac:dyDescent="0.2">
      <c r="A29" s="1">
        <v>125</v>
      </c>
      <c r="B29" s="1">
        <v>228.81229999999999</v>
      </c>
      <c r="M29" s="1">
        <v>260</v>
      </c>
      <c r="N29" s="1">
        <v>48.011223000000001</v>
      </c>
      <c r="Q29" s="1">
        <v>260</v>
      </c>
      <c r="R29" s="1">
        <v>132.31899999999999</v>
      </c>
    </row>
    <row r="30" spans="1:18" x14ac:dyDescent="0.2">
      <c r="A30" s="1">
        <v>130</v>
      </c>
      <c r="B30" s="1">
        <v>216.80549999999999</v>
      </c>
      <c r="M30" s="1">
        <v>270</v>
      </c>
      <c r="N30" s="1">
        <v>40.790278999999998</v>
      </c>
      <c r="Q30" s="1">
        <v>270</v>
      </c>
      <c r="R30" s="1">
        <v>117.2841</v>
      </c>
    </row>
    <row r="31" spans="1:18" x14ac:dyDescent="0.2">
      <c r="A31" s="1">
        <v>135</v>
      </c>
      <c r="B31" s="1">
        <v>201.00069999999999</v>
      </c>
      <c r="M31" s="1">
        <v>280</v>
      </c>
      <c r="N31" s="1">
        <v>34.798302</v>
      </c>
      <c r="Q31" s="1">
        <v>280</v>
      </c>
      <c r="R31" s="1">
        <v>103.36660000000001</v>
      </c>
    </row>
    <row r="32" spans="1:18" x14ac:dyDescent="0.2">
      <c r="A32" s="1">
        <v>140</v>
      </c>
      <c r="B32" s="1">
        <v>188.459</v>
      </c>
      <c r="M32" s="1">
        <v>290</v>
      </c>
      <c r="N32" s="1">
        <v>30.433926</v>
      </c>
      <c r="Q32" s="1">
        <v>290</v>
      </c>
      <c r="R32" s="1">
        <v>92.490489999999994</v>
      </c>
    </row>
    <row r="33" spans="1:18" x14ac:dyDescent="0.2">
      <c r="A33" s="1">
        <v>145</v>
      </c>
      <c r="B33" s="1">
        <v>177.65710000000001</v>
      </c>
      <c r="M33" s="1">
        <v>300</v>
      </c>
      <c r="N33" s="1">
        <v>27.259271999999999</v>
      </c>
      <c r="Q33" s="1">
        <v>300</v>
      </c>
      <c r="R33" s="1">
        <v>80.733699999999999</v>
      </c>
    </row>
    <row r="34" spans="1:18" x14ac:dyDescent="0.2">
      <c r="A34" s="1">
        <v>150</v>
      </c>
      <c r="B34" s="1">
        <v>166.6001</v>
      </c>
      <c r="M34" s="1">
        <v>310</v>
      </c>
      <c r="N34" s="1">
        <v>20.996714000000001</v>
      </c>
      <c r="Q34" s="1">
        <v>310</v>
      </c>
      <c r="R34" s="1">
        <v>72.774280000000005</v>
      </c>
    </row>
    <row r="35" spans="1:18" x14ac:dyDescent="0.2">
      <c r="A35" s="1">
        <v>155</v>
      </c>
      <c r="B35" s="1">
        <v>154.0489</v>
      </c>
      <c r="M35" s="1">
        <v>320</v>
      </c>
      <c r="N35" s="1">
        <v>7.6898103000000004</v>
      </c>
      <c r="Q35" s="1">
        <v>320</v>
      </c>
      <c r="R35" s="1">
        <v>62.559010000000001</v>
      </c>
    </row>
    <row r="36" spans="1:18" x14ac:dyDescent="0.2">
      <c r="A36" s="1">
        <v>160</v>
      </c>
      <c r="B36" s="1">
        <v>143.489</v>
      </c>
      <c r="M36" s="1">
        <v>330</v>
      </c>
      <c r="N36" s="1">
        <v>7.7817245000000002</v>
      </c>
      <c r="Q36" s="1">
        <v>330</v>
      </c>
      <c r="R36" s="1">
        <v>7.9935489999999998</v>
      </c>
    </row>
    <row r="37" spans="1:18" x14ac:dyDescent="0.2">
      <c r="A37" s="1">
        <v>165</v>
      </c>
      <c r="B37" s="1">
        <v>132.99080000000001</v>
      </c>
      <c r="M37" s="1">
        <v>340</v>
      </c>
      <c r="N37" s="1">
        <v>9.2358273999999998</v>
      </c>
      <c r="Q37" s="1">
        <v>340</v>
      </c>
      <c r="R37" s="1">
        <v>9.1213920000000002</v>
      </c>
    </row>
    <row r="38" spans="1:18" x14ac:dyDescent="0.2">
      <c r="A38" s="1">
        <v>170</v>
      </c>
      <c r="B38" s="1">
        <v>125.7619</v>
      </c>
      <c r="M38" s="1">
        <v>350</v>
      </c>
      <c r="N38" s="1">
        <v>8.9425278000000006</v>
      </c>
      <c r="Q38" s="1">
        <v>350</v>
      </c>
      <c r="R38" s="1">
        <v>9.6450359999999993</v>
      </c>
    </row>
    <row r="39" spans="1:18" x14ac:dyDescent="0.2">
      <c r="A39" s="1">
        <v>175</v>
      </c>
      <c r="B39" s="1">
        <v>119.6558</v>
      </c>
      <c r="M39" s="1">
        <v>360</v>
      </c>
      <c r="N39" s="1">
        <v>9.5415191999999998</v>
      </c>
      <c r="Q39" s="1">
        <v>360</v>
      </c>
      <c r="R39" s="1">
        <v>10.36909</v>
      </c>
    </row>
    <row r="40" spans="1:18" x14ac:dyDescent="0.2">
      <c r="A40" s="1">
        <v>180</v>
      </c>
      <c r="B40" s="1">
        <v>110.01819999999999</v>
      </c>
      <c r="M40" s="1">
        <v>370</v>
      </c>
      <c r="N40" s="1">
        <v>10.117789999999999</v>
      </c>
      <c r="Q40" s="1">
        <v>370</v>
      </c>
      <c r="R40" s="1">
        <v>10.36412</v>
      </c>
    </row>
    <row r="41" spans="1:18" x14ac:dyDescent="0.2">
      <c r="A41" s="1">
        <v>185</v>
      </c>
      <c r="B41" s="1">
        <v>103.78879999999999</v>
      </c>
      <c r="M41" s="1">
        <v>380</v>
      </c>
      <c r="N41" s="1">
        <v>10.444138000000001</v>
      </c>
      <c r="Q41" s="1">
        <v>380</v>
      </c>
      <c r="R41" s="1">
        <v>10.644399999999999</v>
      </c>
    </row>
    <row r="42" spans="1:18" x14ac:dyDescent="0.2">
      <c r="A42" s="1">
        <v>190</v>
      </c>
      <c r="B42" s="1">
        <v>92.748660000000001</v>
      </c>
      <c r="M42" s="1">
        <v>390</v>
      </c>
      <c r="N42" s="1">
        <v>10.754993000000001</v>
      </c>
      <c r="Q42" s="1">
        <v>390</v>
      </c>
      <c r="R42" s="1">
        <v>11.209569999999999</v>
      </c>
    </row>
    <row r="43" spans="1:18" x14ac:dyDescent="0.2">
      <c r="A43" s="1">
        <v>195</v>
      </c>
      <c r="B43" s="1">
        <v>90.933430000000001</v>
      </c>
      <c r="M43" s="1">
        <v>400</v>
      </c>
      <c r="N43" s="1">
        <v>10.151871</v>
      </c>
      <c r="Q43" s="1">
        <v>400</v>
      </c>
      <c r="R43" s="1">
        <v>10.28223</v>
      </c>
    </row>
    <row r="44" spans="1:18" x14ac:dyDescent="0.2">
      <c r="A44" s="1">
        <v>200</v>
      </c>
      <c r="B44" s="1">
        <v>84.500489999999999</v>
      </c>
      <c r="M44" s="1">
        <v>410</v>
      </c>
      <c r="N44" s="1">
        <v>11.074111</v>
      </c>
      <c r="Q44" s="1">
        <v>410</v>
      </c>
      <c r="R44" s="1">
        <v>10.746969999999999</v>
      </c>
    </row>
    <row r="45" spans="1:18" x14ac:dyDescent="0.2">
      <c r="A45" s="1">
        <v>205</v>
      </c>
      <c r="B45" s="1">
        <v>78.649959999999993</v>
      </c>
      <c r="M45" s="1">
        <v>420</v>
      </c>
      <c r="N45" s="1">
        <v>9.4113941000000008</v>
      </c>
      <c r="Q45" s="1">
        <v>420</v>
      </c>
      <c r="R45" s="1">
        <v>11.68756</v>
      </c>
    </row>
    <row r="46" spans="1:18" x14ac:dyDescent="0.2">
      <c r="A46" s="1">
        <v>210</v>
      </c>
      <c r="B46" s="1">
        <v>73.186840000000004</v>
      </c>
      <c r="M46" s="1">
        <v>430</v>
      </c>
      <c r="N46" s="1">
        <v>9.5910911999999993</v>
      </c>
      <c r="Q46" s="1">
        <v>430</v>
      </c>
      <c r="R46" s="1">
        <v>10.38298</v>
      </c>
    </row>
    <row r="47" spans="1:18" x14ac:dyDescent="0.2">
      <c r="A47" s="1">
        <v>215</v>
      </c>
      <c r="B47" s="1">
        <v>68.474270000000004</v>
      </c>
      <c r="M47" s="1">
        <v>440</v>
      </c>
      <c r="N47" s="1">
        <v>9.4960784999999994</v>
      </c>
      <c r="Q47" s="1">
        <v>440</v>
      </c>
      <c r="R47" s="1">
        <v>11.220660000000001</v>
      </c>
    </row>
    <row r="48" spans="1:18" x14ac:dyDescent="0.2">
      <c r="A48" s="1">
        <v>220</v>
      </c>
      <c r="B48" s="1">
        <v>64.616100000000003</v>
      </c>
      <c r="M48" s="1">
        <v>450</v>
      </c>
      <c r="N48" s="1">
        <v>57.760325999999999</v>
      </c>
      <c r="Q48" s="1">
        <v>450</v>
      </c>
      <c r="R48" s="1">
        <v>10.915039999999999</v>
      </c>
    </row>
    <row r="49" spans="1:18" x14ac:dyDescent="0.2">
      <c r="A49" s="1">
        <v>225</v>
      </c>
      <c r="B49" s="1">
        <v>60.048999999999999</v>
      </c>
      <c r="M49" s="1">
        <v>460</v>
      </c>
      <c r="N49" s="1">
        <v>44.688889000000003</v>
      </c>
      <c r="Q49" s="1">
        <v>460</v>
      </c>
      <c r="R49" s="1">
        <v>135.1191</v>
      </c>
    </row>
    <row r="50" spans="1:18" x14ac:dyDescent="0.2">
      <c r="A50" s="1">
        <v>230</v>
      </c>
      <c r="B50" s="1">
        <v>56.874960000000002</v>
      </c>
      <c r="M50" s="1">
        <v>470</v>
      </c>
      <c r="N50" s="1">
        <v>36.678927999999999</v>
      </c>
      <c r="Q50" s="1">
        <v>470</v>
      </c>
      <c r="R50" s="1">
        <v>152.334</v>
      </c>
    </row>
    <row r="51" spans="1:18" x14ac:dyDescent="0.2">
      <c r="A51" s="1">
        <v>235</v>
      </c>
      <c r="B51" s="1">
        <v>52.688940000000002</v>
      </c>
      <c r="M51" s="1">
        <v>480</v>
      </c>
      <c r="N51" s="1">
        <v>30.613623</v>
      </c>
      <c r="Q51" s="1">
        <v>480</v>
      </c>
      <c r="R51" s="1">
        <v>150.98779999999999</v>
      </c>
    </row>
    <row r="52" spans="1:18" x14ac:dyDescent="0.2">
      <c r="A52" s="1">
        <v>240</v>
      </c>
      <c r="B52" s="1">
        <v>49.76737</v>
      </c>
      <c r="M52" s="1">
        <v>490</v>
      </c>
      <c r="N52" s="1">
        <v>25.577964999999999</v>
      </c>
      <c r="Q52" s="1">
        <v>490</v>
      </c>
      <c r="R52" s="1">
        <v>146.2568</v>
      </c>
    </row>
    <row r="53" spans="1:18" x14ac:dyDescent="0.2">
      <c r="A53" s="1">
        <v>245</v>
      </c>
      <c r="B53" s="1">
        <v>46.842109999999998</v>
      </c>
      <c r="M53" s="1">
        <v>500</v>
      </c>
      <c r="N53" s="1">
        <v>22.185402</v>
      </c>
      <c r="Q53" s="1">
        <v>500</v>
      </c>
      <c r="R53" s="1">
        <v>139.1183</v>
      </c>
    </row>
    <row r="54" spans="1:18" x14ac:dyDescent="0.2">
      <c r="A54" s="1">
        <v>250</v>
      </c>
      <c r="B54" s="1">
        <v>44.089730000000003</v>
      </c>
      <c r="M54" s="1">
        <v>510</v>
      </c>
      <c r="N54" s="1">
        <v>17.513269000000001</v>
      </c>
      <c r="Q54" s="1">
        <v>510</v>
      </c>
      <c r="R54" s="1">
        <v>130.7783</v>
      </c>
    </row>
    <row r="55" spans="1:18" x14ac:dyDescent="0.2">
      <c r="A55" s="1">
        <v>255</v>
      </c>
      <c r="B55" s="1">
        <v>42.642910000000001</v>
      </c>
      <c r="M55" s="1">
        <v>520</v>
      </c>
      <c r="N55" s="1">
        <v>7.6371403000000004</v>
      </c>
      <c r="Q55" s="1">
        <v>520</v>
      </c>
      <c r="R55" s="1">
        <v>122.25749999999999</v>
      </c>
    </row>
    <row r="56" spans="1:18" x14ac:dyDescent="0.2">
      <c r="A56" s="1">
        <v>260</v>
      </c>
      <c r="B56" s="1">
        <v>40.555700000000002</v>
      </c>
      <c r="M56" s="1">
        <v>530</v>
      </c>
      <c r="N56" s="1">
        <v>9.2461547999999993</v>
      </c>
      <c r="Q56" s="1">
        <v>530</v>
      </c>
      <c r="R56" s="1">
        <v>9.7965509999999991</v>
      </c>
    </row>
    <row r="57" spans="1:18" x14ac:dyDescent="0.2">
      <c r="A57" s="1">
        <v>265</v>
      </c>
      <c r="B57" s="1">
        <v>39.076729999999998</v>
      </c>
      <c r="M57" s="1">
        <v>540</v>
      </c>
      <c r="N57" s="1">
        <v>10.654818000000001</v>
      </c>
      <c r="Q57" s="1">
        <v>540</v>
      </c>
      <c r="R57" s="1">
        <v>9.9408209999999997</v>
      </c>
    </row>
    <row r="58" spans="1:18" x14ac:dyDescent="0.2">
      <c r="A58" s="1">
        <v>270</v>
      </c>
      <c r="B58" s="1">
        <v>36.267429999999997</v>
      </c>
      <c r="M58" s="1">
        <v>550</v>
      </c>
      <c r="N58" s="1">
        <v>10.538117</v>
      </c>
      <c r="Q58" s="1">
        <v>550</v>
      </c>
      <c r="R58" s="1">
        <v>8.9631170000000004</v>
      </c>
    </row>
    <row r="59" spans="1:18" x14ac:dyDescent="0.2">
      <c r="A59" s="1">
        <v>275</v>
      </c>
      <c r="B59" s="1">
        <v>34.716250000000002</v>
      </c>
      <c r="M59" s="1">
        <v>560</v>
      </c>
      <c r="N59" s="1">
        <v>10.289227</v>
      </c>
      <c r="Q59" s="1">
        <v>560</v>
      </c>
      <c r="R59" s="1">
        <v>10.31352</v>
      </c>
    </row>
    <row r="60" spans="1:18" x14ac:dyDescent="0.2">
      <c r="A60" s="1">
        <v>280</v>
      </c>
      <c r="B60" s="1">
        <v>33.367469999999997</v>
      </c>
      <c r="M60" s="1">
        <v>570</v>
      </c>
      <c r="N60" s="1">
        <v>9.8771609999999992</v>
      </c>
      <c r="Q60" s="1">
        <v>570</v>
      </c>
      <c r="R60" s="1">
        <v>9.7180610000000005</v>
      </c>
    </row>
    <row r="61" spans="1:18" x14ac:dyDescent="0.2">
      <c r="A61" s="1">
        <v>285</v>
      </c>
      <c r="B61" s="1">
        <v>32.078240000000001</v>
      </c>
      <c r="M61" s="1">
        <v>580</v>
      </c>
      <c r="N61" s="1">
        <v>9.9298315000000006</v>
      </c>
      <c r="Q61" s="1">
        <v>580</v>
      </c>
      <c r="R61" s="1">
        <v>10.15269</v>
      </c>
    </row>
    <row r="62" spans="1:18" x14ac:dyDescent="0.2">
      <c r="A62" s="1">
        <v>290</v>
      </c>
      <c r="B62" s="1">
        <v>30.613510000000002</v>
      </c>
      <c r="M62" s="1">
        <v>590</v>
      </c>
      <c r="N62" s="1">
        <v>11.276529</v>
      </c>
      <c r="Q62" s="1">
        <v>590</v>
      </c>
      <c r="R62" s="1">
        <v>9.8594559999999998</v>
      </c>
    </row>
    <row r="63" spans="1:18" x14ac:dyDescent="0.2">
      <c r="A63" s="1">
        <v>295</v>
      </c>
      <c r="B63" s="1">
        <v>29.589929999999999</v>
      </c>
      <c r="M63" s="1">
        <v>600</v>
      </c>
      <c r="N63" s="1">
        <v>12.320633000000001</v>
      </c>
      <c r="Q63" s="1">
        <v>600</v>
      </c>
      <c r="R63" s="1">
        <v>10.337120000000001</v>
      </c>
    </row>
    <row r="64" spans="1:18" x14ac:dyDescent="0.2">
      <c r="A64" s="1">
        <v>300</v>
      </c>
      <c r="B64" s="1">
        <v>28.231660000000002</v>
      </c>
      <c r="M64" s="1">
        <v>610</v>
      </c>
      <c r="N64" s="1">
        <v>13.073503000000001</v>
      </c>
      <c r="Q64" s="1">
        <v>610</v>
      </c>
      <c r="R64" s="1">
        <v>9.8345610000000008</v>
      </c>
    </row>
    <row r="65" spans="1:18" x14ac:dyDescent="0.2">
      <c r="A65" s="1">
        <v>305</v>
      </c>
      <c r="B65" s="1">
        <v>26.567689999999999</v>
      </c>
      <c r="M65" s="1">
        <v>620</v>
      </c>
      <c r="N65" s="1">
        <v>12.954738000000001</v>
      </c>
      <c r="Q65" s="1">
        <v>620</v>
      </c>
      <c r="R65" s="1">
        <v>10.55162</v>
      </c>
    </row>
    <row r="66" spans="1:18" x14ac:dyDescent="0.2">
      <c r="A66" s="1">
        <v>310</v>
      </c>
      <c r="B66" s="1">
        <v>24.30443</v>
      </c>
      <c r="M66" s="1">
        <v>630</v>
      </c>
      <c r="N66" s="1">
        <v>13.428767000000001</v>
      </c>
      <c r="Q66" s="1">
        <v>630</v>
      </c>
      <c r="R66" s="1">
        <v>9.1255210000000009</v>
      </c>
    </row>
    <row r="67" spans="1:18" x14ac:dyDescent="0.2">
      <c r="A67" s="1">
        <v>315</v>
      </c>
      <c r="B67" s="1">
        <v>24.07199</v>
      </c>
      <c r="M67" s="1">
        <v>640</v>
      </c>
      <c r="N67" s="1">
        <v>14.210554</v>
      </c>
      <c r="Q67" s="1">
        <v>640</v>
      </c>
      <c r="R67" s="1">
        <v>9.3980700000000006</v>
      </c>
    </row>
    <row r="68" spans="1:18" x14ac:dyDescent="0.2">
      <c r="A68" s="1">
        <v>320</v>
      </c>
      <c r="B68" s="1">
        <v>23.34937</v>
      </c>
      <c r="M68" s="1">
        <v>650</v>
      </c>
      <c r="N68" s="1">
        <v>50.818221999999999</v>
      </c>
      <c r="Q68" s="1">
        <v>650</v>
      </c>
      <c r="R68" s="1">
        <v>9.8492560000000005</v>
      </c>
    </row>
    <row r="69" spans="1:18" x14ac:dyDescent="0.2">
      <c r="A69" s="1">
        <v>325</v>
      </c>
      <c r="B69" s="1">
        <v>23.577069999999999</v>
      </c>
      <c r="M69" s="1">
        <v>660</v>
      </c>
      <c r="N69" s="1">
        <v>37.688949999999998</v>
      </c>
      <c r="Q69" s="1">
        <v>660</v>
      </c>
      <c r="R69" s="1">
        <v>174.06710000000001</v>
      </c>
    </row>
    <row r="70" spans="1:18" x14ac:dyDescent="0.2">
      <c r="A70" s="1">
        <v>330</v>
      </c>
      <c r="B70" s="1">
        <v>24.173719999999999</v>
      </c>
      <c r="M70" s="1">
        <v>670</v>
      </c>
      <c r="N70" s="1">
        <v>30.262491000000001</v>
      </c>
      <c r="Q70" s="1">
        <v>670</v>
      </c>
      <c r="R70" s="1">
        <v>210.4109</v>
      </c>
    </row>
    <row r="71" spans="1:18" x14ac:dyDescent="0.2">
      <c r="A71" s="1">
        <v>335</v>
      </c>
      <c r="B71" s="1">
        <v>24.640180000000001</v>
      </c>
      <c r="M71" s="1">
        <v>680</v>
      </c>
      <c r="N71" s="1">
        <v>26.561136000000001</v>
      </c>
      <c r="Q71" s="1">
        <v>680</v>
      </c>
      <c r="R71" s="1">
        <v>214.2561</v>
      </c>
    </row>
    <row r="72" spans="1:18" x14ac:dyDescent="0.2">
      <c r="A72" s="1">
        <v>340</v>
      </c>
      <c r="B72" s="1">
        <v>24.9269</v>
      </c>
      <c r="M72" s="1">
        <v>690</v>
      </c>
      <c r="N72" s="1">
        <v>22.804013999999999</v>
      </c>
      <c r="Q72" s="1">
        <v>690</v>
      </c>
      <c r="R72" s="1">
        <v>217.65039999999999</v>
      </c>
    </row>
    <row r="73" spans="1:18" x14ac:dyDescent="0.2">
      <c r="A73" s="1">
        <v>345</v>
      </c>
      <c r="B73" s="1">
        <v>25.04813</v>
      </c>
      <c r="M73" s="1">
        <v>700</v>
      </c>
      <c r="N73" s="1">
        <v>19.533315999999999</v>
      </c>
      <c r="Q73" s="1">
        <v>700</v>
      </c>
      <c r="R73" s="1">
        <v>221.97710000000001</v>
      </c>
    </row>
    <row r="74" spans="1:18" x14ac:dyDescent="0.2">
      <c r="A74" s="1">
        <v>350</v>
      </c>
      <c r="B74" s="1">
        <v>22.460730000000002</v>
      </c>
      <c r="M74" s="1">
        <v>710</v>
      </c>
      <c r="N74" s="1">
        <v>19.147069999999999</v>
      </c>
      <c r="Q74" s="1">
        <v>710</v>
      </c>
      <c r="R74" s="1">
        <v>219.02019999999999</v>
      </c>
    </row>
    <row r="75" spans="1:18" x14ac:dyDescent="0.2">
      <c r="A75" s="1">
        <v>355</v>
      </c>
      <c r="B75" s="1">
        <v>26.751110000000001</v>
      </c>
      <c r="M75" s="1">
        <v>720</v>
      </c>
      <c r="N75" s="1">
        <v>15.656395</v>
      </c>
      <c r="Q75" s="1">
        <v>720</v>
      </c>
      <c r="R75" s="1">
        <v>212.7927</v>
      </c>
    </row>
    <row r="76" spans="1:18" x14ac:dyDescent="0.2">
      <c r="A76" s="1">
        <v>360</v>
      </c>
      <c r="B76" s="1">
        <v>27.28293</v>
      </c>
      <c r="M76" s="1">
        <v>730</v>
      </c>
      <c r="N76" s="1">
        <v>16.004431</v>
      </c>
      <c r="Q76" s="1">
        <v>730</v>
      </c>
      <c r="R76" s="1">
        <v>208.36799999999999</v>
      </c>
    </row>
    <row r="77" spans="1:18" x14ac:dyDescent="0.2">
      <c r="A77" s="1">
        <v>365</v>
      </c>
      <c r="B77" s="1">
        <v>27.281870000000001</v>
      </c>
      <c r="M77" s="1">
        <v>740</v>
      </c>
      <c r="N77" s="1">
        <v>15.308361</v>
      </c>
      <c r="Q77" s="1">
        <v>740</v>
      </c>
      <c r="R77" s="1">
        <v>201.91069999999999</v>
      </c>
    </row>
    <row r="78" spans="1:18" x14ac:dyDescent="0.2">
      <c r="A78" s="1">
        <v>370</v>
      </c>
      <c r="B78" s="1">
        <v>27.814219999999999</v>
      </c>
      <c r="M78" s="1">
        <v>750</v>
      </c>
      <c r="N78" s="1">
        <v>12.953704999999999</v>
      </c>
      <c r="Q78" s="1">
        <v>750</v>
      </c>
      <c r="R78" s="1">
        <v>196.10730000000001</v>
      </c>
    </row>
    <row r="79" spans="1:18" x14ac:dyDescent="0.2">
      <c r="A79" s="1">
        <v>375</v>
      </c>
      <c r="B79" s="1">
        <v>27.27449</v>
      </c>
      <c r="M79" s="1">
        <v>760</v>
      </c>
      <c r="N79" s="1">
        <v>12.129576</v>
      </c>
      <c r="Q79" s="1">
        <v>760</v>
      </c>
      <c r="R79" s="1">
        <v>188.97149999999999</v>
      </c>
    </row>
    <row r="80" spans="1:18" x14ac:dyDescent="0.2">
      <c r="A80" s="1">
        <v>380</v>
      </c>
      <c r="B80" s="1">
        <v>27.77468</v>
      </c>
      <c r="M80" s="1">
        <v>770</v>
      </c>
      <c r="N80" s="1">
        <v>12.837005</v>
      </c>
      <c r="Q80" s="1">
        <v>770</v>
      </c>
      <c r="R80" s="1">
        <v>182.65389999999999</v>
      </c>
    </row>
    <row r="81" spans="1:18" x14ac:dyDescent="0.2">
      <c r="A81" s="1">
        <v>385</v>
      </c>
      <c r="B81" s="1">
        <v>28.284890000000001</v>
      </c>
      <c r="M81" s="1">
        <v>780</v>
      </c>
      <c r="N81" s="1">
        <v>12.499298</v>
      </c>
      <c r="Q81" s="1">
        <v>780</v>
      </c>
      <c r="R81" s="1">
        <v>178.5617</v>
      </c>
    </row>
    <row r="82" spans="1:18" x14ac:dyDescent="0.2">
      <c r="A82" s="1">
        <v>390</v>
      </c>
      <c r="B82" s="1">
        <v>29.287389999999998</v>
      </c>
      <c r="M82" s="1">
        <v>790</v>
      </c>
      <c r="N82" s="1">
        <v>11.671037999999999</v>
      </c>
      <c r="Q82" s="1">
        <v>790</v>
      </c>
      <c r="R82" s="1">
        <v>171.3596</v>
      </c>
    </row>
    <row r="83" spans="1:18" x14ac:dyDescent="0.2">
      <c r="A83" s="1">
        <v>395</v>
      </c>
      <c r="B83" s="1">
        <v>29.133479999999999</v>
      </c>
      <c r="M83" s="1">
        <v>800</v>
      </c>
      <c r="N83" s="1">
        <v>12.210129999999999</v>
      </c>
      <c r="Q83" s="1">
        <v>800</v>
      </c>
      <c r="R83" s="1">
        <v>162.45650000000001</v>
      </c>
    </row>
    <row r="84" spans="1:18" x14ac:dyDescent="0.2">
      <c r="A84" s="1">
        <v>400</v>
      </c>
      <c r="B84" s="1">
        <v>29.62472</v>
      </c>
      <c r="M84" s="1">
        <v>810</v>
      </c>
      <c r="N84" s="1">
        <v>12.621161000000001</v>
      </c>
      <c r="Q84" s="1">
        <v>810</v>
      </c>
      <c r="R84" s="1">
        <v>10.134230000000001</v>
      </c>
    </row>
    <row r="85" spans="1:18" x14ac:dyDescent="0.2">
      <c r="A85" s="1">
        <v>405</v>
      </c>
      <c r="B85" s="1">
        <v>29.337990000000001</v>
      </c>
      <c r="M85" s="1">
        <v>820</v>
      </c>
      <c r="N85" s="1">
        <v>13.142697</v>
      </c>
      <c r="Q85" s="1">
        <v>820</v>
      </c>
      <c r="R85" s="1">
        <v>10.408440000000001</v>
      </c>
    </row>
    <row r="86" spans="1:18" x14ac:dyDescent="0.2">
      <c r="A86" s="1">
        <v>410</v>
      </c>
      <c r="B86" s="1">
        <v>29.236260000000001</v>
      </c>
      <c r="M86" s="1">
        <v>830</v>
      </c>
      <c r="N86" s="1">
        <v>13.740656</v>
      </c>
      <c r="Q86" s="1">
        <v>830</v>
      </c>
      <c r="R86" s="1"/>
    </row>
    <row r="87" spans="1:18" x14ac:dyDescent="0.2">
      <c r="A87" s="1">
        <v>415</v>
      </c>
      <c r="B87" s="1">
        <v>29.130849999999999</v>
      </c>
      <c r="M87" s="1">
        <v>840</v>
      </c>
      <c r="N87" s="1"/>
      <c r="Q87" s="1">
        <v>840</v>
      </c>
      <c r="R87" s="1"/>
    </row>
    <row r="88" spans="1:18" x14ac:dyDescent="0.2">
      <c r="A88" s="1">
        <v>420</v>
      </c>
      <c r="B88" s="1">
        <v>29.011199999999999</v>
      </c>
    </row>
    <row r="89" spans="1:18" x14ac:dyDescent="0.2">
      <c r="A89" s="1">
        <v>425</v>
      </c>
      <c r="B89" s="1">
        <v>29.78284</v>
      </c>
    </row>
    <row r="90" spans="1:18" x14ac:dyDescent="0.2">
      <c r="A90" s="1">
        <v>430</v>
      </c>
      <c r="B90" s="1">
        <v>30.25826</v>
      </c>
    </row>
    <row r="91" spans="1:18" x14ac:dyDescent="0.2">
      <c r="A91" s="1">
        <v>435</v>
      </c>
      <c r="B91" s="1">
        <v>30.499130000000001</v>
      </c>
    </row>
    <row r="92" spans="1:18" x14ac:dyDescent="0.2">
      <c r="A92" s="1">
        <v>440</v>
      </c>
      <c r="B92" s="1">
        <v>31.948060000000002</v>
      </c>
    </row>
    <row r="93" spans="1:18" x14ac:dyDescent="0.2">
      <c r="A93" s="1">
        <v>445</v>
      </c>
      <c r="B93" s="1">
        <v>31.972300000000001</v>
      </c>
    </row>
    <row r="94" spans="1:18" x14ac:dyDescent="0.2">
      <c r="A94" s="1">
        <v>450</v>
      </c>
      <c r="B94" s="1">
        <v>30.806419999999999</v>
      </c>
    </row>
    <row r="95" spans="1:18" x14ac:dyDescent="0.2">
      <c r="A95" s="1">
        <v>455</v>
      </c>
      <c r="B95" s="1">
        <v>27.80367</v>
      </c>
    </row>
    <row r="96" spans="1:18" x14ac:dyDescent="0.2">
      <c r="A96" s="1">
        <v>460</v>
      </c>
      <c r="B96" s="1">
        <v>27.180150000000001</v>
      </c>
    </row>
    <row r="97" spans="1:2" x14ac:dyDescent="0.2">
      <c r="A97" s="1">
        <v>465</v>
      </c>
      <c r="B97" s="1">
        <v>26.324179999999998</v>
      </c>
    </row>
    <row r="98" spans="1:2" x14ac:dyDescent="0.2">
      <c r="A98" s="1">
        <v>470</v>
      </c>
      <c r="B98" s="1">
        <v>24.903189999999999</v>
      </c>
    </row>
    <row r="99" spans="1:2" x14ac:dyDescent="0.2">
      <c r="A99" s="1">
        <v>475</v>
      </c>
      <c r="B99" s="1">
        <v>8.6840700000000002</v>
      </c>
    </row>
    <row r="100" spans="1:2" x14ac:dyDescent="0.2">
      <c r="A100" s="1">
        <v>480</v>
      </c>
      <c r="B100" s="1">
        <v>8.8648559999999996</v>
      </c>
    </row>
    <row r="101" spans="1:2" x14ac:dyDescent="0.2">
      <c r="A101" s="1">
        <v>485</v>
      </c>
      <c r="B101" s="1">
        <v>9.1631789999999995</v>
      </c>
    </row>
    <row r="102" spans="1:2" x14ac:dyDescent="0.2">
      <c r="A102" s="1">
        <v>490</v>
      </c>
      <c r="B102" s="1">
        <v>8.8274340000000002</v>
      </c>
    </row>
  </sheetData>
  <mergeCells count="2">
    <mergeCell ref="H2:J2"/>
    <mergeCell ref="V1:W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36"/>
  <sheetViews>
    <sheetView workbookViewId="0">
      <selection activeCell="S2" sqref="S2"/>
    </sheetView>
  </sheetViews>
  <sheetFormatPr defaultColWidth="8.85546875" defaultRowHeight="15" x14ac:dyDescent="0.25"/>
  <cols>
    <col min="1" max="1" width="12.42578125" style="12" bestFit="1" customWidth="1"/>
    <col min="2" max="4" width="8.85546875" style="12"/>
    <col min="5" max="5" width="14.28515625" style="12" bestFit="1" customWidth="1"/>
    <col min="6" max="7" width="10.85546875" style="12" bestFit="1" customWidth="1"/>
    <col min="8" max="18" width="8.85546875" style="12"/>
    <col min="19" max="19" width="15" style="12" bestFit="1" customWidth="1"/>
    <col min="20" max="20" width="8.85546875" style="12" customWidth="1"/>
    <col min="21" max="21" width="11.42578125" style="12" bestFit="1" customWidth="1"/>
    <col min="22" max="22" width="8.85546875" style="12"/>
    <col min="49" max="16384" width="8.85546875" style="12"/>
  </cols>
  <sheetData>
    <row r="1" spans="1:21" x14ac:dyDescent="0.25">
      <c r="A1" s="11" t="s">
        <v>204</v>
      </c>
      <c r="E1" s="11" t="s">
        <v>249</v>
      </c>
      <c r="F1" s="125" t="s">
        <v>99</v>
      </c>
      <c r="G1" s="165" t="s">
        <v>247</v>
      </c>
      <c r="H1" s="165"/>
      <c r="I1" s="165"/>
      <c r="J1" s="165"/>
      <c r="K1" s="165"/>
      <c r="L1" s="165"/>
      <c r="M1" s="165"/>
      <c r="S1" s="11" t="s">
        <v>284</v>
      </c>
      <c r="T1" s="152" t="s">
        <v>208</v>
      </c>
      <c r="U1" s="153" t="s">
        <v>250</v>
      </c>
    </row>
    <row r="2" spans="1:21" x14ac:dyDescent="0.25">
      <c r="A2" s="8" t="s">
        <v>3</v>
      </c>
      <c r="B2" s="8" t="s">
        <v>4</v>
      </c>
      <c r="F2" s="113" t="s">
        <v>238</v>
      </c>
      <c r="G2" s="10">
        <v>0.4078</v>
      </c>
      <c r="H2" s="10">
        <v>0.50070000000000003</v>
      </c>
      <c r="I2" s="10">
        <v>0.54890000000000005</v>
      </c>
      <c r="J2" s="10">
        <v>0.4027</v>
      </c>
      <c r="K2" s="10">
        <v>0.33329999999999999</v>
      </c>
      <c r="L2" s="10">
        <v>0.40189999999999998</v>
      </c>
      <c r="M2" s="10">
        <v>0.33289999999999997</v>
      </c>
      <c r="N2" s="1"/>
      <c r="P2" s="135" t="s">
        <v>0</v>
      </c>
      <c r="Q2" s="42" t="s">
        <v>1</v>
      </c>
      <c r="R2" s="13"/>
      <c r="S2" s="13" t="s">
        <v>239</v>
      </c>
      <c r="T2" s="110">
        <v>0.4078</v>
      </c>
      <c r="U2" s="105">
        <v>1.0229999999999999</v>
      </c>
    </row>
    <row r="3" spans="1:21" x14ac:dyDescent="0.25">
      <c r="A3" s="1">
        <v>0</v>
      </c>
      <c r="B3" s="1">
        <v>0</v>
      </c>
      <c r="F3" s="30">
        <v>1E-3</v>
      </c>
      <c r="G3" s="84">
        <v>1.66421E-2</v>
      </c>
      <c r="H3" s="84">
        <v>9.0323999999999995E-3</v>
      </c>
      <c r="I3" s="84">
        <v>9.0939000000000002E-3</v>
      </c>
      <c r="J3" s="84">
        <v>1.5324E-3</v>
      </c>
      <c r="K3" s="84">
        <v>2.4729999999999999E-3</v>
      </c>
      <c r="L3" s="84">
        <v>8.291283E-3</v>
      </c>
      <c r="M3" s="85">
        <v>6.3179000000000004E-3</v>
      </c>
      <c r="N3" s="26"/>
      <c r="P3" s="68">
        <f t="shared" ref="P3:P10" si="0">AVERAGE(G3:M3)</f>
        <v>7.6261404285714301E-3</v>
      </c>
      <c r="Q3" s="38">
        <f t="shared" ref="Q3:Q10" si="1">STDEV(G3:M3)/SQRT(COUNT(G3:M3))</f>
        <v>1.8977546098208724E-3</v>
      </c>
      <c r="R3" s="13"/>
      <c r="S3" s="13"/>
      <c r="T3" s="110">
        <v>0.50070000000000003</v>
      </c>
      <c r="U3" s="105">
        <v>0.87480000000000002</v>
      </c>
    </row>
    <row r="4" spans="1:21" x14ac:dyDescent="0.25">
      <c r="A4" s="1">
        <v>5</v>
      </c>
      <c r="B4" s="1">
        <v>-295.053</v>
      </c>
      <c r="F4" s="4">
        <v>8.7999999999999995E-2</v>
      </c>
      <c r="G4" s="26">
        <v>2.42227E-2</v>
      </c>
      <c r="H4" s="26">
        <v>1.1844199999999999E-2</v>
      </c>
      <c r="I4" s="26">
        <v>1.33157E-2</v>
      </c>
      <c r="J4" s="26">
        <v>6.404E-3</v>
      </c>
      <c r="K4" s="26">
        <v>1.35283E-2</v>
      </c>
      <c r="L4" s="26">
        <v>1.9380565999999998E-2</v>
      </c>
      <c r="M4" s="5">
        <v>1.8885300000000001E-2</v>
      </c>
      <c r="N4" s="26"/>
      <c r="P4" s="68">
        <f t="shared" si="0"/>
        <v>1.5368680857142856E-2</v>
      </c>
      <c r="Q4" s="38">
        <f t="shared" si="1"/>
        <v>2.221350339317394E-3</v>
      </c>
      <c r="R4" s="13"/>
      <c r="S4" s="13"/>
      <c r="T4" s="110">
        <v>0.54890000000000005</v>
      </c>
      <c r="U4" s="105">
        <v>0.95550000000000002</v>
      </c>
    </row>
    <row r="5" spans="1:21" x14ac:dyDescent="0.25">
      <c r="A5" s="1">
        <v>10</v>
      </c>
      <c r="B5" s="1">
        <v>-296.91899999999998</v>
      </c>
      <c r="F5" s="4">
        <v>0.255</v>
      </c>
      <c r="G5" s="26">
        <v>0.2260432</v>
      </c>
      <c r="H5" s="26">
        <v>0.11333600000000001</v>
      </c>
      <c r="I5" s="26">
        <v>0.1094294</v>
      </c>
      <c r="J5" s="26">
        <v>0.1428343</v>
      </c>
      <c r="K5" s="26">
        <v>0.25439990000000001</v>
      </c>
      <c r="L5" s="26">
        <v>0.21557051699999999</v>
      </c>
      <c r="M5" s="5">
        <v>0.26314110000000002</v>
      </c>
      <c r="N5" s="26"/>
      <c r="P5" s="68">
        <f t="shared" si="0"/>
        <v>0.18925063099999997</v>
      </c>
      <c r="Q5" s="38">
        <f t="shared" si="1"/>
        <v>2.4899605129145845E-2</v>
      </c>
      <c r="R5" s="13"/>
      <c r="S5" s="13"/>
      <c r="T5" s="110">
        <v>0.4027</v>
      </c>
      <c r="U5" s="105">
        <v>0.83069999999999999</v>
      </c>
    </row>
    <row r="6" spans="1:21" x14ac:dyDescent="0.25">
      <c r="A6" s="1">
        <v>15</v>
      </c>
      <c r="B6" s="1">
        <v>-287.82100000000003</v>
      </c>
      <c r="F6" s="4">
        <v>0.38700000000000001</v>
      </c>
      <c r="G6" s="26">
        <v>0.4997413</v>
      </c>
      <c r="H6" s="26">
        <v>0.41724410000000001</v>
      </c>
      <c r="I6" s="26">
        <v>0.34794839999999999</v>
      </c>
      <c r="J6" s="26">
        <v>0.51426620000000001</v>
      </c>
      <c r="K6" s="26">
        <v>0.62462450000000003</v>
      </c>
      <c r="L6" s="26">
        <v>0.53767476599999997</v>
      </c>
      <c r="M6" s="5">
        <v>0.63510109999999997</v>
      </c>
      <c r="N6" s="26"/>
      <c r="P6" s="68">
        <f t="shared" si="0"/>
        <v>0.51094290942857135</v>
      </c>
      <c r="Q6" s="38">
        <f t="shared" si="1"/>
        <v>3.9199292323174068E-2</v>
      </c>
      <c r="R6" s="13"/>
      <c r="S6" s="13"/>
      <c r="T6" s="110">
        <v>0.33329999999999999</v>
      </c>
      <c r="U6" s="105">
        <v>0.78390000000000004</v>
      </c>
    </row>
    <row r="7" spans="1:21" x14ac:dyDescent="0.25">
      <c r="A7" s="1">
        <v>20</v>
      </c>
      <c r="B7" s="1">
        <v>-288.31599999999997</v>
      </c>
      <c r="F7" s="4">
        <v>0.94</v>
      </c>
      <c r="G7" s="26">
        <v>0.82077449999999996</v>
      </c>
      <c r="H7" s="26">
        <v>0.76338609999999996</v>
      </c>
      <c r="I7" s="26">
        <v>0.74537980000000004</v>
      </c>
      <c r="J7" s="26">
        <v>0.81003499999999995</v>
      </c>
      <c r="K7" s="26">
        <v>0.8731854</v>
      </c>
      <c r="L7" s="26">
        <v>0.76366539099999997</v>
      </c>
      <c r="M7" s="5">
        <v>0.81765980000000005</v>
      </c>
      <c r="N7" s="26"/>
      <c r="P7" s="68">
        <f t="shared" si="0"/>
        <v>0.79915514157142853</v>
      </c>
      <c r="Q7" s="38">
        <f t="shared" si="1"/>
        <v>1.6789596847405087E-2</v>
      </c>
      <c r="R7" s="13"/>
      <c r="S7" s="13"/>
      <c r="T7" s="110">
        <v>0.40189999999999998</v>
      </c>
      <c r="U7" s="105">
        <v>0.80820000000000003</v>
      </c>
    </row>
    <row r="8" spans="1:21" x14ac:dyDescent="0.25">
      <c r="A8" s="1">
        <v>25</v>
      </c>
      <c r="B8" s="1">
        <v>-2.9769000000000001</v>
      </c>
      <c r="F8" s="4">
        <v>2.2599999999999998</v>
      </c>
      <c r="G8" s="26">
        <v>0.92363360000000005</v>
      </c>
      <c r="H8" s="26">
        <v>0.95671130000000004</v>
      </c>
      <c r="I8" s="26">
        <v>0.92839430000000001</v>
      </c>
      <c r="J8" s="26">
        <v>0.93738390000000005</v>
      </c>
      <c r="K8" s="26">
        <v>0.95316000000000001</v>
      </c>
      <c r="L8" s="26">
        <v>0.91973192999999998</v>
      </c>
      <c r="M8" s="5">
        <v>0.95761269999999998</v>
      </c>
      <c r="N8" s="26"/>
      <c r="P8" s="68">
        <f t="shared" si="0"/>
        <v>0.93951824714285725</v>
      </c>
      <c r="Q8" s="38">
        <f t="shared" si="1"/>
        <v>6.1358154471402816E-3</v>
      </c>
      <c r="R8" s="13"/>
      <c r="S8" s="13"/>
      <c r="T8" s="110">
        <v>0.33289999999999997</v>
      </c>
      <c r="U8" s="105">
        <v>0.81740000000000002</v>
      </c>
    </row>
    <row r="9" spans="1:21" x14ac:dyDescent="0.25">
      <c r="A9" s="1">
        <v>30</v>
      </c>
      <c r="B9" s="1">
        <v>-2.8790200000000001</v>
      </c>
      <c r="F9" s="4">
        <v>4</v>
      </c>
      <c r="G9" s="26">
        <v>0.98498459999999999</v>
      </c>
      <c r="H9" s="26">
        <v>0.99491070000000004</v>
      </c>
      <c r="I9" s="26">
        <v>0.98300419999999999</v>
      </c>
      <c r="J9" s="26">
        <v>0.97263540000000004</v>
      </c>
      <c r="K9" s="26">
        <v>0.97978189999999998</v>
      </c>
      <c r="L9" s="26">
        <v>0.95868002600000002</v>
      </c>
      <c r="M9" s="5">
        <v>0.97848990000000002</v>
      </c>
      <c r="N9" s="26"/>
      <c r="P9" s="68">
        <f t="shared" si="0"/>
        <v>0.97892667514285725</v>
      </c>
      <c r="Q9" s="38">
        <f t="shared" si="1"/>
        <v>4.2517302911592031E-3</v>
      </c>
      <c r="R9" s="13"/>
      <c r="S9" s="13"/>
      <c r="T9" s="70"/>
      <c r="U9" s="107">
        <v>0.85780000000000001</v>
      </c>
    </row>
    <row r="10" spans="1:21" x14ac:dyDescent="0.25">
      <c r="A10" s="1">
        <v>35</v>
      </c>
      <c r="B10" s="1">
        <v>-2.81568</v>
      </c>
      <c r="F10" s="6">
        <v>100</v>
      </c>
      <c r="G10" s="31">
        <v>1</v>
      </c>
      <c r="H10" s="31">
        <v>1</v>
      </c>
      <c r="I10" s="31">
        <v>1</v>
      </c>
      <c r="J10" s="31">
        <v>1</v>
      </c>
      <c r="K10" s="31">
        <v>1</v>
      </c>
      <c r="L10" s="31">
        <v>1</v>
      </c>
      <c r="M10" s="7">
        <v>1</v>
      </c>
      <c r="N10" s="26"/>
      <c r="P10" s="70">
        <f t="shared" si="0"/>
        <v>1</v>
      </c>
      <c r="Q10" s="41">
        <f t="shared" si="1"/>
        <v>0</v>
      </c>
      <c r="R10" s="13"/>
      <c r="S10" s="13"/>
      <c r="T10" s="13"/>
    </row>
    <row r="11" spans="1:21" x14ac:dyDescent="0.25">
      <c r="A11" s="1">
        <v>40</v>
      </c>
      <c r="B11" s="1">
        <v>-0.99038000000000004</v>
      </c>
    </row>
    <row r="12" spans="1:21" x14ac:dyDescent="0.25">
      <c r="A12" s="1">
        <v>45</v>
      </c>
      <c r="B12" s="1">
        <v>-14.562099999999999</v>
      </c>
    </row>
    <row r="13" spans="1:21" x14ac:dyDescent="0.25">
      <c r="A13" s="1">
        <v>50</v>
      </c>
      <c r="B13" s="1">
        <v>-13.3817</v>
      </c>
      <c r="F13" s="127" t="s">
        <v>250</v>
      </c>
      <c r="G13" s="161" t="s">
        <v>247</v>
      </c>
      <c r="H13" s="161"/>
      <c r="I13" s="161"/>
      <c r="J13" s="161"/>
      <c r="K13" s="161"/>
      <c r="L13" s="161"/>
      <c r="M13" s="161"/>
      <c r="N13" s="161"/>
    </row>
    <row r="14" spans="1:21" x14ac:dyDescent="0.25">
      <c r="A14" s="1">
        <v>55</v>
      </c>
      <c r="B14" s="1">
        <v>-18.454499999999999</v>
      </c>
      <c r="F14" s="113" t="s">
        <v>238</v>
      </c>
      <c r="G14" s="32">
        <v>1.0229999999999999</v>
      </c>
      <c r="H14" s="32">
        <v>0.87480000000000002</v>
      </c>
      <c r="I14" s="32">
        <v>0.95550000000000002</v>
      </c>
      <c r="J14" s="32">
        <v>0.83069999999999999</v>
      </c>
      <c r="K14" s="32">
        <v>0.78390000000000004</v>
      </c>
      <c r="L14" s="32">
        <v>0.80820000000000003</v>
      </c>
      <c r="M14" s="32">
        <v>0.81740000000000002</v>
      </c>
      <c r="N14" s="32">
        <v>0.85780000000000001</v>
      </c>
      <c r="O14" s="1"/>
      <c r="P14" s="135" t="s">
        <v>0</v>
      </c>
      <c r="Q14" s="42" t="s">
        <v>1</v>
      </c>
      <c r="R14" s="13"/>
      <c r="S14" s="13"/>
      <c r="T14" s="13"/>
    </row>
    <row r="15" spans="1:21" x14ac:dyDescent="0.25">
      <c r="A15" s="1">
        <v>60</v>
      </c>
      <c r="B15" s="1">
        <v>-18.2818</v>
      </c>
      <c r="F15" s="30">
        <v>0.01</v>
      </c>
      <c r="G15" s="126">
        <v>4.5564525921646766E-3</v>
      </c>
      <c r="H15" s="126">
        <v>1.3274245311514242E-2</v>
      </c>
      <c r="I15" s="126">
        <v>8.0267731734301184E-3</v>
      </c>
      <c r="J15" s="126">
        <v>7.1543193200615677E-3</v>
      </c>
      <c r="K15" s="126">
        <v>9.838341227510497E-3</v>
      </c>
      <c r="L15" s="126">
        <v>1.020317865774116E-2</v>
      </c>
      <c r="M15" s="126">
        <v>1.8552093094319343E-2</v>
      </c>
      <c r="N15" s="36">
        <v>5.0220675613645502E-3</v>
      </c>
      <c r="P15" s="68">
        <v>9.5784338672632689E-3</v>
      </c>
      <c r="Q15" s="38">
        <v>1.6306669983456193E-3</v>
      </c>
      <c r="R15" s="13"/>
      <c r="S15" s="13"/>
      <c r="T15" s="13"/>
    </row>
    <row r="16" spans="1:21" x14ac:dyDescent="0.25">
      <c r="A16" s="1">
        <v>65</v>
      </c>
      <c r="B16" s="1">
        <v>-16.974699999999999</v>
      </c>
      <c r="F16" s="4">
        <v>8.7999999999999995E-2</v>
      </c>
      <c r="G16" s="33">
        <v>4.8891349095569626E-3</v>
      </c>
      <c r="H16" s="33">
        <v>1.3987951595300205E-2</v>
      </c>
      <c r="I16" s="33">
        <v>7.9472904123008073E-3</v>
      </c>
      <c r="J16" s="33">
        <v>7.2989404895015906E-3</v>
      </c>
      <c r="K16" s="33">
        <v>1.2280434567511675E-2</v>
      </c>
      <c r="L16" s="33">
        <v>1.0854239997180663E-2</v>
      </c>
      <c r="M16" s="33">
        <v>2.0847268256848149E-2</v>
      </c>
      <c r="N16" s="43">
        <v>5.4986573134433153E-3</v>
      </c>
      <c r="P16" s="68">
        <v>1.0450489692705421E-2</v>
      </c>
      <c r="Q16" s="38">
        <v>1.8697112732189351E-3</v>
      </c>
      <c r="R16" s="13"/>
      <c r="S16" s="13"/>
      <c r="T16" s="13"/>
    </row>
    <row r="17" spans="1:20" x14ac:dyDescent="0.25">
      <c r="A17" s="122">
        <v>70</v>
      </c>
      <c r="B17" s="122">
        <v>-445.70100000000002</v>
      </c>
      <c r="F17" s="4">
        <v>0.255</v>
      </c>
      <c r="G17" s="33">
        <v>9.2842980860398765E-3</v>
      </c>
      <c r="H17" s="33">
        <v>1.9561884500175979E-2</v>
      </c>
      <c r="I17" s="33">
        <v>1.2220277189902436E-2</v>
      </c>
      <c r="J17" s="33">
        <v>1.4554996827933611E-2</v>
      </c>
      <c r="K17" s="33">
        <v>2.6342700478341193E-2</v>
      </c>
      <c r="L17" s="33">
        <v>1.7650032117464767E-2</v>
      </c>
      <c r="M17" s="33">
        <v>2.7650630012080086E-2</v>
      </c>
      <c r="N17" s="43">
        <v>1.1836260813864812E-2</v>
      </c>
      <c r="P17" s="68">
        <v>1.7387635003225349E-2</v>
      </c>
      <c r="Q17" s="38">
        <v>2.3961491715231041E-3</v>
      </c>
      <c r="R17" s="13"/>
      <c r="S17" s="13"/>
      <c r="T17" s="13"/>
    </row>
    <row r="18" spans="1:20" x14ac:dyDescent="0.25">
      <c r="A18" s="122">
        <v>75</v>
      </c>
      <c r="B18" s="122">
        <v>-459.55399999999997</v>
      </c>
      <c r="F18" s="4">
        <v>0.38700000000000001</v>
      </c>
      <c r="G18" s="33">
        <v>3.1379302817723012E-2</v>
      </c>
      <c r="H18" s="33">
        <v>4.9755556967079444E-2</v>
      </c>
      <c r="I18" s="33">
        <v>3.8428717175084941E-2</v>
      </c>
      <c r="J18" s="33">
        <v>5.750833081414071E-2</v>
      </c>
      <c r="K18" s="33">
        <v>9.5041381714756693E-2</v>
      </c>
      <c r="L18" s="33">
        <v>7.07403615229866E-2</v>
      </c>
      <c r="M18" s="33">
        <v>8.2849190701950209E-2</v>
      </c>
      <c r="N18" s="43">
        <v>4.8753316731681977E-2</v>
      </c>
      <c r="P18" s="68">
        <v>5.9307019805675439E-2</v>
      </c>
      <c r="Q18" s="38">
        <v>7.7731302348636429E-3</v>
      </c>
      <c r="R18" s="13"/>
      <c r="S18" s="13"/>
      <c r="T18" s="13"/>
    </row>
    <row r="19" spans="1:20" x14ac:dyDescent="0.25">
      <c r="A19" s="122">
        <v>80</v>
      </c>
      <c r="B19" s="122">
        <v>-479.59199999999998</v>
      </c>
      <c r="F19" s="4">
        <v>0.94</v>
      </c>
      <c r="G19" s="33">
        <v>0.43983429783949374</v>
      </c>
      <c r="H19" s="33">
        <v>0.56742475350866306</v>
      </c>
      <c r="I19" s="33">
        <v>0.49312874398083256</v>
      </c>
      <c r="J19" s="33">
        <v>0.60981498180692306</v>
      </c>
      <c r="K19" s="33">
        <v>0.65326570873975032</v>
      </c>
      <c r="L19" s="33">
        <v>0.62699115366768221</v>
      </c>
      <c r="M19" s="33">
        <v>0.62233608390128548</v>
      </c>
      <c r="N19" s="43">
        <v>0.5794870761420855</v>
      </c>
      <c r="P19" s="68">
        <v>0.57403534994833949</v>
      </c>
      <c r="Q19" s="38">
        <v>2.5816707089938034E-2</v>
      </c>
      <c r="R19" s="13"/>
      <c r="S19" s="13"/>
      <c r="T19" s="13"/>
    </row>
    <row r="20" spans="1:20" x14ac:dyDescent="0.25">
      <c r="A20" s="122">
        <v>85</v>
      </c>
      <c r="B20" s="122">
        <v>-465.85399999999998</v>
      </c>
      <c r="F20" s="4">
        <v>2.2599999999999998</v>
      </c>
      <c r="G20" s="33">
        <v>0.90046800928034854</v>
      </c>
      <c r="H20" s="33">
        <v>0.94454583671655767</v>
      </c>
      <c r="I20" s="33">
        <v>0.92491622496068016</v>
      </c>
      <c r="J20" s="33">
        <v>0.94147899373860211</v>
      </c>
      <c r="K20" s="33">
        <v>0.95200925225414001</v>
      </c>
      <c r="L20" s="33">
        <v>0.92775109598150751</v>
      </c>
      <c r="M20" s="33">
        <v>0.91522171091677118</v>
      </c>
      <c r="N20" s="43">
        <v>0.9203124565166303</v>
      </c>
      <c r="P20" s="68">
        <v>0.9283379475456548</v>
      </c>
      <c r="Q20" s="38">
        <v>6.0073521052244087E-3</v>
      </c>
      <c r="R20" s="13"/>
      <c r="S20" s="13"/>
      <c r="T20" s="13"/>
    </row>
    <row r="21" spans="1:20" x14ac:dyDescent="0.25">
      <c r="A21" s="122">
        <v>90</v>
      </c>
      <c r="B21" s="122">
        <v>-472.29700000000003</v>
      </c>
      <c r="F21" s="4">
        <v>4</v>
      </c>
      <c r="G21" s="33">
        <v>0.98739881607961844</v>
      </c>
      <c r="H21" s="33">
        <v>0.99354838818666225</v>
      </c>
      <c r="I21" s="33">
        <v>1.0037913210128382</v>
      </c>
      <c r="J21" s="33">
        <v>1.0095351505986343</v>
      </c>
      <c r="K21" s="33">
        <v>1.0241623662322574</v>
      </c>
      <c r="L21" s="33">
        <v>1.0036309683834912</v>
      </c>
      <c r="M21" s="33">
        <v>1.0253299548778003</v>
      </c>
      <c r="N21" s="43">
        <v>1.0115319741730762</v>
      </c>
      <c r="P21" s="68">
        <v>1.0073661174430473</v>
      </c>
      <c r="Q21" s="38">
        <v>4.7117364281951089E-3</v>
      </c>
      <c r="R21" s="13"/>
      <c r="S21" s="13"/>
      <c r="T21" s="13"/>
    </row>
    <row r="22" spans="1:20" x14ac:dyDescent="0.25">
      <c r="A22" s="1">
        <v>95</v>
      </c>
      <c r="B22" s="1">
        <v>-25.836300000000001</v>
      </c>
      <c r="F22" s="6">
        <v>100</v>
      </c>
      <c r="G22" s="40">
        <v>1</v>
      </c>
      <c r="H22" s="40">
        <v>1</v>
      </c>
      <c r="I22" s="40">
        <v>1</v>
      </c>
      <c r="J22" s="40">
        <v>1</v>
      </c>
      <c r="K22" s="40">
        <v>1</v>
      </c>
      <c r="L22" s="40">
        <v>1</v>
      </c>
      <c r="M22" s="40">
        <v>1</v>
      </c>
      <c r="N22" s="44">
        <v>1</v>
      </c>
      <c r="P22" s="70">
        <v>1</v>
      </c>
      <c r="Q22" s="41">
        <v>0</v>
      </c>
      <c r="R22" s="13"/>
      <c r="S22" s="13"/>
      <c r="T22" s="13"/>
    </row>
    <row r="23" spans="1:20" x14ac:dyDescent="0.25">
      <c r="A23" s="1">
        <v>100</v>
      </c>
      <c r="B23" s="1">
        <v>-21.989899999999999</v>
      </c>
      <c r="F23" s="33"/>
      <c r="G23" s="33"/>
      <c r="H23" s="33"/>
      <c r="I23" s="33"/>
      <c r="J23" s="33"/>
      <c r="K23" s="33"/>
      <c r="L23" s="33"/>
      <c r="M23" s="33"/>
      <c r="N23" s="33"/>
    </row>
    <row r="24" spans="1:20" x14ac:dyDescent="0.25">
      <c r="A24" s="1">
        <v>105</v>
      </c>
      <c r="B24" s="1">
        <v>-24.667400000000001</v>
      </c>
    </row>
    <row r="25" spans="1:20" x14ac:dyDescent="0.25">
      <c r="A25" s="1">
        <v>110</v>
      </c>
      <c r="B25" s="1">
        <v>-25.963000000000001</v>
      </c>
    </row>
    <row r="26" spans="1:20" x14ac:dyDescent="0.25">
      <c r="A26" s="1">
        <v>115</v>
      </c>
      <c r="B26" s="1">
        <v>-23.8613</v>
      </c>
    </row>
    <row r="27" spans="1:20" x14ac:dyDescent="0.25">
      <c r="A27" s="1">
        <v>120</v>
      </c>
      <c r="B27" s="1">
        <v>-2.6544500000000002</v>
      </c>
    </row>
    <row r="28" spans="1:20" x14ac:dyDescent="0.25">
      <c r="A28" s="1">
        <v>125</v>
      </c>
      <c r="B28" s="1">
        <v>-1.60649</v>
      </c>
    </row>
    <row r="29" spans="1:20" x14ac:dyDescent="0.25">
      <c r="A29" s="1">
        <v>130</v>
      </c>
      <c r="B29" s="1">
        <v>-1.20919</v>
      </c>
    </row>
    <row r="30" spans="1:20" x14ac:dyDescent="0.25">
      <c r="A30" s="1">
        <v>135</v>
      </c>
      <c r="B30" s="1">
        <v>-2.3607900000000002</v>
      </c>
    </row>
    <row r="31" spans="1:20" x14ac:dyDescent="0.25">
      <c r="A31" s="1">
        <v>140</v>
      </c>
      <c r="B31" s="1"/>
    </row>
    <row r="32" spans="1:20" x14ac:dyDescent="0.25">
      <c r="A32" s="1">
        <v>145</v>
      </c>
      <c r="B32" s="1"/>
    </row>
    <row r="33" spans="1:2" x14ac:dyDescent="0.25">
      <c r="A33" s="1">
        <v>150</v>
      </c>
      <c r="B33" s="1"/>
    </row>
    <row r="34" spans="1:2" x14ac:dyDescent="0.25">
      <c r="A34" s="1"/>
      <c r="B34" s="1"/>
    </row>
    <row r="35" spans="1:2" x14ac:dyDescent="0.25">
      <c r="A35" s="1"/>
      <c r="B35" s="1"/>
    </row>
    <row r="36" spans="1:2" x14ac:dyDescent="0.25">
      <c r="A36" s="1"/>
      <c r="B36" s="1"/>
    </row>
    <row r="37" spans="1:2" x14ac:dyDescent="0.25">
      <c r="A37" s="1"/>
      <c r="B37" s="1"/>
    </row>
    <row r="38" spans="1:2" x14ac:dyDescent="0.25">
      <c r="A38" s="1"/>
      <c r="B38" s="1"/>
    </row>
    <row r="39" spans="1:2" x14ac:dyDescent="0.25">
      <c r="A39" s="1"/>
      <c r="B39" s="1"/>
    </row>
    <row r="40" spans="1:2" x14ac:dyDescent="0.25">
      <c r="A40" s="1"/>
      <c r="B40" s="1"/>
    </row>
    <row r="41" spans="1:2" x14ac:dyDescent="0.25">
      <c r="A41" s="1"/>
      <c r="B41" s="1"/>
    </row>
    <row r="42" spans="1:2" x14ac:dyDescent="0.25">
      <c r="A42" s="1"/>
      <c r="B42" s="1"/>
    </row>
    <row r="43" spans="1:2" x14ac:dyDescent="0.25">
      <c r="A43" s="1"/>
      <c r="B43" s="1"/>
    </row>
    <row r="44" spans="1:2" x14ac:dyDescent="0.25">
      <c r="A44" s="1"/>
      <c r="B44" s="1"/>
    </row>
    <row r="45" spans="1:2" x14ac:dyDescent="0.25">
      <c r="A45" s="1"/>
      <c r="B45" s="1"/>
    </row>
    <row r="46" spans="1:2" x14ac:dyDescent="0.25">
      <c r="A46" s="1"/>
      <c r="B46" s="1"/>
    </row>
    <row r="47" spans="1:2" x14ac:dyDescent="0.25">
      <c r="A47" s="1"/>
      <c r="B47" s="1"/>
    </row>
    <row r="48" spans="1:2" x14ac:dyDescent="0.25">
      <c r="A48" s="1"/>
      <c r="B48" s="1"/>
    </row>
    <row r="49" spans="1:2" x14ac:dyDescent="0.25">
      <c r="A49" s="1"/>
      <c r="B49" s="1"/>
    </row>
    <row r="50" spans="1:2" x14ac:dyDescent="0.25">
      <c r="A50" s="1"/>
      <c r="B50" s="1"/>
    </row>
    <row r="51" spans="1:2" x14ac:dyDescent="0.25">
      <c r="A51" s="1"/>
      <c r="B51" s="1"/>
    </row>
    <row r="52" spans="1:2" x14ac:dyDescent="0.25">
      <c r="A52" s="1"/>
      <c r="B52" s="1"/>
    </row>
    <row r="53" spans="1:2" x14ac:dyDescent="0.25">
      <c r="A53" s="1"/>
      <c r="B53" s="1"/>
    </row>
    <row r="54" spans="1:2" x14ac:dyDescent="0.25">
      <c r="A54" s="1"/>
      <c r="B54" s="1"/>
    </row>
    <row r="55" spans="1:2" x14ac:dyDescent="0.25">
      <c r="A55" s="1"/>
      <c r="B55" s="1"/>
    </row>
    <row r="56" spans="1:2" x14ac:dyDescent="0.25">
      <c r="A56" s="1"/>
      <c r="B56" s="1"/>
    </row>
    <row r="57" spans="1:2" x14ac:dyDescent="0.25">
      <c r="A57" s="1"/>
      <c r="B57" s="1"/>
    </row>
    <row r="58" spans="1:2" x14ac:dyDescent="0.25">
      <c r="A58" s="1"/>
      <c r="B58" s="1"/>
    </row>
    <row r="59" spans="1:2" x14ac:dyDescent="0.25">
      <c r="A59" s="1"/>
      <c r="B59" s="1"/>
    </row>
    <row r="60" spans="1:2" x14ac:dyDescent="0.25">
      <c r="A60" s="1"/>
      <c r="B60" s="1"/>
    </row>
    <row r="61" spans="1:2" x14ac:dyDescent="0.25">
      <c r="A61" s="1"/>
      <c r="B61" s="1"/>
    </row>
    <row r="62" spans="1:2" x14ac:dyDescent="0.25">
      <c r="A62" s="1"/>
      <c r="B62" s="1"/>
    </row>
    <row r="63" spans="1:2" x14ac:dyDescent="0.25">
      <c r="A63" s="1"/>
      <c r="B63" s="1"/>
    </row>
    <row r="64" spans="1:2" x14ac:dyDescent="0.25">
      <c r="A64" s="1"/>
      <c r="B64" s="1"/>
    </row>
    <row r="65" spans="1:2" x14ac:dyDescent="0.25">
      <c r="A65" s="1"/>
      <c r="B65" s="1"/>
    </row>
    <row r="66" spans="1:2" x14ac:dyDescent="0.25">
      <c r="A66" s="1"/>
      <c r="B66" s="1"/>
    </row>
    <row r="67" spans="1:2" x14ac:dyDescent="0.25">
      <c r="A67" s="1"/>
      <c r="B67" s="1"/>
    </row>
    <row r="68" spans="1:2" x14ac:dyDescent="0.25">
      <c r="A68" s="1"/>
      <c r="B68" s="1"/>
    </row>
    <row r="69" spans="1:2" x14ac:dyDescent="0.25">
      <c r="A69" s="1"/>
      <c r="B69" s="1"/>
    </row>
    <row r="70" spans="1:2" x14ac:dyDescent="0.25">
      <c r="A70" s="1"/>
      <c r="B70" s="1"/>
    </row>
    <row r="71" spans="1:2" x14ac:dyDescent="0.25">
      <c r="A71" s="1"/>
      <c r="B71" s="1"/>
    </row>
    <row r="72" spans="1:2" x14ac:dyDescent="0.25">
      <c r="A72" s="1"/>
      <c r="B72" s="1"/>
    </row>
    <row r="73" spans="1:2" x14ac:dyDescent="0.25">
      <c r="A73" s="1"/>
      <c r="B73" s="1"/>
    </row>
    <row r="74" spans="1:2" x14ac:dyDescent="0.25">
      <c r="A74" s="1"/>
      <c r="B74" s="1"/>
    </row>
    <row r="75" spans="1:2" x14ac:dyDescent="0.25">
      <c r="A75" s="1"/>
      <c r="B75" s="1"/>
    </row>
    <row r="76" spans="1:2" x14ac:dyDescent="0.25">
      <c r="A76" s="1"/>
      <c r="B76" s="1"/>
    </row>
    <row r="77" spans="1:2" x14ac:dyDescent="0.25">
      <c r="A77" s="1"/>
      <c r="B77" s="1"/>
    </row>
    <row r="78" spans="1:2" x14ac:dyDescent="0.25">
      <c r="A78" s="1"/>
      <c r="B78" s="1"/>
    </row>
    <row r="79" spans="1:2" x14ac:dyDescent="0.25">
      <c r="A79" s="1"/>
      <c r="B79" s="1"/>
    </row>
    <row r="80" spans="1:2" x14ac:dyDescent="0.25">
      <c r="A80" s="1"/>
      <c r="B80" s="1"/>
    </row>
    <row r="81" spans="1:2" x14ac:dyDescent="0.25">
      <c r="A81" s="1"/>
      <c r="B81" s="1"/>
    </row>
    <row r="82" spans="1:2" x14ac:dyDescent="0.25">
      <c r="A82" s="1"/>
      <c r="B82" s="1"/>
    </row>
    <row r="83" spans="1:2" x14ac:dyDescent="0.25">
      <c r="A83" s="1"/>
      <c r="B83" s="1"/>
    </row>
    <row r="84" spans="1:2" x14ac:dyDescent="0.25">
      <c r="A84" s="1"/>
      <c r="B84" s="1"/>
    </row>
    <row r="85" spans="1:2" x14ac:dyDescent="0.25">
      <c r="A85" s="1"/>
      <c r="B85" s="1"/>
    </row>
    <row r="86" spans="1:2" x14ac:dyDescent="0.25">
      <c r="A86" s="1"/>
      <c r="B86" s="1"/>
    </row>
    <row r="87" spans="1:2" x14ac:dyDescent="0.25">
      <c r="A87" s="1"/>
      <c r="B87" s="1"/>
    </row>
    <row r="88" spans="1:2" x14ac:dyDescent="0.25">
      <c r="A88" s="1"/>
      <c r="B88" s="1"/>
    </row>
    <row r="89" spans="1:2" x14ac:dyDescent="0.25">
      <c r="A89" s="1"/>
      <c r="B89" s="1"/>
    </row>
    <row r="90" spans="1:2" x14ac:dyDescent="0.25">
      <c r="A90" s="1"/>
      <c r="B90" s="1"/>
    </row>
    <row r="91" spans="1:2" x14ac:dyDescent="0.25">
      <c r="A91" s="1"/>
      <c r="B91" s="1"/>
    </row>
    <row r="92" spans="1:2" x14ac:dyDescent="0.25">
      <c r="A92" s="1"/>
      <c r="B92" s="1"/>
    </row>
    <row r="93" spans="1:2" x14ac:dyDescent="0.25">
      <c r="A93" s="1"/>
      <c r="B93" s="1"/>
    </row>
    <row r="94" spans="1:2" x14ac:dyDescent="0.25">
      <c r="A94" s="1"/>
      <c r="B94" s="1"/>
    </row>
    <row r="95" spans="1:2" x14ac:dyDescent="0.25">
      <c r="A95" s="1"/>
      <c r="B95" s="1"/>
    </row>
    <row r="96" spans="1:2" x14ac:dyDescent="0.25">
      <c r="A96" s="1"/>
      <c r="B96" s="1"/>
    </row>
    <row r="97" spans="1:2" x14ac:dyDescent="0.25">
      <c r="A97" s="1"/>
      <c r="B97" s="1"/>
    </row>
    <row r="98" spans="1:2" x14ac:dyDescent="0.25">
      <c r="A98" s="1"/>
      <c r="B98" s="1"/>
    </row>
    <row r="99" spans="1:2" x14ac:dyDescent="0.25">
      <c r="A99" s="1"/>
      <c r="B99" s="1"/>
    </row>
    <row r="100" spans="1:2" x14ac:dyDescent="0.25">
      <c r="A100" s="1"/>
      <c r="B100" s="1"/>
    </row>
    <row r="101" spans="1:2" x14ac:dyDescent="0.25">
      <c r="A101" s="1"/>
      <c r="B101" s="1"/>
    </row>
    <row r="102" spans="1:2" x14ac:dyDescent="0.25">
      <c r="A102" s="1"/>
      <c r="B102" s="1"/>
    </row>
    <row r="103" spans="1:2" x14ac:dyDescent="0.25">
      <c r="A103" s="1"/>
      <c r="B103" s="1"/>
    </row>
    <row r="104" spans="1:2" x14ac:dyDescent="0.25">
      <c r="A104" s="1"/>
      <c r="B104" s="1"/>
    </row>
    <row r="105" spans="1:2" x14ac:dyDescent="0.25">
      <c r="A105" s="1"/>
      <c r="B105" s="1"/>
    </row>
    <row r="106" spans="1:2" x14ac:dyDescent="0.25">
      <c r="A106" s="1"/>
      <c r="B106" s="1"/>
    </row>
    <row r="107" spans="1:2" x14ac:dyDescent="0.25">
      <c r="A107" s="1"/>
      <c r="B107" s="1"/>
    </row>
    <row r="108" spans="1:2" x14ac:dyDescent="0.25">
      <c r="A108" s="1"/>
      <c r="B108" s="1"/>
    </row>
    <row r="109" spans="1:2" x14ac:dyDescent="0.25">
      <c r="A109" s="1"/>
      <c r="B109" s="1"/>
    </row>
    <row r="110" spans="1:2" x14ac:dyDescent="0.25">
      <c r="A110" s="1"/>
      <c r="B110" s="1"/>
    </row>
    <row r="111" spans="1:2" x14ac:dyDescent="0.25">
      <c r="A111" s="1"/>
      <c r="B111" s="1"/>
    </row>
    <row r="112" spans="1:2" x14ac:dyDescent="0.25">
      <c r="A112" s="1"/>
      <c r="B112" s="1"/>
    </row>
    <row r="113" spans="1:2" x14ac:dyDescent="0.25">
      <c r="A113" s="1"/>
      <c r="B113" s="1"/>
    </row>
    <row r="114" spans="1:2" x14ac:dyDescent="0.25">
      <c r="A114" s="1"/>
      <c r="B114" s="1"/>
    </row>
    <row r="115" spans="1:2" x14ac:dyDescent="0.25">
      <c r="A115" s="1"/>
      <c r="B115" s="1"/>
    </row>
    <row r="116" spans="1:2" x14ac:dyDescent="0.25">
      <c r="A116" s="1"/>
      <c r="B116" s="1"/>
    </row>
    <row r="117" spans="1:2" x14ac:dyDescent="0.25">
      <c r="A117" s="1"/>
      <c r="B117" s="1"/>
    </row>
    <row r="118" spans="1:2" x14ac:dyDescent="0.25">
      <c r="A118" s="1"/>
      <c r="B118" s="1"/>
    </row>
    <row r="119" spans="1:2" x14ac:dyDescent="0.25">
      <c r="A119" s="1"/>
      <c r="B119" s="1"/>
    </row>
    <row r="120" spans="1:2" x14ac:dyDescent="0.25">
      <c r="A120" s="1"/>
      <c r="B120" s="1"/>
    </row>
    <row r="121" spans="1:2" x14ac:dyDescent="0.25">
      <c r="A121" s="1"/>
      <c r="B121" s="1"/>
    </row>
    <row r="122" spans="1:2" x14ac:dyDescent="0.25">
      <c r="A122" s="1"/>
      <c r="B122" s="1"/>
    </row>
    <row r="123" spans="1:2" x14ac:dyDescent="0.25">
      <c r="A123" s="1"/>
      <c r="B123" s="1"/>
    </row>
    <row r="124" spans="1:2" x14ac:dyDescent="0.25">
      <c r="A124" s="1"/>
      <c r="B124" s="1"/>
    </row>
    <row r="125" spans="1:2" x14ac:dyDescent="0.25">
      <c r="A125" s="1"/>
      <c r="B125" s="1"/>
    </row>
    <row r="126" spans="1:2" x14ac:dyDescent="0.25">
      <c r="A126" s="1"/>
      <c r="B126" s="1"/>
    </row>
    <row r="127" spans="1:2" x14ac:dyDescent="0.25">
      <c r="A127" s="1"/>
      <c r="B127" s="1"/>
    </row>
    <row r="128" spans="1:2" x14ac:dyDescent="0.25">
      <c r="A128" s="1"/>
      <c r="B128" s="1"/>
    </row>
    <row r="129" spans="1:2" x14ac:dyDescent="0.25">
      <c r="A129" s="1"/>
      <c r="B129" s="1"/>
    </row>
    <row r="130" spans="1:2" x14ac:dyDescent="0.25">
      <c r="A130" s="1"/>
      <c r="B130" s="1"/>
    </row>
    <row r="131" spans="1:2" x14ac:dyDescent="0.25">
      <c r="A131" s="1"/>
      <c r="B131" s="1"/>
    </row>
    <row r="132" spans="1:2" x14ac:dyDescent="0.25">
      <c r="A132" s="1"/>
      <c r="B132" s="1"/>
    </row>
    <row r="133" spans="1:2" x14ac:dyDescent="0.25">
      <c r="A133" s="1"/>
      <c r="B133" s="1"/>
    </row>
    <row r="134" spans="1:2" x14ac:dyDescent="0.25">
      <c r="A134" s="1"/>
      <c r="B134" s="1"/>
    </row>
    <row r="135" spans="1:2" x14ac:dyDescent="0.25">
      <c r="A135" s="1"/>
      <c r="B135" s="1"/>
    </row>
    <row r="136" spans="1:2" x14ac:dyDescent="0.25">
      <c r="A136" s="1"/>
      <c r="B136" s="1"/>
    </row>
    <row r="137" spans="1:2" x14ac:dyDescent="0.25">
      <c r="A137" s="1"/>
      <c r="B137" s="1"/>
    </row>
    <row r="138" spans="1:2" x14ac:dyDescent="0.25">
      <c r="A138" s="1"/>
      <c r="B138" s="1"/>
    </row>
    <row r="139" spans="1:2" x14ac:dyDescent="0.25">
      <c r="A139" s="1"/>
      <c r="B139" s="1"/>
    </row>
    <row r="140" spans="1:2" x14ac:dyDescent="0.25">
      <c r="A140" s="1"/>
      <c r="B140" s="1"/>
    </row>
    <row r="141" spans="1:2" x14ac:dyDescent="0.25">
      <c r="A141" s="1"/>
      <c r="B141" s="1"/>
    </row>
    <row r="142" spans="1:2" x14ac:dyDescent="0.25">
      <c r="A142" s="1"/>
      <c r="B142" s="1"/>
    </row>
    <row r="143" spans="1:2" x14ac:dyDescent="0.25">
      <c r="A143" s="1"/>
      <c r="B143" s="1"/>
    </row>
    <row r="144" spans="1:2" x14ac:dyDescent="0.25">
      <c r="A144" s="1"/>
      <c r="B144" s="1"/>
    </row>
    <row r="145" spans="1:2" x14ac:dyDescent="0.25">
      <c r="A145" s="1"/>
      <c r="B145" s="1"/>
    </row>
    <row r="146" spans="1:2" x14ac:dyDescent="0.25">
      <c r="A146" s="1"/>
      <c r="B146" s="1"/>
    </row>
    <row r="147" spans="1:2" x14ac:dyDescent="0.25">
      <c r="A147" s="1"/>
      <c r="B147" s="1"/>
    </row>
    <row r="148" spans="1:2" x14ac:dyDescent="0.25">
      <c r="A148" s="1"/>
      <c r="B148" s="1"/>
    </row>
    <row r="149" spans="1:2" x14ac:dyDescent="0.25">
      <c r="A149" s="1"/>
      <c r="B149" s="1"/>
    </row>
    <row r="150" spans="1:2" x14ac:dyDescent="0.25">
      <c r="A150" s="1"/>
      <c r="B150" s="1"/>
    </row>
    <row r="151" spans="1:2" x14ac:dyDescent="0.25">
      <c r="A151" s="1"/>
      <c r="B151" s="1"/>
    </row>
    <row r="152" spans="1:2" x14ac:dyDescent="0.25">
      <c r="A152" s="1"/>
      <c r="B152" s="1"/>
    </row>
    <row r="153" spans="1:2" x14ac:dyDescent="0.25">
      <c r="A153" s="1"/>
      <c r="B153" s="1"/>
    </row>
    <row r="154" spans="1:2" x14ac:dyDescent="0.25">
      <c r="A154" s="1"/>
      <c r="B154" s="1"/>
    </row>
    <row r="155" spans="1:2" x14ac:dyDescent="0.25">
      <c r="A155" s="1"/>
      <c r="B155" s="1"/>
    </row>
    <row r="156" spans="1:2" x14ac:dyDescent="0.25">
      <c r="A156" s="1"/>
      <c r="B156" s="1"/>
    </row>
    <row r="157" spans="1:2" x14ac:dyDescent="0.25">
      <c r="A157" s="1"/>
      <c r="B157" s="1"/>
    </row>
    <row r="158" spans="1:2" x14ac:dyDescent="0.25">
      <c r="A158" s="1"/>
      <c r="B158" s="1"/>
    </row>
    <row r="159" spans="1:2" x14ac:dyDescent="0.25">
      <c r="A159" s="1"/>
      <c r="B159" s="1"/>
    </row>
    <row r="160" spans="1:2" x14ac:dyDescent="0.25">
      <c r="A160" s="1"/>
      <c r="B160" s="1"/>
    </row>
    <row r="161" spans="1:2" x14ac:dyDescent="0.25">
      <c r="A161" s="1"/>
      <c r="B161" s="1"/>
    </row>
    <row r="162" spans="1:2" x14ac:dyDescent="0.25">
      <c r="A162" s="1"/>
      <c r="B162" s="1"/>
    </row>
    <row r="163" spans="1:2" x14ac:dyDescent="0.25">
      <c r="A163" s="1"/>
      <c r="B163" s="1"/>
    </row>
    <row r="164" spans="1:2" x14ac:dyDescent="0.25">
      <c r="A164" s="1"/>
      <c r="B164" s="1"/>
    </row>
    <row r="165" spans="1:2" x14ac:dyDescent="0.25">
      <c r="A165" s="1"/>
      <c r="B165" s="1"/>
    </row>
    <row r="166" spans="1:2" x14ac:dyDescent="0.25">
      <c r="A166" s="1"/>
      <c r="B166" s="1"/>
    </row>
    <row r="167" spans="1:2" x14ac:dyDescent="0.25">
      <c r="A167" s="1"/>
      <c r="B167" s="1"/>
    </row>
    <row r="168" spans="1:2" x14ac:dyDescent="0.25">
      <c r="A168" s="1"/>
      <c r="B168" s="1"/>
    </row>
    <row r="169" spans="1:2" x14ac:dyDescent="0.25">
      <c r="A169" s="1"/>
      <c r="B169" s="1"/>
    </row>
    <row r="170" spans="1:2" x14ac:dyDescent="0.25">
      <c r="A170" s="1"/>
      <c r="B170" s="1"/>
    </row>
    <row r="171" spans="1:2" x14ac:dyDescent="0.25">
      <c r="A171" s="1"/>
      <c r="B171" s="1"/>
    </row>
    <row r="172" spans="1:2" x14ac:dyDescent="0.25">
      <c r="A172" s="1"/>
      <c r="B172" s="1"/>
    </row>
    <row r="173" spans="1:2" x14ac:dyDescent="0.25">
      <c r="A173" s="1"/>
      <c r="B173" s="1"/>
    </row>
    <row r="174" spans="1:2" x14ac:dyDescent="0.25">
      <c r="A174" s="1"/>
      <c r="B174" s="1"/>
    </row>
    <row r="175" spans="1:2" x14ac:dyDescent="0.25">
      <c r="A175" s="1"/>
      <c r="B175" s="1"/>
    </row>
    <row r="176" spans="1:2" x14ac:dyDescent="0.25">
      <c r="A176" s="1"/>
      <c r="B176" s="1"/>
    </row>
    <row r="177" spans="1:2" x14ac:dyDescent="0.25">
      <c r="A177" s="1"/>
      <c r="B177" s="1"/>
    </row>
    <row r="178" spans="1:2" x14ac:dyDescent="0.25">
      <c r="A178" s="1"/>
      <c r="B178" s="1"/>
    </row>
    <row r="179" spans="1:2" x14ac:dyDescent="0.25">
      <c r="A179" s="1"/>
      <c r="B179" s="1"/>
    </row>
    <row r="180" spans="1:2" x14ac:dyDescent="0.25">
      <c r="A180" s="1"/>
      <c r="B180" s="1"/>
    </row>
    <row r="181" spans="1:2" x14ac:dyDescent="0.25">
      <c r="A181" s="1"/>
      <c r="B181" s="1"/>
    </row>
    <row r="182" spans="1:2" x14ac:dyDescent="0.25">
      <c r="A182" s="1"/>
      <c r="B182" s="1"/>
    </row>
    <row r="183" spans="1:2" x14ac:dyDescent="0.25">
      <c r="A183" s="1"/>
      <c r="B183" s="1"/>
    </row>
    <row r="184" spans="1:2" x14ac:dyDescent="0.25">
      <c r="A184" s="1"/>
      <c r="B184" s="1"/>
    </row>
    <row r="185" spans="1:2" x14ac:dyDescent="0.25">
      <c r="A185" s="1"/>
      <c r="B185" s="1"/>
    </row>
    <row r="186" spans="1:2" x14ac:dyDescent="0.25">
      <c r="A186" s="1"/>
      <c r="B186" s="1"/>
    </row>
    <row r="187" spans="1:2" x14ac:dyDescent="0.25">
      <c r="A187" s="1"/>
      <c r="B187" s="1"/>
    </row>
    <row r="188" spans="1:2" x14ac:dyDescent="0.25">
      <c r="A188" s="1"/>
      <c r="B188" s="1"/>
    </row>
    <row r="189" spans="1:2" x14ac:dyDescent="0.25">
      <c r="A189" s="1"/>
      <c r="B189" s="1"/>
    </row>
    <row r="190" spans="1:2" x14ac:dyDescent="0.25">
      <c r="A190" s="1"/>
      <c r="B190" s="1"/>
    </row>
    <row r="191" spans="1:2" x14ac:dyDescent="0.25">
      <c r="A191" s="1"/>
      <c r="B191" s="1"/>
    </row>
    <row r="192" spans="1:2" x14ac:dyDescent="0.25">
      <c r="A192" s="1"/>
      <c r="B192" s="1"/>
    </row>
    <row r="193" spans="1:2" x14ac:dyDescent="0.25">
      <c r="A193" s="1"/>
      <c r="B193" s="1"/>
    </row>
    <row r="194" spans="1:2" x14ac:dyDescent="0.25">
      <c r="A194" s="1"/>
      <c r="B194" s="1"/>
    </row>
    <row r="195" spans="1:2" x14ac:dyDescent="0.25">
      <c r="A195" s="1"/>
      <c r="B195" s="1"/>
    </row>
    <row r="196" spans="1:2" x14ac:dyDescent="0.25">
      <c r="A196" s="1"/>
      <c r="B196" s="1"/>
    </row>
    <row r="197" spans="1:2" x14ac:dyDescent="0.25">
      <c r="A197" s="1"/>
      <c r="B197" s="1"/>
    </row>
    <row r="198" spans="1:2" x14ac:dyDescent="0.25">
      <c r="A198" s="1"/>
      <c r="B198" s="1"/>
    </row>
    <row r="199" spans="1:2" x14ac:dyDescent="0.25">
      <c r="A199" s="1"/>
      <c r="B199" s="1"/>
    </row>
    <row r="200" spans="1:2" x14ac:dyDescent="0.25">
      <c r="A200" s="1"/>
      <c r="B200" s="1"/>
    </row>
    <row r="201" spans="1:2" x14ac:dyDescent="0.25">
      <c r="A201" s="1"/>
      <c r="B201" s="1"/>
    </row>
    <row r="202" spans="1:2" x14ac:dyDescent="0.25">
      <c r="A202" s="1"/>
      <c r="B202" s="1"/>
    </row>
    <row r="203" spans="1:2" x14ac:dyDescent="0.25">
      <c r="A203" s="1"/>
      <c r="B203" s="1"/>
    </row>
    <row r="204" spans="1:2" x14ac:dyDescent="0.25">
      <c r="A204" s="1"/>
      <c r="B204" s="1"/>
    </row>
    <row r="205" spans="1:2" x14ac:dyDescent="0.25">
      <c r="A205" s="1"/>
      <c r="B205" s="1"/>
    </row>
    <row r="206" spans="1:2" x14ac:dyDescent="0.25">
      <c r="A206" s="1"/>
      <c r="B206" s="1"/>
    </row>
    <row r="207" spans="1:2" x14ac:dyDescent="0.25">
      <c r="A207" s="1"/>
      <c r="B207" s="1"/>
    </row>
    <row r="208" spans="1:2" x14ac:dyDescent="0.25">
      <c r="A208" s="1"/>
      <c r="B208" s="1"/>
    </row>
    <row r="209" spans="1:2" x14ac:dyDescent="0.25">
      <c r="A209" s="1"/>
      <c r="B209" s="1"/>
    </row>
    <row r="210" spans="1:2" x14ac:dyDescent="0.25">
      <c r="A210" s="1"/>
      <c r="B210" s="1"/>
    </row>
    <row r="211" spans="1:2" x14ac:dyDescent="0.25">
      <c r="A211" s="1"/>
      <c r="B211" s="1"/>
    </row>
    <row r="212" spans="1:2" x14ac:dyDescent="0.25">
      <c r="A212" s="1"/>
      <c r="B212" s="1"/>
    </row>
    <row r="213" spans="1:2" x14ac:dyDescent="0.25">
      <c r="A213" s="1"/>
      <c r="B213" s="1"/>
    </row>
    <row r="214" spans="1:2" x14ac:dyDescent="0.25">
      <c r="A214" s="1"/>
      <c r="B214" s="1"/>
    </row>
    <row r="215" spans="1:2" x14ac:dyDescent="0.25">
      <c r="A215" s="1"/>
      <c r="B215" s="1"/>
    </row>
    <row r="216" spans="1:2" x14ac:dyDescent="0.25">
      <c r="A216" s="1"/>
      <c r="B216" s="1"/>
    </row>
    <row r="217" spans="1:2" x14ac:dyDescent="0.25">
      <c r="A217" s="1"/>
      <c r="B217" s="1"/>
    </row>
    <row r="218" spans="1:2" x14ac:dyDescent="0.25">
      <c r="A218" s="1"/>
      <c r="B218" s="1"/>
    </row>
    <row r="219" spans="1:2" x14ac:dyDescent="0.25">
      <c r="A219" s="1"/>
      <c r="B219" s="1"/>
    </row>
    <row r="220" spans="1:2" x14ac:dyDescent="0.25">
      <c r="A220" s="1"/>
      <c r="B220" s="1"/>
    </row>
    <row r="221" spans="1:2" x14ac:dyDescent="0.25">
      <c r="A221" s="1"/>
      <c r="B221" s="1"/>
    </row>
    <row r="222" spans="1:2" x14ac:dyDescent="0.25">
      <c r="A222" s="1"/>
      <c r="B222" s="1"/>
    </row>
    <row r="223" spans="1:2" x14ac:dyDescent="0.25">
      <c r="A223" s="1"/>
      <c r="B223" s="1"/>
    </row>
    <row r="224" spans="1:2" x14ac:dyDescent="0.25">
      <c r="A224" s="1"/>
      <c r="B224" s="1"/>
    </row>
    <row r="225" spans="1:2" x14ac:dyDescent="0.25">
      <c r="A225" s="1"/>
      <c r="B225" s="1"/>
    </row>
    <row r="226" spans="1:2" x14ac:dyDescent="0.25">
      <c r="A226" s="1"/>
      <c r="B226" s="1"/>
    </row>
    <row r="227" spans="1:2" x14ac:dyDescent="0.25">
      <c r="A227" s="1"/>
      <c r="B227" s="1"/>
    </row>
    <row r="228" spans="1:2" x14ac:dyDescent="0.25">
      <c r="A228" s="1"/>
      <c r="B228" s="1"/>
    </row>
    <row r="229" spans="1:2" x14ac:dyDescent="0.25">
      <c r="A229" s="1"/>
      <c r="B229" s="1"/>
    </row>
    <row r="230" spans="1:2" x14ac:dyDescent="0.25">
      <c r="A230" s="1"/>
      <c r="B230" s="1"/>
    </row>
    <row r="231" spans="1:2" x14ac:dyDescent="0.25">
      <c r="A231" s="1"/>
      <c r="B231" s="1"/>
    </row>
    <row r="232" spans="1:2" x14ac:dyDescent="0.25">
      <c r="A232" s="1"/>
      <c r="B232" s="1"/>
    </row>
    <row r="233" spans="1:2" x14ac:dyDescent="0.25">
      <c r="A233" s="1"/>
      <c r="B233" s="1"/>
    </row>
    <row r="234" spans="1:2" x14ac:dyDescent="0.25">
      <c r="A234" s="1"/>
      <c r="B234" s="1"/>
    </row>
    <row r="235" spans="1:2" x14ac:dyDescent="0.25">
      <c r="A235" s="1"/>
      <c r="B235" s="1"/>
    </row>
    <row r="236" spans="1:2" x14ac:dyDescent="0.25">
      <c r="A236" s="1"/>
      <c r="B236" s="1"/>
    </row>
  </sheetData>
  <mergeCells count="2">
    <mergeCell ref="G13:N13"/>
    <mergeCell ref="G1:M1"/>
  </mergeCells>
  <pageMargins left="0.7" right="0.7" top="0.75" bottom="0.75" header="0.3" footer="0.3"/>
  <pageSetup orientation="portrait" r:id="rId1"/>
  <ignoredErrors>
    <ignoredError sqref="P3:Q10" formulaRange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E236"/>
  <sheetViews>
    <sheetView workbookViewId="0">
      <selection activeCell="F25" sqref="F25"/>
    </sheetView>
  </sheetViews>
  <sheetFormatPr defaultColWidth="8.85546875" defaultRowHeight="15" x14ac:dyDescent="0.25"/>
  <cols>
    <col min="2" max="2" width="12.42578125" style="12" bestFit="1" customWidth="1"/>
    <col min="3" max="3" width="8.42578125" style="12" bestFit="1" customWidth="1"/>
    <col min="5" max="5" width="14.28515625" style="12" bestFit="1" customWidth="1"/>
    <col min="6" max="6" width="18.42578125" style="12" bestFit="1" customWidth="1"/>
    <col min="7" max="7" width="28" style="12" bestFit="1" customWidth="1"/>
    <col min="8" max="11" width="12" style="12" bestFit="1" customWidth="1"/>
    <col min="12" max="12" width="12.7109375" style="12" bestFit="1" customWidth="1"/>
    <col min="13" max="17" width="12" style="12" bestFit="1" customWidth="1"/>
    <col min="18" max="18" width="16" style="12" bestFit="1" customWidth="1"/>
    <col min="19" max="20" width="12" style="12" bestFit="1" customWidth="1"/>
    <col min="21" max="21" width="8.85546875" style="12"/>
    <col min="22" max="23" width="12" style="12" bestFit="1" customWidth="1"/>
    <col min="24" max="31" width="8.85546875" style="12"/>
    <col min="32" max="32" width="9.140625" customWidth="1"/>
  </cols>
  <sheetData>
    <row r="1" spans="2:31" x14ac:dyDescent="0.25">
      <c r="B1" s="11" t="s">
        <v>248</v>
      </c>
      <c r="E1" s="11" t="s">
        <v>262</v>
      </c>
      <c r="G1" s="12" t="s">
        <v>192</v>
      </c>
      <c r="H1" s="12">
        <v>1</v>
      </c>
      <c r="I1" s="12">
        <v>2</v>
      </c>
      <c r="J1" s="12">
        <v>3</v>
      </c>
      <c r="K1" s="12">
        <v>4</v>
      </c>
      <c r="L1" s="12">
        <v>5</v>
      </c>
      <c r="M1" s="12">
        <v>6</v>
      </c>
      <c r="N1" s="12">
        <v>7</v>
      </c>
      <c r="O1" s="12">
        <v>8</v>
      </c>
      <c r="P1" s="12">
        <v>9</v>
      </c>
      <c r="Q1" s="16"/>
    </row>
    <row r="2" spans="2:31" x14ac:dyDescent="0.25">
      <c r="B2" s="8" t="s">
        <v>3</v>
      </c>
      <c r="C2" s="8" t="s">
        <v>4</v>
      </c>
      <c r="F2" s="138" t="s">
        <v>251</v>
      </c>
      <c r="G2" s="138" t="s">
        <v>260</v>
      </c>
      <c r="H2" s="137">
        <v>-873.39700000000005</v>
      </c>
      <c r="I2" s="137">
        <v>-469.82900000000001</v>
      </c>
      <c r="J2" s="137">
        <v>-999.38800000000003</v>
      </c>
      <c r="K2" s="137">
        <v>-379.012</v>
      </c>
      <c r="L2" s="137">
        <v>-635.39800000000002</v>
      </c>
      <c r="M2" s="137">
        <v>-783.10699999999997</v>
      </c>
      <c r="N2" s="137">
        <v>-521.80499999999995</v>
      </c>
      <c r="O2" s="137">
        <v>-417.02800000000002</v>
      </c>
      <c r="P2" s="136">
        <v>-1150.78</v>
      </c>
      <c r="Q2" s="136"/>
      <c r="R2"/>
      <c r="S2"/>
      <c r="T2"/>
      <c r="U2"/>
      <c r="V2"/>
      <c r="Y2"/>
      <c r="Z2"/>
      <c r="AA2"/>
      <c r="AB2"/>
      <c r="AC2"/>
      <c r="AD2"/>
      <c r="AE2"/>
    </row>
    <row r="3" spans="2:31" x14ac:dyDescent="0.25">
      <c r="B3" s="1">
        <v>0</v>
      </c>
      <c r="C3" s="1">
        <v>-9.1064500000000006</v>
      </c>
      <c r="G3" s="13" t="s">
        <v>252</v>
      </c>
      <c r="H3" s="13">
        <f>H2/-60</f>
        <v>14.556616666666667</v>
      </c>
      <c r="I3" s="13">
        <f t="shared" ref="I3:P3" si="0">I2/-60</f>
        <v>7.8304833333333335</v>
      </c>
      <c r="J3" s="13">
        <f t="shared" si="0"/>
        <v>16.656466666666667</v>
      </c>
      <c r="K3" s="13">
        <f t="shared" si="0"/>
        <v>6.3168666666666669</v>
      </c>
      <c r="L3" s="13">
        <f t="shared" si="0"/>
        <v>10.589966666666667</v>
      </c>
      <c r="M3" s="13">
        <f t="shared" si="0"/>
        <v>13.051783333333333</v>
      </c>
      <c r="N3" s="13">
        <f t="shared" si="0"/>
        <v>8.6967499999999998</v>
      </c>
      <c r="O3" s="13">
        <f t="shared" si="0"/>
        <v>6.9504666666666672</v>
      </c>
      <c r="P3" s="13">
        <f t="shared" si="0"/>
        <v>19.179666666666666</v>
      </c>
      <c r="Q3" s="136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2:31" x14ac:dyDescent="0.25">
      <c r="B4" s="1">
        <v>5</v>
      </c>
      <c r="C4" s="1">
        <v>-530.35900000000004</v>
      </c>
      <c r="O4" s="137"/>
      <c r="P4" s="136"/>
      <c r="Q4" s="136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2:31" x14ac:dyDescent="0.25">
      <c r="B5" s="1">
        <v>10</v>
      </c>
      <c r="C5" s="1">
        <v>-500.04899999999998</v>
      </c>
      <c r="F5" s="135" t="s">
        <v>255</v>
      </c>
      <c r="G5" s="139" t="s">
        <v>254</v>
      </c>
      <c r="H5" s="126">
        <v>1</v>
      </c>
      <c r="I5" s="126">
        <v>2</v>
      </c>
      <c r="J5" s="126">
        <v>3</v>
      </c>
      <c r="K5" s="126">
        <v>4</v>
      </c>
      <c r="L5" s="126">
        <v>5</v>
      </c>
      <c r="M5" s="126">
        <v>6</v>
      </c>
      <c r="N5" s="126">
        <v>7</v>
      </c>
      <c r="O5" s="126">
        <v>8</v>
      </c>
      <c r="P5" s="36">
        <v>9</v>
      </c>
      <c r="Q5"/>
      <c r="R5" s="148" t="s">
        <v>257</v>
      </c>
      <c r="S5" s="149" t="s">
        <v>140</v>
      </c>
      <c r="T5"/>
      <c r="U5"/>
      <c r="V5"/>
      <c r="W5"/>
      <c r="X5"/>
      <c r="Y5"/>
      <c r="Z5"/>
      <c r="AA5"/>
      <c r="AB5"/>
      <c r="AC5"/>
      <c r="AD5"/>
      <c r="AE5"/>
    </row>
    <row r="6" spans="2:31" x14ac:dyDescent="0.25">
      <c r="B6" s="1">
        <v>15</v>
      </c>
      <c r="C6" s="1">
        <v>-502.77100000000002</v>
      </c>
      <c r="F6" s="37"/>
      <c r="G6" s="33">
        <v>-120</v>
      </c>
      <c r="H6" s="33">
        <v>6.4641302330154552E-3</v>
      </c>
      <c r="I6" s="33">
        <v>8.9165023779320344E-3</v>
      </c>
      <c r="J6" s="33">
        <v>7.8006280760268085E-3</v>
      </c>
      <c r="K6" s="33">
        <v>-2.9279551161271147E-3</v>
      </c>
      <c r="L6" s="33">
        <v>-1.3972094086164436E-3</v>
      </c>
      <c r="M6" s="33">
        <v>1.1549251991548664E-2</v>
      </c>
      <c r="N6" s="140">
        <v>-4.1470928954083809E-3</v>
      </c>
      <c r="O6" s="140">
        <v>-3.2597795492286127E-3</v>
      </c>
      <c r="P6" s="141">
        <v>2.6519037630998106E-4</v>
      </c>
      <c r="Q6"/>
      <c r="R6" s="150">
        <f>AVERAGE(H6:P6)</f>
        <v>2.5848517872724881E-3</v>
      </c>
      <c r="S6" s="141">
        <f>STDEV(H6:P6)/SQRT(COUNT(H6:P6))</f>
        <v>2.020075867773332E-3</v>
      </c>
      <c r="T6"/>
      <c r="U6"/>
      <c r="V6"/>
      <c r="W6"/>
      <c r="X6"/>
      <c r="Y6"/>
      <c r="Z6"/>
      <c r="AA6"/>
      <c r="AB6"/>
      <c r="AC6"/>
      <c r="AD6"/>
      <c r="AE6"/>
    </row>
    <row r="7" spans="2:31" x14ac:dyDescent="0.25">
      <c r="B7" s="1">
        <v>20</v>
      </c>
      <c r="C7" s="1">
        <v>-491.12599999999998</v>
      </c>
      <c r="F7" s="37"/>
      <c r="G7" s="33">
        <v>-100</v>
      </c>
      <c r="H7" s="33">
        <v>2.0265921811616024E-2</v>
      </c>
      <c r="I7" s="33">
        <v>2.4682766894976681E-2</v>
      </c>
      <c r="J7" s="33">
        <v>1.8599363080591021E-2</v>
      </c>
      <c r="K7" s="33">
        <v>1.1345826192939985E-2</v>
      </c>
      <c r="L7" s="33">
        <v>6.8113963477649279E-3</v>
      </c>
      <c r="M7" s="33">
        <v>2.6216093597287982E-2</v>
      </c>
      <c r="N7" s="140">
        <v>1.9672106328540739E-3</v>
      </c>
      <c r="O7" s="140">
        <v>5.8542981526420283E-3</v>
      </c>
      <c r="P7" s="141">
        <v>4.7734267735796594E-3</v>
      </c>
      <c r="Q7"/>
      <c r="R7" s="150">
        <f t="shared" ref="R7:R34" si="1">AVERAGE(H7:P7)</f>
        <v>1.3390700387139153E-2</v>
      </c>
      <c r="S7" s="141">
        <f t="shared" ref="S7:S34" si="2">STDEV(H7:P7)/SQRT(COUNT(H7:P7))</f>
        <v>3.0628144898661846E-3</v>
      </c>
      <c r="T7"/>
      <c r="U7"/>
      <c r="V7"/>
      <c r="W7"/>
      <c r="X7"/>
      <c r="Y7"/>
      <c r="Z7"/>
      <c r="AA7"/>
      <c r="AB7"/>
      <c r="AC7"/>
      <c r="AD7"/>
      <c r="AE7"/>
    </row>
    <row r="8" spans="2:31" x14ac:dyDescent="0.25">
      <c r="B8" s="1">
        <v>25</v>
      </c>
      <c r="C8" s="1">
        <v>-499.09699999999998</v>
      </c>
      <c r="F8" s="37"/>
      <c r="G8" s="33">
        <v>-80</v>
      </c>
      <c r="H8" s="33">
        <v>3.389300716770266E-2</v>
      </c>
      <c r="I8" s="33">
        <v>4.9188386221494421E-2</v>
      </c>
      <c r="J8" s="33">
        <v>3.1035950330948237E-2</v>
      </c>
      <c r="K8" s="33">
        <v>3.1036322784125835E-2</v>
      </c>
      <c r="L8" s="33">
        <v>1.5631280053694095E-2</v>
      </c>
      <c r="M8" s="33">
        <v>3.9040724708216248E-2</v>
      </c>
      <c r="N8" s="140">
        <v>1.0155060151909487E-2</v>
      </c>
      <c r="O8" s="140">
        <v>1.6565003039203267E-2</v>
      </c>
      <c r="P8" s="141">
        <v>1.0004909425680147E-2</v>
      </c>
      <c r="Q8"/>
      <c r="R8" s="150">
        <f t="shared" si="1"/>
        <v>2.6283404875886044E-2</v>
      </c>
      <c r="S8" s="141">
        <f t="shared" si="2"/>
        <v>4.5999673291052178E-3</v>
      </c>
      <c r="T8"/>
      <c r="U8"/>
      <c r="V8"/>
      <c r="W8"/>
      <c r="X8"/>
      <c r="Y8"/>
      <c r="Z8"/>
      <c r="AA8"/>
      <c r="AB8"/>
      <c r="AC8"/>
      <c r="AD8"/>
      <c r="AE8"/>
    </row>
    <row r="9" spans="2:31" x14ac:dyDescent="0.25">
      <c r="B9" s="1">
        <v>30</v>
      </c>
      <c r="C9" s="1">
        <v>-8.91113</v>
      </c>
      <c r="F9" s="37"/>
      <c r="G9" s="33">
        <v>-60</v>
      </c>
      <c r="H9" s="33">
        <v>6.2649651393495737E-2</v>
      </c>
      <c r="I9" s="33">
        <v>7.2985407154846124E-2</v>
      </c>
      <c r="J9" s="33">
        <v>4.944099015526212E-2</v>
      </c>
      <c r="K9" s="33">
        <v>4.8604055368046926E-2</v>
      </c>
      <c r="L9" s="33">
        <v>1.8644013342303249E-2</v>
      </c>
      <c r="M9" s="33">
        <v>6.0651288415051463E-2</v>
      </c>
      <c r="N9" s="140">
        <v>2.0788630671049725E-2</v>
      </c>
      <c r="O9" s="140">
        <v>3.4527054293301891E-2</v>
      </c>
      <c r="P9" s="141">
        <v>1.6007855744064201E-2</v>
      </c>
      <c r="Q9"/>
      <c r="R9" s="150">
        <f t="shared" si="1"/>
        <v>4.2699882948602386E-2</v>
      </c>
      <c r="S9" s="141">
        <f t="shared" si="2"/>
        <v>7.0275334077681689E-3</v>
      </c>
      <c r="T9"/>
      <c r="U9"/>
      <c r="V9"/>
      <c r="W9"/>
      <c r="X9"/>
      <c r="Y9"/>
      <c r="Z9"/>
      <c r="AA9"/>
      <c r="AB9"/>
      <c r="AC9"/>
      <c r="AD9"/>
      <c r="AE9"/>
    </row>
    <row r="10" spans="2:31" x14ac:dyDescent="0.25">
      <c r="B10" s="1">
        <v>35</v>
      </c>
      <c r="C10" s="1">
        <v>-9.1552699999999998</v>
      </c>
      <c r="F10" s="37"/>
      <c r="G10" s="33">
        <v>-40</v>
      </c>
      <c r="H10" s="33">
        <v>8.4837341652765005E-2</v>
      </c>
      <c r="I10" s="33">
        <v>0.10581702715357524</v>
      </c>
      <c r="J10" s="33">
        <v>7.231542861213483E-2</v>
      </c>
      <c r="K10" s="33">
        <v>7.5980435436488025E-2</v>
      </c>
      <c r="L10" s="33">
        <v>3.4580933918583315E-2</v>
      </c>
      <c r="M10" s="33">
        <v>9.0480955777978864E-2</v>
      </c>
      <c r="N10" s="140">
        <v>3.7111162144418897E-2</v>
      </c>
      <c r="O10" s="140">
        <v>5.4817521144589092E-2</v>
      </c>
      <c r="P10" s="141">
        <v>2.5096652583982776E-2</v>
      </c>
      <c r="Q10"/>
      <c r="R10" s="150">
        <f t="shared" si="1"/>
        <v>6.4559717602723998E-2</v>
      </c>
      <c r="S10" s="141">
        <f t="shared" si="2"/>
        <v>9.3394597650077182E-3</v>
      </c>
      <c r="T10"/>
      <c r="U10"/>
      <c r="V10"/>
      <c r="W10"/>
      <c r="X10"/>
      <c r="Y10"/>
      <c r="Z10"/>
      <c r="AA10"/>
      <c r="AB10"/>
      <c r="AC10"/>
      <c r="AD10"/>
      <c r="AE10"/>
    </row>
    <row r="11" spans="2:31" x14ac:dyDescent="0.25">
      <c r="B11" s="1">
        <v>40</v>
      </c>
      <c r="C11" s="1">
        <v>-8.91113</v>
      </c>
      <c r="F11" s="37"/>
      <c r="G11" s="33">
        <v>-20</v>
      </c>
      <c r="H11" s="33">
        <v>0.11729775779585343</v>
      </c>
      <c r="I11" s="33">
        <v>0.14721086352756618</v>
      </c>
      <c r="J11" s="33">
        <v>9.993687089868139E-2</v>
      </c>
      <c r="K11" s="33">
        <v>0.10804153815506766</v>
      </c>
      <c r="L11" s="33">
        <v>3.6764074504847984E-2</v>
      </c>
      <c r="M11" s="33">
        <v>0.12544755835918248</v>
      </c>
      <c r="N11" s="140">
        <v>4.6521874562300863E-2</v>
      </c>
      <c r="O11" s="140">
        <v>7.2979150225065223E-2</v>
      </c>
      <c r="P11" s="141">
        <v>3.5921243087399073E-2</v>
      </c>
      <c r="Q11"/>
      <c r="R11" s="150">
        <f t="shared" si="1"/>
        <v>8.7791214568440468E-2</v>
      </c>
      <c r="S11" s="141">
        <f t="shared" si="2"/>
        <v>1.3740523105624826E-2</v>
      </c>
      <c r="T11"/>
      <c r="U11"/>
      <c r="V11"/>
      <c r="W11"/>
      <c r="X11"/>
      <c r="Y11"/>
      <c r="Z11"/>
      <c r="AA11"/>
      <c r="AB11"/>
      <c r="AC11"/>
      <c r="AD11"/>
      <c r="AE11"/>
    </row>
    <row r="12" spans="2:31" x14ac:dyDescent="0.25">
      <c r="B12" s="1">
        <v>45</v>
      </c>
      <c r="C12" s="1">
        <v>-6.8481500000000004</v>
      </c>
      <c r="F12" s="37"/>
      <c r="G12" s="33">
        <v>0</v>
      </c>
      <c r="H12" s="33">
        <v>0.15898266248767742</v>
      </c>
      <c r="I12" s="33">
        <v>0.18724653877249256</v>
      </c>
      <c r="J12" s="33">
        <v>0.13002897959097767</v>
      </c>
      <c r="K12" s="33">
        <v>0.13973665289260709</v>
      </c>
      <c r="L12" s="33">
        <v>5.2570007786642545E-2</v>
      </c>
      <c r="M12" s="33">
        <v>0.17394733492402825</v>
      </c>
      <c r="N12" s="140">
        <v>7.9220107358337136E-2</v>
      </c>
      <c r="O12" s="140">
        <v>9.5930660859613257E-2</v>
      </c>
      <c r="P12" s="141">
        <v>4.7951243186813639E-2</v>
      </c>
      <c r="Q12"/>
      <c r="R12" s="150">
        <f t="shared" si="1"/>
        <v>0.11840157642879884</v>
      </c>
      <c r="S12" s="141">
        <f t="shared" si="2"/>
        <v>1.723986864858611E-2</v>
      </c>
      <c r="T12"/>
      <c r="U12"/>
      <c r="V12"/>
      <c r="W12"/>
      <c r="X12"/>
      <c r="Y12"/>
      <c r="Z12"/>
      <c r="AA12"/>
      <c r="AB12"/>
      <c r="AC12"/>
      <c r="AD12"/>
      <c r="AE12"/>
    </row>
    <row r="13" spans="2:31" x14ac:dyDescent="0.25">
      <c r="B13" s="1">
        <v>50</v>
      </c>
      <c r="C13" s="1">
        <v>-66.284199999999998</v>
      </c>
      <c r="F13" s="37"/>
      <c r="G13" s="33">
        <v>20</v>
      </c>
      <c r="H13" s="33">
        <v>0.21971054543351992</v>
      </c>
      <c r="I13" s="33">
        <v>0.23737972285154174</v>
      </c>
      <c r="J13" s="33">
        <v>0.18327311285209646</v>
      </c>
      <c r="K13" s="33">
        <v>0.21527788866106351</v>
      </c>
      <c r="L13" s="33">
        <v>7.0122449334905051E-2</v>
      </c>
      <c r="M13" s="33">
        <v>0.21075615043565951</v>
      </c>
      <c r="N13" s="140">
        <v>0.11154616217515836</v>
      </c>
      <c r="O13" s="140">
        <v>0.12560130498874345</v>
      </c>
      <c r="P13" s="141">
        <v>6.6924404680700919E-2</v>
      </c>
      <c r="Q13"/>
      <c r="R13" s="150">
        <f t="shared" si="1"/>
        <v>0.1600657490459321</v>
      </c>
      <c r="S13" s="141">
        <f t="shared" si="2"/>
        <v>2.2360209754111876E-2</v>
      </c>
      <c r="T13"/>
      <c r="U13"/>
      <c r="V13"/>
      <c r="W13"/>
      <c r="X13"/>
      <c r="Y13"/>
      <c r="Z13"/>
      <c r="AA13"/>
      <c r="AB13"/>
      <c r="AC13"/>
      <c r="AD13"/>
      <c r="AE13"/>
    </row>
    <row r="14" spans="2:31" x14ac:dyDescent="0.25">
      <c r="B14" s="1">
        <v>55</v>
      </c>
      <c r="C14" s="1">
        <v>-57.665999999999997</v>
      </c>
      <c r="F14" s="37"/>
      <c r="G14" s="33">
        <v>40</v>
      </c>
      <c r="H14" s="33">
        <v>0.28707726483489177</v>
      </c>
      <c r="I14" s="33">
        <v>0.31503005115957083</v>
      </c>
      <c r="J14" s="33">
        <v>0.24334628510421777</v>
      </c>
      <c r="K14" s="33">
        <v>0.28532921413030987</v>
      </c>
      <c r="L14" s="33">
        <v>0.10601326820561048</v>
      </c>
      <c r="M14" s="33">
        <v>0.2872433668193044</v>
      </c>
      <c r="N14" s="140">
        <v>0.15844021471667444</v>
      </c>
      <c r="O14" s="140">
        <v>0.16604919061845799</v>
      </c>
      <c r="P14" s="141">
        <v>9.766238252745181E-2</v>
      </c>
      <c r="Q14"/>
      <c r="R14" s="150">
        <f t="shared" si="1"/>
        <v>0.21624347090183213</v>
      </c>
      <c r="S14" s="141">
        <f t="shared" si="2"/>
        <v>2.8234498397512447E-2</v>
      </c>
      <c r="T14"/>
      <c r="U14"/>
      <c r="V14"/>
      <c r="W14"/>
      <c r="X14"/>
      <c r="Y14"/>
      <c r="Z14"/>
      <c r="AA14"/>
      <c r="AB14"/>
      <c r="AC14"/>
      <c r="AD14"/>
      <c r="AE14"/>
    </row>
    <row r="15" spans="2:31" x14ac:dyDescent="0.25">
      <c r="B15" s="1">
        <v>60</v>
      </c>
      <c r="C15" s="1">
        <v>-66.918999999999997</v>
      </c>
      <c r="F15" s="37"/>
      <c r="G15" s="33">
        <v>60</v>
      </c>
      <c r="H15" s="33">
        <v>0.3792522678332419</v>
      </c>
      <c r="I15" s="33">
        <v>0.38854689290046163</v>
      </c>
      <c r="J15" s="33">
        <v>0.3090547726243611</v>
      </c>
      <c r="K15" s="33">
        <v>0.37199669387117029</v>
      </c>
      <c r="L15" s="33">
        <v>0.14775490492815982</v>
      </c>
      <c r="M15" s="33">
        <v>0.36939894566960069</v>
      </c>
      <c r="N15" s="140">
        <v>0.22298598465172048</v>
      </c>
      <c r="O15" s="140">
        <v>0.21295009530235379</v>
      </c>
      <c r="P15" s="141">
        <v>0.13970711670494623</v>
      </c>
      <c r="Q15"/>
      <c r="R15" s="150">
        <f t="shared" si="1"/>
        <v>0.28240529716511292</v>
      </c>
      <c r="S15" s="141">
        <f t="shared" si="2"/>
        <v>3.4115461723658501E-2</v>
      </c>
      <c r="T15"/>
      <c r="U15"/>
      <c r="V15"/>
      <c r="W15"/>
      <c r="X15"/>
      <c r="Y15"/>
      <c r="Z15"/>
      <c r="AA15"/>
      <c r="AB15"/>
      <c r="AC15"/>
      <c r="AD15"/>
      <c r="AE15"/>
    </row>
    <row r="16" spans="2:31" x14ac:dyDescent="0.25">
      <c r="B16" s="1">
        <v>65</v>
      </c>
      <c r="C16" s="1">
        <v>-65.148899999999998</v>
      </c>
      <c r="F16" s="37"/>
      <c r="G16" s="33">
        <v>80</v>
      </c>
      <c r="H16" s="33">
        <v>0.47422257039181492</v>
      </c>
      <c r="I16" s="33">
        <v>0.46761443423348498</v>
      </c>
      <c r="J16" s="33">
        <v>0.40760364043966707</v>
      </c>
      <c r="K16" s="33">
        <v>0.46576445920938386</v>
      </c>
      <c r="L16" s="33">
        <v>0.20237706300476394</v>
      </c>
      <c r="M16" s="33">
        <v>0.4488620572194707</v>
      </c>
      <c r="N16" s="140">
        <v>0.31321183411165476</v>
      </c>
      <c r="O16" s="140">
        <v>0.29098523694821932</v>
      </c>
      <c r="P16" s="141">
        <v>0.20407604747313299</v>
      </c>
      <c r="Q16"/>
      <c r="R16" s="150">
        <f t="shared" si="1"/>
        <v>0.36385748255906586</v>
      </c>
      <c r="S16" s="141">
        <f t="shared" si="2"/>
        <v>3.7629751887118132E-2</v>
      </c>
      <c r="T16"/>
      <c r="U16"/>
      <c r="V16"/>
      <c r="W16"/>
      <c r="X16"/>
      <c r="Y16"/>
      <c r="Z16"/>
      <c r="AA16"/>
      <c r="AB16"/>
      <c r="AC16"/>
      <c r="AD16"/>
      <c r="AE16"/>
    </row>
    <row r="17" spans="2:31" x14ac:dyDescent="0.25">
      <c r="B17" s="123">
        <v>70</v>
      </c>
      <c r="C17" s="123">
        <v>-227.47800000000001</v>
      </c>
      <c r="F17" s="37"/>
      <c r="G17" s="33">
        <v>100</v>
      </c>
      <c r="H17" s="33">
        <v>0.56063226804720534</v>
      </c>
      <c r="I17" s="33">
        <v>0.56221204772357825</v>
      </c>
      <c r="J17" s="33">
        <v>0.48663705527626605</v>
      </c>
      <c r="K17" s="33">
        <v>0.57812473203355041</v>
      </c>
      <c r="L17" s="33">
        <v>0.28616596946790518</v>
      </c>
      <c r="M17" s="33">
        <v>0.532895243384784</v>
      </c>
      <c r="N17" s="140">
        <v>0.40242749298783076</v>
      </c>
      <c r="O17" s="140">
        <v>0.3527879831594401</v>
      </c>
      <c r="P17" s="141">
        <v>0.29110671577273939</v>
      </c>
      <c r="Q17"/>
      <c r="R17" s="150">
        <f t="shared" si="1"/>
        <v>0.45033216753925548</v>
      </c>
      <c r="S17" s="141">
        <f t="shared" si="2"/>
        <v>3.9662092960841076E-2</v>
      </c>
      <c r="T17"/>
      <c r="U17"/>
      <c r="V17"/>
      <c r="W17"/>
      <c r="X17"/>
      <c r="Y17"/>
      <c r="Z17"/>
      <c r="AA17"/>
      <c r="AB17"/>
      <c r="AC17"/>
      <c r="AD17"/>
      <c r="AE17"/>
    </row>
    <row r="18" spans="2:31" x14ac:dyDescent="0.25">
      <c r="B18" s="123">
        <v>75</v>
      </c>
      <c r="C18" s="123">
        <v>-228.24700000000001</v>
      </c>
      <c r="F18" s="39"/>
      <c r="G18" s="40">
        <v>120</v>
      </c>
      <c r="H18" s="40">
        <v>0.63414864648106761</v>
      </c>
      <c r="I18" s="40">
        <v>0.64482254042577836</v>
      </c>
      <c r="J18" s="40">
        <v>0.59215371887673351</v>
      </c>
      <c r="K18" s="40">
        <v>0.63141349998688956</v>
      </c>
      <c r="L18" s="40">
        <v>0.38881719042416246</v>
      </c>
      <c r="M18" s="40">
        <v>0.61225208409868004</v>
      </c>
      <c r="N18" s="142">
        <v>0.50514781108738516</v>
      </c>
      <c r="O18" s="142">
        <v>0.4676785844050399</v>
      </c>
      <c r="P18" s="143">
        <v>0.40562074672823739</v>
      </c>
      <c r="Q18"/>
      <c r="R18" s="151">
        <f t="shared" si="1"/>
        <v>0.54245053583488589</v>
      </c>
      <c r="S18" s="143">
        <f t="shared" si="2"/>
        <v>3.4045226529194103E-2</v>
      </c>
      <c r="T18"/>
      <c r="U18"/>
      <c r="V18"/>
      <c r="W18"/>
      <c r="X18"/>
      <c r="Y18"/>
      <c r="Z18"/>
      <c r="AA18"/>
      <c r="AB18"/>
      <c r="AC18"/>
      <c r="AD18"/>
      <c r="AE18"/>
    </row>
    <row r="19" spans="2:31" x14ac:dyDescent="0.25">
      <c r="B19" s="123">
        <v>80</v>
      </c>
      <c r="C19" s="123">
        <v>-232.76400000000001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2:31" x14ac:dyDescent="0.25">
      <c r="B20" s="123">
        <v>85</v>
      </c>
      <c r="C20" s="123">
        <v>-235.71799999999999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2:31" x14ac:dyDescent="0.25">
      <c r="B21" s="123">
        <v>90</v>
      </c>
      <c r="C21" s="123">
        <v>-228.96700000000001</v>
      </c>
      <c r="F21" s="135" t="s">
        <v>255</v>
      </c>
      <c r="G21" s="139" t="s">
        <v>256</v>
      </c>
      <c r="H21" s="126">
        <v>1</v>
      </c>
      <c r="I21" s="126">
        <v>2</v>
      </c>
      <c r="J21" s="126">
        <v>3</v>
      </c>
      <c r="K21" s="126">
        <v>4</v>
      </c>
      <c r="L21" s="126">
        <v>5</v>
      </c>
      <c r="M21" s="126">
        <v>6</v>
      </c>
      <c r="N21" s="126">
        <v>7</v>
      </c>
      <c r="O21" s="126">
        <v>8</v>
      </c>
      <c r="P21" s="36">
        <v>9</v>
      </c>
      <c r="Q21"/>
      <c r="R21" s="148" t="s">
        <v>257</v>
      </c>
      <c r="S21" s="149" t="s">
        <v>140</v>
      </c>
      <c r="T21"/>
      <c r="U21"/>
      <c r="V21"/>
      <c r="W21"/>
      <c r="X21"/>
      <c r="Y21"/>
      <c r="Z21"/>
      <c r="AA21"/>
      <c r="AB21"/>
      <c r="AC21"/>
      <c r="AD21"/>
      <c r="AE21"/>
    </row>
    <row r="22" spans="2:31" x14ac:dyDescent="0.25">
      <c r="B22" s="1">
        <v>95</v>
      </c>
      <c r="C22" s="1">
        <v>-72.680700000000002</v>
      </c>
      <c r="F22" s="37"/>
      <c r="G22" s="33">
        <v>-120</v>
      </c>
      <c r="H22" s="33">
        <v>9.3166067722115942E-2</v>
      </c>
      <c r="I22" s="33">
        <v>0.10463603795096257</v>
      </c>
      <c r="J22" s="33">
        <v>7.9699655095168243E-2</v>
      </c>
      <c r="K22" s="33">
        <v>7.2540085006185029E-2</v>
      </c>
      <c r="L22" s="33">
        <v>3.0825933791225495E-2</v>
      </c>
      <c r="M22" s="33">
        <v>9.7034976741684084E-2</v>
      </c>
      <c r="N22" s="140">
        <v>2.3606528508071406E-2</v>
      </c>
      <c r="O22" s="140">
        <v>4.3042396229204749E-2</v>
      </c>
      <c r="P22" s="141">
        <v>2.5337735497646292E-2</v>
      </c>
      <c r="Q22"/>
      <c r="R22" s="150">
        <f t="shared" si="1"/>
        <v>6.3321046282473759E-2</v>
      </c>
      <c r="S22" s="141">
        <f t="shared" si="2"/>
        <v>1.0912953092266704E-2</v>
      </c>
      <c r="T22"/>
      <c r="U22"/>
      <c r="V22"/>
      <c r="W22"/>
      <c r="X22"/>
      <c r="Y22"/>
      <c r="Z22"/>
      <c r="AA22"/>
      <c r="AB22"/>
      <c r="AC22"/>
      <c r="AD22"/>
      <c r="AE22"/>
    </row>
    <row r="23" spans="2:31" x14ac:dyDescent="0.25">
      <c r="B23" s="1">
        <v>100</v>
      </c>
      <c r="C23" s="1">
        <v>-81.738299999999995</v>
      </c>
      <c r="F23" s="37"/>
      <c r="G23" s="33">
        <v>-100</v>
      </c>
      <c r="H23" s="33">
        <v>0.12902848572435099</v>
      </c>
      <c r="I23" s="33">
        <v>0.15600926312855462</v>
      </c>
      <c r="J23" s="33">
        <v>0.11892487858330998</v>
      </c>
      <c r="K23" s="33">
        <v>0.10401559990970867</v>
      </c>
      <c r="L23" s="33">
        <v>3.9995119450629994E-2</v>
      </c>
      <c r="M23" s="33">
        <v>0.1377762028830441</v>
      </c>
      <c r="N23" s="140">
        <v>5.2264002624360067E-2</v>
      </c>
      <c r="O23" s="140">
        <v>6.2800652494371598E-2</v>
      </c>
      <c r="P23" s="141">
        <v>3.9585690115566313E-2</v>
      </c>
      <c r="Q23"/>
      <c r="R23" s="150">
        <f t="shared" si="1"/>
        <v>9.3377766101544024E-2</v>
      </c>
      <c r="S23" s="141">
        <f t="shared" si="2"/>
        <v>1.5045908316316775E-2</v>
      </c>
      <c r="T23"/>
      <c r="U23"/>
      <c r="V23"/>
      <c r="W23"/>
      <c r="X23"/>
      <c r="Y23"/>
      <c r="Z23"/>
      <c r="AA23"/>
      <c r="AB23"/>
      <c r="AC23"/>
      <c r="AD23"/>
      <c r="AE23"/>
    </row>
    <row r="24" spans="2:31" x14ac:dyDescent="0.25">
      <c r="B24" s="1">
        <v>105</v>
      </c>
      <c r="C24" s="1">
        <v>-74.475099999999998</v>
      </c>
      <c r="F24" s="37"/>
      <c r="G24" s="33">
        <v>-80</v>
      </c>
      <c r="H24" s="33">
        <v>0.15771207654319969</v>
      </c>
      <c r="I24" s="33">
        <v>0.1952773043230471</v>
      </c>
      <c r="J24" s="33">
        <v>0.1532920569263389</v>
      </c>
      <c r="K24" s="33">
        <v>0.14617815408518148</v>
      </c>
      <c r="L24" s="33">
        <v>6.4708263802858212E-2</v>
      </c>
      <c r="M24" s="33">
        <v>0.17802145948665765</v>
      </c>
      <c r="N24" s="140">
        <v>7.1351262085453379E-2</v>
      </c>
      <c r="O24" s="140">
        <v>8.8147106192790647E-2</v>
      </c>
      <c r="P24" s="141">
        <v>5.8631178969712365E-2</v>
      </c>
      <c r="Q24"/>
      <c r="R24" s="150">
        <f t="shared" si="1"/>
        <v>0.12370209582391548</v>
      </c>
      <c r="S24" s="141">
        <f t="shared" si="2"/>
        <v>1.7610872998547234E-2</v>
      </c>
      <c r="T24"/>
      <c r="U24"/>
      <c r="V24"/>
      <c r="W24"/>
      <c r="X24"/>
      <c r="Y24"/>
      <c r="Z24"/>
      <c r="AA24"/>
      <c r="AB24"/>
      <c r="AC24"/>
      <c r="AD24"/>
      <c r="AE24"/>
    </row>
    <row r="25" spans="2:31" x14ac:dyDescent="0.25">
      <c r="B25" s="1">
        <v>110</v>
      </c>
      <c r="C25" s="1">
        <v>-79.138199999999998</v>
      </c>
      <c r="F25" s="37"/>
      <c r="G25" s="33">
        <v>-60</v>
      </c>
      <c r="H25" s="33">
        <v>0.20812275340097114</v>
      </c>
      <c r="I25" s="33">
        <v>0.24470188188959813</v>
      </c>
      <c r="J25" s="33">
        <v>0.19468257652296403</v>
      </c>
      <c r="K25" s="33">
        <v>0.20078451097777117</v>
      </c>
      <c r="L25" s="33">
        <v>8.7325593432417789E-2</v>
      </c>
      <c r="M25" s="33">
        <v>0.21514910699114553</v>
      </c>
      <c r="N25" s="140">
        <v>0.1059103701564048</v>
      </c>
      <c r="O25" s="140">
        <v>0.11229608607243902</v>
      </c>
      <c r="P25" s="141">
        <v>8.1726854143646652E-2</v>
      </c>
      <c r="Q25"/>
      <c r="R25" s="150">
        <f t="shared" si="1"/>
        <v>0.16118885928748425</v>
      </c>
      <c r="S25" s="141">
        <f t="shared" si="2"/>
        <v>2.1080129979831566E-2</v>
      </c>
      <c r="T25"/>
      <c r="U25"/>
      <c r="V25"/>
      <c r="W25"/>
      <c r="X25"/>
      <c r="Y25"/>
      <c r="Z25"/>
      <c r="AA25"/>
      <c r="AB25"/>
      <c r="AC25"/>
      <c r="AD25"/>
      <c r="AE25"/>
    </row>
    <row r="26" spans="2:31" x14ac:dyDescent="0.25">
      <c r="B26" s="1">
        <v>115</v>
      </c>
      <c r="C26" s="1">
        <v>-74.035600000000002</v>
      </c>
      <c r="F26" s="37"/>
      <c r="G26" s="33">
        <v>-40</v>
      </c>
      <c r="H26" s="33">
        <v>0.24531929800081176</v>
      </c>
      <c r="I26" s="33">
        <v>0.29406739944089022</v>
      </c>
      <c r="J26" s="33">
        <v>0.24781567991974288</v>
      </c>
      <c r="K26" s="33">
        <v>0.26314995800218516</v>
      </c>
      <c r="L26" s="33">
        <v>0.11112180871234564</v>
      </c>
      <c r="M26" s="33">
        <v>0.28061848888914925</v>
      </c>
      <c r="N26" s="140">
        <v>0.12765601973427126</v>
      </c>
      <c r="O26" s="140">
        <v>0.14496040788799025</v>
      </c>
      <c r="P26" s="141">
        <v>0.10723334187981805</v>
      </c>
      <c r="Q26"/>
      <c r="R26" s="150">
        <f t="shared" si="1"/>
        <v>0.20243804471857826</v>
      </c>
      <c r="S26" s="141">
        <f t="shared" si="2"/>
        <v>2.5924733195064855E-2</v>
      </c>
      <c r="T26"/>
      <c r="U26"/>
      <c r="V26"/>
      <c r="W26"/>
      <c r="X26"/>
      <c r="Y26"/>
      <c r="Z26"/>
      <c r="AA26"/>
      <c r="AB26"/>
      <c r="AC26"/>
      <c r="AD26"/>
      <c r="AE26"/>
    </row>
    <row r="27" spans="2:31" x14ac:dyDescent="0.25">
      <c r="B27" s="1">
        <v>120</v>
      </c>
      <c r="C27" s="1">
        <v>-7.7514700000000003</v>
      </c>
      <c r="F27" s="37"/>
      <c r="G27" s="33">
        <v>-20</v>
      </c>
      <c r="H27" s="33">
        <v>0.29528527763979606</v>
      </c>
      <c r="I27" s="33">
        <v>0.34449585111891984</v>
      </c>
      <c r="J27" s="33">
        <v>0.28146110307203309</v>
      </c>
      <c r="K27" s="33">
        <v>0.29806583340085541</v>
      </c>
      <c r="L27" s="33">
        <v>0.14111815130213537</v>
      </c>
      <c r="M27" s="33">
        <v>0.33797504527388472</v>
      </c>
      <c r="N27" s="140">
        <v>0.17125365858859959</v>
      </c>
      <c r="O27" s="140">
        <v>0.1949215097210667</v>
      </c>
      <c r="P27" s="141">
        <v>0.14686725686531571</v>
      </c>
      <c r="Q27"/>
      <c r="R27" s="150">
        <f t="shared" si="1"/>
        <v>0.2457159652202896</v>
      </c>
      <c r="S27" s="141">
        <f t="shared" si="2"/>
        <v>2.7279679469510685E-2</v>
      </c>
      <c r="T27"/>
      <c r="U27"/>
      <c r="V27"/>
      <c r="W27"/>
      <c r="X27"/>
      <c r="Y27"/>
      <c r="Z27"/>
      <c r="AA27"/>
      <c r="AB27"/>
      <c r="AC27"/>
      <c r="AD27"/>
      <c r="AE27"/>
    </row>
    <row r="28" spans="2:31" x14ac:dyDescent="0.25">
      <c r="B28" s="1">
        <v>125</v>
      </c>
      <c r="C28" s="1">
        <v>-7.33643</v>
      </c>
      <c r="F28" s="37"/>
      <c r="G28" s="33">
        <v>0</v>
      </c>
      <c r="H28" s="33">
        <v>0.36805835097935069</v>
      </c>
      <c r="I28" s="33">
        <v>0.41275727710532339</v>
      </c>
      <c r="J28" s="33">
        <v>0.35288820879471933</v>
      </c>
      <c r="K28" s="33">
        <v>0.37133788933669909</v>
      </c>
      <c r="L28" s="33">
        <v>0.17591740138061654</v>
      </c>
      <c r="M28" s="33">
        <v>0.40234617829055036</v>
      </c>
      <c r="N28" s="33">
        <v>0.2379793265496383</v>
      </c>
      <c r="O28" s="33">
        <v>0.24282031611444316</v>
      </c>
      <c r="P28" s="43">
        <v>0.18753780766156955</v>
      </c>
      <c r="R28" s="150">
        <f t="shared" si="1"/>
        <v>0.30573808402365665</v>
      </c>
      <c r="S28" s="141">
        <f t="shared" si="2"/>
        <v>3.1307419618748451E-2</v>
      </c>
      <c r="T28"/>
      <c r="U28"/>
      <c r="V28"/>
      <c r="W28"/>
      <c r="X28"/>
      <c r="Y28"/>
      <c r="Z28"/>
      <c r="AA28"/>
      <c r="AB28"/>
      <c r="AC28"/>
      <c r="AD28"/>
      <c r="AE28"/>
    </row>
    <row r="29" spans="2:31" x14ac:dyDescent="0.25">
      <c r="B29" s="1">
        <v>130</v>
      </c>
      <c r="C29" s="1">
        <v>-7.4218799999999998</v>
      </c>
      <c r="F29" s="37"/>
      <c r="G29" s="33">
        <v>20</v>
      </c>
      <c r="H29" s="33">
        <v>0.43187378205443799</v>
      </c>
      <c r="I29" s="33">
        <v>0.4671420190660453</v>
      </c>
      <c r="J29" s="33">
        <v>0.42228880573934646</v>
      </c>
      <c r="K29" s="33">
        <v>0.42352870341176535</v>
      </c>
      <c r="L29" s="33">
        <v>0.24442433274535647</v>
      </c>
      <c r="M29" s="33">
        <v>0.47164169998230898</v>
      </c>
      <c r="N29" s="33">
        <v>0.31299915471446421</v>
      </c>
      <c r="O29" s="33">
        <v>0.29497678890210011</v>
      </c>
      <c r="P29" s="43">
        <v>0.25523367103623457</v>
      </c>
      <c r="R29" s="150">
        <f t="shared" si="1"/>
        <v>0.36934543973911776</v>
      </c>
      <c r="S29" s="141">
        <f t="shared" si="2"/>
        <v>3.0507215503192148E-2</v>
      </c>
      <c r="T29"/>
      <c r="U29"/>
      <c r="V29"/>
      <c r="W29"/>
      <c r="X29"/>
      <c r="Y29"/>
      <c r="Z29"/>
      <c r="AA29"/>
      <c r="AB29"/>
      <c r="AC29"/>
      <c r="AD29"/>
      <c r="AE29"/>
    </row>
    <row r="30" spans="2:31" x14ac:dyDescent="0.25">
      <c r="B30" s="1">
        <v>135</v>
      </c>
      <c r="C30" s="1">
        <v>-7.2143600000000001</v>
      </c>
      <c r="F30" s="37"/>
      <c r="G30" s="33">
        <v>40</v>
      </c>
      <c r="H30" s="33">
        <v>0.49273507067179184</v>
      </c>
      <c r="I30" s="33">
        <v>0.54703623822610148</v>
      </c>
      <c r="J30" s="33">
        <v>0.48610960234812101</v>
      </c>
      <c r="K30" s="33">
        <v>0.50126590732584186</v>
      </c>
      <c r="L30" s="33">
        <v>0.31764684273337496</v>
      </c>
      <c r="M30" s="33">
        <v>0.52775831303774079</v>
      </c>
      <c r="N30" s="33">
        <v>0.40077930807597667</v>
      </c>
      <c r="O30" s="33">
        <v>0.35371936540616217</v>
      </c>
      <c r="P30" s="43">
        <v>0.33409166254016232</v>
      </c>
      <c r="R30" s="150">
        <f t="shared" si="1"/>
        <v>0.44012692337391923</v>
      </c>
      <c r="S30" s="141">
        <f t="shared" si="2"/>
        <v>2.9577630657022125E-2</v>
      </c>
      <c r="T30"/>
      <c r="U30"/>
      <c r="V30"/>
      <c r="W30"/>
      <c r="X30"/>
      <c r="Y30"/>
      <c r="Z30"/>
      <c r="AA30"/>
      <c r="AB30"/>
      <c r="AC30"/>
      <c r="AD30"/>
      <c r="AE30"/>
    </row>
    <row r="31" spans="2:31" x14ac:dyDescent="0.25">
      <c r="B31" s="1">
        <v>140</v>
      </c>
      <c r="C31" s="1"/>
      <c r="F31" s="37"/>
      <c r="G31" s="33">
        <v>60</v>
      </c>
      <c r="H31" s="33">
        <v>0.56677874742644518</v>
      </c>
      <c r="I31" s="33">
        <v>0.5951617227981798</v>
      </c>
      <c r="J31" s="33">
        <v>0.56086790936365549</v>
      </c>
      <c r="K31" s="33">
        <v>0.56934085945105961</v>
      </c>
      <c r="L31" s="33">
        <v>0.39610886851534627</v>
      </c>
      <c r="M31" s="33">
        <v>0.58794907014073816</v>
      </c>
      <c r="N31" s="33">
        <v>0.48515667880938668</v>
      </c>
      <c r="O31" s="33">
        <v>0.40594233936189894</v>
      </c>
      <c r="P31" s="43">
        <v>0.42235184624097311</v>
      </c>
      <c r="R31" s="150">
        <f t="shared" si="1"/>
        <v>0.50996200467863151</v>
      </c>
      <c r="S31" s="141">
        <f t="shared" si="2"/>
        <v>2.7578133338945997E-2</v>
      </c>
      <c r="T31"/>
      <c r="U31"/>
      <c r="V31"/>
      <c r="W31"/>
      <c r="X31"/>
      <c r="Y31"/>
      <c r="Z31"/>
      <c r="AA31"/>
      <c r="AB31"/>
      <c r="AC31"/>
      <c r="AD31"/>
      <c r="AE31"/>
    </row>
    <row r="32" spans="2:31" x14ac:dyDescent="0.25">
      <c r="B32" s="1">
        <v>145</v>
      </c>
      <c r="C32" s="1"/>
      <c r="F32" s="37"/>
      <c r="G32" s="33">
        <v>80</v>
      </c>
      <c r="H32" s="33">
        <v>0.61414003199396949</v>
      </c>
      <c r="I32" s="33">
        <v>0.65669150870582704</v>
      </c>
      <c r="J32" s="33">
        <v>0.63032405177671835</v>
      </c>
      <c r="K32" s="33">
        <v>0.62211724624391318</v>
      </c>
      <c r="L32" s="33">
        <v>0.50862790305249617</v>
      </c>
      <c r="M32" s="33">
        <v>0.64420737764413427</v>
      </c>
      <c r="N32" s="33">
        <v>0.57256463591523654</v>
      </c>
      <c r="O32" s="33">
        <v>0.46927523445808195</v>
      </c>
      <c r="P32" s="43">
        <v>0.51540953600153194</v>
      </c>
      <c r="R32" s="150">
        <f t="shared" si="1"/>
        <v>0.58148416953243443</v>
      </c>
      <c r="S32" s="141">
        <f t="shared" si="2"/>
        <v>2.2680579990641391E-2</v>
      </c>
      <c r="T32"/>
      <c r="U32"/>
      <c r="V32"/>
      <c r="W32"/>
      <c r="X32"/>
      <c r="Y32"/>
      <c r="Z32"/>
      <c r="AA32"/>
      <c r="AB32"/>
      <c r="AC32"/>
      <c r="AD32"/>
      <c r="AE32"/>
    </row>
    <row r="33" spans="2:31" x14ac:dyDescent="0.25">
      <c r="B33" s="1">
        <v>150</v>
      </c>
      <c r="C33" s="1"/>
      <c r="F33" s="37"/>
      <c r="G33" s="33">
        <v>100</v>
      </c>
      <c r="H33" s="33">
        <v>0.66448715072799081</v>
      </c>
      <c r="I33" s="33">
        <v>0.72377192925095302</v>
      </c>
      <c r="J33" s="33">
        <v>0.69592150943252273</v>
      </c>
      <c r="K33" s="33">
        <v>0.68667868154363976</v>
      </c>
      <c r="L33" s="33">
        <v>0.58765758447055394</v>
      </c>
      <c r="M33" s="33">
        <v>0.70740945352534845</v>
      </c>
      <c r="N33" s="33">
        <v>0.63716355376784051</v>
      </c>
      <c r="O33" s="33">
        <v>0.54564718829346714</v>
      </c>
      <c r="P33" s="43">
        <v>0.61210760013384924</v>
      </c>
      <c r="R33" s="150">
        <f t="shared" si="1"/>
        <v>0.65120496123846283</v>
      </c>
      <c r="S33" s="141">
        <f t="shared" si="2"/>
        <v>1.998810693761283E-2</v>
      </c>
      <c r="T33"/>
      <c r="U33"/>
      <c r="V33"/>
      <c r="W33"/>
      <c r="X33"/>
      <c r="Y33"/>
      <c r="Z33"/>
      <c r="AA33"/>
      <c r="AB33"/>
      <c r="AC33"/>
      <c r="AD33"/>
      <c r="AE33"/>
    </row>
    <row r="34" spans="2:31" x14ac:dyDescent="0.25">
      <c r="B34" s="1"/>
      <c r="C34" s="1"/>
      <c r="F34" s="39"/>
      <c r="G34" s="40">
        <v>120</v>
      </c>
      <c r="H34" s="40">
        <v>0.7007625218283815</v>
      </c>
      <c r="I34" s="40">
        <v>0.75914272393935456</v>
      </c>
      <c r="J34" s="40">
        <v>0.75119215147170071</v>
      </c>
      <c r="K34" s="40">
        <v>0.72452250105001426</v>
      </c>
      <c r="L34" s="40">
        <v>0.68218749711057003</v>
      </c>
      <c r="M34" s="40">
        <v>0.75215395700535559</v>
      </c>
      <c r="N34" s="40">
        <v>0.70123084623326726</v>
      </c>
      <c r="O34" s="40">
        <v>0.60259355635620859</v>
      </c>
      <c r="P34" s="44">
        <v>0.70323666636365589</v>
      </c>
      <c r="R34" s="151">
        <f t="shared" si="1"/>
        <v>0.70855804681761203</v>
      </c>
      <c r="S34" s="143">
        <f t="shared" si="2"/>
        <v>1.6072145470587423E-2</v>
      </c>
    </row>
    <row r="35" spans="2:31" x14ac:dyDescent="0.25">
      <c r="B35" s="1"/>
      <c r="C35" s="1"/>
    </row>
    <row r="36" spans="2:31" x14ac:dyDescent="0.25">
      <c r="B36" s="1"/>
      <c r="C36" s="1"/>
    </row>
    <row r="37" spans="2:31" x14ac:dyDescent="0.25">
      <c r="B37" s="1"/>
      <c r="C37" s="1"/>
    </row>
    <row r="38" spans="2:31" x14ac:dyDescent="0.25">
      <c r="B38" s="1"/>
      <c r="C38" s="1"/>
    </row>
    <row r="39" spans="2:31" x14ac:dyDescent="0.25">
      <c r="B39" s="1"/>
      <c r="C39" s="1"/>
      <c r="G39" s="12" t="s">
        <v>192</v>
      </c>
      <c r="H39" s="137">
        <v>1</v>
      </c>
      <c r="I39" s="137">
        <v>2</v>
      </c>
      <c r="J39" s="137">
        <v>3</v>
      </c>
      <c r="K39" s="137">
        <v>4</v>
      </c>
      <c r="L39" s="137">
        <v>5</v>
      </c>
      <c r="M39" s="137">
        <v>6</v>
      </c>
      <c r="N39" s="137">
        <v>7</v>
      </c>
    </row>
    <row r="40" spans="2:31" x14ac:dyDescent="0.25">
      <c r="B40" s="1"/>
      <c r="C40" s="1"/>
      <c r="F40" s="138" t="s">
        <v>251</v>
      </c>
      <c r="G40" s="146" t="s">
        <v>261</v>
      </c>
      <c r="H40" s="137">
        <v>-218.667</v>
      </c>
      <c r="I40" s="137">
        <v>-685.21</v>
      </c>
      <c r="J40" s="137">
        <v>-835.14</v>
      </c>
      <c r="K40" s="137">
        <v>-801.697</v>
      </c>
      <c r="L40" s="137">
        <v>-524.26599999999996</v>
      </c>
      <c r="M40" s="137">
        <v>-997.61900000000003</v>
      </c>
      <c r="N40" s="137">
        <v>-1113.81</v>
      </c>
    </row>
    <row r="41" spans="2:31" x14ac:dyDescent="0.25">
      <c r="B41" s="1"/>
      <c r="C41" s="1"/>
      <c r="G41" s="13" t="s">
        <v>253</v>
      </c>
      <c r="H41" s="147">
        <f>H40/-60</f>
        <v>3.64445</v>
      </c>
      <c r="I41" s="147">
        <f t="shared" ref="I41:N41" si="3">I40/-60</f>
        <v>11.420166666666667</v>
      </c>
      <c r="J41" s="147">
        <f t="shared" si="3"/>
        <v>13.919</v>
      </c>
      <c r="K41" s="147">
        <f t="shared" si="3"/>
        <v>13.361616666666666</v>
      </c>
      <c r="L41" s="147">
        <f t="shared" si="3"/>
        <v>8.7377666666666656</v>
      </c>
      <c r="M41" s="147">
        <f t="shared" si="3"/>
        <v>16.626983333333335</v>
      </c>
      <c r="N41" s="147">
        <f t="shared" si="3"/>
        <v>18.563499999999998</v>
      </c>
    </row>
    <row r="42" spans="2:31" x14ac:dyDescent="0.25">
      <c r="B42" s="1"/>
      <c r="C42" s="1"/>
    </row>
    <row r="43" spans="2:31" x14ac:dyDescent="0.25">
      <c r="B43" s="1"/>
      <c r="C43" s="1"/>
      <c r="F43" s="135" t="s">
        <v>255</v>
      </c>
      <c r="G43" s="145" t="s">
        <v>258</v>
      </c>
      <c r="H43" s="126">
        <v>1</v>
      </c>
      <c r="I43" s="126">
        <v>2</v>
      </c>
      <c r="J43" s="126">
        <v>3</v>
      </c>
      <c r="K43" s="126">
        <v>4</v>
      </c>
      <c r="L43" s="126">
        <v>5</v>
      </c>
      <c r="M43" s="126">
        <v>6</v>
      </c>
      <c r="N43" s="36">
        <v>7</v>
      </c>
      <c r="R43" s="148" t="s">
        <v>257</v>
      </c>
      <c r="S43" s="149" t="s">
        <v>140</v>
      </c>
    </row>
    <row r="44" spans="2:31" x14ac:dyDescent="0.25">
      <c r="B44" s="1"/>
      <c r="C44" s="1"/>
      <c r="F44" s="37"/>
      <c r="G44" s="33">
        <v>-120</v>
      </c>
      <c r="H44" s="33">
        <v>-1.6747425880448353E-2</v>
      </c>
      <c r="I44" s="33">
        <v>-4.0083799583339411E-3</v>
      </c>
      <c r="J44" s="33">
        <v>2.8319950004639942E-3</v>
      </c>
      <c r="K44" s="33">
        <v>-5.9002648249588058E-3</v>
      </c>
      <c r="L44" s="33">
        <v>-2.6194546577977592E-3</v>
      </c>
      <c r="M44" s="33">
        <v>-3.5943736333084071E-3</v>
      </c>
      <c r="N44" s="43">
        <v>-1.4384615433175318E-3</v>
      </c>
      <c r="R44" s="37">
        <f t="shared" ref="R44:R56" si="4">AVERAGE(H44:N44)</f>
        <v>-4.4966236425286864E-3</v>
      </c>
      <c r="S44" s="43">
        <f t="shared" ref="S44:S56" si="5">STDEV(H44:N44)/SQRT(COUNT(H44:N44))</f>
        <v>2.28707325476945E-3</v>
      </c>
    </row>
    <row r="45" spans="2:31" x14ac:dyDescent="0.25">
      <c r="B45" s="1"/>
      <c r="C45" s="1"/>
      <c r="F45" s="37"/>
      <c r="G45" s="33">
        <v>-100</v>
      </c>
      <c r="H45" s="33">
        <v>-9.7693317635948723E-3</v>
      </c>
      <c r="I45" s="33">
        <v>1.3361266527779803E-3</v>
      </c>
      <c r="J45" s="33">
        <v>6.2121180655339229E-3</v>
      </c>
      <c r="K45" s="33">
        <v>-1.6178145487790274E-3</v>
      </c>
      <c r="L45" s="33">
        <v>1.7463031051985062E-3</v>
      </c>
      <c r="M45" s="33">
        <v>-1.1471405212686405E-3</v>
      </c>
      <c r="N45" s="43">
        <v>1.3699633745881256E-3</v>
      </c>
      <c r="O45" s="137"/>
      <c r="P45" s="136"/>
      <c r="Q45" s="136"/>
      <c r="R45" s="37">
        <f t="shared" si="4"/>
        <v>-2.6711080507771498E-4</v>
      </c>
      <c r="S45" s="43">
        <f t="shared" si="5"/>
        <v>1.8527693596149257E-3</v>
      </c>
    </row>
    <row r="46" spans="2:31" x14ac:dyDescent="0.25">
      <c r="B46" s="1"/>
      <c r="C46" s="1"/>
      <c r="F46" s="37"/>
      <c r="G46" s="33">
        <v>-80</v>
      </c>
      <c r="H46" s="33">
        <v>9.7693317635948723E-3</v>
      </c>
      <c r="I46" s="33">
        <v>5.2331627233804237E-3</v>
      </c>
      <c r="J46" s="33">
        <v>1.0871206614684364E-2</v>
      </c>
      <c r="K46" s="33">
        <v>2.1888079189363312E-3</v>
      </c>
      <c r="L46" s="33">
        <v>6.8396871620274831E-3</v>
      </c>
      <c r="M46" s="33">
        <v>1.6824727645273396E-3</v>
      </c>
      <c r="N46" s="43">
        <v>3.5619047739291264E-3</v>
      </c>
      <c r="O46" s="137"/>
      <c r="P46" s="136"/>
      <c r="Q46" s="136"/>
      <c r="R46" s="37">
        <f t="shared" si="4"/>
        <v>5.7352248172971351E-3</v>
      </c>
      <c r="S46" s="43">
        <f t="shared" si="5"/>
        <v>1.3614542585696286E-3</v>
      </c>
    </row>
    <row r="47" spans="2:31" x14ac:dyDescent="0.25">
      <c r="B47" s="1"/>
      <c r="C47" s="1"/>
      <c r="F47" s="37"/>
      <c r="G47" s="33">
        <v>-60</v>
      </c>
      <c r="H47" s="33">
        <v>2.4190725544873896E-2</v>
      </c>
      <c r="I47" s="33">
        <v>1.1691108211807329E-2</v>
      </c>
      <c r="J47" s="33">
        <v>1.5438940486400484E-2</v>
      </c>
      <c r="K47" s="33">
        <v>7.3277482503520657E-3</v>
      </c>
      <c r="L47" s="33">
        <v>1.135097018379029E-2</v>
      </c>
      <c r="M47" s="33">
        <v>6.3475108843531443E-3</v>
      </c>
      <c r="N47" s="43">
        <v>7.3293040540464713E-3</v>
      </c>
      <c r="O47" s="137"/>
      <c r="P47" s="136"/>
      <c r="Q47" s="136"/>
      <c r="R47" s="37">
        <f t="shared" si="4"/>
        <v>1.1953758230803383E-2</v>
      </c>
      <c r="S47" s="43">
        <f t="shared" si="5"/>
        <v>2.3731521981984784E-3</v>
      </c>
    </row>
    <row r="48" spans="2:31" x14ac:dyDescent="0.25">
      <c r="B48" s="1"/>
      <c r="C48" s="1"/>
      <c r="F48" s="37"/>
      <c r="G48" s="33">
        <v>-40</v>
      </c>
      <c r="H48" s="137">
        <v>4.9777069913118123E-2</v>
      </c>
      <c r="I48" s="137">
        <v>1.6478895384261758E-2</v>
      </c>
      <c r="J48" s="137">
        <v>2.3204088068317887E-2</v>
      </c>
      <c r="K48" s="137">
        <v>1.0563377347910121E-2</v>
      </c>
      <c r="L48" s="137">
        <v>1.7026455275685436E-2</v>
      </c>
      <c r="M48" s="137">
        <v>1.0247788656666522E-2</v>
      </c>
      <c r="N48" s="144">
        <v>1.0274725309410941E-2</v>
      </c>
      <c r="O48" s="137"/>
      <c r="P48"/>
      <c r="Q48"/>
      <c r="R48" s="37">
        <f t="shared" si="4"/>
        <v>1.9653199993624405E-2</v>
      </c>
      <c r="S48" s="43">
        <f t="shared" si="5"/>
        <v>5.3364754914201392E-3</v>
      </c>
    </row>
    <row r="49" spans="2:19" x14ac:dyDescent="0.25">
      <c r="B49" s="1"/>
      <c r="C49" s="1"/>
      <c r="F49" s="37"/>
      <c r="G49" s="33">
        <v>-20</v>
      </c>
      <c r="H49" s="33">
        <v>6.74549112500199E-2</v>
      </c>
      <c r="I49" s="33">
        <v>2.0598619230327197E-2</v>
      </c>
      <c r="J49" s="33">
        <v>2.8137240649771297E-2</v>
      </c>
      <c r="K49" s="33">
        <v>1.7415297789797765E-2</v>
      </c>
      <c r="L49" s="33">
        <v>2.3138516143880208E-2</v>
      </c>
      <c r="M49" s="33">
        <v>1.5218730915497299E-2</v>
      </c>
      <c r="N49" s="43">
        <v>1.3631135577151848E-2</v>
      </c>
      <c r="R49" s="37">
        <f t="shared" si="4"/>
        <v>2.6513493079492217E-2</v>
      </c>
      <c r="S49" s="43">
        <f t="shared" si="5"/>
        <v>7.0736203848258232E-3</v>
      </c>
    </row>
    <row r="50" spans="2:19" x14ac:dyDescent="0.25">
      <c r="B50" s="1"/>
      <c r="C50" s="1"/>
      <c r="F50" s="37"/>
      <c r="G50" s="33">
        <v>0</v>
      </c>
      <c r="H50" s="33">
        <v>9.5367283356124613E-2</v>
      </c>
      <c r="I50" s="33">
        <v>2.7835971932874591E-2</v>
      </c>
      <c r="J50" s="33">
        <v>3.5171550812214118E-2</v>
      </c>
      <c r="K50" s="33">
        <v>2.3981721546606761E-2</v>
      </c>
      <c r="L50" s="33">
        <v>3.5799213656569379E-2</v>
      </c>
      <c r="M50" s="33">
        <v>1.5983491263009724E-2</v>
      </c>
      <c r="N50" s="43">
        <v>1.7535531194728008E-2</v>
      </c>
      <c r="R50" s="37">
        <f t="shared" si="4"/>
        <v>3.595353768030389E-2</v>
      </c>
      <c r="S50" s="43">
        <f t="shared" si="5"/>
        <v>1.0325504100010206E-2</v>
      </c>
    </row>
    <row r="51" spans="2:19" x14ac:dyDescent="0.25">
      <c r="B51" s="1"/>
      <c r="C51" s="1"/>
      <c r="F51" s="37"/>
      <c r="G51" s="33">
        <v>20</v>
      </c>
      <c r="H51" s="33">
        <v>0.12281445645662126</v>
      </c>
      <c r="I51" s="33">
        <v>3.3403166319449513E-2</v>
      </c>
      <c r="J51" s="33">
        <v>4.0561476780839142E-2</v>
      </c>
      <c r="K51" s="33">
        <v>3.4259602209438231E-2</v>
      </c>
      <c r="L51" s="33">
        <v>4.1765749265997611E-2</v>
      </c>
      <c r="M51" s="33">
        <v>2.2178050077860386E-2</v>
      </c>
      <c r="N51" s="43">
        <v>2.1439926812304163E-2</v>
      </c>
      <c r="R51" s="37">
        <f t="shared" si="4"/>
        <v>4.5203203988930053E-2</v>
      </c>
      <c r="S51" s="43">
        <f t="shared" si="5"/>
        <v>1.3283289358618515E-2</v>
      </c>
    </row>
    <row r="52" spans="2:19" x14ac:dyDescent="0.25">
      <c r="B52" s="1"/>
      <c r="C52" s="1"/>
      <c r="F52" s="37"/>
      <c r="G52" s="33">
        <v>40</v>
      </c>
      <c r="H52" s="33">
        <v>0.11769718453005575</v>
      </c>
      <c r="I52" s="33">
        <v>4.4760242868062343E-2</v>
      </c>
      <c r="J52" s="33">
        <v>5.2528939524735377E-2</v>
      </c>
      <c r="K52" s="33">
        <v>4.1968012706561829E-2</v>
      </c>
      <c r="L52" s="33">
        <v>4.7586759616659292E-2</v>
      </c>
      <c r="M52" s="33">
        <v>2.6843088197686191E-2</v>
      </c>
      <c r="N52" s="43">
        <v>2.4933333417503884E-2</v>
      </c>
      <c r="R52" s="37">
        <f t="shared" si="4"/>
        <v>5.0902508694466379E-2</v>
      </c>
      <c r="S52" s="43">
        <f t="shared" si="5"/>
        <v>1.1797875733348779E-2</v>
      </c>
    </row>
    <row r="53" spans="2:19" x14ac:dyDescent="0.25">
      <c r="B53" s="1"/>
      <c r="C53" s="1"/>
      <c r="F53" s="37"/>
      <c r="G53" s="33">
        <v>60</v>
      </c>
      <c r="H53" s="33">
        <v>0.15863533377472366</v>
      </c>
      <c r="I53" s="33">
        <v>5.7564789957184656E-2</v>
      </c>
      <c r="J53" s="33">
        <v>7.3540515334629519E-2</v>
      </c>
      <c r="K53" s="33">
        <v>5.9763972743131132E-2</v>
      </c>
      <c r="L53" s="33">
        <v>6.2866911787146221E-2</v>
      </c>
      <c r="M53" s="33">
        <v>2.967270148348217E-2</v>
      </c>
      <c r="N53" s="43">
        <v>3.123516494060926E-2</v>
      </c>
      <c r="R53" s="37">
        <f t="shared" si="4"/>
        <v>6.7611341431558086E-2</v>
      </c>
      <c r="S53" s="43">
        <f t="shared" si="5"/>
        <v>1.6379511669985507E-2</v>
      </c>
    </row>
    <row r="54" spans="2:19" x14ac:dyDescent="0.25">
      <c r="B54" s="1"/>
      <c r="C54" s="1"/>
      <c r="F54" s="37"/>
      <c r="G54" s="33">
        <v>80</v>
      </c>
      <c r="H54" s="33">
        <v>0.18933894788887898</v>
      </c>
      <c r="I54" s="33">
        <v>7.3820997565983412E-2</v>
      </c>
      <c r="J54" s="33">
        <v>9.7201376790119018E-2</v>
      </c>
      <c r="K54" s="33">
        <v>7.7655098341393322E-2</v>
      </c>
      <c r="L54" s="33">
        <v>7.8583639733932786E-2</v>
      </c>
      <c r="M54" s="33">
        <v>3.7320304958606443E-2</v>
      </c>
      <c r="N54" s="43">
        <v>4.0413919550349703E-2</v>
      </c>
      <c r="R54" s="37">
        <f t="shared" si="4"/>
        <v>8.4904897832751944E-2</v>
      </c>
      <c r="S54" s="43">
        <f t="shared" si="5"/>
        <v>1.9221011305301672E-2</v>
      </c>
    </row>
    <row r="55" spans="2:19" x14ac:dyDescent="0.25">
      <c r="B55" s="1"/>
      <c r="C55" s="1"/>
      <c r="F55" s="37"/>
      <c r="G55" s="33">
        <v>100</v>
      </c>
      <c r="H55" s="33">
        <v>0.24562891291324251</v>
      </c>
      <c r="I55" s="33">
        <v>0.10310444003936749</v>
      </c>
      <c r="J55" s="33">
        <v>0.11821295260001317</v>
      </c>
      <c r="K55" s="33">
        <v>0.10668059465772294</v>
      </c>
      <c r="L55" s="33">
        <v>0.10827079252230738</v>
      </c>
      <c r="M55" s="33">
        <v>5.0168278796815215E-2</v>
      </c>
      <c r="N55" s="43">
        <v>4.7880219941854985E-2</v>
      </c>
      <c r="R55" s="37">
        <f t="shared" si="4"/>
        <v>0.11142088449590339</v>
      </c>
      <c r="S55" s="43">
        <f t="shared" si="5"/>
        <v>2.4856148761801068E-2</v>
      </c>
    </row>
    <row r="56" spans="2:19" x14ac:dyDescent="0.25">
      <c r="B56" s="1"/>
      <c r="C56" s="1"/>
      <c r="F56" s="39"/>
      <c r="G56" s="40">
        <v>120</v>
      </c>
      <c r="H56" s="40">
        <v>0.29261474081831051</v>
      </c>
      <c r="I56" s="40">
        <v>0.14029329854168796</v>
      </c>
      <c r="J56" s="40">
        <v>0.16188048841361927</v>
      </c>
      <c r="K56" s="40">
        <v>0.15131324309168551</v>
      </c>
      <c r="L56" s="40">
        <v>0.14101397574477939</v>
      </c>
      <c r="M56" s="40">
        <v>6.515758160805879E-2</v>
      </c>
      <c r="N56" s="44">
        <v>6.7881685210841619E-2</v>
      </c>
      <c r="R56" s="39">
        <f t="shared" si="4"/>
        <v>0.14573643048985471</v>
      </c>
      <c r="S56" s="44">
        <f t="shared" si="5"/>
        <v>2.864861461114147E-2</v>
      </c>
    </row>
    <row r="57" spans="2:19" x14ac:dyDescent="0.25">
      <c r="B57" s="1"/>
      <c r="C57" s="1"/>
    </row>
    <row r="58" spans="2:19" x14ac:dyDescent="0.25">
      <c r="B58" s="1"/>
      <c r="C58" s="1"/>
    </row>
    <row r="59" spans="2:19" x14ac:dyDescent="0.25">
      <c r="B59" s="1"/>
      <c r="C59" s="1"/>
      <c r="F59" s="135" t="s">
        <v>255</v>
      </c>
      <c r="G59" s="145" t="s">
        <v>259</v>
      </c>
      <c r="H59" s="126">
        <v>1</v>
      </c>
      <c r="I59" s="126">
        <v>2</v>
      </c>
      <c r="J59" s="126">
        <v>3</v>
      </c>
      <c r="K59" s="126">
        <v>4</v>
      </c>
      <c r="L59" s="126">
        <v>5</v>
      </c>
      <c r="M59" s="126">
        <v>6</v>
      </c>
      <c r="N59" s="36">
        <v>7</v>
      </c>
      <c r="R59" s="148" t="s">
        <v>257</v>
      </c>
      <c r="S59" s="149" t="s">
        <v>140</v>
      </c>
    </row>
    <row r="60" spans="2:19" x14ac:dyDescent="0.25">
      <c r="B60" s="1"/>
      <c r="C60" s="1"/>
      <c r="F60" s="37"/>
      <c r="G60" s="33">
        <v>-120</v>
      </c>
      <c r="H60" s="33">
        <v>-2.4074424703144508E-2</v>
      </c>
      <c r="I60" s="33">
        <v>3.8970360706024427E-3</v>
      </c>
      <c r="J60" s="33">
        <v>1.4342684357188615E-2</v>
      </c>
      <c r="K60" s="33">
        <v>-2.8549668507865189E-4</v>
      </c>
      <c r="L60" s="33">
        <v>-1.6007778464319641E-3</v>
      </c>
      <c r="M60" s="33">
        <v>-1.7589487992785823E-3</v>
      </c>
      <c r="N60" s="43">
        <v>2.3974359055292196E-3</v>
      </c>
      <c r="R60" s="37">
        <f t="shared" ref="R60:R72" si="6">AVERAGE(H60:N60)</f>
        <v>-1.0117845286590611E-3</v>
      </c>
      <c r="S60" s="43">
        <f t="shared" ref="S60:S72" si="7">STDEV(H60:N60)/SQRT(COUNT(H60:N60))</f>
        <v>4.3774232794568163E-3</v>
      </c>
    </row>
    <row r="61" spans="2:19" x14ac:dyDescent="0.25">
      <c r="B61" s="1"/>
      <c r="C61" s="1"/>
      <c r="F61" s="37"/>
      <c r="G61" s="33">
        <v>-100</v>
      </c>
      <c r="H61" s="33">
        <v>-7.3269988226961546E-3</v>
      </c>
      <c r="I61" s="33">
        <v>7.7940721412048854E-3</v>
      </c>
      <c r="J61" s="33">
        <v>2.0280738390419571E-2</v>
      </c>
      <c r="K61" s="33">
        <v>5.4244370164943864E-3</v>
      </c>
      <c r="L61" s="33">
        <v>9.4591418198252415E-3</v>
      </c>
      <c r="M61" s="33">
        <v>2.5237091467910093E-3</v>
      </c>
      <c r="N61" s="43">
        <v>5.4113553296230958E-3</v>
      </c>
      <c r="R61" s="37">
        <f t="shared" si="6"/>
        <v>6.2237792888088627E-3</v>
      </c>
      <c r="S61" s="43">
        <f t="shared" si="7"/>
        <v>3.1211436273027595E-3</v>
      </c>
    </row>
    <row r="62" spans="2:19" x14ac:dyDescent="0.25">
      <c r="B62" s="1"/>
      <c r="C62" s="1"/>
      <c r="F62" s="37"/>
      <c r="G62" s="33">
        <v>-80</v>
      </c>
      <c r="H62" s="33">
        <v>1.8143044703819049E-2</v>
      </c>
      <c r="I62" s="33">
        <v>1.492008095602078E-2</v>
      </c>
      <c r="J62" s="33">
        <v>2.3660861455489499E-2</v>
      </c>
      <c r="K62" s="33">
        <v>1.389417200716106E-2</v>
      </c>
      <c r="L62" s="33">
        <v>1.4261475359121135E-2</v>
      </c>
      <c r="M62" s="33">
        <v>8.4888398573879399E-3</v>
      </c>
      <c r="N62" s="43">
        <v>9.795238128305097E-3</v>
      </c>
      <c r="R62" s="37">
        <f t="shared" si="6"/>
        <v>1.4737673209614938E-2</v>
      </c>
      <c r="S62" s="43">
        <f t="shared" si="7"/>
        <v>1.9251898950185444E-3</v>
      </c>
    </row>
    <row r="63" spans="2:19" x14ac:dyDescent="0.25">
      <c r="B63" s="1"/>
      <c r="C63" s="1"/>
      <c r="F63" s="37"/>
      <c r="G63" s="33">
        <v>-60</v>
      </c>
      <c r="H63" s="33">
        <v>4.3961992936176926E-2</v>
      </c>
      <c r="I63" s="33">
        <v>2.3159528648151659E-2</v>
      </c>
      <c r="J63" s="33">
        <v>3.0329752908195035E-2</v>
      </c>
      <c r="K63" s="33">
        <v>2.207841031274908E-2</v>
      </c>
      <c r="L63" s="33">
        <v>2.1101162521148617E-2</v>
      </c>
      <c r="M63" s="33">
        <v>1.0783120899925221E-2</v>
      </c>
      <c r="N63" s="43">
        <v>1.4384615433175318E-2</v>
      </c>
      <c r="R63" s="37">
        <f t="shared" si="6"/>
        <v>2.3685511951360268E-2</v>
      </c>
      <c r="S63" s="43">
        <f t="shared" si="7"/>
        <v>4.1340579798608895E-3</v>
      </c>
    </row>
    <row r="64" spans="2:19" x14ac:dyDescent="0.25">
      <c r="B64" s="1"/>
      <c r="C64" s="1"/>
      <c r="F64" s="37"/>
      <c r="G64" s="33">
        <v>-40</v>
      </c>
      <c r="H64" s="33">
        <v>7.1874369403590849E-2</v>
      </c>
      <c r="I64" s="33">
        <v>3.3069134656255016E-2</v>
      </c>
      <c r="J64" s="33">
        <v>4.3758890491040425E-2</v>
      </c>
      <c r="K64" s="33">
        <v>2.6836688397393279E-2</v>
      </c>
      <c r="L64" s="33">
        <v>3.2888708481238531E-2</v>
      </c>
      <c r="M64" s="33">
        <v>1.8124820236044521E-2</v>
      </c>
      <c r="N64" s="43">
        <v>1.876849823185732E-2</v>
      </c>
      <c r="R64" s="37">
        <f t="shared" si="6"/>
        <v>3.5045872842488564E-2</v>
      </c>
      <c r="S64" s="43">
        <f t="shared" si="7"/>
        <v>7.002518836294898E-3</v>
      </c>
    </row>
    <row r="65" spans="2:19" x14ac:dyDescent="0.25">
      <c r="B65" s="1"/>
      <c r="C65" s="1"/>
      <c r="F65" s="37"/>
      <c r="G65" s="33">
        <v>-20</v>
      </c>
      <c r="H65" s="33">
        <v>0.1046714117528022</v>
      </c>
      <c r="I65" s="33">
        <v>4.1642614011580391E-2</v>
      </c>
      <c r="J65" s="33">
        <v>5.1615392750392147E-2</v>
      </c>
      <c r="K65" s="33">
        <v>3.8637218047310892E-2</v>
      </c>
      <c r="L65" s="33">
        <v>4.5985981770227329E-2</v>
      </c>
      <c r="M65" s="33">
        <v>2.2789858355870326E-2</v>
      </c>
      <c r="N65" s="43">
        <v>2.3768864549103978E-2</v>
      </c>
      <c r="R65" s="37">
        <f t="shared" si="6"/>
        <v>4.7015905891041043E-2</v>
      </c>
      <c r="S65" s="43">
        <f t="shared" si="7"/>
        <v>1.0434346176124057E-2</v>
      </c>
    </row>
    <row r="66" spans="2:19" x14ac:dyDescent="0.25">
      <c r="B66" s="1"/>
      <c r="C66" s="1"/>
      <c r="F66" s="37"/>
      <c r="G66" s="33">
        <v>0</v>
      </c>
      <c r="H66" s="33">
        <v>0.12979255057347475</v>
      </c>
      <c r="I66" s="33">
        <v>4.8657278938664783E-2</v>
      </c>
      <c r="J66" s="33">
        <v>7.0799875011599858E-2</v>
      </c>
      <c r="K66" s="33">
        <v>5.3102383424629258E-2</v>
      </c>
      <c r="L66" s="33">
        <v>5.6027224625118742E-2</v>
      </c>
      <c r="M66" s="33">
        <v>2.8907941135969742E-2</v>
      </c>
      <c r="N66" s="43">
        <v>3.0413186915856386E-2</v>
      </c>
      <c r="R66" s="37">
        <f t="shared" si="6"/>
        <v>5.9671491517901923E-2</v>
      </c>
      <c r="S66" s="43">
        <f t="shared" si="7"/>
        <v>1.2929290301678499E-2</v>
      </c>
    </row>
    <row r="67" spans="2:19" x14ac:dyDescent="0.25">
      <c r="B67" s="1"/>
      <c r="C67" s="1"/>
      <c r="F67" s="37"/>
      <c r="G67" s="33">
        <v>20</v>
      </c>
      <c r="H67" s="33">
        <v>0.16991659174538223</v>
      </c>
      <c r="I67" s="33">
        <v>7.0814712597232959E-2</v>
      </c>
      <c r="J67" s="33">
        <v>9.1171968079453741E-2</v>
      </c>
      <c r="K67" s="33">
        <v>7.7750263903086203E-2</v>
      </c>
      <c r="L67" s="33">
        <v>6.7523720067675569E-2</v>
      </c>
      <c r="M67" s="33">
        <v>3.785563720186514E-2</v>
      </c>
      <c r="N67" s="43">
        <v>3.3016117327573827E-2</v>
      </c>
      <c r="R67" s="37">
        <f t="shared" si="6"/>
        <v>7.8292715846038516E-2</v>
      </c>
      <c r="S67" s="43">
        <f t="shared" si="7"/>
        <v>1.7195046028242258E-2</v>
      </c>
    </row>
    <row r="68" spans="2:19" x14ac:dyDescent="0.25">
      <c r="B68" s="1"/>
      <c r="C68" s="1"/>
      <c r="F68" s="37"/>
      <c r="G68" s="33">
        <v>40</v>
      </c>
      <c r="H68" s="33">
        <v>0.20445815762380698</v>
      </c>
      <c r="I68" s="33">
        <v>9.831665286691306E-2</v>
      </c>
      <c r="J68" s="33">
        <v>0.12305475050403167</v>
      </c>
      <c r="K68" s="33">
        <v>0.10496761454725102</v>
      </c>
      <c r="L68" s="33">
        <v>9.6046670785917845E-2</v>
      </c>
      <c r="M68" s="33">
        <v>4.7873997754277933E-2</v>
      </c>
      <c r="N68" s="43">
        <v>4.486630051776111E-2</v>
      </c>
      <c r="R68" s="37">
        <f t="shared" si="6"/>
        <v>0.10279773494285137</v>
      </c>
      <c r="S68" s="43">
        <f t="shared" si="7"/>
        <v>2.0229764470149521E-2</v>
      </c>
    </row>
    <row r="69" spans="2:19" x14ac:dyDescent="0.25">
      <c r="B69" s="1"/>
      <c r="C69" s="1"/>
      <c r="F69" s="37"/>
      <c r="G69" s="33">
        <v>60</v>
      </c>
      <c r="H69" s="33">
        <v>0.25435153055930937</v>
      </c>
      <c r="I69" s="33">
        <v>0.13929120355210445</v>
      </c>
      <c r="J69" s="33">
        <v>0.15968797615519553</v>
      </c>
      <c r="K69" s="33">
        <v>0.15093258084491398</v>
      </c>
      <c r="L69" s="33">
        <v>0.12544277305675935</v>
      </c>
      <c r="M69" s="33">
        <v>6.1869112113755349E-2</v>
      </c>
      <c r="N69" s="43">
        <v>6.1785348193924464E-2</v>
      </c>
      <c r="R69" s="37">
        <f t="shared" si="6"/>
        <v>0.13619436063942322</v>
      </c>
      <c r="S69" s="43">
        <f t="shared" si="7"/>
        <v>2.4840640990021402E-2</v>
      </c>
    </row>
    <row r="70" spans="2:19" x14ac:dyDescent="0.25">
      <c r="B70" s="1"/>
      <c r="C70" s="1"/>
      <c r="F70" s="37"/>
      <c r="G70" s="33">
        <v>80</v>
      </c>
      <c r="H70" s="33">
        <v>0.32203904349278811</v>
      </c>
      <c r="I70" s="33">
        <v>0.18995267246993622</v>
      </c>
      <c r="J70" s="33">
        <v>0.21952528987467609</v>
      </c>
      <c r="K70" s="33">
        <v>0.19803953388289089</v>
      </c>
      <c r="L70" s="33">
        <v>0.17477583577861716</v>
      </c>
      <c r="M70" s="33">
        <v>8.1446977010073487E-2</v>
      </c>
      <c r="N70" s="43">
        <v>8.6513187105240127E-2</v>
      </c>
      <c r="R70" s="37">
        <f t="shared" si="6"/>
        <v>0.18175607708774599</v>
      </c>
      <c r="S70" s="43">
        <f t="shared" si="7"/>
        <v>3.1098923062944372E-2</v>
      </c>
    </row>
    <row r="71" spans="2:19" x14ac:dyDescent="0.25">
      <c r="B71" s="1"/>
      <c r="C71" s="1"/>
      <c r="F71" s="37"/>
      <c r="G71" s="33">
        <v>100</v>
      </c>
      <c r="H71" s="33">
        <v>0.40542726818918723</v>
      </c>
      <c r="I71" s="33">
        <v>0.25820647564934396</v>
      </c>
      <c r="J71" s="33">
        <v>0.30384565714655626</v>
      </c>
      <c r="K71" s="33">
        <v>0.27160251307149086</v>
      </c>
      <c r="L71" s="33">
        <v>0.24273613162259236</v>
      </c>
      <c r="M71" s="33">
        <v>0.10997253797228701</v>
      </c>
      <c r="N71" s="43">
        <v>0.11391245459700219</v>
      </c>
      <c r="R71" s="37">
        <f t="shared" si="6"/>
        <v>0.24367186260692281</v>
      </c>
      <c r="S71" s="43">
        <f t="shared" si="7"/>
        <v>3.948808197640611E-2</v>
      </c>
    </row>
    <row r="72" spans="2:19" x14ac:dyDescent="0.25">
      <c r="B72" s="1"/>
      <c r="C72" s="1"/>
      <c r="F72" s="39"/>
      <c r="G72" s="40">
        <v>120</v>
      </c>
      <c r="H72" s="40">
        <v>0.53312639052760591</v>
      </c>
      <c r="I72" s="40">
        <v>0.33614719706139284</v>
      </c>
      <c r="J72" s="40">
        <v>0.38588215748257776</v>
      </c>
      <c r="K72" s="40">
        <v>0.36239045892650218</v>
      </c>
      <c r="L72" s="40">
        <v>0.32670420593088623</v>
      </c>
      <c r="M72" s="40">
        <v>0.15379330588474857</v>
      </c>
      <c r="N72" s="44">
        <v>0.16830000056815075</v>
      </c>
      <c r="R72" s="39">
        <f t="shared" si="6"/>
        <v>0.32376338805455201</v>
      </c>
      <c r="S72" s="44">
        <f t="shared" si="7"/>
        <v>4.9378123105757246E-2</v>
      </c>
    </row>
    <row r="73" spans="2:19" x14ac:dyDescent="0.25">
      <c r="B73" s="1"/>
      <c r="C73" s="1"/>
    </row>
    <row r="74" spans="2:19" x14ac:dyDescent="0.25">
      <c r="B74" s="1"/>
      <c r="C74" s="1"/>
    </row>
    <row r="75" spans="2:19" x14ac:dyDescent="0.25">
      <c r="B75" s="1"/>
      <c r="C75" s="1"/>
    </row>
    <row r="76" spans="2:19" x14ac:dyDescent="0.25">
      <c r="B76" s="1"/>
      <c r="C76" s="1"/>
    </row>
    <row r="77" spans="2:19" x14ac:dyDescent="0.25">
      <c r="B77" s="1"/>
      <c r="C77" s="1"/>
    </row>
    <row r="78" spans="2:19" x14ac:dyDescent="0.25">
      <c r="B78" s="1"/>
      <c r="C78" s="1"/>
    </row>
    <row r="79" spans="2:19" x14ac:dyDescent="0.25">
      <c r="B79" s="1"/>
      <c r="C79" s="1"/>
    </row>
    <row r="80" spans="2:19" x14ac:dyDescent="0.25">
      <c r="B80" s="1"/>
      <c r="C80" s="1"/>
    </row>
    <row r="81" spans="2:3" x14ac:dyDescent="0.25">
      <c r="B81" s="1"/>
      <c r="C81" s="1"/>
    </row>
    <row r="82" spans="2:3" x14ac:dyDescent="0.25">
      <c r="B82" s="1"/>
      <c r="C82" s="1"/>
    </row>
    <row r="83" spans="2:3" x14ac:dyDescent="0.25">
      <c r="B83" s="1"/>
      <c r="C83" s="1"/>
    </row>
    <row r="84" spans="2:3" x14ac:dyDescent="0.25">
      <c r="B84" s="1"/>
      <c r="C84" s="1"/>
    </row>
    <row r="85" spans="2:3" x14ac:dyDescent="0.25">
      <c r="B85" s="1"/>
      <c r="C85" s="1"/>
    </row>
    <row r="86" spans="2:3" x14ac:dyDescent="0.25">
      <c r="B86" s="1"/>
      <c r="C86" s="1"/>
    </row>
    <row r="87" spans="2:3" x14ac:dyDescent="0.25">
      <c r="B87" s="1"/>
      <c r="C87" s="1"/>
    </row>
    <row r="88" spans="2:3" x14ac:dyDescent="0.25">
      <c r="B88" s="1"/>
      <c r="C88" s="1"/>
    </row>
    <row r="89" spans="2:3" x14ac:dyDescent="0.25">
      <c r="B89" s="1"/>
      <c r="C89" s="1"/>
    </row>
    <row r="90" spans="2:3" x14ac:dyDescent="0.25">
      <c r="B90" s="1"/>
      <c r="C90" s="1"/>
    </row>
    <row r="91" spans="2:3" x14ac:dyDescent="0.25">
      <c r="B91" s="1"/>
      <c r="C91" s="1"/>
    </row>
    <row r="92" spans="2:3" x14ac:dyDescent="0.25">
      <c r="B92" s="1"/>
      <c r="C92" s="1"/>
    </row>
    <row r="93" spans="2:3" x14ac:dyDescent="0.25">
      <c r="B93" s="1"/>
      <c r="C93" s="1"/>
    </row>
    <row r="94" spans="2:3" x14ac:dyDescent="0.25">
      <c r="B94" s="1"/>
      <c r="C94" s="1"/>
    </row>
    <row r="95" spans="2:3" x14ac:dyDescent="0.25">
      <c r="B95" s="1"/>
      <c r="C95" s="1"/>
    </row>
    <row r="96" spans="2:3" x14ac:dyDescent="0.25">
      <c r="B96" s="1"/>
      <c r="C96" s="1"/>
    </row>
    <row r="97" spans="2:3" x14ac:dyDescent="0.25">
      <c r="B97" s="1"/>
      <c r="C97" s="1"/>
    </row>
    <row r="98" spans="2:3" x14ac:dyDescent="0.25">
      <c r="B98" s="1"/>
      <c r="C98" s="1"/>
    </row>
    <row r="99" spans="2:3" x14ac:dyDescent="0.25">
      <c r="B99" s="1"/>
      <c r="C99" s="1"/>
    </row>
    <row r="100" spans="2:3" x14ac:dyDescent="0.25">
      <c r="B100" s="1"/>
      <c r="C100" s="1"/>
    </row>
    <row r="101" spans="2:3" x14ac:dyDescent="0.25">
      <c r="B101" s="1"/>
      <c r="C101" s="1"/>
    </row>
    <row r="102" spans="2:3" x14ac:dyDescent="0.25">
      <c r="B102" s="1"/>
      <c r="C102" s="1"/>
    </row>
    <row r="103" spans="2:3" x14ac:dyDescent="0.25">
      <c r="B103" s="1"/>
      <c r="C103" s="1"/>
    </row>
    <row r="104" spans="2:3" x14ac:dyDescent="0.25">
      <c r="B104" s="1"/>
      <c r="C104" s="1"/>
    </row>
    <row r="105" spans="2:3" x14ac:dyDescent="0.25">
      <c r="B105" s="1"/>
      <c r="C105" s="1"/>
    </row>
    <row r="106" spans="2:3" x14ac:dyDescent="0.25">
      <c r="B106" s="1"/>
      <c r="C106" s="1"/>
    </row>
    <row r="107" spans="2:3" x14ac:dyDescent="0.25">
      <c r="B107" s="1"/>
      <c r="C107" s="1"/>
    </row>
    <row r="108" spans="2:3" x14ac:dyDescent="0.25">
      <c r="B108" s="1"/>
      <c r="C108" s="1"/>
    </row>
    <row r="109" spans="2:3" x14ac:dyDescent="0.25">
      <c r="B109" s="1"/>
      <c r="C109" s="1"/>
    </row>
    <row r="110" spans="2:3" x14ac:dyDescent="0.25">
      <c r="B110" s="1"/>
      <c r="C110" s="1"/>
    </row>
    <row r="111" spans="2:3" x14ac:dyDescent="0.25">
      <c r="B111" s="1"/>
      <c r="C111" s="1"/>
    </row>
    <row r="112" spans="2:3" x14ac:dyDescent="0.25">
      <c r="B112" s="1"/>
      <c r="C112" s="1"/>
    </row>
    <row r="113" spans="2:3" x14ac:dyDescent="0.25">
      <c r="B113" s="1"/>
      <c r="C113" s="1"/>
    </row>
    <row r="114" spans="2:3" x14ac:dyDescent="0.25">
      <c r="B114" s="1"/>
      <c r="C114" s="1"/>
    </row>
    <row r="115" spans="2:3" x14ac:dyDescent="0.25">
      <c r="B115" s="1"/>
      <c r="C115" s="1"/>
    </row>
    <row r="116" spans="2:3" x14ac:dyDescent="0.25">
      <c r="B116" s="1"/>
      <c r="C116" s="1"/>
    </row>
    <row r="117" spans="2:3" x14ac:dyDescent="0.25">
      <c r="B117" s="1"/>
      <c r="C117" s="1"/>
    </row>
    <row r="118" spans="2:3" x14ac:dyDescent="0.25">
      <c r="B118" s="1"/>
      <c r="C118" s="1"/>
    </row>
    <row r="119" spans="2:3" x14ac:dyDescent="0.25">
      <c r="B119" s="1"/>
      <c r="C119" s="1"/>
    </row>
    <row r="120" spans="2:3" x14ac:dyDescent="0.25">
      <c r="B120" s="1"/>
      <c r="C120" s="1"/>
    </row>
    <row r="121" spans="2:3" x14ac:dyDescent="0.25">
      <c r="B121" s="1"/>
      <c r="C121" s="1"/>
    </row>
    <row r="122" spans="2:3" x14ac:dyDescent="0.25">
      <c r="B122" s="1"/>
      <c r="C122" s="1"/>
    </row>
    <row r="123" spans="2:3" x14ac:dyDescent="0.25">
      <c r="B123" s="1"/>
      <c r="C123" s="1"/>
    </row>
    <row r="124" spans="2:3" x14ac:dyDescent="0.25">
      <c r="B124" s="1"/>
      <c r="C124" s="1"/>
    </row>
    <row r="125" spans="2:3" x14ac:dyDescent="0.25">
      <c r="B125" s="1"/>
      <c r="C125" s="1"/>
    </row>
    <row r="126" spans="2:3" x14ac:dyDescent="0.25">
      <c r="B126" s="1"/>
      <c r="C126" s="1"/>
    </row>
    <row r="127" spans="2:3" x14ac:dyDescent="0.25">
      <c r="B127" s="1"/>
      <c r="C127" s="1"/>
    </row>
    <row r="128" spans="2:3" x14ac:dyDescent="0.25">
      <c r="B128" s="1"/>
      <c r="C128" s="1"/>
    </row>
    <row r="129" spans="2:3" x14ac:dyDescent="0.25">
      <c r="B129" s="1"/>
      <c r="C129" s="1"/>
    </row>
    <row r="130" spans="2:3" x14ac:dyDescent="0.25">
      <c r="B130" s="1"/>
      <c r="C130" s="1"/>
    </row>
    <row r="131" spans="2:3" x14ac:dyDescent="0.25">
      <c r="B131" s="1"/>
      <c r="C131" s="1"/>
    </row>
    <row r="132" spans="2:3" x14ac:dyDescent="0.25">
      <c r="B132" s="1"/>
      <c r="C132" s="1"/>
    </row>
    <row r="133" spans="2:3" x14ac:dyDescent="0.25">
      <c r="B133" s="1"/>
      <c r="C133" s="1"/>
    </row>
    <row r="134" spans="2:3" x14ac:dyDescent="0.25">
      <c r="B134" s="1"/>
      <c r="C134" s="1"/>
    </row>
    <row r="135" spans="2:3" x14ac:dyDescent="0.25">
      <c r="B135" s="1"/>
      <c r="C135" s="1"/>
    </row>
    <row r="136" spans="2:3" x14ac:dyDescent="0.25">
      <c r="B136" s="1"/>
      <c r="C136" s="1"/>
    </row>
    <row r="137" spans="2:3" x14ac:dyDescent="0.25">
      <c r="B137" s="1"/>
      <c r="C137" s="1"/>
    </row>
    <row r="138" spans="2:3" x14ac:dyDescent="0.25">
      <c r="B138" s="1"/>
      <c r="C138" s="1"/>
    </row>
    <row r="139" spans="2:3" x14ac:dyDescent="0.25">
      <c r="B139" s="1"/>
      <c r="C139" s="1"/>
    </row>
    <row r="140" spans="2:3" x14ac:dyDescent="0.25">
      <c r="B140" s="1"/>
      <c r="C140" s="1"/>
    </row>
    <row r="141" spans="2:3" x14ac:dyDescent="0.25">
      <c r="B141" s="1"/>
      <c r="C141" s="1"/>
    </row>
    <row r="142" spans="2:3" x14ac:dyDescent="0.25">
      <c r="B142" s="1"/>
      <c r="C142" s="1"/>
    </row>
    <row r="143" spans="2:3" x14ac:dyDescent="0.25">
      <c r="B143" s="1"/>
      <c r="C143" s="1"/>
    </row>
    <row r="144" spans="2:3" x14ac:dyDescent="0.25">
      <c r="B144" s="1"/>
      <c r="C144" s="1"/>
    </row>
    <row r="145" spans="2:3" x14ac:dyDescent="0.25">
      <c r="B145" s="1"/>
      <c r="C145" s="1"/>
    </row>
    <row r="146" spans="2:3" x14ac:dyDescent="0.25">
      <c r="B146" s="1"/>
      <c r="C146" s="1"/>
    </row>
    <row r="147" spans="2:3" x14ac:dyDescent="0.25">
      <c r="B147" s="1"/>
      <c r="C147" s="1"/>
    </row>
    <row r="148" spans="2:3" x14ac:dyDescent="0.25">
      <c r="B148" s="1"/>
      <c r="C148" s="1"/>
    </row>
    <row r="149" spans="2:3" x14ac:dyDescent="0.25">
      <c r="B149" s="1"/>
      <c r="C149" s="1"/>
    </row>
    <row r="150" spans="2:3" x14ac:dyDescent="0.25">
      <c r="B150" s="1"/>
      <c r="C150" s="1"/>
    </row>
    <row r="151" spans="2:3" x14ac:dyDescent="0.25">
      <c r="B151" s="1"/>
      <c r="C151" s="1"/>
    </row>
    <row r="152" spans="2:3" x14ac:dyDescent="0.25">
      <c r="B152" s="1"/>
      <c r="C152" s="1"/>
    </row>
    <row r="153" spans="2:3" x14ac:dyDescent="0.25">
      <c r="B153" s="1"/>
      <c r="C153" s="1"/>
    </row>
    <row r="154" spans="2:3" x14ac:dyDescent="0.25">
      <c r="B154" s="1"/>
      <c r="C154" s="1"/>
    </row>
    <row r="155" spans="2:3" x14ac:dyDescent="0.25">
      <c r="B155" s="1"/>
      <c r="C155" s="1"/>
    </row>
    <row r="156" spans="2:3" x14ac:dyDescent="0.25">
      <c r="B156" s="1"/>
      <c r="C156" s="1"/>
    </row>
    <row r="157" spans="2:3" x14ac:dyDescent="0.25">
      <c r="B157" s="1"/>
      <c r="C157" s="1"/>
    </row>
    <row r="158" spans="2:3" x14ac:dyDescent="0.25">
      <c r="B158" s="1"/>
      <c r="C158" s="1"/>
    </row>
    <row r="159" spans="2:3" x14ac:dyDescent="0.25">
      <c r="B159" s="1"/>
      <c r="C159" s="1"/>
    </row>
    <row r="160" spans="2:3" x14ac:dyDescent="0.25">
      <c r="B160" s="1"/>
      <c r="C160" s="1"/>
    </row>
    <row r="161" spans="2:3" x14ac:dyDescent="0.25">
      <c r="B161" s="1"/>
      <c r="C161" s="1"/>
    </row>
    <row r="162" spans="2:3" x14ac:dyDescent="0.25">
      <c r="B162" s="1"/>
      <c r="C162" s="1"/>
    </row>
    <row r="163" spans="2:3" x14ac:dyDescent="0.25">
      <c r="B163" s="1"/>
      <c r="C163" s="1"/>
    </row>
    <row r="164" spans="2:3" x14ac:dyDescent="0.25">
      <c r="B164" s="1"/>
      <c r="C164" s="1"/>
    </row>
    <row r="165" spans="2:3" x14ac:dyDescent="0.25">
      <c r="B165" s="1"/>
      <c r="C165" s="1"/>
    </row>
    <row r="166" spans="2:3" x14ac:dyDescent="0.25">
      <c r="B166" s="1"/>
      <c r="C166" s="1"/>
    </row>
    <row r="167" spans="2:3" x14ac:dyDescent="0.25">
      <c r="B167" s="1"/>
      <c r="C167" s="1"/>
    </row>
    <row r="168" spans="2:3" x14ac:dyDescent="0.25">
      <c r="B168" s="1"/>
      <c r="C168" s="1"/>
    </row>
    <row r="169" spans="2:3" x14ac:dyDescent="0.25">
      <c r="B169" s="1"/>
      <c r="C169" s="1"/>
    </row>
    <row r="170" spans="2:3" x14ac:dyDescent="0.25">
      <c r="B170" s="1"/>
      <c r="C170" s="1"/>
    </row>
    <row r="171" spans="2:3" x14ac:dyDescent="0.25">
      <c r="B171" s="1"/>
      <c r="C171" s="1"/>
    </row>
    <row r="172" spans="2:3" x14ac:dyDescent="0.25">
      <c r="B172" s="1"/>
      <c r="C172" s="1"/>
    </row>
    <row r="173" spans="2:3" x14ac:dyDescent="0.25">
      <c r="B173" s="1"/>
      <c r="C173" s="1"/>
    </row>
    <row r="174" spans="2:3" x14ac:dyDescent="0.25">
      <c r="B174" s="1"/>
      <c r="C174" s="1"/>
    </row>
    <row r="175" spans="2:3" x14ac:dyDescent="0.25">
      <c r="B175" s="1"/>
      <c r="C175" s="1"/>
    </row>
    <row r="176" spans="2:3" x14ac:dyDescent="0.25">
      <c r="B176" s="1"/>
      <c r="C176" s="1"/>
    </row>
    <row r="177" spans="2:3" x14ac:dyDescent="0.25">
      <c r="B177" s="1"/>
      <c r="C177" s="1"/>
    </row>
    <row r="178" spans="2:3" x14ac:dyDescent="0.25">
      <c r="B178" s="1"/>
      <c r="C178" s="1"/>
    </row>
    <row r="179" spans="2:3" x14ac:dyDescent="0.25">
      <c r="B179" s="1"/>
      <c r="C179" s="1"/>
    </row>
    <row r="180" spans="2:3" x14ac:dyDescent="0.25">
      <c r="B180" s="1"/>
      <c r="C180" s="1"/>
    </row>
    <row r="181" spans="2:3" x14ac:dyDescent="0.25">
      <c r="B181" s="1"/>
      <c r="C181" s="1"/>
    </row>
    <row r="182" spans="2:3" x14ac:dyDescent="0.25">
      <c r="B182" s="1"/>
      <c r="C182" s="1"/>
    </row>
    <row r="183" spans="2:3" x14ac:dyDescent="0.25">
      <c r="B183" s="1"/>
      <c r="C183" s="1"/>
    </row>
    <row r="184" spans="2:3" x14ac:dyDescent="0.25">
      <c r="B184" s="1"/>
      <c r="C184" s="1"/>
    </row>
    <row r="185" spans="2:3" x14ac:dyDescent="0.25">
      <c r="B185" s="1"/>
      <c r="C185" s="1"/>
    </row>
    <row r="186" spans="2:3" x14ac:dyDescent="0.25">
      <c r="B186" s="1"/>
      <c r="C186" s="1"/>
    </row>
    <row r="187" spans="2:3" x14ac:dyDescent="0.25">
      <c r="B187" s="1"/>
      <c r="C187" s="1"/>
    </row>
    <row r="188" spans="2:3" x14ac:dyDescent="0.25">
      <c r="B188" s="1"/>
      <c r="C188" s="1"/>
    </row>
    <row r="189" spans="2:3" x14ac:dyDescent="0.25">
      <c r="B189" s="1"/>
      <c r="C189" s="1"/>
    </row>
    <row r="190" spans="2:3" x14ac:dyDescent="0.25">
      <c r="B190" s="1"/>
      <c r="C190" s="1"/>
    </row>
    <row r="191" spans="2:3" x14ac:dyDescent="0.25">
      <c r="B191" s="1"/>
      <c r="C191" s="1"/>
    </row>
    <row r="192" spans="2:3" x14ac:dyDescent="0.25">
      <c r="B192" s="1"/>
      <c r="C192" s="1"/>
    </row>
    <row r="193" spans="2:3" x14ac:dyDescent="0.25">
      <c r="B193" s="1"/>
      <c r="C193" s="1"/>
    </row>
    <row r="194" spans="2:3" x14ac:dyDescent="0.25">
      <c r="B194" s="1"/>
      <c r="C194" s="1"/>
    </row>
    <row r="195" spans="2:3" x14ac:dyDescent="0.25">
      <c r="B195" s="1"/>
      <c r="C195" s="1"/>
    </row>
    <row r="196" spans="2:3" x14ac:dyDescent="0.25">
      <c r="B196" s="1"/>
      <c r="C196" s="1"/>
    </row>
    <row r="197" spans="2:3" x14ac:dyDescent="0.25">
      <c r="B197" s="1"/>
      <c r="C197" s="1"/>
    </row>
    <row r="198" spans="2:3" x14ac:dyDescent="0.25">
      <c r="B198" s="1"/>
      <c r="C198" s="1"/>
    </row>
    <row r="199" spans="2:3" x14ac:dyDescent="0.25">
      <c r="B199" s="1"/>
      <c r="C199" s="1"/>
    </row>
    <row r="200" spans="2:3" x14ac:dyDescent="0.25">
      <c r="B200" s="1"/>
      <c r="C200" s="1"/>
    </row>
    <row r="201" spans="2:3" x14ac:dyDescent="0.25">
      <c r="B201" s="1"/>
      <c r="C201" s="1"/>
    </row>
    <row r="202" spans="2:3" x14ac:dyDescent="0.25">
      <c r="B202" s="1"/>
      <c r="C202" s="1"/>
    </row>
    <row r="203" spans="2:3" x14ac:dyDescent="0.25">
      <c r="B203" s="1"/>
      <c r="C203" s="1"/>
    </row>
    <row r="204" spans="2:3" x14ac:dyDescent="0.25">
      <c r="B204" s="1"/>
      <c r="C204" s="1"/>
    </row>
    <row r="205" spans="2:3" x14ac:dyDescent="0.25">
      <c r="B205" s="1"/>
      <c r="C205" s="1"/>
    </row>
    <row r="206" spans="2:3" x14ac:dyDescent="0.25">
      <c r="B206" s="1"/>
      <c r="C206" s="1"/>
    </row>
    <row r="207" spans="2:3" x14ac:dyDescent="0.25">
      <c r="B207" s="1"/>
      <c r="C207" s="1"/>
    </row>
    <row r="208" spans="2:3" x14ac:dyDescent="0.25">
      <c r="B208" s="1"/>
      <c r="C208" s="1"/>
    </row>
    <row r="209" spans="2:3" x14ac:dyDescent="0.25">
      <c r="B209" s="1"/>
      <c r="C209" s="1"/>
    </row>
    <row r="210" spans="2:3" x14ac:dyDescent="0.25">
      <c r="B210" s="1"/>
      <c r="C210" s="1"/>
    </row>
    <row r="211" spans="2:3" x14ac:dyDescent="0.25">
      <c r="B211" s="1"/>
      <c r="C211" s="1"/>
    </row>
    <row r="212" spans="2:3" x14ac:dyDescent="0.25">
      <c r="B212" s="1"/>
      <c r="C212" s="1"/>
    </row>
    <row r="213" spans="2:3" x14ac:dyDescent="0.25">
      <c r="B213" s="1"/>
      <c r="C213" s="1"/>
    </row>
    <row r="214" spans="2:3" x14ac:dyDescent="0.25">
      <c r="B214" s="1"/>
      <c r="C214" s="1"/>
    </row>
    <row r="215" spans="2:3" x14ac:dyDescent="0.25">
      <c r="B215" s="1"/>
      <c r="C215" s="1"/>
    </row>
    <row r="216" spans="2:3" x14ac:dyDescent="0.25">
      <c r="B216" s="1"/>
      <c r="C216" s="1"/>
    </row>
    <row r="217" spans="2:3" x14ac:dyDescent="0.25">
      <c r="B217" s="1"/>
      <c r="C217" s="1"/>
    </row>
    <row r="218" spans="2:3" x14ac:dyDescent="0.25">
      <c r="B218" s="1"/>
      <c r="C218" s="1"/>
    </row>
    <row r="219" spans="2:3" x14ac:dyDescent="0.25">
      <c r="B219" s="1"/>
      <c r="C219" s="1"/>
    </row>
    <row r="220" spans="2:3" x14ac:dyDescent="0.25">
      <c r="B220" s="1"/>
      <c r="C220" s="1"/>
    </row>
    <row r="221" spans="2:3" x14ac:dyDescent="0.25">
      <c r="B221" s="1"/>
      <c r="C221" s="1"/>
    </row>
    <row r="222" spans="2:3" x14ac:dyDescent="0.25">
      <c r="B222" s="1"/>
      <c r="C222" s="1"/>
    </row>
    <row r="223" spans="2:3" x14ac:dyDescent="0.25">
      <c r="B223" s="1"/>
      <c r="C223" s="1"/>
    </row>
    <row r="224" spans="2:3" x14ac:dyDescent="0.25">
      <c r="B224" s="1"/>
      <c r="C224" s="1"/>
    </row>
    <row r="225" spans="2:3" x14ac:dyDescent="0.25">
      <c r="B225" s="1"/>
      <c r="C225" s="1"/>
    </row>
    <row r="226" spans="2:3" x14ac:dyDescent="0.25">
      <c r="B226" s="1"/>
      <c r="C226" s="1"/>
    </row>
    <row r="227" spans="2:3" x14ac:dyDescent="0.25">
      <c r="B227" s="1"/>
      <c r="C227" s="1"/>
    </row>
    <row r="228" spans="2:3" x14ac:dyDescent="0.25">
      <c r="B228" s="1"/>
      <c r="C228" s="1"/>
    </row>
    <row r="229" spans="2:3" x14ac:dyDescent="0.25">
      <c r="B229" s="1"/>
      <c r="C229" s="1"/>
    </row>
    <row r="230" spans="2:3" x14ac:dyDescent="0.25">
      <c r="B230" s="1"/>
      <c r="C230" s="1"/>
    </row>
    <row r="231" spans="2:3" x14ac:dyDescent="0.25">
      <c r="B231" s="1"/>
      <c r="C231" s="1"/>
    </row>
    <row r="232" spans="2:3" x14ac:dyDescent="0.25">
      <c r="B232" s="1"/>
      <c r="C232" s="1"/>
    </row>
    <row r="233" spans="2:3" x14ac:dyDescent="0.25">
      <c r="B233" s="1"/>
      <c r="C233" s="1"/>
    </row>
    <row r="234" spans="2:3" x14ac:dyDescent="0.25">
      <c r="B234" s="1"/>
      <c r="C234" s="1"/>
    </row>
    <row r="235" spans="2:3" x14ac:dyDescent="0.25">
      <c r="B235" s="1"/>
      <c r="C235" s="1"/>
    </row>
    <row r="236" spans="2:3" x14ac:dyDescent="0.25">
      <c r="B236" s="1"/>
      <c r="C236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Fig. 1</vt:lpstr>
      <vt:lpstr>Fig. 2</vt:lpstr>
      <vt:lpstr>Fig. 3</vt:lpstr>
      <vt:lpstr>Fig. 5</vt:lpstr>
      <vt:lpstr>Fig. 6</vt:lpstr>
      <vt:lpstr>Suppl. Fig. 1</vt:lpstr>
      <vt:lpstr>Suppl. Fig. 2</vt:lpstr>
      <vt:lpstr>Suppl. Fig. 3</vt:lpstr>
      <vt:lpstr>Suppl. Fig. 4</vt:lpstr>
      <vt:lpstr>Suppl. Fig. 6</vt:lpstr>
      <vt:lpstr>Suppl. Fig. 7</vt:lpstr>
      <vt:lpstr>Suppl. Fig. 8</vt:lpstr>
      <vt:lpstr>Suppl. Fig. 9</vt:lpstr>
      <vt:lpstr>Suppl. Fig. 11</vt:lpstr>
      <vt:lpstr>Suppl. Fig. 12</vt:lpstr>
      <vt:lpstr>Suppl. Fig. 13</vt:lpstr>
      <vt:lpstr>Suppl. Fig. 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yanglab</dc:creator>
  <cp:lastModifiedBy>Son Le</cp:lastModifiedBy>
  <dcterms:created xsi:type="dcterms:W3CDTF">2018-03-22T17:20:15Z</dcterms:created>
  <dcterms:modified xsi:type="dcterms:W3CDTF">2019-07-26T17:20:26Z</dcterms:modified>
</cp:coreProperties>
</file>