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RP333\Documents\Timur\MMEJ Sam - Aug2019 - Resubmission\August2019 Resubmission\Documents\Documents\"/>
    </mc:Choice>
  </mc:AlternateContent>
  <xr:revisionPtr revIDLastSave="0" documentId="13_ncr:1_{9CF3B3E9-90E2-49DB-A194-9755B32A082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F" sheetId="46" r:id="rId1"/>
    <sheet name="1G" sheetId="6" r:id="rId2"/>
    <sheet name="1I" sheetId="1" r:id="rId3"/>
    <sheet name="1J" sheetId="47" r:id="rId4"/>
    <sheet name="1K" sheetId="30" r:id="rId5"/>
    <sheet name="1L" sheetId="31" r:id="rId6"/>
    <sheet name="1M" sheetId="7" r:id="rId7"/>
    <sheet name="1N" sheetId="8" r:id="rId8"/>
    <sheet name="1O" sheetId="32" r:id="rId9"/>
    <sheet name="1P" sheetId="33" r:id="rId10"/>
    <sheet name="1Q" sheetId="9" r:id="rId11"/>
    <sheet name="2A" sheetId="2" r:id="rId12"/>
    <sheet name="2B" sheetId="10" r:id="rId13"/>
    <sheet name="2C" sheetId="11" r:id="rId14"/>
    <sheet name="2E" sheetId="35" r:id="rId15"/>
    <sheet name="2F" sheetId="12" r:id="rId16"/>
    <sheet name="2G, 2J" sheetId="13" r:id="rId17"/>
    <sheet name="2H" sheetId="28" r:id="rId18"/>
    <sheet name="2I" sheetId="29" r:id="rId19"/>
    <sheet name="2G, K" sheetId="14" r:id="rId20"/>
    <sheet name="3D" sheetId="3" r:id="rId21"/>
    <sheet name="3E" sheetId="15" r:id="rId22"/>
    <sheet name="3F" sheetId="16" r:id="rId23"/>
    <sheet name="3G" sheetId="17" r:id="rId24"/>
    <sheet name="3H" sheetId="18" r:id="rId25"/>
    <sheet name="3I" sheetId="19" r:id="rId26"/>
    <sheet name="3J" sheetId="20" r:id="rId27"/>
    <sheet name="3K" sheetId="21" r:id="rId28"/>
    <sheet name="4A" sheetId="4" r:id="rId29"/>
    <sheet name="4C" sheetId="36" r:id="rId30"/>
    <sheet name="4D" sheetId="37" r:id="rId31"/>
    <sheet name="4E" sheetId="22" r:id="rId32"/>
    <sheet name="4F" sheetId="23" r:id="rId33"/>
    <sheet name="4H" sheetId="38" r:id="rId34"/>
    <sheet name="4I" sheetId="39" r:id="rId35"/>
    <sheet name="4J" sheetId="24" r:id="rId36"/>
    <sheet name="4K" sheetId="25" r:id="rId37"/>
    <sheet name="4L" sheetId="26" r:id="rId38"/>
    <sheet name="4M" sheetId="40" r:id="rId39"/>
    <sheet name="4N" sheetId="41" r:id="rId40"/>
    <sheet name="5B" sheetId="42" r:id="rId41"/>
    <sheet name="5C" sheetId="43" r:id="rId42"/>
    <sheet name="5G" sheetId="44" r:id="rId43"/>
    <sheet name="6I" sheetId="5" r:id="rId44"/>
    <sheet name="6J" sheetId="27" r:id="rId45"/>
    <sheet name="6N" sheetId="45" r:id="rId46"/>
  </sheets>
  <externalReferences>
    <externalReference r:id="rId4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" i="47" l="1"/>
  <c r="D3" i="47"/>
  <c r="N32" i="2"/>
  <c r="N30" i="2"/>
  <c r="S10" i="2"/>
  <c r="S8" i="2"/>
  <c r="J10" i="2"/>
  <c r="J8" i="2"/>
  <c r="E6" i="1" l="1"/>
  <c r="E8" i="1"/>
  <c r="E11" i="1"/>
  <c r="E13" i="1"/>
  <c r="E16" i="1"/>
  <c r="E18" i="1"/>
  <c r="E23" i="1"/>
  <c r="E25" i="1"/>
  <c r="D20" i="29"/>
  <c r="D18" i="29"/>
  <c r="D16" i="29"/>
  <c r="D14" i="29"/>
  <c r="D12" i="29"/>
  <c r="D10" i="29"/>
  <c r="D5" i="29"/>
  <c r="D3" i="29"/>
  <c r="D15" i="28"/>
  <c r="D13" i="28"/>
  <c r="D11" i="28"/>
  <c r="D20" i="28" s="1"/>
  <c r="D9" i="28"/>
  <c r="D5" i="28"/>
  <c r="D3" i="28"/>
  <c r="D18" i="28" l="1"/>
  <c r="U25" i="6"/>
  <c r="T25" i="6"/>
  <c r="U24" i="6"/>
  <c r="T24" i="6"/>
  <c r="U23" i="6"/>
  <c r="T23" i="6"/>
  <c r="U21" i="6"/>
  <c r="T21" i="6"/>
  <c r="U20" i="6"/>
  <c r="T20" i="6"/>
  <c r="U19" i="6"/>
  <c r="T19" i="6"/>
  <c r="N14" i="6"/>
  <c r="J14" i="6"/>
  <c r="F14" i="6"/>
  <c r="P14" i="6" s="1"/>
  <c r="N12" i="6"/>
  <c r="J12" i="6"/>
  <c r="F12" i="6"/>
  <c r="P12" i="6" s="1"/>
  <c r="N10" i="6"/>
  <c r="J10" i="6"/>
  <c r="F10" i="6"/>
  <c r="P10" i="6" s="1"/>
  <c r="N8" i="6"/>
  <c r="J8" i="6"/>
  <c r="F8" i="6"/>
  <c r="P8" i="6" s="1"/>
  <c r="N6" i="6"/>
  <c r="J6" i="6"/>
  <c r="F6" i="6"/>
  <c r="P6" i="6" s="1"/>
  <c r="N4" i="6"/>
  <c r="J4" i="6"/>
  <c r="F4" i="6"/>
  <c r="P4" i="6" s="1"/>
  <c r="E13" i="26" l="1"/>
  <c r="E11" i="26"/>
  <c r="E9" i="26"/>
  <c r="E7" i="26"/>
  <c r="E5" i="26"/>
  <c r="E7" i="24"/>
  <c r="E5" i="24"/>
  <c r="E41" i="23"/>
  <c r="E39" i="23"/>
  <c r="E37" i="23"/>
  <c r="E35" i="23"/>
  <c r="E33" i="23"/>
  <c r="E27" i="23"/>
  <c r="E25" i="23"/>
  <c r="E23" i="23"/>
  <c r="E21" i="23"/>
  <c r="E19" i="23"/>
  <c r="E13" i="23"/>
  <c r="E11" i="23"/>
  <c r="E9" i="23"/>
  <c r="E7" i="23"/>
  <c r="E5" i="23"/>
  <c r="E9" i="22"/>
  <c r="E7" i="22"/>
  <c r="E5" i="22"/>
  <c r="F8" i="21"/>
  <c r="F6" i="21"/>
  <c r="F8" i="20"/>
  <c r="F6" i="20"/>
  <c r="F8" i="19"/>
  <c r="F6" i="19"/>
  <c r="F8" i="18"/>
  <c r="F6" i="18"/>
  <c r="F8" i="17"/>
  <c r="F6" i="17"/>
  <c r="F8" i="16"/>
  <c r="F6" i="16"/>
  <c r="F8" i="15"/>
  <c r="F6" i="15"/>
  <c r="E18" i="14"/>
  <c r="E16" i="14"/>
  <c r="E13" i="14"/>
  <c r="E11" i="14"/>
  <c r="E8" i="14"/>
  <c r="E6" i="14"/>
  <c r="E18" i="13"/>
  <c r="E16" i="13"/>
  <c r="E13" i="13"/>
  <c r="E11" i="13"/>
  <c r="E8" i="13"/>
  <c r="E6" i="13"/>
  <c r="N18" i="12"/>
  <c r="E18" i="12"/>
  <c r="N16" i="12"/>
  <c r="E16" i="12"/>
  <c r="N13" i="12"/>
  <c r="E13" i="12"/>
  <c r="N11" i="12"/>
  <c r="E11" i="12"/>
  <c r="N8" i="12"/>
  <c r="E8" i="12"/>
  <c r="N6" i="12"/>
  <c r="E6" i="12"/>
  <c r="E18" i="11"/>
  <c r="E16" i="11"/>
  <c r="E13" i="11"/>
  <c r="E11" i="11"/>
  <c r="E8" i="11"/>
  <c r="E6" i="11"/>
  <c r="E18" i="10"/>
  <c r="E16" i="10"/>
  <c r="E13" i="10"/>
  <c r="E11" i="10"/>
  <c r="E8" i="10"/>
  <c r="E6" i="10"/>
  <c r="E10" i="9"/>
  <c r="E8" i="9"/>
  <c r="E6" i="9"/>
  <c r="E42" i="8"/>
  <c r="E40" i="8"/>
  <c r="E38" i="8"/>
  <c r="E36" i="8"/>
  <c r="E34" i="8"/>
  <c r="E28" i="8"/>
  <c r="E26" i="8"/>
  <c r="E24" i="8"/>
  <c r="E22" i="8"/>
  <c r="E20" i="8"/>
  <c r="E14" i="8"/>
  <c r="E12" i="8"/>
  <c r="E10" i="8"/>
  <c r="E8" i="8"/>
  <c r="E6" i="8"/>
  <c r="E8" i="2" l="1"/>
  <c r="E6" i="2"/>
  <c r="F8" i="3" l="1"/>
  <c r="F6" i="3"/>
</calcChain>
</file>

<file path=xl/sharedStrings.xml><?xml version="1.0" encoding="utf-8"?>
<sst xmlns="http://schemas.openxmlformats.org/spreadsheetml/2006/main" count="756" uniqueCount="176">
  <si>
    <t>1G</t>
  </si>
  <si>
    <t>MMEJ product</t>
  </si>
  <si>
    <t>Set</t>
  </si>
  <si>
    <t>Unextended DNA</t>
  </si>
  <si>
    <t>ssDNAx product</t>
  </si>
  <si>
    <t xml:space="preserve">1I </t>
  </si>
  <si>
    <t>1N</t>
  </si>
  <si>
    <t>Mins</t>
  </si>
  <si>
    <t>FL TC</t>
  </si>
  <si>
    <t>Set 1</t>
  </si>
  <si>
    <t>Set 2</t>
  </si>
  <si>
    <t>Set 3</t>
  </si>
  <si>
    <t>1Q</t>
  </si>
  <si>
    <t>Averages</t>
  </si>
  <si>
    <t>PolQ-pol</t>
  </si>
  <si>
    <t>PolQ</t>
  </si>
  <si>
    <t>Set1</t>
  </si>
  <si>
    <t>Set2</t>
  </si>
  <si>
    <t>Set3</t>
  </si>
  <si>
    <t>2A</t>
  </si>
  <si>
    <t>2B</t>
  </si>
  <si>
    <t xml:space="preserve">PQP vs FL 100nt </t>
  </si>
  <si>
    <t>PQP vs FL 70nt</t>
  </si>
  <si>
    <t>2C</t>
  </si>
  <si>
    <t>Non-MMEJ DNA</t>
  </si>
  <si>
    <t>PQP vs FL 45nt</t>
  </si>
  <si>
    <t>2F</t>
  </si>
  <si>
    <t>PQP vs FL 70nt AAATTT</t>
  </si>
  <si>
    <t>2G, 2J</t>
  </si>
  <si>
    <t>PQP vs FL 68nt AATT</t>
  </si>
  <si>
    <t>2G, 2K</t>
  </si>
  <si>
    <t>3D</t>
  </si>
  <si>
    <t>PolQ-Pol</t>
  </si>
  <si>
    <t>3E</t>
  </si>
  <si>
    <t>ssDNA 100nt</t>
  </si>
  <si>
    <t xml:space="preserve">86nt oh </t>
  </si>
  <si>
    <t>MMEJ</t>
  </si>
  <si>
    <t>3F</t>
  </si>
  <si>
    <t xml:space="preserve">36nt oh </t>
  </si>
  <si>
    <t>3H</t>
  </si>
  <si>
    <t>100nt</t>
  </si>
  <si>
    <t>3I</t>
  </si>
  <si>
    <t>3J</t>
  </si>
  <si>
    <t>3K</t>
  </si>
  <si>
    <t>100nt 86oh</t>
  </si>
  <si>
    <t>100nt 61oh</t>
  </si>
  <si>
    <t>100nt 36oh</t>
  </si>
  <si>
    <t>4E</t>
  </si>
  <si>
    <t xml:space="preserve">lane </t>
  </si>
  <si>
    <t>PQP</t>
  </si>
  <si>
    <t>K121M</t>
  </si>
  <si>
    <t>4F</t>
  </si>
  <si>
    <t>4J</t>
  </si>
  <si>
    <t>dCEN</t>
  </si>
  <si>
    <t>4K</t>
  </si>
  <si>
    <t>70nt dcen</t>
  </si>
  <si>
    <t>dcen tc</t>
  </si>
  <si>
    <t>k121m 100nt</t>
  </si>
  <si>
    <t>4L</t>
  </si>
  <si>
    <t>PQP+hel titration</t>
  </si>
  <si>
    <t>pqp + 0hel</t>
  </si>
  <si>
    <t>pqp + 5hel</t>
  </si>
  <si>
    <t>pqp + 10hel</t>
  </si>
  <si>
    <t>pqp + 20hel</t>
  </si>
  <si>
    <t>polq + 0hel</t>
  </si>
  <si>
    <t>PQP vs FL 70 nt</t>
  </si>
  <si>
    <t>1M 70nt</t>
  </si>
  <si>
    <t>5nm pqp</t>
  </si>
  <si>
    <t>10nm pqp</t>
  </si>
  <si>
    <t>20nm pqp</t>
  </si>
  <si>
    <t>Pqp vsFL titr</t>
  </si>
  <si>
    <t>tr assay 121118</t>
  </si>
  <si>
    <t>lsQ 112618</t>
  </si>
  <si>
    <t>lsQ 110918</t>
  </si>
  <si>
    <t>tr 121318 assat</t>
  </si>
  <si>
    <t>PQP vs FL 68nt CCGG</t>
  </si>
  <si>
    <t>tr assay 121018</t>
  </si>
  <si>
    <t>tr assay 121318</t>
  </si>
  <si>
    <t>lsq f3</t>
  </si>
  <si>
    <t>[nM]</t>
  </si>
  <si>
    <t>Polθ-pol</t>
  </si>
  <si>
    <t>Polθ-hel</t>
  </si>
  <si>
    <t>Polθ</t>
  </si>
  <si>
    <t>4A</t>
  </si>
  <si>
    <t>Binding</t>
  </si>
  <si>
    <t>Count</t>
  </si>
  <si>
    <t>Total Area</t>
  </si>
  <si>
    <t>Avg Size</t>
  </si>
  <si>
    <t>%Area</t>
  </si>
  <si>
    <t>Mean</t>
  </si>
  <si>
    <t>Project_GSLImage001.jpg</t>
  </si>
  <si>
    <t>GSL</t>
  </si>
  <si>
    <t>Project_GSLImage002.jpg</t>
  </si>
  <si>
    <t>FLPQ</t>
  </si>
  <si>
    <t>Project_GSLImage003.jpg</t>
  </si>
  <si>
    <t>Project_GSLImage004.jpg</t>
  </si>
  <si>
    <t>Project_Image005.jpg</t>
  </si>
  <si>
    <t>HEL</t>
  </si>
  <si>
    <t>Project_Image006.jpg</t>
  </si>
  <si>
    <t>Project_Image007.jpg</t>
  </si>
  <si>
    <t>Project_GSLImage008.jpg</t>
  </si>
  <si>
    <t>Project_FLPQImage009.jpg</t>
  </si>
  <si>
    <t>Project_Image010.jpg</t>
  </si>
  <si>
    <t>Project_Image011.jpg</t>
  </si>
  <si>
    <t>Project_Image012.jpg</t>
  </si>
  <si>
    <t>Project_Image013.jpg</t>
  </si>
  <si>
    <t>Project_Image014.jpg</t>
  </si>
  <si>
    <t>Project_Image015.jpg</t>
  </si>
  <si>
    <t>Project_FLPQImage016.jpg</t>
  </si>
  <si>
    <t>Project_K121MImage017.jpg</t>
  </si>
  <si>
    <t>Project_Image018.jpg</t>
  </si>
  <si>
    <t>Project_Image019.jpg</t>
  </si>
  <si>
    <t>Project_Image020.jpg</t>
  </si>
  <si>
    <t>Project_Image021.jpg</t>
  </si>
  <si>
    <t>Project_Image022.jpg</t>
  </si>
  <si>
    <t>Project_Image023.jpg</t>
  </si>
  <si>
    <t>Project_K121MImage024.jpg</t>
  </si>
  <si>
    <t>Project_PQPImage025.jpg</t>
  </si>
  <si>
    <t>NaN</t>
  </si>
  <si>
    <t>Project_Image026.jpg</t>
  </si>
  <si>
    <t>Project_Image027.jpg</t>
  </si>
  <si>
    <t>Project_Image028.jpg</t>
  </si>
  <si>
    <t>Project_Image029.jpg</t>
  </si>
  <si>
    <t>Project_Image030.jpg</t>
  </si>
  <si>
    <t>Project_Image031.jpg</t>
  </si>
  <si>
    <t>Project_PQPImage032.jpg</t>
  </si>
  <si>
    <t>Project_HPQImage033.jpg</t>
  </si>
  <si>
    <t>Project_Image034.jpg</t>
  </si>
  <si>
    <t>Project_Image035.jpg</t>
  </si>
  <si>
    <t>Project_Image036.jpg</t>
  </si>
  <si>
    <t>Project_Image037.jpg</t>
  </si>
  <si>
    <t>Project_Image038.jpg</t>
  </si>
  <si>
    <t>Project_Image039.jpg</t>
  </si>
  <si>
    <t>Project_HPQImage040.jpg</t>
  </si>
  <si>
    <t>6I</t>
  </si>
  <si>
    <t>6J</t>
  </si>
  <si>
    <t>Time (mins)</t>
  </si>
  <si>
    <t>AVERAGE</t>
  </si>
  <si>
    <t>Average</t>
  </si>
  <si>
    <t>Pos</t>
  </si>
  <si>
    <t>Neg</t>
  </si>
  <si>
    <t>2H</t>
  </si>
  <si>
    <t>% MMEJ</t>
  </si>
  <si>
    <t>pqp</t>
  </si>
  <si>
    <t>FL</t>
  </si>
  <si>
    <t>132, #2-3 (TK 12/7/18)</t>
  </si>
  <si>
    <t>Fl</t>
  </si>
  <si>
    <t>132, #1 ( RP 12/7/18)</t>
  </si>
  <si>
    <t>f</t>
  </si>
  <si>
    <t>1K</t>
  </si>
  <si>
    <t>1L</t>
  </si>
  <si>
    <t>1O</t>
  </si>
  <si>
    <t>1P</t>
  </si>
  <si>
    <t>2E</t>
  </si>
  <si>
    <t>2I</t>
  </si>
  <si>
    <t>4C</t>
  </si>
  <si>
    <t>lsQ 11142018</t>
  </si>
  <si>
    <t>4H</t>
  </si>
  <si>
    <t>4I</t>
  </si>
  <si>
    <t>tr assay 111318</t>
  </si>
  <si>
    <t>4M</t>
  </si>
  <si>
    <t>4N</t>
  </si>
  <si>
    <t>5B</t>
  </si>
  <si>
    <t>5C</t>
  </si>
  <si>
    <t>5G</t>
  </si>
  <si>
    <t>6N</t>
  </si>
  <si>
    <t>1F</t>
  </si>
  <si>
    <t>df1i</t>
  </si>
  <si>
    <t>132C, #2-4 (Sam 12/05/18)</t>
  </si>
  <si>
    <t>132C, #1 (TR 112818)</t>
  </si>
  <si>
    <t>1J</t>
  </si>
  <si>
    <t>PQP vs FL trip EJ</t>
  </si>
  <si>
    <t>CHART METHOD</t>
  </si>
  <si>
    <t>% Ext</t>
  </si>
  <si>
    <t>1M 100nt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</si>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</sst>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0"/>
      <color rgb="FFFFFFFF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sz val="10"/>
      <name val="Arial"/>
    </font>
    <font>
      <sz val="10"/>
      <color rgb="FF000000"/>
      <name val="Arial"/>
    </font>
    <font>
      <sz val="10"/>
      <color rgb="FFFFFFFF"/>
      <name val="Arial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14" fillId="0" borderId="0"/>
  </cellStyleXfs>
  <cellXfs count="71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0" borderId="0" xfId="0" applyFont="1" applyFill="1"/>
    <xf numFmtId="0" fontId="2" fillId="4" borderId="0" xfId="0" applyFont="1" applyFill="1"/>
    <xf numFmtId="0" fontId="2" fillId="0" borderId="0" xfId="0" applyFont="1"/>
    <xf numFmtId="0" fontId="2" fillId="0" borderId="0" xfId="1" applyFont="1" applyAlignment="1"/>
    <xf numFmtId="0" fontId="4" fillId="0" borderId="0" xfId="1" applyFont="1" applyAlignment="1"/>
    <xf numFmtId="164" fontId="2" fillId="5" borderId="0" xfId="1" applyNumberFormat="1" applyFont="1" applyFill="1" applyAlignment="1">
      <alignment horizontal="right"/>
    </xf>
    <xf numFmtId="0" fontId="2" fillId="5" borderId="0" xfId="1" applyFont="1" applyFill="1" applyAlignment="1"/>
    <xf numFmtId="164" fontId="2" fillId="3" borderId="0" xfId="0" applyNumberFormat="1" applyFont="1" applyFill="1"/>
    <xf numFmtId="0" fontId="2" fillId="3" borderId="0" xfId="0" applyFont="1" applyFill="1"/>
    <xf numFmtId="164" fontId="2" fillId="3" borderId="0" xfId="0" applyNumberFormat="1" applyFont="1" applyFill="1" applyAlignment="1">
      <alignment horizontal="right"/>
    </xf>
    <xf numFmtId="0" fontId="2" fillId="4" borderId="0" xfId="1" applyFont="1" applyFill="1" applyAlignment="1"/>
    <xf numFmtId="0" fontId="3" fillId="0" borderId="0" xfId="1" applyFont="1" applyFill="1" applyBorder="1" applyAlignment="1"/>
    <xf numFmtId="0" fontId="3" fillId="0" borderId="0" xfId="0" applyFont="1" applyFill="1"/>
    <xf numFmtId="0" fontId="2" fillId="0" borderId="0" xfId="0" applyFont="1" applyFill="1"/>
    <xf numFmtId="164" fontId="2" fillId="0" borderId="0" xfId="0" applyNumberFormat="1" applyFont="1" applyFill="1" applyAlignment="1">
      <alignment horizontal="right"/>
    </xf>
    <xf numFmtId="0" fontId="6" fillId="0" borderId="0" xfId="0" applyFont="1"/>
    <xf numFmtId="164" fontId="6" fillId="3" borderId="0" xfId="0" applyNumberFormat="1" applyFont="1" applyFill="1" applyAlignment="1">
      <alignment horizontal="right"/>
    </xf>
    <xf numFmtId="0" fontId="6" fillId="3" borderId="0" xfId="0" applyFont="1" applyFill="1"/>
    <xf numFmtId="0" fontId="7" fillId="0" borderId="0" xfId="0" applyFont="1" applyFill="1"/>
    <xf numFmtId="0" fontId="8" fillId="4" borderId="0" xfId="0" applyFont="1" applyFill="1"/>
    <xf numFmtId="0" fontId="8" fillId="0" borderId="0" xfId="0" applyFont="1"/>
    <xf numFmtId="0" fontId="2" fillId="0" borderId="0" xfId="1" applyFont="1" applyFill="1" applyAlignment="1"/>
    <xf numFmtId="164" fontId="2" fillId="0" borderId="0" xfId="1" applyNumberFormat="1" applyFont="1" applyFill="1" applyAlignment="1">
      <alignment horizontal="right"/>
    </xf>
    <xf numFmtId="0" fontId="4" fillId="0" borderId="0" xfId="1" applyFont="1" applyFill="1" applyAlignment="1"/>
    <xf numFmtId="0" fontId="9" fillId="0" borderId="1" xfId="0" applyFont="1" applyBorder="1" applyAlignment="1">
      <alignment horizontal="right" wrapText="1"/>
    </xf>
    <xf numFmtId="0" fontId="5" fillId="0" borderId="0" xfId="0" applyFont="1"/>
    <xf numFmtId="0" fontId="10" fillId="0" borderId="0" xfId="0" applyFont="1"/>
    <xf numFmtId="0" fontId="10" fillId="3" borderId="0" xfId="0" applyFont="1" applyFill="1"/>
    <xf numFmtId="0" fontId="5" fillId="0" borderId="0" xfId="1" applyFont="1" applyFill="1" applyAlignment="1"/>
    <xf numFmtId="0" fontId="5" fillId="0" borderId="0" xfId="0" applyFont="1" applyFill="1"/>
    <xf numFmtId="0" fontId="5" fillId="2" borderId="0" xfId="0" applyFont="1" applyFill="1"/>
    <xf numFmtId="0" fontId="0" fillId="2" borderId="0" xfId="0" applyFill="1"/>
    <xf numFmtId="164" fontId="2" fillId="5" borderId="0" xfId="0" applyNumberFormat="1" applyFont="1" applyFill="1"/>
    <xf numFmtId="0" fontId="2" fillId="5" borderId="0" xfId="0" applyFont="1" applyFill="1"/>
    <xf numFmtId="0" fontId="11" fillId="0" borderId="0" xfId="0" applyFont="1" applyFill="1"/>
    <xf numFmtId="164" fontId="8" fillId="3" borderId="0" xfId="0" applyNumberFormat="1" applyFont="1" applyFill="1"/>
    <xf numFmtId="0" fontId="8" fillId="3" borderId="0" xfId="0" applyFont="1" applyFill="1"/>
    <xf numFmtId="0" fontId="0" fillId="0" borderId="0" xfId="0" applyFill="1"/>
    <xf numFmtId="0" fontId="8" fillId="0" borderId="0" xfId="0" applyFont="1" applyFill="1"/>
    <xf numFmtId="0" fontId="11" fillId="0" borderId="0" xfId="2" applyFont="1" applyFill="1" applyBorder="1" applyAlignment="1"/>
    <xf numFmtId="0" fontId="8" fillId="0" borderId="0" xfId="2" applyFont="1" applyFill="1" applyAlignment="1"/>
    <xf numFmtId="0" fontId="12" fillId="0" borderId="0" xfId="2" applyFont="1" applyFill="1" applyAlignment="1"/>
    <xf numFmtId="0" fontId="12" fillId="0" borderId="0" xfId="2" applyFont="1" applyAlignment="1"/>
    <xf numFmtId="0" fontId="8" fillId="0" borderId="0" xfId="2" applyFont="1" applyAlignment="1"/>
    <xf numFmtId="164" fontId="8" fillId="3" borderId="0" xfId="2" applyNumberFormat="1" applyFont="1" applyFill="1" applyAlignment="1">
      <alignment horizontal="right"/>
    </xf>
    <xf numFmtId="0" fontId="8" fillId="3" borderId="0" xfId="2" applyFont="1" applyFill="1" applyAlignment="1"/>
    <xf numFmtId="0" fontId="8" fillId="4" borderId="0" xfId="2" applyFont="1" applyFill="1" applyAlignment="1"/>
    <xf numFmtId="0" fontId="9" fillId="0" borderId="0" xfId="0" applyFont="1" applyBorder="1" applyAlignment="1">
      <alignment horizontal="right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2" borderId="0" xfId="0" applyFont="1" applyFill="1" applyAlignment="1">
      <alignment horizontal="center"/>
    </xf>
    <xf numFmtId="164" fontId="2" fillId="0" borderId="0" xfId="0" applyNumberFormat="1" applyFont="1" applyFill="1"/>
    <xf numFmtId="0" fontId="0" fillId="0" borderId="0" xfId="0"/>
    <xf numFmtId="11" fontId="0" fillId="0" borderId="0" xfId="0" applyNumberFormat="1"/>
    <xf numFmtId="0" fontId="6" fillId="0" borderId="0" xfId="2" applyFont="1" applyAlignment="1"/>
    <xf numFmtId="0" fontId="14" fillId="0" borderId="0" xfId="3" applyFont="1" applyAlignment="1"/>
    <xf numFmtId="0" fontId="13" fillId="0" borderId="0" xfId="3" applyFont="1" applyAlignment="1"/>
    <xf numFmtId="164" fontId="13" fillId="3" borderId="0" xfId="3" applyNumberFormat="1" applyFont="1" applyFill="1" applyAlignment="1">
      <alignment horizontal="right"/>
    </xf>
    <xf numFmtId="0" fontId="13" fillId="3" borderId="0" xfId="3" applyFont="1" applyFill="1" applyAlignment="1"/>
    <xf numFmtId="0" fontId="13" fillId="4" borderId="0" xfId="3" applyFont="1" applyFill="1" applyAlignment="1"/>
    <xf numFmtId="0" fontId="15" fillId="6" borderId="0" xfId="3" applyFont="1" applyFill="1" applyBorder="1" applyAlignment="1"/>
    <xf numFmtId="0" fontId="14" fillId="0" borderId="0" xfId="3" applyFont="1" applyAlignment="1"/>
    <xf numFmtId="0" fontId="13" fillId="0" borderId="0" xfId="3" applyFont="1" applyAlignment="1"/>
    <xf numFmtId="164" fontId="13" fillId="3" borderId="0" xfId="3" applyNumberFormat="1" applyFont="1" applyFill="1" applyAlignment="1">
      <alignment horizontal="right"/>
    </xf>
    <xf numFmtId="0" fontId="13" fillId="3" borderId="0" xfId="3" applyFont="1" applyFill="1" applyAlignment="1"/>
    <xf numFmtId="0" fontId="13" fillId="4" borderId="0" xfId="3" applyFont="1" applyFill="1" applyAlignment="1"/>
    <xf numFmtId="0" fontId="15" fillId="6" borderId="0" xfId="3" applyFont="1" applyFill="1" applyBorder="1" applyAlignment="1"/>
    <xf numFmtId="0" fontId="13" fillId="2" borderId="0" xfId="0" applyFont="1" applyFill="1" applyAlignment="1">
      <alignment horizontal="center"/>
    </xf>
  </cellXfs>
  <cellStyles count="4">
    <cellStyle name="Normal" xfId="0" builtinId="0"/>
    <cellStyle name="Normal 2" xfId="1" xr:uid="{4BD2C65B-11D9-4346-A26A-439C84D10524}"/>
    <cellStyle name="Normal 3" xfId="2" xr:uid="{C2C1677D-8B02-4B06-A3BD-FBA7B256660E}"/>
    <cellStyle name="Normal 4" xfId="3" xr:uid="{4717EF4A-EBDD-4E8E-97DA-8349E17E91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1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ATPase activity, 3xFLAG</a:t>
            </a:r>
            <a:r>
              <a:rPr lang="en-US" baseline="0"/>
              <a:t> PolQ vs PolQ Helicase domain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noFill/>
            </a:ln>
            <a:effectLst/>
          </c:spPr>
          <c:invertIfNegative val="0"/>
          <c:val>
            <c:numRef>
              <c:f>[1]Sheet1!$E$18:$E$23</c:f>
              <c:numCache>
                <c:formatCode>General</c:formatCode>
                <c:ptCount val="6"/>
                <c:pt idx="0">
                  <c:v>2.0470112391881994</c:v>
                </c:pt>
                <c:pt idx="1">
                  <c:v>4.7397052774204393</c:v>
                </c:pt>
                <c:pt idx="2">
                  <c:v>8.8886950230826987</c:v>
                </c:pt>
                <c:pt idx="3">
                  <c:v>3.9779056968700695</c:v>
                </c:pt>
                <c:pt idx="4">
                  <c:v>9.4189150707153981</c:v>
                </c:pt>
                <c:pt idx="5">
                  <c:v>16.172468119541179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A2-4D3D-9362-C8EB4206EFA9}"/>
            </c:ext>
          </c:extLst>
        </c:ser>
        <c:ser>
          <c:idx val="1"/>
          <c:order val="1"/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[1]Sheet1!$F$18:$F$23</c:f>
              <c:numCache>
                <c:formatCode>General</c:formatCode>
                <c:ptCount val="6"/>
                <c:pt idx="0">
                  <c:v>6.4056968923899911</c:v>
                </c:pt>
                <c:pt idx="1">
                  <c:v>10.258587359553037</c:v>
                </c:pt>
                <c:pt idx="2">
                  <c:v>14.112959898955751</c:v>
                </c:pt>
                <c:pt idx="3">
                  <c:v>7.0778875866538318</c:v>
                </c:pt>
                <c:pt idx="4">
                  <c:v>12.710105806587521</c:v>
                </c:pt>
                <c:pt idx="5">
                  <c:v>22.377097932839529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A2-4D3D-9362-C8EB4206EFA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[1]Sheet1!$G$18:$G$23</c:f>
              <c:numCache>
                <c:formatCode>General</c:formatCode>
                <c:ptCount val="6"/>
                <c:pt idx="0">
                  <c:v>4.9916186622599508</c:v>
                </c:pt>
                <c:pt idx="1">
                  <c:v>8.4456295446436762</c:v>
                </c:pt>
                <c:pt idx="2">
                  <c:v>13.434194546097656</c:v>
                </c:pt>
                <c:pt idx="3">
                  <c:v>5.6572560466307467</c:v>
                </c:pt>
                <c:pt idx="4">
                  <c:v>10.549413655150481</c:v>
                </c:pt>
                <c:pt idx="5">
                  <c:v>17.985244053245271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A2-4D3D-9362-C8EB4206E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468064"/>
        <c:axId val="195475512"/>
      </c:barChart>
      <c:catAx>
        <c:axId val="1954680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5475512"/>
        <c:crosses val="autoZero"/>
        <c:auto val="1"/>
        <c:lblAlgn val="ctr"/>
        <c:lblOffset val="100"/>
        <c:noMultiLvlLbl val="0"/>
      </c:catAx>
      <c:valAx>
        <c:axId val="195475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468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effectLst/>
              </a:rPr>
              <a:t>ATPase activity, 3xFLAG PolQ vs PolQ Helicase domain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999806517553756E-2"/>
          <c:y val="0.15044533888902584"/>
          <c:w val="0.90286351706036749"/>
          <c:h val="0.66262406854315625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[1]Sheet1!$S$19:$S$21</c:f>
                <c:numCache>
                  <c:formatCode>General</c:formatCode>
                  <c:ptCount val="3"/>
                  <c:pt idx="0">
                    <c:v>1.9242546277772767</c:v>
                  </c:pt>
                  <c:pt idx="1">
                    <c:v>2.4439466323473189</c:v>
                  </c:pt>
                  <c:pt idx="2">
                    <c:v>1.967676742910383</c:v>
                  </c:pt>
                </c:numCache>
              </c:numRef>
            </c:plus>
            <c:minus>
              <c:numRef>
                <c:f>[1]Sheet1!$T$19:$T$21</c:f>
                <c:numCache>
                  <c:formatCode>General</c:formatCode>
                  <c:ptCount val="3"/>
                  <c:pt idx="0">
                    <c:v>2.4344310254245149</c:v>
                  </c:pt>
                  <c:pt idx="1">
                    <c:v>3.0749354497852783</c:v>
                  </c:pt>
                  <c:pt idx="2">
                    <c:v>3.2565881329626691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[1]Sheet1!$A$18:$A$20</c:f>
              <c:numCache>
                <c:formatCode>General</c:formatCode>
                <c:ptCount val="3"/>
                <c:pt idx="0">
                  <c:v>4.4814422646127143</c:v>
                </c:pt>
                <c:pt idx="1">
                  <c:v>7.8146407272057177</c:v>
                </c:pt>
                <c:pt idx="2">
                  <c:v>12.145283156045368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2C-4C22-BE44-76EEC46B699D}"/>
            </c:ext>
          </c:extLst>
        </c:ser>
        <c:ser>
          <c:idx val="1"/>
          <c:order val="1"/>
          <c:spPr>
            <a:ln w="28575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2">
                  <a:lumMod val="75000"/>
                </a:schemeClr>
              </a:solidFill>
              <a:ln w="9525">
                <a:solidFill>
                  <a:schemeClr val="bg2">
                    <a:lumMod val="75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[1]Sheet1!$S$23:$S$25</c:f>
                <c:numCache>
                  <c:formatCode>General</c:formatCode>
                  <c:ptCount val="3"/>
                  <c:pt idx="0">
                    <c:v>1.5068711432689499</c:v>
                  </c:pt>
                  <c:pt idx="1">
                    <c:v>1.8172942957697202</c:v>
                  </c:pt>
                  <c:pt idx="2">
                    <c:v>3.5321612309642028</c:v>
                  </c:pt>
                </c:numCache>
              </c:numRef>
            </c:plus>
            <c:minus>
              <c:numRef>
                <c:f>[1]Sheet1!$T$23:$T$25</c:f>
                <c:numCache>
                  <c:formatCode>General</c:formatCode>
                  <c:ptCount val="3"/>
                  <c:pt idx="0">
                    <c:v>1.5931107465148124</c:v>
                  </c:pt>
                  <c:pt idx="1">
                    <c:v>1.4738964401024024</c:v>
                  </c:pt>
                  <c:pt idx="2">
                    <c:v>2.6724685823341474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[1]Sheet1!$B$18:$B$20</c:f>
              <c:numCache>
                <c:formatCode>General</c:formatCode>
                <c:ptCount val="3"/>
                <c:pt idx="0">
                  <c:v>5.5710164433848819</c:v>
                </c:pt>
                <c:pt idx="1">
                  <c:v>10.892811510817801</c:v>
                </c:pt>
                <c:pt idx="2">
                  <c:v>18.844936701875326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2C-4C22-BE44-76EEC46B6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3114640"/>
        <c:axId val="303113856"/>
      </c:lineChart>
      <c:catAx>
        <c:axId val="303114640"/>
        <c:scaling>
          <c:orientation val="minMax"/>
        </c:scaling>
        <c:delete val="1"/>
        <c:axPos val="b"/>
        <c:majorTickMark val="none"/>
        <c:minorTickMark val="none"/>
        <c:tickLblPos val="nextTo"/>
        <c:crossAx val="303113856"/>
        <c:crosses val="autoZero"/>
        <c:auto val="1"/>
        <c:lblAlgn val="ctr"/>
        <c:lblOffset val="100"/>
        <c:noMultiLvlLbl val="0"/>
      </c:catAx>
      <c:valAx>
        <c:axId val="3031138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3114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noFill/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noFill/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8.jp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g"/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eg"/><Relationship Id="rId2" Type="http://schemas.openxmlformats.org/officeDocument/2006/relationships/image" Target="../media/image15.jpg"/><Relationship Id="rId1" Type="http://schemas.openxmlformats.org/officeDocument/2006/relationships/image" Target="../media/image8.jpg"/><Relationship Id="rId4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17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jpeg"/><Relationship Id="rId1" Type="http://schemas.openxmlformats.org/officeDocument/2006/relationships/image" Target="../media/image22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jpg"/><Relationship Id="rId1" Type="http://schemas.openxmlformats.org/officeDocument/2006/relationships/image" Target="../media/image24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jpg"/><Relationship Id="rId1" Type="http://schemas.openxmlformats.org/officeDocument/2006/relationships/image" Target="../media/image32.jp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png"/><Relationship Id="rId1" Type="http://schemas.openxmlformats.org/officeDocument/2006/relationships/image" Target="../media/image34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3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440872</xdr:colOff>
      <xdr:row>3</xdr:row>
      <xdr:rowOff>163285</xdr:rowOff>
    </xdr:from>
    <xdr:to>
      <xdr:col>4</xdr:col>
      <xdr:colOff>353786</xdr:colOff>
      <xdr:row>26</xdr:row>
      <xdr:rowOff>109557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DB4F0CF-9816-41F3-9032-6AA96DEE3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72" y="718456"/>
          <a:ext cx="2960914" cy="42025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192541</xdr:colOff>
      <xdr:row>19</xdr:row>
      <xdr:rowOff>107496</xdr:rowOff>
    </xdr:from>
    <xdr:to>
      <xdr:col>17</xdr:col>
      <xdr:colOff>144916</xdr:colOff>
      <xdr:row>33</xdr:row>
      <xdr:rowOff>178253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9B7304A-E8C6-4F6F-9435-CE70745B19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139959</xdr:colOff>
      <xdr:row>0</xdr:row>
      <xdr:rowOff>0</xdr:rowOff>
    </xdr:from>
    <xdr:to>
      <xdr:col>25</xdr:col>
      <xdr:colOff>488302</xdr:colOff>
      <xdr:row>17</xdr:row>
      <xdr:rowOff>72311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15EF318-0A2B-493C-A93E-E316F0A695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16</xdr:col>
      <xdr:colOff>352425</xdr:colOff>
      <xdr:row>1</xdr:row>
      <xdr:rowOff>85725</xdr:rowOff>
    </xdr:from>
    <xdr:ext cx="532005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BC5088A-ED38-4AC4-8AF4-6C3C12C3E165}"/>
            </a:ext>
          </a:extLst>
        </xdr:cNvPr>
        <xdr:cNvSpPr txBox="1"/>
      </xdr:nvSpPr>
      <xdr:spPr>
        <a:xfrm>
          <a:off x="9403896" y="270782"/>
          <a:ext cx="53200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Ppi, %</a:t>
          </a:r>
        </a:p>
      </xdr:txBody>
    </xdr:sp>
    <xdr:clientData/>
  </xdr:oneCellAnchor>
  <xdr:twoCellAnchor editAs="oneCell">
    <xdr:from>
      <xdr:col>1</xdr:col>
      <xdr:colOff>625575</xdr:colOff>
      <xdr:row>28</xdr:row>
      <xdr:rowOff>103909</xdr:rowOff>
    </xdr:from>
    <xdr:to>
      <xdr:col>8</xdr:col>
      <xdr:colOff>366699</xdr:colOff>
      <xdr:row>66</xdr:row>
      <xdr:rowOff>89064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8F1237B-9360-4F19-BDFD-021CFECA5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8719" y="5368636"/>
          <a:ext cx="4045927" cy="7130143"/>
        </a:xfrm>
        <a:prstGeom prst="rect">
          <a:avLst/>
        </a:prstGeom>
      </xdr:spPr>
    </xdr:pic>
    <xdr:clientData/>
  </xdr:twoCellAnchor>
  <xdr:twoCellAnchor>
    <xdr:from>
      <xdr:col>2</xdr:col>
      <xdr:colOff>158338</xdr:colOff>
      <xdr:row>47</xdr:row>
      <xdr:rowOff>39585</xdr:rowOff>
    </xdr:from>
    <xdr:to>
      <xdr:col>5</xdr:col>
      <xdr:colOff>593766</xdr:colOff>
      <xdr:row>64</xdr:row>
      <xdr:rowOff>64034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9B545A23-6A7E-417A-BE46-1084BC531C83}"/>
            </a:ext>
          </a:extLst>
        </xdr:cNvPr>
        <xdr:cNvSpPr/>
      </xdr:nvSpPr>
      <xdr:spPr>
        <a:xfrm>
          <a:off x="1464623" y="8876805"/>
          <a:ext cx="2137559" cy="322089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0.02813</cdr:x>
      <cdr:y>0.92361</cdr:y>
    </cdr:from>
    <cdr:to>
      <cdr:x>1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28588" y="2533650"/>
          <a:ext cx="4443412" cy="2095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           30                 60                120                 30                 60                120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0.4125</cdr:x>
      <cdr:y>0.86207</cdr:y>
    </cdr:from>
    <cdr:to>
      <cdr:x>0.68958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885950" y="2857500"/>
          <a:ext cx="1266825" cy="4572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3xFlag            PolQ</a:t>
          </a:r>
        </a:p>
        <a:p xmlns:a="http://schemas.openxmlformats.org/drawingml/2006/main">
          <a:r>
            <a:rPr lang="en-US" sz="1100"/>
            <a:t>PolQ                HLD</a:t>
          </a:r>
        </a:p>
      </cdr:txBody>
    </cdr:sp>
  </cdr:relSizeAnchor>
  <cdr:relSizeAnchor xmlns:cdr="http://schemas.openxmlformats.org/drawingml/2006/chartDrawing">
    <cdr:from>
      <cdr:x>0.11875</cdr:x>
      <cdr:y>0.76149</cdr:y>
    </cdr:from>
    <cdr:to>
      <cdr:x>1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42925" y="2524124"/>
          <a:ext cx="4029075" cy="790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         30 min                               60 min                                 120 min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103413</xdr:colOff>
      <xdr:row>21</xdr:row>
      <xdr:rowOff>92528</xdr:rowOff>
    </xdr:from>
    <xdr:to>
      <xdr:col>13</xdr:col>
      <xdr:colOff>485937</xdr:colOff>
      <xdr:row>46</xdr:row>
      <xdr:rowOff>111251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B76C035-5EB3-43BC-AC10-DEF8C6D9B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3184" y="3978728"/>
          <a:ext cx="3621024" cy="4645152"/>
        </a:xfrm>
        <a:prstGeom prst="rect">
          <a:avLst/>
        </a:prstGeom>
      </xdr:spPr>
    </xdr:pic>
    <xdr:clientData/>
  </xdr:twoCellAnchor>
  <xdr:twoCellAnchor editAs="oneCell">
    <xdr:from>
      <xdr:col>2</xdr:col>
      <xdr:colOff>541885</xdr:colOff>
      <xdr:row>26</xdr:row>
      <xdr:rowOff>68356</xdr:rowOff>
    </xdr:from>
    <xdr:to>
      <xdr:col>8</xdr:col>
      <xdr:colOff>212272</xdr:colOff>
      <xdr:row>46</xdr:row>
      <xdr:rowOff>112193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51E261A-6CF3-4D38-8E5B-D676FF476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5885" y="4879842"/>
          <a:ext cx="5026158" cy="37449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228599</xdr:colOff>
      <xdr:row>6</xdr:row>
      <xdr:rowOff>157843</xdr:rowOff>
    </xdr:from>
    <xdr:to>
      <xdr:col>5</xdr:col>
      <xdr:colOff>76200</xdr:colOff>
      <xdr:row>32</xdr:row>
      <xdr:rowOff>18001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EF2C277-C632-4A4E-A0D1-D6F9ABC95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599" y="1268186"/>
          <a:ext cx="3260272" cy="46716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217713</xdr:colOff>
      <xdr:row>0</xdr:row>
      <xdr:rowOff>114300</xdr:rowOff>
    </xdr:from>
    <xdr:to>
      <xdr:col>4</xdr:col>
      <xdr:colOff>239484</xdr:colOff>
      <xdr:row>31</xdr:row>
      <xdr:rowOff>90149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895DFF6-AD53-4C87-BFC8-56692CF3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413" y="114300"/>
          <a:ext cx="3069771" cy="57126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680357</xdr:colOff>
      <xdr:row>5</xdr:row>
      <xdr:rowOff>70758</xdr:rowOff>
    </xdr:from>
    <xdr:to>
      <xdr:col>4</xdr:col>
      <xdr:colOff>898679</xdr:colOff>
      <xdr:row>31</xdr:row>
      <xdr:rowOff>152401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A665970-022E-427E-B223-99987F629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057" y="996044"/>
          <a:ext cx="3266322" cy="4893128"/>
        </a:xfrm>
        <a:prstGeom prst="rect">
          <a:avLst/>
        </a:prstGeom>
      </xdr:spPr>
    </xdr:pic>
    <xdr:clientData/>
  </xdr:twoCellAnchor>
  <xdr:twoCellAnchor>
    <xdr:from>
      <xdr:col>3</xdr:col>
      <xdr:colOff>195943</xdr:colOff>
      <xdr:row>7</xdr:row>
      <xdr:rowOff>92528</xdr:rowOff>
    </xdr:from>
    <xdr:to>
      <xdr:col>4</xdr:col>
      <xdr:colOff>751114</xdr:colOff>
      <xdr:row>24</xdr:row>
      <xdr:rowOff>167448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323D08C-F559-4763-9E30-A228E85BF077}"/>
            </a:ext>
          </a:extLst>
        </xdr:cNvPr>
        <xdr:cNvSpPr/>
      </xdr:nvSpPr>
      <xdr:spPr>
        <a:xfrm>
          <a:off x="2933700" y="1387928"/>
          <a:ext cx="1513114" cy="322089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1111899</xdr:colOff>
      <xdr:row>48</xdr:row>
      <xdr:rowOff>171063</xdr:rowOff>
    </xdr:from>
    <xdr:to>
      <xdr:col>7</xdr:col>
      <xdr:colOff>226177</xdr:colOff>
      <xdr:row>64</xdr:row>
      <xdr:rowOff>33420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9FE776-B2E9-4FBE-9C57-D8713FD91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5899" y="9128450"/>
          <a:ext cx="4378298" cy="2848154"/>
        </a:xfrm>
        <a:prstGeom prst="rect">
          <a:avLst/>
        </a:prstGeom>
      </xdr:spPr>
    </xdr:pic>
    <xdr:clientData/>
  </xdr:twoCellAnchor>
  <xdr:twoCellAnchor editAs="oneCell">
    <xdr:from>
      <xdr:col>12</xdr:col>
      <xdr:colOff>110936</xdr:colOff>
      <xdr:row>2</xdr:row>
      <xdr:rowOff>108856</xdr:rowOff>
    </xdr:from>
    <xdr:to>
      <xdr:col>17</xdr:col>
      <xdr:colOff>491340</xdr:colOff>
      <xdr:row>27</xdr:row>
      <xdr:rowOff>122137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0B9880-ECC4-434F-9BBA-14A21DBF2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15898" y="484909"/>
          <a:ext cx="3596637" cy="4713930"/>
        </a:xfrm>
        <a:prstGeom prst="rect">
          <a:avLst/>
        </a:prstGeom>
      </xdr:spPr>
    </xdr:pic>
    <xdr:clientData/>
  </xdr:twoCellAnchor>
  <xdr:twoCellAnchor editAs="oneCell">
    <xdr:from>
      <xdr:col>18</xdr:col>
      <xdr:colOff>71924</xdr:colOff>
      <xdr:row>2</xdr:row>
      <xdr:rowOff>144630</xdr:rowOff>
    </xdr:from>
    <xdr:to>
      <xdr:col>25</xdr:col>
      <xdr:colOff>558738</xdr:colOff>
      <xdr:row>22</xdr:row>
      <xdr:rowOff>184436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2B5F3C2-C9CE-4304-93B6-44A19C943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32852" y="525630"/>
          <a:ext cx="5058814" cy="385524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108857</xdr:colOff>
      <xdr:row>44</xdr:row>
      <xdr:rowOff>49479</xdr:rowOff>
    </xdr:from>
    <xdr:to>
      <xdr:col>15</xdr:col>
      <xdr:colOff>466956</xdr:colOff>
      <xdr:row>63</xdr:row>
      <xdr:rowOff>9080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32C993C-10BC-4D98-A570-0B5BB0011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104" y="8322623"/>
          <a:ext cx="10026592" cy="3532093"/>
        </a:xfrm>
        <a:prstGeom prst="rect">
          <a:avLst/>
        </a:prstGeom>
      </xdr:spPr>
    </xdr:pic>
    <xdr:clientData/>
  </xdr:twoCellAnchor>
  <xdr:twoCellAnchor editAs="oneCell">
    <xdr:from>
      <xdr:col>5</xdr:col>
      <xdr:colOff>387506</xdr:colOff>
      <xdr:row>5</xdr:row>
      <xdr:rowOff>51039</xdr:rowOff>
    </xdr:from>
    <xdr:to>
      <xdr:col>11</xdr:col>
      <xdr:colOff>425532</xdr:colOff>
      <xdr:row>21</xdr:row>
      <xdr:rowOff>99621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92ED866-D03E-4ACC-B94B-D82644E6B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6779" y="991168"/>
          <a:ext cx="3897506" cy="305699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27215</xdr:colOff>
      <xdr:row>5</xdr:row>
      <xdr:rowOff>108856</xdr:rowOff>
    </xdr:from>
    <xdr:to>
      <xdr:col>5</xdr:col>
      <xdr:colOff>127014</xdr:colOff>
      <xdr:row>24</xdr:row>
      <xdr:rowOff>146958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37CF999-52F1-4ADF-8E3E-3BC4926AC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1215" y="1034142"/>
          <a:ext cx="3512470" cy="355418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527958</xdr:colOff>
      <xdr:row>3</xdr:row>
      <xdr:rowOff>130628</xdr:rowOff>
    </xdr:from>
    <xdr:to>
      <xdr:col>4</xdr:col>
      <xdr:colOff>985158</xdr:colOff>
      <xdr:row>21</xdr:row>
      <xdr:rowOff>106830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5740376-DF86-41ED-98E3-1C42ACF44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5658" y="685799"/>
          <a:ext cx="3505200" cy="3307231"/>
        </a:xfrm>
        <a:prstGeom prst="rect">
          <a:avLst/>
        </a:prstGeom>
      </xdr:spPr>
    </xdr:pic>
    <xdr:clientData/>
  </xdr:twoCellAnchor>
  <xdr:twoCellAnchor editAs="oneCell">
    <xdr:from>
      <xdr:col>1</xdr:col>
      <xdr:colOff>588322</xdr:colOff>
      <xdr:row>21</xdr:row>
      <xdr:rowOff>182584</xdr:rowOff>
    </xdr:from>
    <xdr:to>
      <xdr:col>3</xdr:col>
      <xdr:colOff>901988</xdr:colOff>
      <xdr:row>40</xdr:row>
      <xdr:rowOff>79170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2E8E5A2-A609-4596-8877-224327335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1569" y="4131129"/>
          <a:ext cx="2411639" cy="3469079"/>
        </a:xfrm>
        <a:prstGeom prst="rect">
          <a:avLst/>
        </a:prstGeom>
      </xdr:spPr>
    </xdr:pic>
    <xdr:clientData/>
  </xdr:twoCellAnchor>
  <xdr:twoCellAnchor>
    <xdr:from>
      <xdr:col>2</xdr:col>
      <xdr:colOff>27214</xdr:colOff>
      <xdr:row>4</xdr:row>
      <xdr:rowOff>16328</xdr:rowOff>
    </xdr:from>
    <xdr:to>
      <xdr:col>3</xdr:col>
      <xdr:colOff>195943</xdr:colOff>
      <xdr:row>21</xdr:row>
      <xdr:rowOff>91248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99616BC-66CF-43A8-A4F1-D2E2D2617687}"/>
            </a:ext>
          </a:extLst>
        </xdr:cNvPr>
        <xdr:cNvSpPr/>
      </xdr:nvSpPr>
      <xdr:spPr>
        <a:xfrm>
          <a:off x="1551214" y="756557"/>
          <a:ext cx="1382486" cy="322089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202164</xdr:colOff>
      <xdr:row>11</xdr:row>
      <xdr:rowOff>147735</xdr:rowOff>
    </xdr:from>
    <xdr:to>
      <xdr:col>7</xdr:col>
      <xdr:colOff>363562</xdr:colOff>
      <xdr:row>48</xdr:row>
      <xdr:rowOff>124409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B426FB8-605B-43A2-9D79-CD1D75F34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898" y="2200469"/>
          <a:ext cx="3948073" cy="688132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315686</xdr:colOff>
      <xdr:row>19</xdr:row>
      <xdr:rowOff>168728</xdr:rowOff>
    </xdr:from>
    <xdr:to>
      <xdr:col>7</xdr:col>
      <xdr:colOff>288472</xdr:colOff>
      <xdr:row>35</xdr:row>
      <xdr:rowOff>45722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BD1F2A-6FF2-4D50-B8E4-813F91AFE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386" y="3684814"/>
          <a:ext cx="4381500" cy="2837908"/>
        </a:xfrm>
        <a:prstGeom prst="rect">
          <a:avLst/>
        </a:prstGeom>
      </xdr:spPr>
    </xdr:pic>
    <xdr:clientData/>
  </xdr:twoCellAnchor>
  <xdr:twoCellAnchor>
    <xdr:from>
      <xdr:col>3</xdr:col>
      <xdr:colOff>16328</xdr:colOff>
      <xdr:row>21</xdr:row>
      <xdr:rowOff>54429</xdr:rowOff>
    </xdr:from>
    <xdr:to>
      <xdr:col>4</xdr:col>
      <xdr:colOff>609600</xdr:colOff>
      <xdr:row>33</xdr:row>
      <xdr:rowOff>141514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EB75374F-AE46-4CB1-9BFA-4714EF4F47EC}"/>
            </a:ext>
          </a:extLst>
        </xdr:cNvPr>
        <xdr:cNvSpPr/>
      </xdr:nvSpPr>
      <xdr:spPr>
        <a:xfrm>
          <a:off x="2481942" y="3940629"/>
          <a:ext cx="1240972" cy="230777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10</xdr:col>
      <xdr:colOff>310242</xdr:colOff>
      <xdr:row>1</xdr:row>
      <xdr:rowOff>65315</xdr:rowOff>
    </xdr:from>
    <xdr:to>
      <xdr:col>13</xdr:col>
      <xdr:colOff>114300</xdr:colOff>
      <xdr:row>20</xdr:row>
      <xdr:rowOff>17566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6B58A39-D0FA-42FD-AB3E-DA5170E65D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4670"/>
        <a:stretch/>
      </xdr:blipFill>
      <xdr:spPr>
        <a:xfrm>
          <a:off x="7309756" y="250372"/>
          <a:ext cx="1747158" cy="3468337"/>
        </a:xfrm>
        <a:prstGeom prst="rect">
          <a:avLst/>
        </a:prstGeom>
      </xdr:spPr>
    </xdr:pic>
    <xdr:clientData/>
  </xdr:twoCellAnchor>
  <xdr:twoCellAnchor editAs="oneCell">
    <xdr:from>
      <xdr:col>19</xdr:col>
      <xdr:colOff>371076</xdr:colOff>
      <xdr:row>0</xdr:row>
      <xdr:rowOff>0</xdr:rowOff>
    </xdr:from>
    <xdr:to>
      <xdr:col>23</xdr:col>
      <xdr:colOff>198506</xdr:colOff>
      <xdr:row>29</xdr:row>
      <xdr:rowOff>77159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46094BD-3315-497E-8340-D68D989E48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5962" b="10850"/>
        <a:stretch/>
      </xdr:blipFill>
      <xdr:spPr>
        <a:xfrm>
          <a:off x="13184202" y="0"/>
          <a:ext cx="2414388" cy="5462386"/>
        </a:xfrm>
        <a:prstGeom prst="rect">
          <a:avLst/>
        </a:prstGeom>
      </xdr:spPr>
    </xdr:pic>
    <xdr:clientData/>
  </xdr:twoCellAnchor>
  <xdr:twoCellAnchor editAs="oneCell">
    <xdr:from>
      <xdr:col>14</xdr:col>
      <xdr:colOff>83243</xdr:colOff>
      <xdr:row>22</xdr:row>
      <xdr:rowOff>88178</xdr:rowOff>
    </xdr:from>
    <xdr:to>
      <xdr:col>17</xdr:col>
      <xdr:colOff>171063</xdr:colOff>
      <xdr:row>38</xdr:row>
      <xdr:rowOff>22995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716D1D9-165A-4B5B-B371-F3F6CBEB9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2671" y="4173523"/>
          <a:ext cx="2028039" cy="290597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598711</xdr:colOff>
      <xdr:row>11</xdr:row>
      <xdr:rowOff>35379</xdr:rowOff>
    </xdr:from>
    <xdr:to>
      <xdr:col>18</xdr:col>
      <xdr:colOff>318403</xdr:colOff>
      <xdr:row>28</xdr:row>
      <xdr:rowOff>175729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33AE32-D334-4DCA-8A96-6DC3021DA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9461" y="2130879"/>
          <a:ext cx="2332265" cy="3378850"/>
        </a:xfrm>
        <a:prstGeom prst="rect">
          <a:avLst/>
        </a:prstGeom>
      </xdr:spPr>
    </xdr:pic>
    <xdr:clientData/>
  </xdr:twoCellAnchor>
  <xdr:twoCellAnchor editAs="oneCell">
    <xdr:from>
      <xdr:col>8</xdr:col>
      <xdr:colOff>466986</xdr:colOff>
      <xdr:row>16</xdr:row>
      <xdr:rowOff>149676</xdr:rowOff>
    </xdr:from>
    <xdr:to>
      <xdr:col>14</xdr:col>
      <xdr:colOff>190147</xdr:colOff>
      <xdr:row>42</xdr:row>
      <xdr:rowOff>16777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853231B-D138-4E86-B021-913E4F335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8879" y="3197676"/>
          <a:ext cx="3642018" cy="4820101"/>
        </a:xfrm>
        <a:prstGeom prst="rect">
          <a:avLst/>
        </a:prstGeom>
      </xdr:spPr>
    </xdr:pic>
    <xdr:clientData/>
  </xdr:twoCellAnchor>
  <xdr:twoCellAnchor editAs="oneCell">
    <xdr:from>
      <xdr:col>2</xdr:col>
      <xdr:colOff>103415</xdr:colOff>
      <xdr:row>21</xdr:row>
      <xdr:rowOff>127838</xdr:rowOff>
    </xdr:from>
    <xdr:to>
      <xdr:col>8</xdr:col>
      <xdr:colOff>575845</xdr:colOff>
      <xdr:row>42</xdr:row>
      <xdr:rowOff>17719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B73DA9-1383-4731-B137-BFA5D1CBA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700" y="4128338"/>
          <a:ext cx="5058038" cy="389038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411184</xdr:colOff>
      <xdr:row>22</xdr:row>
      <xdr:rowOff>33153</xdr:rowOff>
    </xdr:from>
    <xdr:to>
      <xdr:col>6</xdr:col>
      <xdr:colOff>470147</xdr:colOff>
      <xdr:row>51</xdr:row>
      <xdr:rowOff>178130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F333E2C-3EB3-476C-9971-9D7FA4245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431" y="4169724"/>
          <a:ext cx="3967923" cy="559773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217714</xdr:colOff>
      <xdr:row>1</xdr:row>
      <xdr:rowOff>29690</xdr:rowOff>
    </xdr:from>
    <xdr:to>
      <xdr:col>11</xdr:col>
      <xdr:colOff>75981</xdr:colOff>
      <xdr:row>43</xdr:row>
      <xdr:rowOff>29690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15DF5F9-EB83-4F4E-B86C-DAAD89AEA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961" y="217715"/>
          <a:ext cx="8012656" cy="789709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391885</xdr:colOff>
      <xdr:row>18</xdr:row>
      <xdr:rowOff>70758</xdr:rowOff>
    </xdr:from>
    <xdr:to>
      <xdr:col>15</xdr:col>
      <xdr:colOff>381000</xdr:colOff>
      <xdr:row>46</xdr:row>
      <xdr:rowOff>160951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EB08EE-336B-4CCB-A37E-65F8B49F3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6314" y="3483429"/>
          <a:ext cx="3690257" cy="527179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312966</xdr:colOff>
      <xdr:row>22</xdr:row>
      <xdr:rowOff>122464</xdr:rowOff>
    </xdr:from>
    <xdr:to>
      <xdr:col>7</xdr:col>
      <xdr:colOff>12502</xdr:colOff>
      <xdr:row>52</xdr:row>
      <xdr:rowOff>163285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13425C-6260-4CF9-8F27-1DE92A703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1" y="4313464"/>
          <a:ext cx="3468716" cy="5755821"/>
        </a:xfrm>
        <a:prstGeom prst="rect">
          <a:avLst/>
        </a:prstGeom>
      </xdr:spPr>
    </xdr:pic>
    <xdr:clientData/>
  </xdr:twoCellAnchor>
  <xdr:twoCellAnchor>
    <xdr:from>
      <xdr:col>2</xdr:col>
      <xdr:colOff>742790</xdr:colOff>
      <xdr:row>27</xdr:row>
      <xdr:rowOff>12807</xdr:rowOff>
    </xdr:from>
    <xdr:to>
      <xdr:col>4</xdr:col>
      <xdr:colOff>96050</xdr:colOff>
      <xdr:row>48</xdr:row>
      <xdr:rowOff>76841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94FA861-6C40-4E2A-A510-3F0DFEE82B53}"/>
            </a:ext>
          </a:extLst>
        </xdr:cNvPr>
        <xdr:cNvSpPr/>
      </xdr:nvSpPr>
      <xdr:spPr>
        <a:xfrm>
          <a:off x="2036269" y="5122689"/>
          <a:ext cx="1152605" cy="396368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342898</xdr:colOff>
      <xdr:row>21</xdr:row>
      <xdr:rowOff>16329</xdr:rowOff>
    </xdr:from>
    <xdr:to>
      <xdr:col>6</xdr:col>
      <xdr:colOff>642257</xdr:colOff>
      <xdr:row>37</xdr:row>
      <xdr:rowOff>35655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826AA4-88B3-4994-839F-21E4A6C0F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7327" y="3902529"/>
          <a:ext cx="4000501" cy="2980240"/>
        </a:xfrm>
        <a:prstGeom prst="rect">
          <a:avLst/>
        </a:prstGeom>
      </xdr:spPr>
    </xdr:pic>
    <xdr:clientData/>
  </xdr:twoCellAnchor>
  <xdr:twoCellAnchor>
    <xdr:from>
      <xdr:col>1</xdr:col>
      <xdr:colOff>544283</xdr:colOff>
      <xdr:row>21</xdr:row>
      <xdr:rowOff>54430</xdr:rowOff>
    </xdr:from>
    <xdr:to>
      <xdr:col>3</xdr:col>
      <xdr:colOff>484414</xdr:colOff>
      <xdr:row>36</xdr:row>
      <xdr:rowOff>152401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D54B5B17-E9EF-4EF0-8A61-45F73FCF9D03}"/>
            </a:ext>
          </a:extLst>
        </xdr:cNvPr>
        <xdr:cNvSpPr/>
      </xdr:nvSpPr>
      <xdr:spPr>
        <a:xfrm>
          <a:off x="8218712" y="3940630"/>
          <a:ext cx="1698173" cy="2873828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6</xdr:col>
      <xdr:colOff>463619</xdr:colOff>
      <xdr:row>13</xdr:row>
      <xdr:rowOff>124407</xdr:rowOff>
    </xdr:from>
    <xdr:to>
      <xdr:col>10</xdr:col>
      <xdr:colOff>186612</xdr:colOff>
      <xdr:row>41</xdr:row>
      <xdr:rowOff>4665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223D02C-EA6F-4892-BCE8-37595F6EC0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918"/>
        <a:stretch/>
      </xdr:blipFill>
      <xdr:spPr>
        <a:xfrm>
          <a:off x="4802353" y="2550366"/>
          <a:ext cx="2304463" cy="51054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598714</xdr:colOff>
      <xdr:row>23</xdr:row>
      <xdr:rowOff>157844</xdr:rowOff>
    </xdr:from>
    <xdr:to>
      <xdr:col>6</xdr:col>
      <xdr:colOff>465459</xdr:colOff>
      <xdr:row>44</xdr:row>
      <xdr:rowOff>46390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621688-B02E-455B-92E5-CD51DDFAF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8103" y="4388258"/>
          <a:ext cx="3575395" cy="3751098"/>
        </a:xfrm>
        <a:prstGeom prst="rect">
          <a:avLst/>
        </a:prstGeom>
      </xdr:spPr>
    </xdr:pic>
    <xdr:clientData/>
  </xdr:twoCellAnchor>
  <xdr:twoCellAnchor>
    <xdr:from>
      <xdr:col>2</xdr:col>
      <xdr:colOff>950436</xdr:colOff>
      <xdr:row>25</xdr:row>
      <xdr:rowOff>6007</xdr:rowOff>
    </xdr:from>
    <xdr:to>
      <xdr:col>4</xdr:col>
      <xdr:colOff>135133</xdr:colOff>
      <xdr:row>42</xdr:row>
      <xdr:rowOff>80926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5A4172D-C544-4CFB-AAF4-EAAE66971A2C}"/>
            </a:ext>
          </a:extLst>
        </xdr:cNvPr>
        <xdr:cNvSpPr/>
      </xdr:nvSpPr>
      <xdr:spPr>
        <a:xfrm>
          <a:off x="2249215" y="4604283"/>
          <a:ext cx="945179" cy="3201746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5</xdr:col>
      <xdr:colOff>44823</xdr:colOff>
      <xdr:row>7</xdr:row>
      <xdr:rowOff>116555</xdr:rowOff>
    </xdr:from>
    <xdr:to>
      <xdr:col>11</xdr:col>
      <xdr:colOff>89807</xdr:colOff>
      <xdr:row>21</xdr:row>
      <xdr:rowOff>154168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FD32B60-5A17-4EBD-AFA3-9AAAE74D8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9563" y="1416437"/>
          <a:ext cx="3925420" cy="263737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288471</xdr:colOff>
      <xdr:row>18</xdr:row>
      <xdr:rowOff>54428</xdr:rowOff>
    </xdr:from>
    <xdr:to>
      <xdr:col>6</xdr:col>
      <xdr:colOff>353785</xdr:colOff>
      <xdr:row>47</xdr:row>
      <xdr:rowOff>125519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4B877E-BCF4-4010-BE6C-AD2F6A390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6171" y="3467099"/>
          <a:ext cx="3810000" cy="5437749"/>
        </a:xfrm>
        <a:prstGeom prst="rect">
          <a:avLst/>
        </a:prstGeom>
      </xdr:spPr>
    </xdr:pic>
    <xdr:clientData/>
  </xdr:twoCellAnchor>
  <xdr:twoCellAnchor>
    <xdr:from>
      <xdr:col>1</xdr:col>
      <xdr:colOff>555173</xdr:colOff>
      <xdr:row>23</xdr:row>
      <xdr:rowOff>103414</xdr:rowOff>
    </xdr:from>
    <xdr:to>
      <xdr:col>3</xdr:col>
      <xdr:colOff>206828</xdr:colOff>
      <xdr:row>40</xdr:row>
      <xdr:rowOff>178333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E2633F58-745D-4EF0-AE52-7F8FF52F02CC}"/>
            </a:ext>
          </a:extLst>
        </xdr:cNvPr>
        <xdr:cNvSpPr/>
      </xdr:nvSpPr>
      <xdr:spPr>
        <a:xfrm>
          <a:off x="1202873" y="4441371"/>
          <a:ext cx="1453241" cy="322089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405742</xdr:colOff>
      <xdr:row>11</xdr:row>
      <xdr:rowOff>168234</xdr:rowOff>
    </xdr:from>
    <xdr:to>
      <xdr:col>17</xdr:col>
      <xdr:colOff>201882</xdr:colOff>
      <xdr:row>44</xdr:row>
      <xdr:rowOff>69386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1F55D72-71D8-423F-BE8C-B03F9DB7C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2131" y="2236519"/>
          <a:ext cx="10058400" cy="6106011"/>
        </a:xfrm>
        <a:prstGeom prst="rect">
          <a:avLst/>
        </a:prstGeom>
      </xdr:spPr>
    </xdr:pic>
    <xdr:clientData/>
  </xdr:twoCellAnchor>
  <xdr:twoCellAnchor>
    <xdr:from>
      <xdr:col>2</xdr:col>
      <xdr:colOff>643247</xdr:colOff>
      <xdr:row>15</xdr:row>
      <xdr:rowOff>39585</xdr:rowOff>
    </xdr:from>
    <xdr:to>
      <xdr:col>5</xdr:col>
      <xdr:colOff>366156</xdr:colOff>
      <xdr:row>36</xdr:row>
      <xdr:rowOff>29688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C0DC9847-818B-47F5-AA71-B0B4B7AF53E4}"/>
            </a:ext>
          </a:extLst>
        </xdr:cNvPr>
        <xdr:cNvSpPr/>
      </xdr:nvSpPr>
      <xdr:spPr>
        <a:xfrm>
          <a:off x="1939636" y="2859974"/>
          <a:ext cx="2147455" cy="3938649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422941</xdr:colOff>
      <xdr:row>10</xdr:row>
      <xdr:rowOff>120224</xdr:rowOff>
    </xdr:from>
    <xdr:to>
      <xdr:col>11</xdr:col>
      <xdr:colOff>433827</xdr:colOff>
      <xdr:row>29</xdr:row>
      <xdr:rowOff>176143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062C41-521C-47E1-9350-3EF203243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227" y="1977199"/>
          <a:ext cx="5889172" cy="3584171"/>
        </a:xfrm>
        <a:prstGeom prst="rect">
          <a:avLst/>
        </a:prstGeom>
      </xdr:spPr>
    </xdr:pic>
    <xdr:clientData/>
  </xdr:twoCellAnchor>
  <xdr:twoCellAnchor>
    <xdr:from>
      <xdr:col>4</xdr:col>
      <xdr:colOff>493059</xdr:colOff>
      <xdr:row>11</xdr:row>
      <xdr:rowOff>76840</xdr:rowOff>
    </xdr:from>
    <xdr:to>
      <xdr:col>6</xdr:col>
      <xdr:colOff>192100</xdr:colOff>
      <xdr:row>23</xdr:row>
      <xdr:rowOff>89647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E291E89A-D6D2-4D05-9163-33C10ACFBFC5}"/>
            </a:ext>
          </a:extLst>
        </xdr:cNvPr>
        <xdr:cNvSpPr/>
      </xdr:nvSpPr>
      <xdr:spPr>
        <a:xfrm>
          <a:off x="3105631" y="2119512"/>
          <a:ext cx="1005327" cy="2241177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125186</xdr:colOff>
      <xdr:row>9</xdr:row>
      <xdr:rowOff>43543</xdr:rowOff>
    </xdr:from>
    <xdr:to>
      <xdr:col>10</xdr:col>
      <xdr:colOff>310244</xdr:colOff>
      <xdr:row>28</xdr:row>
      <xdr:rowOff>111628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38EBD1-9D24-49B9-9B86-703CFDD99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1472" y="1709057"/>
          <a:ext cx="5889172" cy="3584171"/>
        </a:xfrm>
        <a:prstGeom prst="rect">
          <a:avLst/>
        </a:prstGeom>
      </xdr:spPr>
    </xdr:pic>
    <xdr:clientData/>
  </xdr:twoCellAnchor>
  <xdr:twoCellAnchor>
    <xdr:from>
      <xdr:col>6</xdr:col>
      <xdr:colOff>467447</xdr:colOff>
      <xdr:row>9</xdr:row>
      <xdr:rowOff>33456</xdr:rowOff>
    </xdr:from>
    <xdr:to>
      <xdr:col>8</xdr:col>
      <xdr:colOff>166489</xdr:colOff>
      <xdr:row>21</xdr:row>
      <xdr:rowOff>53947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88E69CC-F71D-4965-88AA-52182A9B17DD}"/>
            </a:ext>
          </a:extLst>
        </xdr:cNvPr>
        <xdr:cNvSpPr/>
      </xdr:nvSpPr>
      <xdr:spPr>
        <a:xfrm>
          <a:off x="4865276" y="1698970"/>
          <a:ext cx="1005327" cy="2241177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204109</xdr:colOff>
      <xdr:row>9</xdr:row>
      <xdr:rowOff>54428</xdr:rowOff>
    </xdr:from>
    <xdr:to>
      <xdr:col>9</xdr:col>
      <xdr:colOff>466281</xdr:colOff>
      <xdr:row>37</xdr:row>
      <xdr:rowOff>136071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6AA341-7E5A-488D-99C8-0FF5024D1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0394" y="1768928"/>
          <a:ext cx="4834172" cy="541564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116627</xdr:colOff>
      <xdr:row>11</xdr:row>
      <xdr:rowOff>85528</xdr:rowOff>
    </xdr:from>
    <xdr:to>
      <xdr:col>11</xdr:col>
      <xdr:colOff>642928</xdr:colOff>
      <xdr:row>30</xdr:row>
      <xdr:rowOff>25612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EC8FB3-CE05-4547-933B-12AE9D6AC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2913" y="2128200"/>
          <a:ext cx="6897646" cy="3468337"/>
        </a:xfrm>
        <a:prstGeom prst="rect">
          <a:avLst/>
        </a:prstGeom>
      </xdr:spPr>
    </xdr:pic>
    <xdr:clientData/>
  </xdr:twoCellAnchor>
  <xdr:twoCellAnchor>
    <xdr:from>
      <xdr:col>2</xdr:col>
      <xdr:colOff>134471</xdr:colOff>
      <xdr:row>13</xdr:row>
      <xdr:rowOff>70437</xdr:rowOff>
    </xdr:from>
    <xdr:to>
      <xdr:col>4</xdr:col>
      <xdr:colOff>64033</xdr:colOff>
      <xdr:row>25</xdr:row>
      <xdr:rowOff>83245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89A8BF42-DC41-4199-9802-82C6C2BA1F45}"/>
            </a:ext>
          </a:extLst>
        </xdr:cNvPr>
        <xdr:cNvSpPr/>
      </xdr:nvSpPr>
      <xdr:spPr>
        <a:xfrm>
          <a:off x="1440757" y="2484504"/>
          <a:ext cx="1728907" cy="2241177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281741</xdr:colOff>
      <xdr:row>10</xdr:row>
      <xdr:rowOff>99249</xdr:rowOff>
    </xdr:from>
    <xdr:to>
      <xdr:col>10</xdr:col>
      <xdr:colOff>644500</xdr:colOff>
      <xdr:row>25</xdr:row>
      <xdr:rowOff>153682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15BC79-4D53-4862-98E0-B4D9E7085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8027" y="1956224"/>
          <a:ext cx="5587901" cy="2839894"/>
        </a:xfrm>
        <a:prstGeom prst="rect">
          <a:avLst/>
        </a:prstGeom>
      </xdr:spPr>
    </xdr:pic>
    <xdr:clientData/>
  </xdr:twoCellAnchor>
  <xdr:twoCellAnchor>
    <xdr:from>
      <xdr:col>4</xdr:col>
      <xdr:colOff>384201</xdr:colOff>
      <xdr:row>11</xdr:row>
      <xdr:rowOff>102455</xdr:rowOff>
    </xdr:from>
    <xdr:to>
      <xdr:col>6</xdr:col>
      <xdr:colOff>473848</xdr:colOff>
      <xdr:row>23</xdr:row>
      <xdr:rowOff>115262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FA241DE5-C6E4-4570-835A-CC86FD4C417A}"/>
            </a:ext>
          </a:extLst>
        </xdr:cNvPr>
        <xdr:cNvSpPr/>
      </xdr:nvSpPr>
      <xdr:spPr>
        <a:xfrm>
          <a:off x="2996773" y="2145127"/>
          <a:ext cx="1395933" cy="2241177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103413</xdr:colOff>
      <xdr:row>10</xdr:row>
      <xdr:rowOff>152401</xdr:rowOff>
    </xdr:from>
    <xdr:to>
      <xdr:col>10</xdr:col>
      <xdr:colOff>466171</xdr:colOff>
      <xdr:row>26</xdr:row>
      <xdr:rowOff>31380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32B753-84ED-4C75-8051-71EEC333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699" y="2002972"/>
          <a:ext cx="5587901" cy="2839894"/>
        </a:xfrm>
        <a:prstGeom prst="rect">
          <a:avLst/>
        </a:prstGeom>
      </xdr:spPr>
    </xdr:pic>
    <xdr:clientData/>
  </xdr:twoCellAnchor>
  <xdr:twoCellAnchor>
    <xdr:from>
      <xdr:col>6</xdr:col>
      <xdr:colOff>271189</xdr:colOff>
      <xdr:row>12</xdr:row>
      <xdr:rowOff>80046</xdr:rowOff>
    </xdr:from>
    <xdr:to>
      <xdr:col>8</xdr:col>
      <xdr:colOff>360836</xdr:colOff>
      <xdr:row>24</xdr:row>
      <xdr:rowOff>100538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9A2FEEF-9190-49DA-9428-14D0ACD1F903}"/>
            </a:ext>
          </a:extLst>
        </xdr:cNvPr>
        <xdr:cNvSpPr/>
      </xdr:nvSpPr>
      <xdr:spPr>
        <a:xfrm>
          <a:off x="4190046" y="2300732"/>
          <a:ext cx="1395933" cy="2241177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239485</xdr:colOff>
      <xdr:row>9</xdr:row>
      <xdr:rowOff>136072</xdr:rowOff>
    </xdr:from>
    <xdr:to>
      <xdr:col>10</xdr:col>
      <xdr:colOff>602243</xdr:colOff>
      <xdr:row>25</xdr:row>
      <xdr:rowOff>15051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2E5878-BDCF-43A1-AFA2-D6CF5946E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5771" y="1801586"/>
          <a:ext cx="5587901" cy="2839894"/>
        </a:xfrm>
        <a:prstGeom prst="rect">
          <a:avLst/>
        </a:prstGeom>
      </xdr:spPr>
    </xdr:pic>
    <xdr:clientData/>
  </xdr:twoCellAnchor>
  <xdr:twoCellAnchor>
    <xdr:from>
      <xdr:col>8</xdr:col>
      <xdr:colOff>505231</xdr:colOff>
      <xdr:row>10</xdr:row>
      <xdr:rowOff>112704</xdr:rowOff>
    </xdr:from>
    <xdr:to>
      <xdr:col>10</xdr:col>
      <xdr:colOff>594878</xdr:colOff>
      <xdr:row>22</xdr:row>
      <xdr:rowOff>133195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8D77DFA-C2B6-49F2-B121-16639C1DDC92}"/>
            </a:ext>
          </a:extLst>
        </xdr:cNvPr>
        <xdr:cNvSpPr/>
      </xdr:nvSpPr>
      <xdr:spPr>
        <a:xfrm>
          <a:off x="5730374" y="1963275"/>
          <a:ext cx="1395933" cy="2241177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416219</xdr:colOff>
      <xdr:row>6</xdr:row>
      <xdr:rowOff>172889</xdr:rowOff>
    </xdr:from>
    <xdr:to>
      <xdr:col>7</xdr:col>
      <xdr:colOff>511500</xdr:colOff>
      <xdr:row>24</xdr:row>
      <xdr:rowOff>179293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8055D9F-774C-46EB-83E9-992B30A45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959" y="1287074"/>
          <a:ext cx="4436760" cy="3348959"/>
        </a:xfrm>
        <a:prstGeom prst="rect">
          <a:avLst/>
        </a:prstGeom>
      </xdr:spPr>
    </xdr:pic>
    <xdr:clientData/>
  </xdr:twoCellAnchor>
  <xdr:twoCellAnchor>
    <xdr:from>
      <xdr:col>3</xdr:col>
      <xdr:colOff>217715</xdr:colOff>
      <xdr:row>7</xdr:row>
      <xdr:rowOff>19210</xdr:rowOff>
    </xdr:from>
    <xdr:to>
      <xdr:col>3</xdr:col>
      <xdr:colOff>640337</xdr:colOff>
      <xdr:row>24</xdr:row>
      <xdr:rowOff>83243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797D24BC-7C92-4851-8BFD-6EF6B3F1510B}"/>
            </a:ext>
          </a:extLst>
        </xdr:cNvPr>
        <xdr:cNvSpPr/>
      </xdr:nvSpPr>
      <xdr:spPr>
        <a:xfrm>
          <a:off x="2618975" y="1319092"/>
          <a:ext cx="422622" cy="322089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300958</xdr:colOff>
      <xdr:row>2</xdr:row>
      <xdr:rowOff>166487</xdr:rowOff>
    </xdr:from>
    <xdr:to>
      <xdr:col>7</xdr:col>
      <xdr:colOff>525075</xdr:colOff>
      <xdr:row>29</xdr:row>
      <xdr:rowOff>53340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786613C-1C45-4C8B-AA68-F4ED571AA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698" y="537882"/>
          <a:ext cx="4565596" cy="4900685"/>
        </a:xfrm>
        <a:prstGeom prst="rect">
          <a:avLst/>
        </a:prstGeom>
      </xdr:spPr>
    </xdr:pic>
    <xdr:clientData/>
  </xdr:twoCellAnchor>
  <xdr:twoCellAnchor>
    <xdr:from>
      <xdr:col>3</xdr:col>
      <xdr:colOff>300958</xdr:colOff>
      <xdr:row>7</xdr:row>
      <xdr:rowOff>70437</xdr:rowOff>
    </xdr:from>
    <xdr:to>
      <xdr:col>5</xdr:col>
      <xdr:colOff>256133</xdr:colOff>
      <xdr:row>24</xdr:row>
      <xdr:rowOff>134470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25C6CF0-FFE1-48CF-B5BE-0E9F1F5134C5}"/>
            </a:ext>
          </a:extLst>
        </xdr:cNvPr>
        <xdr:cNvSpPr/>
      </xdr:nvSpPr>
      <xdr:spPr>
        <a:xfrm>
          <a:off x="2702218" y="1370319"/>
          <a:ext cx="1248655" cy="322089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10</xdr:row>
      <xdr:rowOff>130628</xdr:rowOff>
    </xdr:from>
    <xdr:to>
      <xdr:col>5</xdr:col>
      <xdr:colOff>43543</xdr:colOff>
      <xdr:row>30</xdr:row>
      <xdr:rowOff>50936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717087-5EE6-464F-B076-D82631EC5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443" y="1981199"/>
          <a:ext cx="2999014" cy="3621451"/>
        </a:xfrm>
        <a:prstGeom prst="rect">
          <a:avLst/>
        </a:prstGeom>
      </xdr:spPr>
    </xdr:pic>
    <xdr:clientData/>
  </xdr:twoCellAnchor>
  <xdr:twoCellAnchor>
    <xdr:from>
      <xdr:col>1</xdr:col>
      <xdr:colOff>234043</xdr:colOff>
      <xdr:row>12</xdr:row>
      <xdr:rowOff>87085</xdr:rowOff>
    </xdr:from>
    <xdr:to>
      <xdr:col>2</xdr:col>
      <xdr:colOff>952500</xdr:colOff>
      <xdr:row>27</xdr:row>
      <xdr:rowOff>85806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A9CB505-1CA9-44DC-914A-A42769C83D30}"/>
            </a:ext>
          </a:extLst>
        </xdr:cNvPr>
        <xdr:cNvSpPr/>
      </xdr:nvSpPr>
      <xdr:spPr>
        <a:xfrm>
          <a:off x="887186" y="2307771"/>
          <a:ext cx="1371600" cy="2774578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-1</xdr:colOff>
      <xdr:row>7</xdr:row>
      <xdr:rowOff>163285</xdr:rowOff>
    </xdr:from>
    <xdr:to>
      <xdr:col>13</xdr:col>
      <xdr:colOff>40820</xdr:colOff>
      <xdr:row>29</xdr:row>
      <xdr:rowOff>30344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0CDEF9-B70A-49E5-84FC-DA1EA2687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4107" y="1496785"/>
          <a:ext cx="4612821" cy="4058059"/>
        </a:xfrm>
        <a:prstGeom prst="rect">
          <a:avLst/>
        </a:prstGeom>
      </xdr:spPr>
    </xdr:pic>
    <xdr:clientData/>
  </xdr:twoCellAnchor>
  <xdr:twoCellAnchor editAs="oneCell">
    <xdr:from>
      <xdr:col>1</xdr:col>
      <xdr:colOff>202163</xdr:colOff>
      <xdr:row>44</xdr:row>
      <xdr:rowOff>77755</xdr:rowOff>
    </xdr:from>
    <xdr:to>
      <xdr:col>15</xdr:col>
      <xdr:colOff>247871</xdr:colOff>
      <xdr:row>60</xdr:row>
      <xdr:rowOff>132184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357A0F4-BE01-4598-8CF1-F563387C2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06" y="8288694"/>
          <a:ext cx="9283014" cy="3040224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275344</xdr:colOff>
      <xdr:row>3</xdr:row>
      <xdr:rowOff>57630</xdr:rowOff>
    </xdr:from>
    <xdr:to>
      <xdr:col>8</xdr:col>
      <xdr:colOff>74279</xdr:colOff>
      <xdr:row>20</xdr:row>
      <xdr:rowOff>128068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C2F3B01-7B8C-49A0-86E8-94E5CD0D3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84" y="614723"/>
          <a:ext cx="4787153" cy="3227294"/>
        </a:xfrm>
        <a:prstGeom prst="rect">
          <a:avLst/>
        </a:prstGeom>
      </xdr:spPr>
    </xdr:pic>
    <xdr:clientData/>
  </xdr:twoCellAnchor>
  <xdr:twoCellAnchor>
    <xdr:from>
      <xdr:col>4</xdr:col>
      <xdr:colOff>198503</xdr:colOff>
      <xdr:row>3</xdr:row>
      <xdr:rowOff>38419</xdr:rowOff>
    </xdr:from>
    <xdr:to>
      <xdr:col>5</xdr:col>
      <xdr:colOff>83242</xdr:colOff>
      <xdr:row>20</xdr:row>
      <xdr:rowOff>102454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994B5FE0-E710-46E3-9D4F-F07BB589CBB1}"/>
            </a:ext>
          </a:extLst>
        </xdr:cNvPr>
        <xdr:cNvSpPr/>
      </xdr:nvSpPr>
      <xdr:spPr>
        <a:xfrm>
          <a:off x="3246503" y="595512"/>
          <a:ext cx="531479" cy="322089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499462</xdr:colOff>
      <xdr:row>22</xdr:row>
      <xdr:rowOff>70436</xdr:rowOff>
    </xdr:from>
    <xdr:to>
      <xdr:col>7</xdr:col>
      <xdr:colOff>589109</xdr:colOff>
      <xdr:row>48</xdr:row>
      <xdr:rowOff>162912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A35BCAA-16CA-4A83-A3F7-BBB0D8DF9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202" y="4155781"/>
          <a:ext cx="4431126" cy="4920610"/>
        </a:xfrm>
        <a:prstGeom prst="rect">
          <a:avLst/>
        </a:prstGeom>
      </xdr:spPr>
    </xdr:pic>
    <xdr:clientData/>
  </xdr:twoCellAnchor>
  <xdr:twoCellAnchor>
    <xdr:from>
      <xdr:col>4</xdr:col>
      <xdr:colOff>478970</xdr:colOff>
      <xdr:row>29</xdr:row>
      <xdr:rowOff>17928</xdr:rowOff>
    </xdr:from>
    <xdr:to>
      <xdr:col>5</xdr:col>
      <xdr:colOff>363709</xdr:colOff>
      <xdr:row>46</xdr:row>
      <xdr:rowOff>81962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01560E5-FD60-4194-A5C1-AAC234D18323}"/>
            </a:ext>
          </a:extLst>
        </xdr:cNvPr>
        <xdr:cNvSpPr/>
      </xdr:nvSpPr>
      <xdr:spPr>
        <a:xfrm>
          <a:off x="3526970" y="5403155"/>
          <a:ext cx="531479" cy="322089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134469</xdr:colOff>
      <xdr:row>3</xdr:row>
      <xdr:rowOff>166488</xdr:rowOff>
    </xdr:from>
    <xdr:to>
      <xdr:col>8</xdr:col>
      <xdr:colOff>288150</xdr:colOff>
      <xdr:row>29</xdr:row>
      <xdr:rowOff>19840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0C61322-629F-4A4A-8927-3B1C38B2D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7948" y="723581"/>
          <a:ext cx="4495160" cy="4681486"/>
        </a:xfrm>
        <a:prstGeom prst="rect">
          <a:avLst/>
        </a:prstGeom>
      </xdr:spPr>
    </xdr:pic>
    <xdr:clientData/>
  </xdr:twoCellAnchor>
  <xdr:twoCellAnchor>
    <xdr:from>
      <xdr:col>6</xdr:col>
      <xdr:colOff>102453</xdr:colOff>
      <xdr:row>8</xdr:row>
      <xdr:rowOff>147276</xdr:rowOff>
    </xdr:from>
    <xdr:to>
      <xdr:col>8</xdr:col>
      <xdr:colOff>140874</xdr:colOff>
      <xdr:row>26</xdr:row>
      <xdr:rowOff>25613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FC86BAD-1F30-4707-A04F-FED094212EB1}"/>
            </a:ext>
          </a:extLst>
        </xdr:cNvPr>
        <xdr:cNvSpPr/>
      </xdr:nvSpPr>
      <xdr:spPr>
        <a:xfrm>
          <a:off x="4443932" y="1632856"/>
          <a:ext cx="1331900" cy="322089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8</xdr:row>
      <xdr:rowOff>43544</xdr:rowOff>
    </xdr:from>
    <xdr:to>
      <xdr:col>5</xdr:col>
      <xdr:colOff>326572</xdr:colOff>
      <xdr:row>28</xdr:row>
      <xdr:rowOff>27709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FBB8DC-1A43-47D2-A8ED-EFDA8B140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043" y="1524001"/>
          <a:ext cx="3216729" cy="3685308"/>
        </a:xfrm>
        <a:prstGeom prst="rect">
          <a:avLst/>
        </a:prstGeom>
      </xdr:spPr>
    </xdr:pic>
    <xdr:clientData/>
  </xdr:twoCellAnchor>
  <xdr:twoCellAnchor>
    <xdr:from>
      <xdr:col>1</xdr:col>
      <xdr:colOff>489856</xdr:colOff>
      <xdr:row>10</xdr:row>
      <xdr:rowOff>76200</xdr:rowOff>
    </xdr:from>
    <xdr:to>
      <xdr:col>2</xdr:col>
      <xdr:colOff>549728</xdr:colOff>
      <xdr:row>27</xdr:row>
      <xdr:rowOff>151119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D0CAAB40-1398-4973-9F20-24DA4B217C2B}"/>
            </a:ext>
          </a:extLst>
        </xdr:cNvPr>
        <xdr:cNvSpPr/>
      </xdr:nvSpPr>
      <xdr:spPr>
        <a:xfrm>
          <a:off x="1142999" y="1926771"/>
          <a:ext cx="713015" cy="322089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898071</xdr:colOff>
      <xdr:row>10</xdr:row>
      <xdr:rowOff>76200</xdr:rowOff>
    </xdr:from>
    <xdr:to>
      <xdr:col>2</xdr:col>
      <xdr:colOff>1208314</xdr:colOff>
      <xdr:row>27</xdr:row>
      <xdr:rowOff>151119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DB8FEA4D-0E6B-42AF-8448-06E60E4E829E}"/>
            </a:ext>
          </a:extLst>
        </xdr:cNvPr>
        <xdr:cNvSpPr/>
      </xdr:nvSpPr>
      <xdr:spPr>
        <a:xfrm>
          <a:off x="2204357" y="1926771"/>
          <a:ext cx="310243" cy="322089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326570</xdr:colOff>
      <xdr:row>35</xdr:row>
      <xdr:rowOff>152399</xdr:rowOff>
    </xdr:from>
    <xdr:to>
      <xdr:col>25</xdr:col>
      <xdr:colOff>101545</xdr:colOff>
      <xdr:row>66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B9ADE3-228F-478E-B651-C8A55EEF9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714" y="7010399"/>
          <a:ext cx="16190631" cy="6074229"/>
        </a:xfrm>
        <a:prstGeom prst="rect">
          <a:avLst/>
        </a:prstGeom>
      </xdr:spPr>
    </xdr:pic>
    <xdr:clientData/>
  </xdr:twoCellAnchor>
  <xdr:twoCellAnchor>
    <xdr:from>
      <xdr:col>16</xdr:col>
      <xdr:colOff>413655</xdr:colOff>
      <xdr:row>38</xdr:row>
      <xdr:rowOff>1</xdr:rowOff>
    </xdr:from>
    <xdr:to>
      <xdr:col>24</xdr:col>
      <xdr:colOff>391886</xdr:colOff>
      <xdr:row>58</xdr:row>
      <xdr:rowOff>194666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FFEF73F-56F2-4F3D-A4B6-F17CBB6988DA}"/>
            </a:ext>
          </a:extLst>
        </xdr:cNvPr>
        <xdr:cNvSpPr/>
      </xdr:nvSpPr>
      <xdr:spPr>
        <a:xfrm>
          <a:off x="11604171" y="7445829"/>
          <a:ext cx="5203371" cy="411352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311019</xdr:colOff>
      <xdr:row>14</xdr:row>
      <xdr:rowOff>15553</xdr:rowOff>
    </xdr:from>
    <xdr:to>
      <xdr:col>8</xdr:col>
      <xdr:colOff>220765</xdr:colOff>
      <xdr:row>28</xdr:row>
      <xdr:rowOff>108857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B720DD-D8BB-411D-ACE4-C987147D3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162" y="2628124"/>
          <a:ext cx="4645032" cy="27058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128066</xdr:colOff>
      <xdr:row>2</xdr:row>
      <xdr:rowOff>76841</xdr:rowOff>
    </xdr:from>
    <xdr:to>
      <xdr:col>4</xdr:col>
      <xdr:colOff>332975</xdr:colOff>
      <xdr:row>18</xdr:row>
      <xdr:rowOff>41890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5096F61-C248-44E0-8E08-965D3AFE7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806" y="448236"/>
          <a:ext cx="2606169" cy="2936208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390603</xdr:colOff>
      <xdr:row>2</xdr:row>
      <xdr:rowOff>96050</xdr:rowOff>
    </xdr:from>
    <xdr:to>
      <xdr:col>6</xdr:col>
      <xdr:colOff>198503</xdr:colOff>
      <xdr:row>23</xdr:row>
      <xdr:rowOff>156594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9DD69AA-21D2-4F82-BB00-6B03B2D70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43" y="467445"/>
          <a:ext cx="3502639" cy="3960191"/>
        </a:xfrm>
        <a:prstGeom prst="rect">
          <a:avLst/>
        </a:prstGeom>
      </xdr:spPr>
    </xdr:pic>
    <xdr:clientData/>
  </xdr:twoCellAnchor>
  <xdr:twoCellAnchor>
    <xdr:from>
      <xdr:col>1</xdr:col>
      <xdr:colOff>621125</xdr:colOff>
      <xdr:row>3</xdr:row>
      <xdr:rowOff>147277</xdr:rowOff>
    </xdr:from>
    <xdr:to>
      <xdr:col>3</xdr:col>
      <xdr:colOff>256135</xdr:colOff>
      <xdr:row>21</xdr:row>
      <xdr:rowOff>25614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B4B103CD-2BAE-451C-8ABB-3186F4CD4636}"/>
            </a:ext>
          </a:extLst>
        </xdr:cNvPr>
        <xdr:cNvSpPr/>
      </xdr:nvSpPr>
      <xdr:spPr>
        <a:xfrm>
          <a:off x="1267865" y="704370"/>
          <a:ext cx="1389530" cy="322089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96051</xdr:colOff>
      <xdr:row>4</xdr:row>
      <xdr:rowOff>96051</xdr:rowOff>
    </xdr:from>
    <xdr:to>
      <xdr:col>5</xdr:col>
      <xdr:colOff>572744</xdr:colOff>
      <xdr:row>16</xdr:row>
      <xdr:rowOff>74111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6967571-3B68-4ED2-81A5-7034A9E17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9530" y="838840"/>
          <a:ext cx="2877954" cy="2206431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416217</xdr:colOff>
      <xdr:row>1</xdr:row>
      <xdr:rowOff>83244</xdr:rowOff>
    </xdr:from>
    <xdr:to>
      <xdr:col>6</xdr:col>
      <xdr:colOff>640335</xdr:colOff>
      <xdr:row>24</xdr:row>
      <xdr:rowOff>72378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72DD67E-CA70-41EF-817F-6BF76B285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957" y="268942"/>
          <a:ext cx="3918857" cy="4260176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537882</xdr:colOff>
      <xdr:row>4</xdr:row>
      <xdr:rowOff>19210</xdr:rowOff>
    </xdr:from>
    <xdr:to>
      <xdr:col>7</xdr:col>
      <xdr:colOff>538466</xdr:colOff>
      <xdr:row>23</xdr:row>
      <xdr:rowOff>70436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90329A2-FB6D-4C83-93AB-5CDDC1F5B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4622" y="761999"/>
          <a:ext cx="4342063" cy="3579479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288148</xdr:colOff>
      <xdr:row>4</xdr:row>
      <xdr:rowOff>179295</xdr:rowOff>
    </xdr:from>
    <xdr:to>
      <xdr:col>4</xdr:col>
      <xdr:colOff>448233</xdr:colOff>
      <xdr:row>19</xdr:row>
      <xdr:rowOff>35578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C37A61A-C539-47EC-9FCD-05E55206B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4888" y="922084"/>
          <a:ext cx="2561345" cy="264174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imur/Documents/RP/PolQ/MMEJ%20Sam/MMEJ%20Sam%20-%20Aug2019%20-%20Resubmission/August2019%20Resubmission/Quantitation/TK%20121217%20Fig1G/ATPase1212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8">
          <cell r="A18">
            <v>4.4814422646127143</v>
          </cell>
          <cell r="B18">
            <v>5.5710164433848819</v>
          </cell>
          <cell r="E18">
            <v>2.0470112391881994</v>
          </cell>
          <cell r="F18">
            <v>6.4056968923899911</v>
          </cell>
          <cell r="G18">
            <v>4.9916186622599508</v>
          </cell>
        </row>
        <row r="19">
          <cell r="A19">
            <v>7.8146407272057177</v>
          </cell>
          <cell r="B19">
            <v>10.892811510817801</v>
          </cell>
          <cell r="E19">
            <v>4.7397052774204393</v>
          </cell>
          <cell r="F19">
            <v>10.258587359553037</v>
          </cell>
          <cell r="G19">
            <v>8.4456295446436762</v>
          </cell>
          <cell r="S19">
            <v>1.9242546277772767</v>
          </cell>
          <cell r="T19">
            <v>2.4344310254245149</v>
          </cell>
        </row>
        <row r="20">
          <cell r="A20">
            <v>12.145283156045368</v>
          </cell>
          <cell r="B20">
            <v>18.844936701875326</v>
          </cell>
          <cell r="E20">
            <v>8.8886950230826987</v>
          </cell>
          <cell r="F20">
            <v>14.112959898955751</v>
          </cell>
          <cell r="G20">
            <v>13.434194546097656</v>
          </cell>
          <cell r="S20">
            <v>2.4439466323473189</v>
          </cell>
          <cell r="T20">
            <v>3.0749354497852783</v>
          </cell>
        </row>
        <row r="21">
          <cell r="E21">
            <v>3.9779056968700695</v>
          </cell>
          <cell r="F21">
            <v>7.0778875866538318</v>
          </cell>
          <cell r="G21">
            <v>5.6572560466307467</v>
          </cell>
          <cell r="S21">
            <v>1.967676742910383</v>
          </cell>
          <cell r="T21">
            <v>3.2565881329626691</v>
          </cell>
        </row>
        <row r="22">
          <cell r="E22">
            <v>9.4189150707153981</v>
          </cell>
          <cell r="F22">
            <v>12.710105806587521</v>
          </cell>
          <cell r="G22">
            <v>10.549413655150481</v>
          </cell>
        </row>
        <row r="23">
          <cell r="E23">
            <v>16.172468119541179</v>
          </cell>
          <cell r="F23">
            <v>22.377097932839529</v>
          </cell>
          <cell r="G23">
            <v>17.985244053245271</v>
          </cell>
          <cell r="S23">
            <v>1.5068711432689499</v>
          </cell>
          <cell r="T23">
            <v>1.5931107465148124</v>
          </cell>
        </row>
        <row r="24">
          <cell r="S24">
            <v>1.8172942957697202</v>
          </cell>
          <cell r="T24">
            <v>1.4738964401024024</v>
          </cell>
        </row>
        <row r="25">
          <cell r="S25">
            <v>3.5321612309642028</v>
          </cell>
          <cell r="T25">
            <v>2.6724685823341474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67806-914A-454D-99E5-3A0FE20194FE}">
  <dimension ref="A1:F36"/>
  <sheetViews>
    <sheetView tabSelected="1" zoomScaleNormal="100" workbookViewId="0">
      <selection activeCell="C29" sqref="C29"/>
    </sheetView>
  </sheetViews>
  <sheetFormatPr defaultColWidth="9.140625" defaultRowHeight="15" x14ac:dyDescent="0.25"/>
  <cols>
    <col min="1" max="1" width="9.140625" style="1"/>
    <col min="2" max="2" width="12.42578125" style="2" customWidth="1"/>
    <col min="3" max="3" width="17.140625" style="2" customWidth="1"/>
    <col min="4" max="4" width="13.5703125" style="2" customWidth="1"/>
    <col min="5" max="5" width="17.5703125" style="2" customWidth="1"/>
    <col min="6" max="16384" width="9.140625" style="2"/>
  </cols>
  <sheetData>
    <row r="1" spans="1:6" x14ac:dyDescent="0.25">
      <c r="A1" s="1" t="s">
        <v>166</v>
      </c>
      <c r="B1" s="24"/>
      <c r="C1" s="26"/>
      <c r="D1" s="26"/>
      <c r="E1" s="26"/>
      <c r="F1" s="3"/>
    </row>
    <row r="2" spans="1:6" x14ac:dyDescent="0.25">
      <c r="B2" s="24"/>
      <c r="C2" s="24"/>
      <c r="D2" s="24"/>
      <c r="E2" s="24"/>
      <c r="F2" s="3"/>
    </row>
    <row r="3" spans="1:6" x14ac:dyDescent="0.25">
      <c r="B3" s="25"/>
      <c r="C3" s="24"/>
      <c r="D3" s="24"/>
      <c r="E3" s="24"/>
      <c r="F3" s="3"/>
    </row>
    <row r="4" spans="1:6" x14ac:dyDescent="0.25">
      <c r="B4" s="24"/>
      <c r="C4" s="14"/>
      <c r="D4" s="24"/>
      <c r="E4" s="24"/>
      <c r="F4" s="3"/>
    </row>
    <row r="5" spans="1:6" x14ac:dyDescent="0.25">
      <c r="B5" s="24"/>
      <c r="C5" s="24"/>
      <c r="D5" s="24"/>
      <c r="E5" s="26"/>
      <c r="F5" s="3"/>
    </row>
    <row r="6" spans="1:6" x14ac:dyDescent="0.25">
      <c r="B6" s="26"/>
      <c r="C6" s="24"/>
      <c r="D6" s="24"/>
      <c r="E6" s="26"/>
      <c r="F6" s="3"/>
    </row>
    <row r="7" spans="1:6" x14ac:dyDescent="0.25">
      <c r="B7" s="26"/>
      <c r="C7" s="24"/>
      <c r="D7" s="24"/>
      <c r="E7" s="26"/>
      <c r="F7" s="3"/>
    </row>
    <row r="8" spans="1:6" x14ac:dyDescent="0.25">
      <c r="B8" s="26"/>
      <c r="C8" s="24"/>
      <c r="D8" s="24"/>
      <c r="E8" s="26"/>
      <c r="F8" s="3"/>
    </row>
    <row r="9" spans="1:6" x14ac:dyDescent="0.25">
      <c r="B9" s="24"/>
      <c r="C9" s="3"/>
      <c r="D9" s="3"/>
      <c r="E9" s="3"/>
      <c r="F9" s="3"/>
    </row>
    <row r="10" spans="1:6" x14ac:dyDescent="0.25">
      <c r="B10" s="24"/>
      <c r="C10" s="24"/>
      <c r="D10" s="24"/>
      <c r="E10" s="26"/>
      <c r="F10" s="3"/>
    </row>
    <row r="11" spans="1:6" x14ac:dyDescent="0.25">
      <c r="B11" s="26"/>
      <c r="C11" s="24"/>
      <c r="D11" s="24"/>
      <c r="E11" s="26"/>
      <c r="F11" s="3"/>
    </row>
    <row r="12" spans="1:6" x14ac:dyDescent="0.25">
      <c r="B12" s="26"/>
      <c r="C12" s="24"/>
      <c r="D12" s="24"/>
      <c r="E12" s="26"/>
      <c r="F12" s="3"/>
    </row>
    <row r="13" spans="1:6" x14ac:dyDescent="0.25">
      <c r="B13" s="26"/>
      <c r="C13" s="24"/>
      <c r="D13" s="24"/>
      <c r="E13" s="26"/>
      <c r="F13" s="3"/>
    </row>
    <row r="14" spans="1:6" x14ac:dyDescent="0.25">
      <c r="B14" s="24"/>
      <c r="C14" s="3"/>
      <c r="D14" s="3"/>
      <c r="E14" s="3"/>
      <c r="F14" s="3"/>
    </row>
    <row r="15" spans="1:6" x14ac:dyDescent="0.25">
      <c r="B15" s="24"/>
      <c r="C15" s="24"/>
      <c r="D15" s="24"/>
      <c r="E15" s="26"/>
      <c r="F15" s="3"/>
    </row>
    <row r="16" spans="1:6" x14ac:dyDescent="0.25">
      <c r="B16" s="26"/>
      <c r="C16" s="24"/>
      <c r="D16" s="24"/>
      <c r="E16" s="26"/>
      <c r="F16" s="3"/>
    </row>
    <row r="17" spans="2:6" x14ac:dyDescent="0.25">
      <c r="B17" s="26"/>
      <c r="C17" s="24"/>
      <c r="D17" s="24"/>
      <c r="E17" s="26"/>
      <c r="F17" s="3"/>
    </row>
    <row r="18" spans="2:6" x14ac:dyDescent="0.25">
      <c r="B18" s="26"/>
      <c r="C18" s="24"/>
      <c r="D18" s="24"/>
      <c r="E18" s="26"/>
      <c r="F18" s="3"/>
    </row>
    <row r="19" spans="2:6" x14ac:dyDescent="0.25">
      <c r="B19" s="3"/>
      <c r="C19" s="3"/>
      <c r="D19" s="3"/>
      <c r="E19" s="3"/>
      <c r="F19" s="3"/>
    </row>
    <row r="20" spans="2:6" x14ac:dyDescent="0.25">
      <c r="B20" s="24"/>
      <c r="C20" s="24"/>
      <c r="D20" s="24"/>
      <c r="E20" s="24"/>
      <c r="F20" s="3"/>
    </row>
    <row r="21" spans="2:6" x14ac:dyDescent="0.25">
      <c r="B21" s="25"/>
      <c r="C21" s="24"/>
      <c r="D21" s="24"/>
      <c r="E21" s="24"/>
      <c r="F21" s="3"/>
    </row>
    <row r="22" spans="2:6" x14ac:dyDescent="0.25">
      <c r="B22" s="24"/>
      <c r="C22" s="14"/>
      <c r="D22" s="24"/>
      <c r="E22" s="24"/>
      <c r="F22" s="3"/>
    </row>
    <row r="23" spans="2:6" x14ac:dyDescent="0.25">
      <c r="B23" s="24"/>
      <c r="C23" s="24"/>
      <c r="D23" s="24"/>
      <c r="E23" s="26"/>
      <c r="F23" s="3"/>
    </row>
    <row r="24" spans="2:6" x14ac:dyDescent="0.25">
      <c r="B24" s="26"/>
      <c r="C24" s="3"/>
      <c r="D24" s="3"/>
      <c r="E24" s="3"/>
      <c r="F24" s="3"/>
    </row>
    <row r="25" spans="2:6" x14ac:dyDescent="0.25">
      <c r="B25" s="26"/>
      <c r="C25" s="3"/>
      <c r="D25" s="3"/>
      <c r="E25" s="26"/>
      <c r="F25" s="3"/>
    </row>
    <row r="26" spans="2:6" x14ac:dyDescent="0.25">
      <c r="B26" s="3"/>
      <c r="C26" s="3"/>
      <c r="D26" s="3"/>
      <c r="E26" s="3"/>
      <c r="F26" s="3"/>
    </row>
    <row r="27" spans="2:6" x14ac:dyDescent="0.25">
      <c r="B27" s="3"/>
      <c r="C27" s="3"/>
      <c r="D27" s="3"/>
      <c r="E27" s="3"/>
      <c r="F27" s="3"/>
    </row>
    <row r="28" spans="2:6" x14ac:dyDescent="0.25">
      <c r="B28" s="7"/>
      <c r="C28" s="6"/>
      <c r="D28" s="6"/>
      <c r="E28" s="7"/>
    </row>
    <row r="29" spans="2:6" x14ac:dyDescent="0.25">
      <c r="C29" s="2" t="s">
        <v>175</v>
      </c>
    </row>
    <row r="30" spans="2:6" x14ac:dyDescent="0.25">
      <c r="B30" s="24"/>
      <c r="C30" s="16"/>
      <c r="D30" s="24"/>
      <c r="E30" s="24"/>
    </row>
    <row r="31" spans="2:6" x14ac:dyDescent="0.25">
      <c r="B31" s="25"/>
      <c r="C31" s="24"/>
      <c r="D31" s="24"/>
      <c r="E31" s="24"/>
    </row>
    <row r="32" spans="2:6" x14ac:dyDescent="0.25">
      <c r="B32" s="24"/>
      <c r="C32" s="14"/>
      <c r="D32" s="24"/>
      <c r="E32" s="24"/>
    </row>
    <row r="33" spans="2:5" x14ac:dyDescent="0.25">
      <c r="B33" s="24"/>
      <c r="C33" s="24"/>
      <c r="D33" s="24"/>
      <c r="E33" s="26"/>
    </row>
    <row r="34" spans="2:5" x14ac:dyDescent="0.25">
      <c r="B34" s="7"/>
    </row>
    <row r="36" spans="2:5" x14ac:dyDescent="0.25">
      <c r="B36" s="7"/>
      <c r="E36" s="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A98B0-8F05-4629-A541-BBA63E30FC32}">
  <dimension ref="A1:U25"/>
  <sheetViews>
    <sheetView zoomScale="55" zoomScaleNormal="55" workbookViewId="0">
      <selection activeCell="J58" sqref="J58"/>
    </sheetView>
  </sheetViews>
  <sheetFormatPr defaultColWidth="9.28515625" defaultRowHeight="15" x14ac:dyDescent="0.25"/>
  <cols>
    <col min="1" max="1" width="9.28515625" style="34"/>
    <col min="2" max="4" width="9.28515625" style="55"/>
    <col min="5" max="5" width="5.5703125" style="55" customWidth="1"/>
    <col min="6" max="6" width="9.28515625" style="55"/>
    <col min="7" max="7" width="9.140625" style="55" customWidth="1"/>
    <col min="8" max="8" width="9.28515625" style="55"/>
    <col min="9" max="9" width="6.42578125" style="55" customWidth="1"/>
    <col min="10" max="10" width="9.28515625" style="55"/>
    <col min="11" max="11" width="5.28515625" style="55" customWidth="1"/>
    <col min="12" max="16384" width="9.28515625" style="55"/>
  </cols>
  <sheetData>
    <row r="1" spans="1:16" x14ac:dyDescent="0.25">
      <c r="A1" s="34" t="s">
        <v>0</v>
      </c>
    </row>
    <row r="3" spans="1:16" x14ac:dyDescent="0.25">
      <c r="P3" s="55" t="s">
        <v>137</v>
      </c>
    </row>
    <row r="4" spans="1:16" x14ac:dyDescent="0.25">
      <c r="C4" s="55">
        <v>1</v>
      </c>
      <c r="D4" s="55">
        <v>632.84900000000005</v>
      </c>
      <c r="E4" s="55">
        <v>30</v>
      </c>
      <c r="F4" s="55">
        <f>(D4/(D4+D5))*100</f>
        <v>2.0470112391881994</v>
      </c>
      <c r="G4" s="55">
        <v>1</v>
      </c>
      <c r="H4" s="55">
        <v>5555.2709999999997</v>
      </c>
      <c r="I4" s="55">
        <v>30</v>
      </c>
      <c r="J4" s="55">
        <f>(H4/(H4+H5))*100</f>
        <v>6.4056968923899911</v>
      </c>
      <c r="K4" s="55">
        <v>13</v>
      </c>
      <c r="L4" s="55">
        <v>5061.1580000000004</v>
      </c>
      <c r="M4" s="55">
        <v>30</v>
      </c>
      <c r="N4" s="55">
        <f>(L4/(L4+L5))*100</f>
        <v>4.9916186622599508</v>
      </c>
      <c r="P4" s="55">
        <f>(F4+J4+N4)/3</f>
        <v>4.4814422646127143</v>
      </c>
    </row>
    <row r="5" spans="1:16" x14ac:dyDescent="0.25">
      <c r="C5" s="55">
        <v>2</v>
      </c>
      <c r="D5" s="55">
        <v>30282.906999999999</v>
      </c>
      <c r="G5" s="55">
        <v>2</v>
      </c>
      <c r="H5" s="55">
        <v>81168.642000000007</v>
      </c>
      <c r="K5" s="55">
        <v>14</v>
      </c>
      <c r="L5" s="55">
        <v>96331.964000000007</v>
      </c>
    </row>
    <row r="6" spans="1:16" x14ac:dyDescent="0.25">
      <c r="C6" s="55">
        <v>3</v>
      </c>
      <c r="D6" s="55">
        <v>2082.0619999999999</v>
      </c>
      <c r="E6" s="55">
        <v>60</v>
      </c>
      <c r="F6" s="55">
        <f>(D6/(D6+D7))*100</f>
        <v>4.7397052774204393</v>
      </c>
      <c r="G6" s="55">
        <v>3</v>
      </c>
      <c r="H6" s="55">
        <v>9093.2620000000006</v>
      </c>
      <c r="I6" s="55">
        <v>60</v>
      </c>
      <c r="J6" s="55">
        <f>(H6/(H6+H7))*100</f>
        <v>10.258587359553037</v>
      </c>
      <c r="K6" s="55">
        <v>15</v>
      </c>
      <c r="L6" s="55">
        <v>7906.5630000000001</v>
      </c>
      <c r="M6" s="55">
        <v>60</v>
      </c>
      <c r="N6" s="55">
        <f>(L6/(L6+L7))*100</f>
        <v>8.4456295446436762</v>
      </c>
      <c r="P6" s="55">
        <f>(F6+J6+N6)/3</f>
        <v>7.8146407272057177</v>
      </c>
    </row>
    <row r="7" spans="1:16" x14ac:dyDescent="0.25">
      <c r="C7" s="55">
        <v>4</v>
      </c>
      <c r="D7" s="55">
        <v>41846.027999999998</v>
      </c>
      <c r="G7" s="55">
        <v>4</v>
      </c>
      <c r="H7" s="55">
        <v>79547.226999999999</v>
      </c>
      <c r="K7" s="55">
        <v>16</v>
      </c>
      <c r="L7" s="55">
        <v>85710.65</v>
      </c>
    </row>
    <row r="8" spans="1:16" x14ac:dyDescent="0.25">
      <c r="C8" s="55">
        <v>5</v>
      </c>
      <c r="D8" s="55">
        <v>3898.2460000000001</v>
      </c>
      <c r="E8" s="55">
        <v>120</v>
      </c>
      <c r="F8" s="55">
        <f>(D8/(D8+D9))*100</f>
        <v>8.8886950230826987</v>
      </c>
      <c r="G8" s="55">
        <v>5</v>
      </c>
      <c r="H8" s="55">
        <v>13280.597</v>
      </c>
      <c r="I8" s="55">
        <v>120</v>
      </c>
      <c r="J8" s="55">
        <f>(H8/(H8+H9))*100</f>
        <v>14.112959898955751</v>
      </c>
      <c r="K8" s="55">
        <v>17</v>
      </c>
      <c r="L8" s="55">
        <v>11417.383</v>
      </c>
      <c r="M8" s="55">
        <v>120</v>
      </c>
      <c r="N8" s="55">
        <f>(L8/(L8+L9))*100</f>
        <v>13.434194546097656</v>
      </c>
      <c r="P8" s="55">
        <f>(F8+J8+N8)/3</f>
        <v>12.145283156045368</v>
      </c>
    </row>
    <row r="9" spans="1:16" x14ac:dyDescent="0.25">
      <c r="C9" s="55">
        <v>6</v>
      </c>
      <c r="D9" s="55">
        <v>39957.978000000003</v>
      </c>
      <c r="G9" s="55">
        <v>6</v>
      </c>
      <c r="H9" s="55">
        <v>80821.540999999997</v>
      </c>
      <c r="K9" s="55">
        <v>18</v>
      </c>
      <c r="L9" s="55">
        <v>73570.093999999997</v>
      </c>
    </row>
    <row r="10" spans="1:16" x14ac:dyDescent="0.25">
      <c r="C10" s="55">
        <v>7</v>
      </c>
      <c r="D10" s="55">
        <v>1730.2049999999999</v>
      </c>
      <c r="E10" s="55">
        <v>30</v>
      </c>
      <c r="F10" s="55">
        <f>(D10/(D10+D11))*100</f>
        <v>3.9779056968700695</v>
      </c>
      <c r="G10" s="55">
        <v>7</v>
      </c>
      <c r="H10" s="55">
        <v>7068.8860000000004</v>
      </c>
      <c r="I10" s="55">
        <v>30</v>
      </c>
      <c r="J10" s="55">
        <f>(H10/(H10+H11))*100</f>
        <v>7.0778875866538318</v>
      </c>
      <c r="K10" s="55">
        <v>19</v>
      </c>
      <c r="L10" s="55">
        <v>6209.7650000000003</v>
      </c>
      <c r="M10" s="55">
        <v>30</v>
      </c>
      <c r="N10" s="55">
        <f>(L10/(L10+L11))*100</f>
        <v>5.6572560466307467</v>
      </c>
      <c r="P10" s="55">
        <f>(F10+J10+N10)/3</f>
        <v>5.5710164433848819</v>
      </c>
    </row>
    <row r="11" spans="1:16" x14ac:dyDescent="0.25">
      <c r="C11" s="55">
        <v>8</v>
      </c>
      <c r="D11" s="55">
        <v>41765.17</v>
      </c>
      <c r="G11" s="55">
        <v>8</v>
      </c>
      <c r="H11" s="55">
        <v>92803.934999999998</v>
      </c>
      <c r="K11" s="55">
        <v>20</v>
      </c>
      <c r="L11" s="55">
        <v>103556.61199999999</v>
      </c>
    </row>
    <row r="12" spans="1:16" x14ac:dyDescent="0.25">
      <c r="C12" s="55">
        <v>9</v>
      </c>
      <c r="D12" s="55">
        <v>4111.66</v>
      </c>
      <c r="E12" s="55">
        <v>60</v>
      </c>
      <c r="F12" s="55">
        <f>(D12/(D12+D13))*100</f>
        <v>9.4189150707153981</v>
      </c>
      <c r="G12" s="55">
        <v>9</v>
      </c>
      <c r="H12" s="55">
        <v>12004.404</v>
      </c>
      <c r="I12" s="55">
        <v>60</v>
      </c>
      <c r="J12" s="55">
        <f>(H12/(H12+H13))*100</f>
        <v>12.710105806587521</v>
      </c>
      <c r="K12" s="55">
        <v>21</v>
      </c>
      <c r="L12" s="55">
        <v>12066.504999999999</v>
      </c>
      <c r="M12" s="55">
        <v>60</v>
      </c>
      <c r="N12" s="55">
        <f>(L12/(L12+L13))*100</f>
        <v>10.549413655150481</v>
      </c>
      <c r="P12" s="55">
        <f>(F12+J12+N12)/3</f>
        <v>10.892811510817801</v>
      </c>
    </row>
    <row r="13" spans="1:16" x14ac:dyDescent="0.25">
      <c r="C13" s="55">
        <v>10</v>
      </c>
      <c r="D13" s="55">
        <v>39541.563000000002</v>
      </c>
      <c r="G13" s="55">
        <v>10</v>
      </c>
      <c r="H13" s="55">
        <v>82443.307000000001</v>
      </c>
      <c r="K13" s="55">
        <v>22</v>
      </c>
      <c r="L13" s="55">
        <v>102314.307</v>
      </c>
    </row>
    <row r="14" spans="1:16" x14ac:dyDescent="0.25">
      <c r="C14" s="55">
        <v>11</v>
      </c>
      <c r="D14" s="55">
        <v>6752.2380000000003</v>
      </c>
      <c r="E14" s="55">
        <v>120</v>
      </c>
      <c r="F14" s="55">
        <f>(D14/(D14+D15))*100</f>
        <v>16.172468119541179</v>
      </c>
      <c r="G14" s="55">
        <v>11</v>
      </c>
      <c r="H14" s="55">
        <v>21081.357</v>
      </c>
      <c r="I14" s="55">
        <v>120</v>
      </c>
      <c r="J14" s="55">
        <f>(H14/(H14+H15))*100</f>
        <v>22.377097932839529</v>
      </c>
      <c r="K14" s="55">
        <v>23</v>
      </c>
      <c r="L14" s="55">
        <v>19536.487000000001</v>
      </c>
      <c r="M14" s="55">
        <v>120</v>
      </c>
      <c r="N14" s="55">
        <f>(L14/(L14+L15))*100</f>
        <v>17.985244053245271</v>
      </c>
      <c r="P14" s="55">
        <f>(F14+J14+N14)/3</f>
        <v>18.844936701875326</v>
      </c>
    </row>
    <row r="15" spans="1:16" x14ac:dyDescent="0.25">
      <c r="C15" s="55">
        <v>12</v>
      </c>
      <c r="D15" s="55">
        <v>34999.199999999997</v>
      </c>
      <c r="G15" s="55">
        <v>12</v>
      </c>
      <c r="H15" s="55">
        <v>73128.164999999994</v>
      </c>
      <c r="K15" s="55">
        <v>24</v>
      </c>
      <c r="L15" s="55">
        <v>89088.6</v>
      </c>
    </row>
    <row r="18" spans="2:21" x14ac:dyDescent="0.25">
      <c r="B18" s="55">
        <v>4.4814422646127143</v>
      </c>
      <c r="C18" s="55">
        <v>5.5710164433848819</v>
      </c>
      <c r="F18" s="55">
        <v>2.0470112391881994</v>
      </c>
      <c r="G18" s="55">
        <v>6.4056968923899911</v>
      </c>
      <c r="H18" s="55">
        <v>4.9916186622599508</v>
      </c>
      <c r="S18" s="55" t="s">
        <v>138</v>
      </c>
      <c r="T18" s="55" t="s">
        <v>139</v>
      </c>
      <c r="U18" s="55" t="s">
        <v>140</v>
      </c>
    </row>
    <row r="19" spans="2:21" x14ac:dyDescent="0.25">
      <c r="B19" s="55">
        <v>7.8146407272057177</v>
      </c>
      <c r="C19" s="55">
        <v>10.892811510817801</v>
      </c>
      <c r="F19" s="55">
        <v>4.7397052774204393</v>
      </c>
      <c r="G19" s="55">
        <v>10.258587359553037</v>
      </c>
      <c r="H19" s="55">
        <v>8.4456295446436762</v>
      </c>
      <c r="S19" s="55">
        <v>4.4814422646127143</v>
      </c>
      <c r="T19" s="55">
        <f>G18-S19</f>
        <v>1.9242546277772767</v>
      </c>
      <c r="U19" s="55">
        <f>S19-F18</f>
        <v>2.4344310254245149</v>
      </c>
    </row>
    <row r="20" spans="2:21" x14ac:dyDescent="0.25">
      <c r="B20" s="55">
        <v>12.145283156045368</v>
      </c>
      <c r="C20" s="55">
        <v>18.844936701875302</v>
      </c>
      <c r="F20" s="55">
        <v>8.8886950230826987</v>
      </c>
      <c r="G20" s="55">
        <v>14.112959898955751</v>
      </c>
      <c r="H20" s="55">
        <v>13.434194546097656</v>
      </c>
      <c r="S20" s="55">
        <v>7.8146407272057177</v>
      </c>
      <c r="T20" s="55">
        <f>G19-S20</f>
        <v>2.4439466323473189</v>
      </c>
      <c r="U20" s="55">
        <f>S20-F19</f>
        <v>3.0749354497852783</v>
      </c>
    </row>
    <row r="21" spans="2:21" x14ac:dyDescent="0.25">
      <c r="F21" s="55">
        <v>3.9779056968700695</v>
      </c>
      <c r="G21" s="55">
        <v>7.0778875866538318</v>
      </c>
      <c r="H21" s="55">
        <v>5.6572560466307467</v>
      </c>
      <c r="S21" s="55">
        <v>12.145283156045368</v>
      </c>
      <c r="T21" s="55">
        <f>G20-S21</f>
        <v>1.967676742910383</v>
      </c>
      <c r="U21" s="55">
        <f>S21-F20</f>
        <v>3.2565881329626691</v>
      </c>
    </row>
    <row r="22" spans="2:21" x14ac:dyDescent="0.25">
      <c r="F22" s="55">
        <v>9.4189150707153981</v>
      </c>
      <c r="G22" s="55">
        <v>12.710105806587521</v>
      </c>
      <c r="H22" s="55">
        <v>10.549413655150481</v>
      </c>
    </row>
    <row r="23" spans="2:21" x14ac:dyDescent="0.25">
      <c r="F23" s="55">
        <v>16.172468119541179</v>
      </c>
      <c r="G23" s="55">
        <v>22.377097932839529</v>
      </c>
      <c r="H23" s="55">
        <v>17.985244053245271</v>
      </c>
      <c r="S23" s="55">
        <v>5.5710164433848819</v>
      </c>
      <c r="T23" s="55">
        <f>G21-S23</f>
        <v>1.5068711432689499</v>
      </c>
      <c r="U23" s="55">
        <f>S23-F21</f>
        <v>1.5931107465148124</v>
      </c>
    </row>
    <row r="24" spans="2:21" x14ac:dyDescent="0.25">
      <c r="S24" s="55">
        <v>10.892811510817801</v>
      </c>
      <c r="T24" s="55">
        <f>G22-S24</f>
        <v>1.8172942957697202</v>
      </c>
      <c r="U24" s="55">
        <f>S24-F22</f>
        <v>1.4738964401024024</v>
      </c>
    </row>
    <row r="25" spans="2:21" x14ac:dyDescent="0.25">
      <c r="S25" s="55">
        <v>18.844936701875326</v>
      </c>
      <c r="T25" s="55">
        <f>G23-S25</f>
        <v>3.5321612309642028</v>
      </c>
      <c r="U25" s="55">
        <f>S25-F23</f>
        <v>2.6724685823341474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zoomScale="70" zoomScaleNormal="70" workbookViewId="0">
      <selection activeCell="K11" sqref="K11"/>
    </sheetView>
  </sheetViews>
  <sheetFormatPr defaultColWidth="9.140625" defaultRowHeight="15" x14ac:dyDescent="0.25"/>
  <cols>
    <col min="1" max="1" width="9.140625" style="1"/>
    <col min="2" max="2" width="12.42578125" style="2" customWidth="1"/>
    <col min="3" max="3" width="17.140625" style="2" customWidth="1"/>
    <col min="4" max="4" width="13.5703125" style="2" customWidth="1"/>
    <col min="5" max="5" width="17.5703125" style="2" customWidth="1"/>
    <col min="6" max="16384" width="9.140625" style="2"/>
  </cols>
  <sheetData>
    <row r="1" spans="1:5" x14ac:dyDescent="0.25">
      <c r="A1" s="1" t="s">
        <v>5</v>
      </c>
      <c r="B1" s="6" t="s">
        <v>65</v>
      </c>
      <c r="C1" s="7"/>
      <c r="D1" s="7" t="s">
        <v>73</v>
      </c>
      <c r="E1" s="7"/>
    </row>
    <row r="2" spans="1:5" x14ac:dyDescent="0.25">
      <c r="B2" s="6"/>
      <c r="C2" s="6" t="s">
        <v>1</v>
      </c>
      <c r="D2" s="6"/>
      <c r="E2" s="6"/>
    </row>
    <row r="3" spans="1:5" x14ac:dyDescent="0.25">
      <c r="B3" s="8"/>
      <c r="C3" s="9"/>
      <c r="D3" s="9"/>
      <c r="E3" s="9"/>
    </row>
    <row r="4" spans="1:5" x14ac:dyDescent="0.25">
      <c r="B4" s="13" t="s">
        <v>16</v>
      </c>
      <c r="C4" s="14"/>
      <c r="D4" s="6"/>
      <c r="E4" s="6"/>
    </row>
    <row r="5" spans="1:5" x14ac:dyDescent="0.25">
      <c r="B5" s="6" t="s">
        <v>14</v>
      </c>
      <c r="C5" s="6" t="s">
        <v>1</v>
      </c>
      <c r="D5" s="6">
        <v>1370.2550000000001</v>
      </c>
      <c r="E5" s="7"/>
    </row>
    <row r="6" spans="1:5" x14ac:dyDescent="0.25">
      <c r="B6" s="7"/>
      <c r="C6" s="6" t="s">
        <v>24</v>
      </c>
      <c r="D6" s="6">
        <v>47620.072999999997</v>
      </c>
      <c r="E6" s="7">
        <f>(D5/SUM(D5:D6))*100</f>
        <v>2.7969908672585335</v>
      </c>
    </row>
    <row r="7" spans="1:5" x14ac:dyDescent="0.25">
      <c r="B7" s="7" t="s">
        <v>15</v>
      </c>
      <c r="C7" s="6" t="s">
        <v>1</v>
      </c>
      <c r="D7" s="6">
        <v>12340.589</v>
      </c>
      <c r="E7" s="7"/>
    </row>
    <row r="8" spans="1:5" x14ac:dyDescent="0.25">
      <c r="B8" s="7"/>
      <c r="C8" s="6" t="s">
        <v>24</v>
      </c>
      <c r="D8" s="6">
        <v>24197.353999999999</v>
      </c>
      <c r="E8" s="7">
        <f>(D7/SUM(D7:D8))*100</f>
        <v>33.774722895593769</v>
      </c>
    </row>
    <row r="9" spans="1:5" x14ac:dyDescent="0.25">
      <c r="B9" s="13" t="s">
        <v>17</v>
      </c>
    </row>
    <row r="10" spans="1:5" x14ac:dyDescent="0.25">
      <c r="B10" s="6" t="s">
        <v>14</v>
      </c>
      <c r="C10" s="6" t="s">
        <v>1</v>
      </c>
      <c r="D10" s="6">
        <v>1555.326</v>
      </c>
      <c r="E10" s="7"/>
    </row>
    <row r="11" spans="1:5" x14ac:dyDescent="0.25">
      <c r="B11" s="7"/>
      <c r="C11" s="6" t="s">
        <v>24</v>
      </c>
      <c r="D11" s="6">
        <v>37253.010999999999</v>
      </c>
      <c r="E11" s="7">
        <f>(D10/SUM(D10:D11))*100</f>
        <v>4.0077110235359994</v>
      </c>
    </row>
    <row r="12" spans="1:5" x14ac:dyDescent="0.25">
      <c r="B12" s="7" t="s">
        <v>15</v>
      </c>
      <c r="C12" s="6" t="s">
        <v>1</v>
      </c>
      <c r="D12" s="6">
        <v>10599.316999999999</v>
      </c>
      <c r="E12" s="7"/>
    </row>
    <row r="13" spans="1:5" x14ac:dyDescent="0.25">
      <c r="B13" s="7"/>
      <c r="C13" s="6" t="s">
        <v>24</v>
      </c>
      <c r="D13" s="6">
        <v>14866.22</v>
      </c>
      <c r="E13" s="7">
        <f>(D12/SUM(D12:D13))*100</f>
        <v>41.622201016220473</v>
      </c>
    </row>
    <row r="14" spans="1:5" x14ac:dyDescent="0.25">
      <c r="B14" s="13" t="s">
        <v>18</v>
      </c>
    </row>
    <row r="15" spans="1:5" x14ac:dyDescent="0.25">
      <c r="B15" s="6" t="s">
        <v>14</v>
      </c>
      <c r="C15" s="6" t="s">
        <v>1</v>
      </c>
      <c r="D15" s="6">
        <v>1135.134</v>
      </c>
      <c r="E15" s="7"/>
    </row>
    <row r="16" spans="1:5" x14ac:dyDescent="0.25">
      <c r="B16" s="7"/>
      <c r="C16" s="6" t="s">
        <v>24</v>
      </c>
      <c r="D16" s="6">
        <v>32028.111000000001</v>
      </c>
      <c r="E16" s="7">
        <f>(D15/SUM(D15:D16))*100</f>
        <v>3.4228676958482196</v>
      </c>
    </row>
    <row r="17" spans="2:5" x14ac:dyDescent="0.25">
      <c r="B17" s="7" t="s">
        <v>15</v>
      </c>
      <c r="C17" s="6" t="s">
        <v>1</v>
      </c>
      <c r="D17" s="6">
        <v>12890.245999999999</v>
      </c>
      <c r="E17" s="7"/>
    </row>
    <row r="18" spans="2:5" x14ac:dyDescent="0.25">
      <c r="B18" s="7"/>
      <c r="C18" s="6" t="s">
        <v>24</v>
      </c>
      <c r="D18" s="6">
        <v>15134.635</v>
      </c>
      <c r="E18" s="7">
        <f>(D17/SUM(D17:D18))*100</f>
        <v>45.995720731160283</v>
      </c>
    </row>
    <row r="20" spans="2:5" x14ac:dyDescent="0.25">
      <c r="B20" s="6"/>
      <c r="C20" s="6" t="s">
        <v>1</v>
      </c>
      <c r="D20" s="6"/>
      <c r="E20" s="6"/>
    </row>
    <row r="21" spans="2:5" x14ac:dyDescent="0.25">
      <c r="B21" s="8" t="s">
        <v>13</v>
      </c>
      <c r="C21" s="9"/>
      <c r="D21" s="9"/>
      <c r="E21" s="9"/>
    </row>
    <row r="22" spans="2:5" x14ac:dyDescent="0.25">
      <c r="B22" s="13" t="s">
        <v>2</v>
      </c>
      <c r="C22" s="14"/>
      <c r="D22" s="6"/>
      <c r="E22" s="6"/>
    </row>
    <row r="23" spans="2:5" x14ac:dyDescent="0.25">
      <c r="B23" s="6" t="s">
        <v>14</v>
      </c>
      <c r="C23" s="6"/>
      <c r="D23" s="6"/>
      <c r="E23" s="7">
        <f>AVERAGE(E6,E11,E16)</f>
        <v>3.4091898622142511</v>
      </c>
    </row>
    <row r="24" spans="2:5" x14ac:dyDescent="0.25">
      <c r="B24" s="7"/>
    </row>
    <row r="25" spans="2:5" x14ac:dyDescent="0.25">
      <c r="B25" s="7" t="s">
        <v>15</v>
      </c>
      <c r="E25" s="7">
        <f>AVERAGE(E8,E13,E18)</f>
        <v>40.464214880991506</v>
      </c>
    </row>
    <row r="28" spans="2:5" x14ac:dyDescent="0.25">
      <c r="B28" s="7"/>
      <c r="C28" s="6"/>
      <c r="D28" s="6"/>
      <c r="E28" s="7"/>
    </row>
    <row r="30" spans="2:5" x14ac:dyDescent="0.25">
      <c r="B30" s="24"/>
      <c r="C30" s="16"/>
      <c r="D30" s="24"/>
      <c r="E30" s="24"/>
    </row>
    <row r="31" spans="2:5" x14ac:dyDescent="0.25">
      <c r="B31" s="25"/>
      <c r="C31" s="24"/>
      <c r="D31" s="24"/>
      <c r="E31" s="24"/>
    </row>
    <row r="32" spans="2:5" x14ac:dyDescent="0.25">
      <c r="B32" s="24"/>
      <c r="C32" s="14"/>
      <c r="D32" s="24"/>
      <c r="E32" s="24"/>
    </row>
    <row r="33" spans="2:5" x14ac:dyDescent="0.25">
      <c r="B33" s="24"/>
      <c r="C33" s="24"/>
      <c r="D33" s="24"/>
      <c r="E33" s="26"/>
    </row>
    <row r="34" spans="2:5" x14ac:dyDescent="0.25">
      <c r="B34" s="7"/>
    </row>
    <row r="36" spans="2:5" x14ac:dyDescent="0.25">
      <c r="B36" s="7"/>
      <c r="E36" s="7"/>
    </row>
  </sheetData>
  <pageMargins left="0.7" right="0.7" top="0.75" bottom="0.75" header="0.3" footer="0.3"/>
  <ignoredErrors>
    <ignoredError sqref="E6 E8 E11 E13 E16 E18" formulaRange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B503A-5DB1-4999-AF0B-4209F5834316}">
  <dimension ref="A1:F36"/>
  <sheetViews>
    <sheetView zoomScaleNormal="100" workbookViewId="0">
      <selection activeCell="B2" sqref="B2:B5"/>
    </sheetView>
  </sheetViews>
  <sheetFormatPr defaultColWidth="9.140625" defaultRowHeight="15" x14ac:dyDescent="0.25"/>
  <cols>
    <col min="1" max="1" width="9.140625" style="1"/>
    <col min="2" max="2" width="12.42578125" style="2" customWidth="1"/>
    <col min="3" max="3" width="17.140625" style="2" customWidth="1"/>
    <col min="4" max="4" width="13.5703125" style="2" customWidth="1"/>
    <col min="5" max="5" width="17.5703125" style="2" customWidth="1"/>
    <col min="6" max="16384" width="9.140625" style="2"/>
  </cols>
  <sheetData>
    <row r="1" spans="1:6" x14ac:dyDescent="0.25">
      <c r="A1" s="1" t="s">
        <v>170</v>
      </c>
      <c r="B1" s="24"/>
      <c r="C1" s="26"/>
      <c r="D1" s="26"/>
      <c r="E1" s="26"/>
      <c r="F1" s="3"/>
    </row>
    <row r="2" spans="1:6" x14ac:dyDescent="0.25">
      <c r="B2" s="2" t="s">
        <v>143</v>
      </c>
      <c r="C2" s="2">
        <v>3376.2049999999999</v>
      </c>
      <c r="E2" s="24"/>
      <c r="F2" s="3"/>
    </row>
    <row r="3" spans="1:6" x14ac:dyDescent="0.25">
      <c r="C3" s="2">
        <v>20886.472000000002</v>
      </c>
      <c r="D3" s="2">
        <f>(C2/SUM(C2:C3))*100</f>
        <v>13.91522048453268</v>
      </c>
      <c r="E3" s="24"/>
      <c r="F3" s="3"/>
    </row>
    <row r="4" spans="1:6" x14ac:dyDescent="0.25">
      <c r="B4" s="2" t="s">
        <v>144</v>
      </c>
      <c r="C4" s="2">
        <v>37779.660000000003</v>
      </c>
      <c r="E4" s="24"/>
      <c r="F4" s="3"/>
    </row>
    <row r="5" spans="1:6" x14ac:dyDescent="0.25">
      <c r="C5" s="2">
        <v>1745.2550000000001</v>
      </c>
      <c r="D5" s="2">
        <f>(C4/SUM(C4:C5))*100</f>
        <v>95.58441808160751</v>
      </c>
      <c r="E5" s="26"/>
      <c r="F5" s="3"/>
    </row>
    <row r="6" spans="1:6" x14ac:dyDescent="0.25">
      <c r="B6" s="26"/>
      <c r="C6" s="24"/>
      <c r="D6" s="24"/>
      <c r="E6" s="26"/>
      <c r="F6" s="3"/>
    </row>
    <row r="7" spans="1:6" x14ac:dyDescent="0.25">
      <c r="B7" s="26"/>
      <c r="C7" s="24"/>
      <c r="D7" s="24"/>
      <c r="E7" s="26"/>
      <c r="F7" s="3"/>
    </row>
    <row r="8" spans="1:6" x14ac:dyDescent="0.25">
      <c r="B8" s="26"/>
      <c r="C8" s="24"/>
      <c r="D8" s="24"/>
      <c r="E8" s="26"/>
      <c r="F8" s="3"/>
    </row>
    <row r="9" spans="1:6" x14ac:dyDescent="0.25">
      <c r="B9" s="24"/>
      <c r="C9" s="3"/>
      <c r="D9" s="3"/>
      <c r="E9" s="3"/>
      <c r="F9" s="3"/>
    </row>
    <row r="10" spans="1:6" x14ac:dyDescent="0.25">
      <c r="B10" s="24"/>
      <c r="C10" s="24"/>
      <c r="D10" s="24"/>
      <c r="E10" s="26"/>
      <c r="F10" s="3"/>
    </row>
    <row r="11" spans="1:6" x14ac:dyDescent="0.25">
      <c r="B11" s="26"/>
      <c r="C11" s="24"/>
      <c r="D11" s="24"/>
      <c r="E11" s="26"/>
      <c r="F11" s="3"/>
    </row>
    <row r="12" spans="1:6" x14ac:dyDescent="0.25">
      <c r="B12" s="26"/>
      <c r="C12" s="24"/>
      <c r="D12" s="24"/>
      <c r="E12" s="26"/>
      <c r="F12" s="3"/>
    </row>
    <row r="13" spans="1:6" x14ac:dyDescent="0.25">
      <c r="B13" s="26"/>
      <c r="C13" s="24"/>
      <c r="D13" s="24"/>
      <c r="E13" s="26"/>
      <c r="F13" s="3"/>
    </row>
    <row r="14" spans="1:6" x14ac:dyDescent="0.25">
      <c r="B14" s="24"/>
      <c r="C14" s="3"/>
      <c r="D14" s="3"/>
      <c r="E14" s="3"/>
      <c r="F14" s="3"/>
    </row>
    <row r="15" spans="1:6" x14ac:dyDescent="0.25">
      <c r="B15" s="24"/>
      <c r="C15" s="24"/>
      <c r="D15" s="24"/>
      <c r="E15" s="26"/>
      <c r="F15" s="3"/>
    </row>
    <row r="16" spans="1:6" x14ac:dyDescent="0.25">
      <c r="B16" s="26"/>
      <c r="C16" s="24"/>
      <c r="D16" s="24"/>
      <c r="E16" s="26"/>
      <c r="F16" s="3"/>
    </row>
    <row r="17" spans="2:6" x14ac:dyDescent="0.25">
      <c r="B17" s="26"/>
      <c r="C17" s="24"/>
      <c r="D17" s="24"/>
      <c r="E17" s="26"/>
      <c r="F17" s="3"/>
    </row>
    <row r="18" spans="2:6" x14ac:dyDescent="0.25">
      <c r="B18" s="26"/>
      <c r="C18" s="24"/>
      <c r="D18" s="24"/>
      <c r="E18" s="26"/>
      <c r="F18" s="3"/>
    </row>
    <row r="19" spans="2:6" x14ac:dyDescent="0.25">
      <c r="B19" s="3"/>
      <c r="C19" s="3"/>
      <c r="D19" s="3"/>
      <c r="E19" s="3"/>
      <c r="F19" s="3"/>
    </row>
    <row r="20" spans="2:6" x14ac:dyDescent="0.25">
      <c r="B20" s="24"/>
      <c r="C20" s="24"/>
      <c r="D20" s="24"/>
      <c r="E20" s="24"/>
      <c r="F20" s="3"/>
    </row>
    <row r="21" spans="2:6" x14ac:dyDescent="0.25">
      <c r="B21" s="25"/>
      <c r="C21" s="24"/>
      <c r="D21" s="24"/>
      <c r="E21" s="24"/>
      <c r="F21" s="3"/>
    </row>
    <row r="22" spans="2:6" x14ac:dyDescent="0.25">
      <c r="B22" s="24"/>
      <c r="C22" s="14"/>
      <c r="D22" s="24"/>
      <c r="E22" s="24"/>
      <c r="F22" s="3"/>
    </row>
    <row r="23" spans="2:6" x14ac:dyDescent="0.25">
      <c r="B23" s="24"/>
      <c r="C23" s="24"/>
      <c r="D23" s="24"/>
      <c r="E23" s="26"/>
      <c r="F23" s="3"/>
    </row>
    <row r="24" spans="2:6" x14ac:dyDescent="0.25">
      <c r="B24" s="26"/>
      <c r="C24" s="3"/>
      <c r="D24" s="3"/>
      <c r="E24" s="3"/>
      <c r="F24" s="3"/>
    </row>
    <row r="25" spans="2:6" x14ac:dyDescent="0.25">
      <c r="B25" s="26"/>
      <c r="C25" s="3"/>
      <c r="D25" s="3"/>
      <c r="E25" s="26"/>
      <c r="F25" s="3"/>
    </row>
    <row r="26" spans="2:6" x14ac:dyDescent="0.25">
      <c r="B26" s="3"/>
      <c r="C26" s="3"/>
      <c r="D26" s="3"/>
      <c r="E26" s="3"/>
      <c r="F26" s="3"/>
    </row>
    <row r="27" spans="2:6" x14ac:dyDescent="0.25">
      <c r="B27" s="3"/>
      <c r="C27" s="3"/>
      <c r="D27" s="3"/>
      <c r="E27" s="3"/>
      <c r="F27" s="3"/>
    </row>
    <row r="28" spans="2:6" x14ac:dyDescent="0.25">
      <c r="B28" s="7"/>
      <c r="C28" s="6"/>
      <c r="D28" s="6"/>
      <c r="E28" s="7"/>
    </row>
    <row r="30" spans="2:6" x14ac:dyDescent="0.25">
      <c r="B30" s="24"/>
      <c r="C30" s="16"/>
      <c r="D30" s="24"/>
      <c r="E30" s="24"/>
    </row>
    <row r="31" spans="2:6" x14ac:dyDescent="0.25">
      <c r="B31" s="25"/>
      <c r="C31" s="24"/>
      <c r="D31" s="24"/>
      <c r="E31" s="24"/>
    </row>
    <row r="32" spans="2:6" x14ac:dyDescent="0.25">
      <c r="B32" s="24"/>
      <c r="C32" s="14"/>
      <c r="D32" s="24"/>
      <c r="E32" s="24"/>
    </row>
    <row r="33" spans="2:5" x14ac:dyDescent="0.25">
      <c r="B33" s="24"/>
      <c r="C33" s="24"/>
      <c r="D33" s="24"/>
      <c r="E33" s="26"/>
    </row>
    <row r="34" spans="2:5" x14ac:dyDescent="0.25">
      <c r="B34" s="7"/>
    </row>
    <row r="36" spans="2:5" x14ac:dyDescent="0.25">
      <c r="B36" s="7"/>
      <c r="E36" s="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DC206-1D92-4BB2-AC22-C7F62EAE2CB5}">
  <dimension ref="A1:F36"/>
  <sheetViews>
    <sheetView zoomScaleNormal="100" workbookViewId="0">
      <selection activeCell="A2" sqref="A2"/>
    </sheetView>
  </sheetViews>
  <sheetFormatPr defaultColWidth="9.140625" defaultRowHeight="15" x14ac:dyDescent="0.25"/>
  <cols>
    <col min="1" max="1" width="9.140625" style="1"/>
    <col min="2" max="2" width="12.42578125" style="2" customWidth="1"/>
    <col min="3" max="3" width="17.140625" style="2" customWidth="1"/>
    <col min="4" max="4" width="13.5703125" style="2" customWidth="1"/>
    <col min="5" max="5" width="17.5703125" style="2" customWidth="1"/>
    <col min="6" max="16384" width="9.140625" style="2"/>
  </cols>
  <sheetData>
    <row r="1" spans="1:6" x14ac:dyDescent="0.25">
      <c r="A1" s="1" t="s">
        <v>149</v>
      </c>
      <c r="B1" s="24"/>
      <c r="C1" s="26"/>
      <c r="D1" s="26"/>
      <c r="E1" s="26"/>
      <c r="F1" s="3"/>
    </row>
    <row r="2" spans="1:6" x14ac:dyDescent="0.25">
      <c r="B2" s="24"/>
      <c r="C2" s="24"/>
      <c r="D2" s="24"/>
      <c r="E2" s="24"/>
      <c r="F2" s="3"/>
    </row>
    <row r="3" spans="1:6" x14ac:dyDescent="0.25">
      <c r="B3" s="25"/>
      <c r="C3" s="24"/>
      <c r="D3" s="24"/>
      <c r="E3" s="24"/>
      <c r="F3" s="3"/>
    </row>
    <row r="4" spans="1:6" x14ac:dyDescent="0.25">
      <c r="B4" s="24"/>
      <c r="C4" s="14"/>
      <c r="D4" s="24"/>
      <c r="E4" s="24"/>
      <c r="F4" s="3"/>
    </row>
    <row r="5" spans="1:6" x14ac:dyDescent="0.25">
      <c r="B5" s="24"/>
      <c r="C5" s="24"/>
      <c r="D5" s="24"/>
      <c r="E5" s="26"/>
      <c r="F5" s="3"/>
    </row>
    <row r="6" spans="1:6" x14ac:dyDescent="0.25">
      <c r="B6" s="26"/>
      <c r="C6" s="24"/>
      <c r="D6" s="24"/>
      <c r="E6" s="26"/>
      <c r="F6" s="3"/>
    </row>
    <row r="7" spans="1:6" x14ac:dyDescent="0.25">
      <c r="B7" s="26"/>
      <c r="C7" s="24"/>
      <c r="D7" s="24"/>
      <c r="E7" s="26"/>
      <c r="F7" s="3"/>
    </row>
    <row r="8" spans="1:6" x14ac:dyDescent="0.25">
      <c r="B8" s="26"/>
      <c r="C8" s="24"/>
      <c r="D8" s="24"/>
      <c r="E8" s="26"/>
      <c r="F8" s="3"/>
    </row>
    <row r="9" spans="1:6" x14ac:dyDescent="0.25">
      <c r="B9" s="24"/>
      <c r="C9" s="3"/>
      <c r="D9" s="3"/>
      <c r="E9" s="3"/>
      <c r="F9" s="3"/>
    </row>
    <row r="10" spans="1:6" x14ac:dyDescent="0.25">
      <c r="B10" s="24"/>
      <c r="C10" s="24"/>
      <c r="D10" s="24"/>
      <c r="E10" s="26"/>
      <c r="F10" s="3"/>
    </row>
    <row r="11" spans="1:6" x14ac:dyDescent="0.25">
      <c r="B11" s="26"/>
      <c r="C11" s="24"/>
      <c r="D11" s="24"/>
      <c r="E11" s="26"/>
      <c r="F11" s="3"/>
    </row>
    <row r="12" spans="1:6" x14ac:dyDescent="0.25">
      <c r="B12" s="26"/>
      <c r="C12" s="24"/>
      <c r="D12" s="24"/>
      <c r="E12" s="26"/>
      <c r="F12" s="3"/>
    </row>
    <row r="13" spans="1:6" x14ac:dyDescent="0.25">
      <c r="B13" s="26"/>
      <c r="C13" s="24"/>
      <c r="D13" s="24"/>
      <c r="E13" s="26"/>
      <c r="F13" s="3"/>
    </row>
    <row r="14" spans="1:6" x14ac:dyDescent="0.25">
      <c r="B14" s="24"/>
      <c r="C14" s="3"/>
      <c r="D14" s="3"/>
      <c r="E14" s="3"/>
      <c r="F14" s="3"/>
    </row>
    <row r="15" spans="1:6" x14ac:dyDescent="0.25">
      <c r="B15" s="24"/>
      <c r="C15" s="24"/>
      <c r="D15" s="24"/>
      <c r="E15" s="26"/>
      <c r="F15" s="3"/>
    </row>
    <row r="16" spans="1:6" x14ac:dyDescent="0.25">
      <c r="B16" s="26"/>
      <c r="C16" s="24"/>
      <c r="D16" s="24"/>
      <c r="E16" s="26"/>
      <c r="F16" s="3"/>
    </row>
    <row r="17" spans="2:6" x14ac:dyDescent="0.25">
      <c r="B17" s="26"/>
      <c r="C17" s="24"/>
      <c r="D17" s="24"/>
      <c r="E17" s="26"/>
      <c r="F17" s="3"/>
    </row>
    <row r="18" spans="2:6" x14ac:dyDescent="0.25">
      <c r="B18" s="26"/>
      <c r="C18" s="24"/>
      <c r="D18" s="24"/>
      <c r="E18" s="26"/>
      <c r="F18" s="3"/>
    </row>
    <row r="19" spans="2:6" x14ac:dyDescent="0.25">
      <c r="B19" s="3"/>
      <c r="C19" s="3"/>
      <c r="D19" s="3"/>
      <c r="E19" s="3"/>
      <c r="F19" s="3"/>
    </row>
    <row r="20" spans="2:6" x14ac:dyDescent="0.25">
      <c r="B20" s="24"/>
      <c r="C20" s="24"/>
      <c r="D20" s="24"/>
      <c r="E20" s="24"/>
      <c r="F20" s="3"/>
    </row>
    <row r="21" spans="2:6" x14ac:dyDescent="0.25">
      <c r="B21" s="25"/>
      <c r="C21" s="24"/>
      <c r="D21" s="24"/>
      <c r="E21" s="24"/>
      <c r="F21" s="3"/>
    </row>
    <row r="22" spans="2:6" x14ac:dyDescent="0.25">
      <c r="B22" s="24"/>
      <c r="C22" s="14"/>
      <c r="D22" s="24"/>
      <c r="E22" s="24"/>
      <c r="F22" s="3"/>
    </row>
    <row r="23" spans="2:6" x14ac:dyDescent="0.25">
      <c r="B23" s="24"/>
      <c r="C23" s="24"/>
      <c r="D23" s="24"/>
      <c r="E23" s="26"/>
      <c r="F23" s="3"/>
    </row>
    <row r="24" spans="2:6" x14ac:dyDescent="0.25">
      <c r="B24" s="26"/>
      <c r="C24" s="3"/>
      <c r="D24" s="3"/>
      <c r="E24" s="3"/>
      <c r="F24" s="3"/>
    </row>
    <row r="25" spans="2:6" x14ac:dyDescent="0.25">
      <c r="B25" s="26"/>
      <c r="C25" s="3"/>
      <c r="D25" s="3"/>
      <c r="E25" s="26"/>
      <c r="F25" s="3"/>
    </row>
    <row r="26" spans="2:6" x14ac:dyDescent="0.25">
      <c r="B26" s="3"/>
      <c r="C26" s="3"/>
      <c r="D26" s="3"/>
      <c r="E26" s="3"/>
      <c r="F26" s="3"/>
    </row>
    <row r="27" spans="2:6" x14ac:dyDescent="0.25">
      <c r="B27" s="3"/>
      <c r="C27" s="3"/>
      <c r="D27" s="3"/>
      <c r="E27" s="3"/>
      <c r="F27" s="3"/>
    </row>
    <row r="28" spans="2:6" x14ac:dyDescent="0.25">
      <c r="B28" s="7"/>
      <c r="C28" s="6"/>
      <c r="D28" s="6"/>
      <c r="E28" s="7"/>
    </row>
    <row r="30" spans="2:6" x14ac:dyDescent="0.25">
      <c r="B30" s="24"/>
      <c r="C30" s="16"/>
      <c r="D30" s="24"/>
      <c r="E30" s="24"/>
    </row>
    <row r="31" spans="2:6" x14ac:dyDescent="0.25">
      <c r="B31" s="25"/>
      <c r="C31" s="24"/>
      <c r="D31" s="24"/>
      <c r="E31" s="24"/>
    </row>
    <row r="32" spans="2:6" x14ac:dyDescent="0.25">
      <c r="B32" s="24"/>
      <c r="C32" s="14"/>
      <c r="D32" s="24"/>
      <c r="E32" s="24"/>
    </row>
    <row r="33" spans="2:5" x14ac:dyDescent="0.25">
      <c r="B33" s="24"/>
      <c r="C33" s="24"/>
      <c r="D33" s="24"/>
      <c r="E33" s="26"/>
    </row>
    <row r="34" spans="2:5" x14ac:dyDescent="0.25">
      <c r="B34" s="7"/>
    </row>
    <row r="36" spans="2:5" x14ac:dyDescent="0.25">
      <c r="B36" s="7"/>
      <c r="E36" s="7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A686A-12D8-44E4-81C0-218CB24682A7}">
  <dimension ref="A1:F36"/>
  <sheetViews>
    <sheetView zoomScaleNormal="100" workbookViewId="0">
      <selection activeCell="G18" sqref="G18"/>
    </sheetView>
  </sheetViews>
  <sheetFormatPr defaultColWidth="9.140625" defaultRowHeight="15" x14ac:dyDescent="0.25"/>
  <cols>
    <col min="1" max="1" width="9.140625" style="1"/>
    <col min="2" max="2" width="12.42578125" style="2" customWidth="1"/>
    <col min="3" max="3" width="17.140625" style="2" customWidth="1"/>
    <col min="4" max="4" width="13.5703125" style="2" customWidth="1"/>
    <col min="5" max="5" width="17.5703125" style="2" customWidth="1"/>
    <col min="6" max="16384" width="9.140625" style="2"/>
  </cols>
  <sheetData>
    <row r="1" spans="1:6" x14ac:dyDescent="0.25">
      <c r="A1" s="1" t="s">
        <v>150</v>
      </c>
      <c r="B1" s="24"/>
      <c r="C1" s="26"/>
      <c r="D1" s="26"/>
      <c r="E1" s="26"/>
      <c r="F1" s="3"/>
    </row>
    <row r="2" spans="1:6" x14ac:dyDescent="0.25">
      <c r="B2" s="24"/>
      <c r="C2" s="24"/>
      <c r="D2" s="24"/>
      <c r="E2" s="24"/>
      <c r="F2" s="3"/>
    </row>
    <row r="3" spans="1:6" x14ac:dyDescent="0.25">
      <c r="B3" s="25"/>
      <c r="C3" s="24"/>
      <c r="D3" s="24"/>
      <c r="E3" s="24"/>
      <c r="F3" s="3"/>
    </row>
    <row r="4" spans="1:6" x14ac:dyDescent="0.25">
      <c r="B4" s="24"/>
      <c r="C4" s="14"/>
      <c r="D4" s="24"/>
      <c r="E4" s="24"/>
      <c r="F4" s="3"/>
    </row>
    <row r="5" spans="1:6" x14ac:dyDescent="0.25">
      <c r="B5" s="24"/>
      <c r="C5" s="24"/>
      <c r="D5" s="24"/>
      <c r="E5" s="26"/>
      <c r="F5" s="3"/>
    </row>
    <row r="6" spans="1:6" x14ac:dyDescent="0.25">
      <c r="B6" s="26"/>
      <c r="C6" s="24"/>
      <c r="D6" s="24"/>
      <c r="E6" s="26"/>
      <c r="F6" s="3"/>
    </row>
    <row r="7" spans="1:6" x14ac:dyDescent="0.25">
      <c r="B7" s="26"/>
      <c r="C7" s="24"/>
      <c r="D7" s="24"/>
      <c r="E7" s="26"/>
      <c r="F7" s="3"/>
    </row>
    <row r="8" spans="1:6" x14ac:dyDescent="0.25">
      <c r="B8" s="26"/>
      <c r="C8" s="24"/>
      <c r="D8" s="24"/>
      <c r="E8" s="26"/>
      <c r="F8" s="3"/>
    </row>
    <row r="9" spans="1:6" x14ac:dyDescent="0.25">
      <c r="B9" s="24"/>
      <c r="C9" s="3"/>
      <c r="D9" s="3"/>
      <c r="E9" s="3"/>
      <c r="F9" s="3"/>
    </row>
    <row r="10" spans="1:6" x14ac:dyDescent="0.25">
      <c r="B10" s="24"/>
      <c r="C10" s="24"/>
      <c r="D10" s="24"/>
      <c r="E10" s="26"/>
      <c r="F10" s="3"/>
    </row>
    <row r="11" spans="1:6" x14ac:dyDescent="0.25">
      <c r="B11" s="26"/>
      <c r="C11" s="24"/>
      <c r="D11" s="24"/>
      <c r="E11" s="26"/>
      <c r="F11" s="3"/>
    </row>
    <row r="12" spans="1:6" x14ac:dyDescent="0.25">
      <c r="B12" s="26"/>
      <c r="C12" s="24"/>
      <c r="D12" s="24"/>
      <c r="E12" s="26"/>
      <c r="F12" s="3"/>
    </row>
    <row r="13" spans="1:6" x14ac:dyDescent="0.25">
      <c r="B13" s="26"/>
      <c r="C13" s="24"/>
      <c r="D13" s="24"/>
      <c r="E13" s="26"/>
      <c r="F13" s="3"/>
    </row>
    <row r="14" spans="1:6" x14ac:dyDescent="0.25">
      <c r="B14" s="24"/>
      <c r="C14" s="3"/>
      <c r="D14" s="3"/>
      <c r="E14" s="3"/>
      <c r="F14" s="3"/>
    </row>
    <row r="15" spans="1:6" x14ac:dyDescent="0.25">
      <c r="B15" s="24"/>
      <c r="C15" s="24"/>
      <c r="D15" s="24"/>
      <c r="E15" s="26"/>
      <c r="F15" s="3"/>
    </row>
    <row r="16" spans="1:6" x14ac:dyDescent="0.25">
      <c r="B16" s="26"/>
      <c r="C16" s="24"/>
      <c r="D16" s="24"/>
      <c r="E16" s="26"/>
      <c r="F16" s="3"/>
    </row>
    <row r="17" spans="2:6" x14ac:dyDescent="0.25">
      <c r="B17" s="26"/>
      <c r="C17" s="24"/>
      <c r="D17" s="24"/>
      <c r="E17" s="26"/>
      <c r="F17" s="3"/>
    </row>
    <row r="18" spans="2:6" x14ac:dyDescent="0.25">
      <c r="B18" s="26"/>
      <c r="C18" s="24"/>
      <c r="D18" s="24"/>
      <c r="E18" s="26"/>
      <c r="F18" s="3"/>
    </row>
    <row r="19" spans="2:6" x14ac:dyDescent="0.25">
      <c r="B19" s="3"/>
      <c r="C19" s="3"/>
      <c r="D19" s="3"/>
      <c r="E19" s="3"/>
      <c r="F19" s="3"/>
    </row>
    <row r="20" spans="2:6" x14ac:dyDescent="0.25">
      <c r="B20" s="24"/>
      <c r="C20" s="24"/>
      <c r="D20" s="24"/>
      <c r="E20" s="24"/>
      <c r="F20" s="3"/>
    </row>
    <row r="21" spans="2:6" x14ac:dyDescent="0.25">
      <c r="B21" s="25"/>
      <c r="C21" s="24"/>
      <c r="D21" s="24"/>
      <c r="E21" s="24"/>
      <c r="F21" s="3"/>
    </row>
    <row r="22" spans="2:6" x14ac:dyDescent="0.25">
      <c r="B22" s="24"/>
      <c r="C22" s="14"/>
      <c r="D22" s="24"/>
      <c r="E22" s="24"/>
      <c r="F22" s="3"/>
    </row>
    <row r="23" spans="2:6" x14ac:dyDescent="0.25">
      <c r="B23" s="24"/>
      <c r="C23" s="24"/>
      <c r="D23" s="24"/>
      <c r="E23" s="26"/>
      <c r="F23" s="3"/>
    </row>
    <row r="24" spans="2:6" x14ac:dyDescent="0.25">
      <c r="B24" s="26"/>
      <c r="C24" s="3"/>
      <c r="D24" s="3"/>
      <c r="E24" s="3"/>
      <c r="F24" s="3"/>
    </row>
    <row r="25" spans="2:6" x14ac:dyDescent="0.25">
      <c r="B25" s="26"/>
      <c r="C25" s="3"/>
      <c r="D25" s="3"/>
      <c r="E25" s="26"/>
      <c r="F25" s="3"/>
    </row>
    <row r="26" spans="2:6" x14ac:dyDescent="0.25">
      <c r="B26" s="3"/>
      <c r="C26" s="3"/>
      <c r="D26" s="3"/>
      <c r="E26" s="3"/>
      <c r="F26" s="3"/>
    </row>
    <row r="27" spans="2:6" x14ac:dyDescent="0.25">
      <c r="B27" s="3"/>
      <c r="C27" s="3"/>
      <c r="D27" s="3"/>
      <c r="E27" s="3"/>
      <c r="F27" s="3"/>
    </row>
    <row r="28" spans="2:6" x14ac:dyDescent="0.25">
      <c r="B28" s="7"/>
      <c r="C28" s="6"/>
      <c r="D28" s="6"/>
      <c r="E28" s="7"/>
    </row>
    <row r="30" spans="2:6" x14ac:dyDescent="0.25">
      <c r="B30" s="24"/>
      <c r="C30" s="16"/>
      <c r="D30" s="24"/>
      <c r="E30" s="24"/>
    </row>
    <row r="31" spans="2:6" x14ac:dyDescent="0.25">
      <c r="B31" s="25"/>
      <c r="C31" s="24"/>
      <c r="D31" s="24"/>
      <c r="E31" s="24"/>
    </row>
    <row r="32" spans="2:6" x14ac:dyDescent="0.25">
      <c r="B32" s="24"/>
      <c r="C32" s="14"/>
      <c r="D32" s="24"/>
      <c r="E32" s="24"/>
    </row>
    <row r="33" spans="2:5" x14ac:dyDescent="0.25">
      <c r="B33" s="24"/>
      <c r="C33" s="24"/>
      <c r="D33" s="24"/>
      <c r="E33" s="26"/>
    </row>
    <row r="34" spans="2:5" x14ac:dyDescent="0.25">
      <c r="B34" s="7"/>
    </row>
    <row r="36" spans="2:5" x14ac:dyDescent="0.25">
      <c r="B36" s="7"/>
      <c r="E36" s="7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CB17F-7B5B-4477-8BCB-F83C2679BDDA}">
  <dimension ref="A1:J48"/>
  <sheetViews>
    <sheetView zoomScale="70" zoomScaleNormal="70" workbookViewId="0">
      <selection activeCell="K55" sqref="K55"/>
    </sheetView>
  </sheetViews>
  <sheetFormatPr defaultColWidth="9.140625" defaultRowHeight="15" x14ac:dyDescent="0.25"/>
  <cols>
    <col min="1" max="1" width="9.140625" style="1"/>
    <col min="2" max="2" width="12.42578125" style="2" customWidth="1"/>
    <col min="3" max="3" width="17.140625" style="2" customWidth="1"/>
    <col min="4" max="4" width="13.5703125" style="2" customWidth="1"/>
    <col min="5" max="5" width="17.5703125" style="2" customWidth="1"/>
    <col min="6" max="6" width="9.140625" style="2"/>
    <col min="7" max="7" width="17" style="2" customWidth="1"/>
    <col min="8" max="16384" width="9.140625" style="2"/>
  </cols>
  <sheetData>
    <row r="1" spans="1:10" x14ac:dyDescent="0.25">
      <c r="A1" s="1" t="s">
        <v>66</v>
      </c>
      <c r="B1" s="59" t="s">
        <v>171</v>
      </c>
      <c r="C1" s="58"/>
      <c r="D1" s="58"/>
      <c r="E1" s="58"/>
      <c r="F1" s="58"/>
      <c r="G1" s="58"/>
      <c r="H1" s="58"/>
      <c r="I1" s="58"/>
      <c r="J1" s="58"/>
    </row>
    <row r="2" spans="1:10" x14ac:dyDescent="0.25">
      <c r="B2" s="59"/>
      <c r="C2" s="59" t="s">
        <v>1</v>
      </c>
      <c r="D2" s="59"/>
      <c r="E2" s="59"/>
      <c r="F2" s="58"/>
      <c r="G2" s="59"/>
      <c r="H2" s="59" t="s">
        <v>4</v>
      </c>
      <c r="I2" s="59"/>
      <c r="J2" s="59"/>
    </row>
    <row r="3" spans="1:10" x14ac:dyDescent="0.25">
      <c r="B3" s="60">
        <v>43102</v>
      </c>
      <c r="C3" s="61"/>
      <c r="D3" s="61"/>
      <c r="E3" s="61"/>
      <c r="F3" s="58"/>
      <c r="G3" s="60">
        <v>43102</v>
      </c>
      <c r="H3" s="61"/>
      <c r="I3" s="61"/>
      <c r="J3" s="61"/>
    </row>
    <row r="4" spans="1:10" x14ac:dyDescent="0.25">
      <c r="B4" s="62" t="s">
        <v>2</v>
      </c>
      <c r="C4" s="63" t="s">
        <v>172</v>
      </c>
      <c r="D4" s="59"/>
      <c r="E4" s="59" t="s">
        <v>173</v>
      </c>
      <c r="F4" s="58"/>
      <c r="G4" s="62" t="s">
        <v>2</v>
      </c>
      <c r="H4" s="63" t="s">
        <v>172</v>
      </c>
      <c r="I4" s="59"/>
      <c r="J4" s="59" t="s">
        <v>173</v>
      </c>
    </row>
    <row r="5" spans="1:10" x14ac:dyDescent="0.25">
      <c r="B5" s="59">
        <v>1</v>
      </c>
      <c r="C5" s="2" t="s">
        <v>143</v>
      </c>
      <c r="D5" s="59">
        <v>1370.2550000000001</v>
      </c>
      <c r="E5" s="58"/>
      <c r="F5" s="58"/>
      <c r="G5" s="59">
        <v>1</v>
      </c>
      <c r="I5" s="59">
        <v>24147.472000000002</v>
      </c>
      <c r="J5" s="58"/>
    </row>
    <row r="6" spans="1:10" x14ac:dyDescent="0.25">
      <c r="B6" s="58"/>
      <c r="D6" s="59">
        <v>47620.072999999997</v>
      </c>
      <c r="E6" s="58">
        <v>2.7969908669999999</v>
      </c>
      <c r="F6" s="58"/>
      <c r="G6" s="58"/>
      <c r="I6" s="59">
        <v>23466.309000000001</v>
      </c>
      <c r="J6" s="58"/>
    </row>
    <row r="7" spans="1:10" x14ac:dyDescent="0.25">
      <c r="B7" s="58"/>
      <c r="C7" s="2" t="s">
        <v>144</v>
      </c>
      <c r="D7" s="59">
        <v>12340.589</v>
      </c>
      <c r="E7" s="58"/>
      <c r="F7" s="58"/>
      <c r="G7" s="58"/>
      <c r="I7" s="59">
        <v>1370.2550000000001</v>
      </c>
      <c r="J7" s="58">
        <v>49.29661574</v>
      </c>
    </row>
    <row r="8" spans="1:10" x14ac:dyDescent="0.25">
      <c r="B8" s="58"/>
      <c r="D8" s="59">
        <v>24197.353999999999</v>
      </c>
      <c r="E8" s="58">
        <v>33.7747229</v>
      </c>
      <c r="F8" s="58"/>
      <c r="G8" s="58"/>
      <c r="I8" s="59">
        <v>20762.814999999999</v>
      </c>
      <c r="J8" s="58"/>
    </row>
    <row r="9" spans="1:10" x14ac:dyDescent="0.25">
      <c r="B9" s="59">
        <v>2</v>
      </c>
      <c r="C9" s="2" t="s">
        <v>143</v>
      </c>
      <c r="D9" s="59">
        <v>1135.134</v>
      </c>
      <c r="E9" s="58"/>
      <c r="F9" s="58"/>
      <c r="G9" s="58"/>
      <c r="H9" s="59">
        <v>2</v>
      </c>
      <c r="I9" s="59">
        <v>3431.2460000000001</v>
      </c>
      <c r="J9" s="58"/>
    </row>
    <row r="10" spans="1:10" x14ac:dyDescent="0.25">
      <c r="B10" s="58"/>
      <c r="D10" s="59">
        <v>32028.111000000001</v>
      </c>
      <c r="E10" s="58">
        <v>3.422867696</v>
      </c>
      <c r="F10" s="58"/>
      <c r="G10" s="58"/>
      <c r="H10" s="59">
        <v>3</v>
      </c>
      <c r="I10" s="59">
        <v>12340.589</v>
      </c>
      <c r="J10" s="58">
        <v>56.830474629999998</v>
      </c>
    </row>
    <row r="11" spans="1:10" x14ac:dyDescent="0.25">
      <c r="B11" s="58"/>
      <c r="C11" s="2" t="s">
        <v>144</v>
      </c>
      <c r="D11" s="59">
        <v>12890.245999999999</v>
      </c>
      <c r="E11" s="58"/>
      <c r="F11" s="58"/>
      <c r="G11" s="59">
        <v>2</v>
      </c>
      <c r="H11" s="59">
        <v>1</v>
      </c>
      <c r="I11" s="59">
        <v>16454.38</v>
      </c>
      <c r="J11" s="58"/>
    </row>
    <row r="12" spans="1:10" x14ac:dyDescent="0.25">
      <c r="B12" s="58"/>
      <c r="D12" s="59">
        <v>15134.635</v>
      </c>
      <c r="E12" s="58">
        <v>45.995720730000002</v>
      </c>
      <c r="F12" s="58"/>
      <c r="G12" s="58"/>
      <c r="H12" s="59">
        <v>2</v>
      </c>
      <c r="I12" s="59">
        <v>15693.094999999999</v>
      </c>
      <c r="J12" s="58"/>
    </row>
    <row r="13" spans="1:10" x14ac:dyDescent="0.25">
      <c r="B13" s="59">
        <v>3</v>
      </c>
      <c r="C13" s="2" t="s">
        <v>143</v>
      </c>
      <c r="D13" s="59">
        <v>1472.326</v>
      </c>
      <c r="E13" s="58"/>
      <c r="F13" s="58"/>
      <c r="G13" s="58"/>
      <c r="H13" s="59">
        <v>3</v>
      </c>
      <c r="I13" s="59">
        <v>1257.962</v>
      </c>
      <c r="J13" s="58">
        <v>49.256592570000002</v>
      </c>
    </row>
    <row r="14" spans="1:10" x14ac:dyDescent="0.25">
      <c r="B14" s="58"/>
      <c r="D14" s="59">
        <v>37253.010999999999</v>
      </c>
      <c r="E14" s="58">
        <v>3.8019707870000001</v>
      </c>
      <c r="F14" s="58"/>
      <c r="G14" s="58"/>
      <c r="H14" s="59">
        <v>1</v>
      </c>
      <c r="I14" s="59">
        <v>12466.016</v>
      </c>
      <c r="J14" s="58"/>
    </row>
    <row r="15" spans="1:10" x14ac:dyDescent="0.25">
      <c r="B15" s="58"/>
      <c r="C15" s="2" t="s">
        <v>144</v>
      </c>
      <c r="D15" s="59">
        <v>10599.316999999999</v>
      </c>
      <c r="E15" s="58"/>
      <c r="F15" s="58"/>
      <c r="G15" s="58"/>
      <c r="H15" s="59">
        <v>2</v>
      </c>
      <c r="I15" s="59">
        <v>1215.134</v>
      </c>
      <c r="J15" s="58"/>
    </row>
    <row r="16" spans="1:10" x14ac:dyDescent="0.25">
      <c r="B16" s="58"/>
      <c r="D16" s="59">
        <v>14866.22</v>
      </c>
      <c r="E16" s="58">
        <v>41.622201019999999</v>
      </c>
      <c r="F16" s="58"/>
      <c r="G16" s="58"/>
      <c r="H16" s="59">
        <v>3</v>
      </c>
      <c r="I16" s="59">
        <v>12493.489</v>
      </c>
      <c r="J16" s="58">
        <v>47.626314919999999</v>
      </c>
    </row>
    <row r="17" spans="2:10" x14ac:dyDescent="0.25">
      <c r="C17" s="5"/>
      <c r="D17" s="5"/>
      <c r="F17" s="6"/>
      <c r="G17" s="59">
        <v>3</v>
      </c>
      <c r="H17" s="59">
        <v>1</v>
      </c>
      <c r="I17" s="59">
        <v>22423.865000000002</v>
      </c>
      <c r="J17" s="58"/>
    </row>
    <row r="18" spans="2:10" x14ac:dyDescent="0.25">
      <c r="B18" s="13"/>
      <c r="F18" s="6"/>
      <c r="G18" s="58"/>
      <c r="H18" s="59">
        <v>2</v>
      </c>
      <c r="I18" s="59">
        <v>14827.56</v>
      </c>
      <c r="J18" s="58"/>
    </row>
    <row r="19" spans="2:10" x14ac:dyDescent="0.25">
      <c r="B19" s="6"/>
      <c r="C19" s="5"/>
      <c r="D19" s="5"/>
      <c r="F19" s="6"/>
      <c r="G19" s="58"/>
      <c r="H19" s="59">
        <v>3</v>
      </c>
      <c r="I19" s="59">
        <v>1472.326</v>
      </c>
      <c r="J19" s="58">
        <v>57.907264720000001</v>
      </c>
    </row>
    <row r="20" spans="2:10" x14ac:dyDescent="0.25">
      <c r="C20" s="5"/>
      <c r="D20" s="5"/>
      <c r="F20" s="6"/>
      <c r="G20" s="58"/>
      <c r="H20" s="59">
        <v>1</v>
      </c>
      <c r="I20" s="59">
        <v>13027.673000000001</v>
      </c>
      <c r="J20" s="58"/>
    </row>
    <row r="21" spans="2:10" x14ac:dyDescent="0.25">
      <c r="B21" s="7"/>
      <c r="C21" s="5"/>
      <c r="D21" s="5"/>
      <c r="F21" s="6"/>
      <c r="G21" s="58"/>
      <c r="H21" s="59">
        <v>2</v>
      </c>
      <c r="I21" s="59">
        <v>1836.962</v>
      </c>
      <c r="J21" s="58"/>
    </row>
    <row r="22" spans="2:10" x14ac:dyDescent="0.25">
      <c r="B22" s="7"/>
      <c r="C22" s="5"/>
      <c r="D22" s="5"/>
      <c r="F22" s="6"/>
      <c r="G22" s="58"/>
      <c r="H22" s="59">
        <v>3</v>
      </c>
      <c r="I22" s="59">
        <v>10599.316999999999</v>
      </c>
      <c r="J22" s="58">
        <v>51.161237659999998</v>
      </c>
    </row>
    <row r="23" spans="2:10" x14ac:dyDescent="0.25">
      <c r="C23" s="5"/>
      <c r="D23" s="5"/>
      <c r="F23" s="6"/>
    </row>
    <row r="24" spans="2:10" x14ac:dyDescent="0.25">
      <c r="C24" s="5"/>
      <c r="D24" s="5"/>
      <c r="F24" s="6"/>
    </row>
    <row r="25" spans="2:10" x14ac:dyDescent="0.25">
      <c r="F25" s="6"/>
    </row>
    <row r="26" spans="2:10" x14ac:dyDescent="0.25">
      <c r="B26" s="24"/>
      <c r="C26" s="16"/>
      <c r="D26" s="24"/>
      <c r="E26" s="24"/>
      <c r="F26" s="6"/>
    </row>
    <row r="27" spans="2:10" x14ac:dyDescent="0.25">
      <c r="B27" s="25"/>
      <c r="C27" s="24"/>
      <c r="D27" s="24"/>
      <c r="E27" s="24"/>
      <c r="F27" s="6"/>
    </row>
    <row r="28" spans="2:10" x14ac:dyDescent="0.25">
      <c r="B28" s="24"/>
      <c r="C28" s="14"/>
      <c r="D28" s="24"/>
      <c r="E28" s="24"/>
      <c r="F28" s="6"/>
    </row>
    <row r="29" spans="2:10" x14ac:dyDescent="0.25">
      <c r="B29" s="24"/>
      <c r="C29" s="24"/>
      <c r="D29" s="24"/>
      <c r="E29" s="26"/>
    </row>
    <row r="30" spans="2:10" x14ac:dyDescent="0.25">
      <c r="B30" s="7"/>
    </row>
    <row r="32" spans="2:10" x14ac:dyDescent="0.25">
      <c r="B32" s="7"/>
      <c r="E32" s="7"/>
    </row>
    <row r="33" spans="1:10" x14ac:dyDescent="0.25">
      <c r="A33" s="1" t="s">
        <v>174</v>
      </c>
      <c r="B33" s="65" t="s">
        <v>171</v>
      </c>
      <c r="C33" s="64"/>
      <c r="D33" s="64"/>
      <c r="E33" s="64"/>
      <c r="F33" s="64"/>
      <c r="G33" s="64"/>
      <c r="H33" s="64"/>
      <c r="I33" s="64"/>
      <c r="J33" s="64"/>
    </row>
    <row r="34" spans="1:10" x14ac:dyDescent="0.25">
      <c r="B34" s="65"/>
      <c r="C34" s="65" t="s">
        <v>1</v>
      </c>
      <c r="D34" s="65"/>
      <c r="E34" s="65"/>
      <c r="F34" s="64"/>
      <c r="G34" s="65"/>
      <c r="H34" s="65" t="s">
        <v>4</v>
      </c>
      <c r="I34" s="65"/>
      <c r="J34" s="65"/>
    </row>
    <row r="35" spans="1:10" x14ac:dyDescent="0.25">
      <c r="B35" s="66">
        <v>43102</v>
      </c>
      <c r="C35" s="67"/>
      <c r="D35" s="67"/>
      <c r="E35" s="67"/>
      <c r="F35" s="64"/>
      <c r="G35" s="66">
        <v>43102</v>
      </c>
      <c r="H35" s="67"/>
      <c r="I35" s="67"/>
      <c r="J35" s="67"/>
    </row>
    <row r="36" spans="1:10" x14ac:dyDescent="0.25">
      <c r="B36" s="68" t="s">
        <v>2</v>
      </c>
      <c r="C36" s="69" t="s">
        <v>172</v>
      </c>
      <c r="D36" s="65"/>
      <c r="E36" s="65" t="s">
        <v>173</v>
      </c>
      <c r="F36" s="64"/>
      <c r="G36" s="68" t="s">
        <v>2</v>
      </c>
      <c r="H36" s="69" t="s">
        <v>172</v>
      </c>
      <c r="I36" s="65"/>
      <c r="J36" s="65" t="s">
        <v>173</v>
      </c>
    </row>
    <row r="37" spans="1:10" x14ac:dyDescent="0.25">
      <c r="B37" s="65">
        <v>1</v>
      </c>
      <c r="C37" s="2" t="s">
        <v>143</v>
      </c>
      <c r="D37" s="65">
        <v>2144.0329999999999</v>
      </c>
      <c r="E37" s="64"/>
      <c r="F37" s="64"/>
      <c r="G37" s="65">
        <v>1</v>
      </c>
      <c r="H37" s="65">
        <v>1</v>
      </c>
      <c r="I37" s="65">
        <v>43817.777000000002</v>
      </c>
      <c r="J37" s="64"/>
    </row>
    <row r="38" spans="1:10" x14ac:dyDescent="0.25">
      <c r="B38" s="64"/>
      <c r="D38" s="65">
        <v>44183.09</v>
      </c>
      <c r="E38" s="64">
        <v>4.6280296749999996</v>
      </c>
      <c r="F38" s="64"/>
      <c r="G38" s="64"/>
      <c r="H38" s="65">
        <v>2</v>
      </c>
      <c r="I38" s="65">
        <v>2117.6190000000001</v>
      </c>
      <c r="J38" s="64">
        <v>95.390006</v>
      </c>
    </row>
    <row r="39" spans="1:10" x14ac:dyDescent="0.25">
      <c r="B39" s="64"/>
      <c r="C39" s="2" t="s">
        <v>144</v>
      </c>
      <c r="D39" s="65">
        <v>18727.044999999998</v>
      </c>
      <c r="E39" s="64"/>
      <c r="F39" s="64"/>
      <c r="G39" s="64"/>
      <c r="H39" s="65">
        <v>1</v>
      </c>
      <c r="I39" s="65">
        <v>10911.744000000001</v>
      </c>
      <c r="J39" s="64"/>
    </row>
    <row r="40" spans="1:10" x14ac:dyDescent="0.25">
      <c r="B40" s="64"/>
      <c r="D40" s="65">
        <v>11107.108</v>
      </c>
      <c r="E40" s="64">
        <v>62.770493270000003</v>
      </c>
      <c r="F40" s="64"/>
      <c r="G40" s="64"/>
      <c r="H40" s="65">
        <v>2</v>
      </c>
      <c r="I40" s="65">
        <v>18704.458999999999</v>
      </c>
      <c r="J40" s="64">
        <v>36.843831739999999</v>
      </c>
    </row>
    <row r="41" spans="1:10" x14ac:dyDescent="0.25">
      <c r="B41" s="65">
        <v>2</v>
      </c>
      <c r="C41" s="2" t="s">
        <v>143</v>
      </c>
      <c r="D41" s="65">
        <v>1770.8409999999999</v>
      </c>
      <c r="E41" s="64"/>
      <c r="F41" s="64"/>
      <c r="G41" s="65">
        <v>2</v>
      </c>
      <c r="H41" s="65">
        <v>1</v>
      </c>
      <c r="I41" s="65">
        <v>40780.341999999997</v>
      </c>
      <c r="J41" s="64"/>
    </row>
    <row r="42" spans="1:10" x14ac:dyDescent="0.25">
      <c r="B42" s="64"/>
      <c r="D42" s="65">
        <v>41772.625999999997</v>
      </c>
      <c r="E42" s="64">
        <v>4.0668351009999997</v>
      </c>
      <c r="F42" s="64"/>
      <c r="G42" s="64"/>
      <c r="H42" s="65">
        <v>2</v>
      </c>
      <c r="I42" s="65">
        <v>1768.4259999999999</v>
      </c>
      <c r="J42" s="64">
        <v>95.843766849999994</v>
      </c>
    </row>
    <row r="43" spans="1:10" x14ac:dyDescent="0.25">
      <c r="B43" s="64"/>
      <c r="C43" s="2" t="s">
        <v>144</v>
      </c>
      <c r="D43" s="65">
        <v>14598.075000000001</v>
      </c>
      <c r="E43" s="64"/>
      <c r="F43" s="64"/>
      <c r="G43" s="64"/>
      <c r="H43" s="65">
        <v>1</v>
      </c>
      <c r="I43" s="65">
        <v>8471.8439999999991</v>
      </c>
      <c r="J43" s="64"/>
    </row>
    <row r="44" spans="1:10" x14ac:dyDescent="0.25">
      <c r="B44" s="64"/>
      <c r="D44" s="65">
        <v>8524.2579999999998</v>
      </c>
      <c r="E44" s="64">
        <v>63.13409205</v>
      </c>
      <c r="F44" s="64"/>
      <c r="G44" s="64"/>
      <c r="H44" s="65">
        <v>2</v>
      </c>
      <c r="I44" s="65">
        <v>14392.953</v>
      </c>
      <c r="J44" s="64">
        <v>37.051909969999997</v>
      </c>
    </row>
    <row r="45" spans="1:10" x14ac:dyDescent="0.25">
      <c r="B45" s="65">
        <v>3</v>
      </c>
      <c r="C45" s="2" t="s">
        <v>143</v>
      </c>
      <c r="D45" s="65">
        <v>1728.0830000000001</v>
      </c>
      <c r="E45" s="64"/>
      <c r="F45" s="64"/>
      <c r="G45" s="65">
        <v>3</v>
      </c>
      <c r="H45" s="65">
        <v>1</v>
      </c>
      <c r="I45" s="65">
        <v>38900.290999999997</v>
      </c>
      <c r="J45" s="64"/>
    </row>
    <row r="46" spans="1:10" x14ac:dyDescent="0.25">
      <c r="B46" s="64"/>
      <c r="D46" s="65">
        <v>39309.726000000002</v>
      </c>
      <c r="E46" s="64">
        <v>4.2109533670000001</v>
      </c>
      <c r="F46" s="64"/>
      <c r="G46" s="64"/>
      <c r="H46" s="65">
        <v>2</v>
      </c>
      <c r="I46" s="65">
        <v>1734.376</v>
      </c>
      <c r="J46" s="64">
        <v>95.731782420000002</v>
      </c>
    </row>
    <row r="47" spans="1:10" x14ac:dyDescent="0.25">
      <c r="B47" s="64"/>
      <c r="C47" s="2" t="s">
        <v>144</v>
      </c>
      <c r="D47" s="65">
        <v>15759.924000000001</v>
      </c>
      <c r="E47" s="64"/>
      <c r="F47" s="64"/>
      <c r="G47" s="64"/>
      <c r="H47" s="65">
        <v>1</v>
      </c>
      <c r="I47" s="65">
        <v>8572.3089999999993</v>
      </c>
      <c r="J47" s="64"/>
    </row>
    <row r="48" spans="1:10" x14ac:dyDescent="0.25">
      <c r="B48" s="64"/>
      <c r="D48" s="65">
        <v>8725.43</v>
      </c>
      <c r="E48" s="64">
        <v>64.364697359999994</v>
      </c>
      <c r="F48" s="64"/>
      <c r="G48" s="64"/>
      <c r="H48" s="65">
        <v>2</v>
      </c>
      <c r="I48" s="65">
        <v>15451.974</v>
      </c>
      <c r="J48" s="64">
        <v>35.681851569999999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1386E-BCDF-4CA0-A5CA-F7D8E07E54AE}">
  <dimension ref="A1:G56"/>
  <sheetViews>
    <sheetView zoomScale="55" zoomScaleNormal="55" workbookViewId="0">
      <selection activeCell="R24" sqref="R24"/>
    </sheetView>
  </sheetViews>
  <sheetFormatPr defaultColWidth="9.140625" defaultRowHeight="15" x14ac:dyDescent="0.25"/>
  <cols>
    <col min="1" max="1" width="9.140625" style="1"/>
    <col min="2" max="2" width="9.140625" style="2"/>
    <col min="3" max="3" width="16.5703125" style="2" customWidth="1"/>
    <col min="4" max="4" width="11" style="2" customWidth="1"/>
    <col min="5" max="16384" width="9.140625" style="2"/>
  </cols>
  <sheetData>
    <row r="1" spans="1:7" x14ac:dyDescent="0.25">
      <c r="A1" s="1" t="s">
        <v>6</v>
      </c>
      <c r="B1" s="2" t="s">
        <v>8</v>
      </c>
      <c r="D1" s="2" t="s">
        <v>72</v>
      </c>
    </row>
    <row r="2" spans="1:7" x14ac:dyDescent="0.25">
      <c r="B2" s="5"/>
      <c r="C2" s="5" t="s">
        <v>1</v>
      </c>
      <c r="D2" s="5"/>
      <c r="E2" s="5"/>
    </row>
    <row r="3" spans="1:7" x14ac:dyDescent="0.25">
      <c r="B3" s="10" t="s">
        <v>9</v>
      </c>
      <c r="C3" s="11"/>
      <c r="D3" s="11"/>
      <c r="E3" s="11"/>
    </row>
    <row r="4" spans="1:7" x14ac:dyDescent="0.25">
      <c r="B4" s="4" t="s">
        <v>7</v>
      </c>
      <c r="C4" s="15"/>
      <c r="D4" s="5"/>
      <c r="E4" s="5"/>
    </row>
    <row r="5" spans="1:7" x14ac:dyDescent="0.25">
      <c r="B5" s="5">
        <v>2</v>
      </c>
      <c r="C5" s="5" t="s">
        <v>1</v>
      </c>
      <c r="D5" s="5">
        <v>87.606999999999999</v>
      </c>
    </row>
    <row r="6" spans="1:7" x14ac:dyDescent="0.25">
      <c r="C6" s="6" t="s">
        <v>24</v>
      </c>
      <c r="D6" s="5">
        <v>45201.675999999999</v>
      </c>
      <c r="E6" s="2">
        <f>(D5/(D5+D6))*100</f>
        <v>0.19343869939384997</v>
      </c>
    </row>
    <row r="7" spans="1:7" x14ac:dyDescent="0.25">
      <c r="B7" s="5">
        <v>4</v>
      </c>
      <c r="C7" s="5" t="s">
        <v>1</v>
      </c>
      <c r="D7" s="5">
        <v>6515.3469999999998</v>
      </c>
    </row>
    <row r="8" spans="1:7" x14ac:dyDescent="0.25">
      <c r="C8" s="6" t="s">
        <v>24</v>
      </c>
      <c r="D8" s="5">
        <v>37182.019</v>
      </c>
      <c r="E8" s="2">
        <f>(D7/(D7+D8))*100</f>
        <v>14.91015957346262</v>
      </c>
    </row>
    <row r="9" spans="1:7" x14ac:dyDescent="0.25">
      <c r="B9" s="5">
        <v>8</v>
      </c>
      <c r="C9" s="5" t="s">
        <v>1</v>
      </c>
      <c r="D9" s="5">
        <v>19745.601999999999</v>
      </c>
      <c r="G9" s="2" t="s">
        <v>148</v>
      </c>
    </row>
    <row r="10" spans="1:7" x14ac:dyDescent="0.25">
      <c r="C10" s="6" t="s">
        <v>24</v>
      </c>
      <c r="D10" s="5">
        <v>21368.735000000001</v>
      </c>
      <c r="E10" s="2">
        <f>(D9/(D9+D10))*100</f>
        <v>48.026074213479347</v>
      </c>
    </row>
    <row r="11" spans="1:7" x14ac:dyDescent="0.25">
      <c r="B11" s="5">
        <v>16</v>
      </c>
      <c r="C11" s="5" t="s">
        <v>1</v>
      </c>
      <c r="D11" s="5">
        <v>33481.521999999997</v>
      </c>
    </row>
    <row r="12" spans="1:7" x14ac:dyDescent="0.25">
      <c r="C12" s="6" t="s">
        <v>24</v>
      </c>
      <c r="D12" s="5">
        <v>9290.0570000000007</v>
      </c>
      <c r="E12" s="2">
        <f>(D11/(D11+D12))*100</f>
        <v>78.279836243595298</v>
      </c>
    </row>
    <row r="13" spans="1:7" x14ac:dyDescent="0.25">
      <c r="B13" s="5">
        <v>32</v>
      </c>
      <c r="C13" s="5" t="s">
        <v>1</v>
      </c>
      <c r="D13" s="5">
        <v>36105.864999999998</v>
      </c>
    </row>
    <row r="14" spans="1:7" x14ac:dyDescent="0.25">
      <c r="C14" s="6" t="s">
        <v>24</v>
      </c>
      <c r="D14" s="5">
        <v>6695.2790000000005</v>
      </c>
      <c r="E14" s="2">
        <f>(D13/(D13+D14))*100</f>
        <v>84.357242881171572</v>
      </c>
    </row>
    <row r="17" spans="2:5" x14ac:dyDescent="0.25">
      <c r="B17" s="10" t="s">
        <v>10</v>
      </c>
      <c r="C17" s="11"/>
      <c r="D17" s="11"/>
      <c r="E17" s="11"/>
    </row>
    <row r="18" spans="2:5" x14ac:dyDescent="0.25">
      <c r="B18" s="4" t="s">
        <v>7</v>
      </c>
      <c r="C18" s="15"/>
      <c r="D18" s="5"/>
      <c r="E18" s="5"/>
    </row>
    <row r="19" spans="2:5" x14ac:dyDescent="0.25">
      <c r="B19" s="5">
        <v>2</v>
      </c>
      <c r="C19" s="5" t="s">
        <v>1</v>
      </c>
      <c r="D19" s="5">
        <v>1233.8910000000001</v>
      </c>
    </row>
    <row r="20" spans="2:5" x14ac:dyDescent="0.25">
      <c r="C20" s="6" t="s">
        <v>24</v>
      </c>
      <c r="D20" s="5">
        <v>25763.108</v>
      </c>
      <c r="E20" s="2">
        <f>(D19/(D19+D20))*100</f>
        <v>4.570474666462002</v>
      </c>
    </row>
    <row r="21" spans="2:5" x14ac:dyDescent="0.25">
      <c r="B21" s="5">
        <v>4</v>
      </c>
      <c r="C21" s="5" t="s">
        <v>1</v>
      </c>
      <c r="D21" s="5">
        <v>8871.5390000000007</v>
      </c>
    </row>
    <row r="22" spans="2:5" x14ac:dyDescent="0.25">
      <c r="C22" s="6" t="s">
        <v>24</v>
      </c>
      <c r="D22" s="5">
        <v>21951.572</v>
      </c>
      <c r="E22" s="2">
        <f>(D21/(D21+D22))*100</f>
        <v>28.78210119672865</v>
      </c>
    </row>
    <row r="23" spans="2:5" x14ac:dyDescent="0.25">
      <c r="B23" s="5">
        <v>8</v>
      </c>
      <c r="C23" s="5" t="s">
        <v>1</v>
      </c>
      <c r="D23" s="5">
        <v>15029.56</v>
      </c>
    </row>
    <row r="24" spans="2:5" x14ac:dyDescent="0.25">
      <c r="C24" s="6" t="s">
        <v>24</v>
      </c>
      <c r="D24" s="5">
        <v>11943.894</v>
      </c>
      <c r="E24" s="2">
        <f>(D23/(D23+D24))*100</f>
        <v>55.719819938521773</v>
      </c>
    </row>
    <row r="25" spans="2:5" x14ac:dyDescent="0.25">
      <c r="B25" s="5">
        <v>16</v>
      </c>
      <c r="C25" s="5" t="s">
        <v>1</v>
      </c>
      <c r="D25" s="5">
        <v>18130.852999999999</v>
      </c>
    </row>
    <row r="26" spans="2:5" x14ac:dyDescent="0.25">
      <c r="C26" s="6" t="s">
        <v>24</v>
      </c>
      <c r="D26" s="5">
        <v>8363.8230000000003</v>
      </c>
      <c r="E26" s="2">
        <f>(D25/(D25+D26))*100</f>
        <v>68.432061596073112</v>
      </c>
    </row>
    <row r="27" spans="2:5" x14ac:dyDescent="0.25">
      <c r="B27" s="5">
        <v>32</v>
      </c>
      <c r="C27" s="5" t="s">
        <v>1</v>
      </c>
      <c r="D27" s="5">
        <v>18426.146000000001</v>
      </c>
    </row>
    <row r="28" spans="2:5" x14ac:dyDescent="0.25">
      <c r="C28" s="6" t="s">
        <v>24</v>
      </c>
      <c r="D28" s="5">
        <v>5791.56</v>
      </c>
      <c r="E28" s="2">
        <f>(D27/(D27+D28))*100</f>
        <v>76.085431047845731</v>
      </c>
    </row>
    <row r="30" spans="2:5" x14ac:dyDescent="0.25">
      <c r="B30" s="5"/>
      <c r="C30" s="5"/>
      <c r="D30" s="5"/>
      <c r="E30" s="5"/>
    </row>
    <row r="31" spans="2:5" x14ac:dyDescent="0.25">
      <c r="B31" s="10" t="s">
        <v>11</v>
      </c>
      <c r="C31" s="11"/>
      <c r="D31" s="11"/>
      <c r="E31" s="11"/>
    </row>
    <row r="32" spans="2:5" x14ac:dyDescent="0.25">
      <c r="B32" s="4" t="s">
        <v>7</v>
      </c>
      <c r="C32" s="15"/>
      <c r="D32" s="5"/>
      <c r="E32" s="5"/>
    </row>
    <row r="33" spans="2:5" x14ac:dyDescent="0.25">
      <c r="B33" s="5">
        <v>2</v>
      </c>
      <c r="C33" s="5" t="s">
        <v>1</v>
      </c>
      <c r="D33" s="5">
        <v>839.94100000000003</v>
      </c>
    </row>
    <row r="34" spans="2:5" x14ac:dyDescent="0.25">
      <c r="C34" s="6" t="s">
        <v>24</v>
      </c>
      <c r="D34" s="5">
        <v>23576.743999999999</v>
      </c>
      <c r="E34" s="2">
        <f>(D33/(D33+D34))*100</f>
        <v>3.4400288163606163</v>
      </c>
    </row>
    <row r="35" spans="2:5" x14ac:dyDescent="0.25">
      <c r="B35" s="5">
        <v>4</v>
      </c>
      <c r="C35" s="5" t="s">
        <v>1</v>
      </c>
      <c r="D35" s="5">
        <v>8089.2250000000004</v>
      </c>
    </row>
    <row r="36" spans="2:5" x14ac:dyDescent="0.25">
      <c r="C36" s="6" t="s">
        <v>24</v>
      </c>
      <c r="D36" s="5">
        <v>20486.207999999999</v>
      </c>
      <c r="E36" s="2">
        <f>(D35/(D35+D36))*100</f>
        <v>28.308319947417775</v>
      </c>
    </row>
    <row r="37" spans="2:5" x14ac:dyDescent="0.25">
      <c r="B37" s="5">
        <v>8</v>
      </c>
      <c r="C37" s="5" t="s">
        <v>1</v>
      </c>
      <c r="D37" s="5">
        <v>12753.882</v>
      </c>
    </row>
    <row r="38" spans="2:5" x14ac:dyDescent="0.25">
      <c r="C38" s="6" t="s">
        <v>24</v>
      </c>
      <c r="D38" s="5">
        <v>13345.602000000001</v>
      </c>
      <c r="E38" s="2">
        <f>(D37/(D37+D38))*100</f>
        <v>48.866414370491</v>
      </c>
    </row>
    <row r="39" spans="2:5" x14ac:dyDescent="0.25">
      <c r="B39" s="5">
        <v>16</v>
      </c>
      <c r="C39" s="5" t="s">
        <v>1</v>
      </c>
      <c r="D39" s="5">
        <v>14790.054</v>
      </c>
    </row>
    <row r="40" spans="2:5" x14ac:dyDescent="0.25">
      <c r="C40" s="6" t="s">
        <v>24</v>
      </c>
      <c r="D40" s="5">
        <v>7176.924</v>
      </c>
      <c r="E40" s="2">
        <f>(D39/(D39+D40))*100</f>
        <v>67.32857837796351</v>
      </c>
    </row>
    <row r="41" spans="2:5" x14ac:dyDescent="0.25">
      <c r="B41" s="5">
        <v>32</v>
      </c>
      <c r="C41" s="5" t="s">
        <v>1</v>
      </c>
      <c r="D41" s="5">
        <v>13916.761</v>
      </c>
    </row>
    <row r="42" spans="2:5" x14ac:dyDescent="0.25">
      <c r="C42" s="6" t="s">
        <v>24</v>
      </c>
      <c r="D42" s="5">
        <v>5856.9740000000002</v>
      </c>
      <c r="E42" s="2">
        <f>(D41/(D41+D42))*100</f>
        <v>70.380031895845676</v>
      </c>
    </row>
    <row r="45" spans="2:5" x14ac:dyDescent="0.25">
      <c r="B45" s="54"/>
      <c r="C45" s="16"/>
      <c r="D45" s="16"/>
      <c r="E45" s="16"/>
    </row>
    <row r="46" spans="2:5" x14ac:dyDescent="0.25">
      <c r="B46" s="16"/>
      <c r="C46" s="15"/>
      <c r="D46" s="16"/>
      <c r="E46" s="16"/>
    </row>
    <row r="47" spans="2:5" x14ac:dyDescent="0.25">
      <c r="B47" s="16"/>
      <c r="C47" s="16"/>
      <c r="D47" s="16"/>
      <c r="E47" s="3"/>
    </row>
    <row r="48" spans="2:5" x14ac:dyDescent="0.25">
      <c r="B48" s="3"/>
      <c r="C48" s="16"/>
      <c r="D48" s="16"/>
      <c r="E48" s="3"/>
    </row>
    <row r="49" spans="2:5" x14ac:dyDescent="0.25">
      <c r="B49" s="16"/>
      <c r="C49" s="16"/>
      <c r="D49" s="16"/>
      <c r="E49" s="3"/>
    </row>
    <row r="50" spans="2:5" x14ac:dyDescent="0.25">
      <c r="B50" s="3"/>
      <c r="C50" s="16"/>
      <c r="D50" s="16"/>
      <c r="E50" s="3"/>
    </row>
    <row r="51" spans="2:5" x14ac:dyDescent="0.25">
      <c r="B51" s="16"/>
      <c r="C51" s="16"/>
      <c r="D51" s="16"/>
      <c r="E51" s="3"/>
    </row>
    <row r="52" spans="2:5" x14ac:dyDescent="0.25">
      <c r="B52" s="3"/>
      <c r="C52" s="16"/>
      <c r="D52" s="16"/>
      <c r="E52" s="3"/>
    </row>
    <row r="53" spans="2:5" x14ac:dyDescent="0.25">
      <c r="B53" s="16"/>
      <c r="C53" s="16"/>
      <c r="D53" s="16"/>
      <c r="E53" s="3"/>
    </row>
    <row r="54" spans="2:5" x14ac:dyDescent="0.25">
      <c r="B54" s="3"/>
      <c r="C54" s="16"/>
      <c r="D54" s="16"/>
      <c r="E54" s="3"/>
    </row>
    <row r="55" spans="2:5" x14ac:dyDescent="0.25">
      <c r="B55" s="16"/>
      <c r="C55" s="16"/>
      <c r="D55" s="16"/>
      <c r="E55" s="3"/>
    </row>
    <row r="56" spans="2:5" x14ac:dyDescent="0.25">
      <c r="B56" s="3"/>
      <c r="C56" s="16"/>
      <c r="D56" s="16"/>
      <c r="E56" s="3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1EA9E-E977-4D0A-B713-61E1510EF573}">
  <dimension ref="A1:F36"/>
  <sheetViews>
    <sheetView zoomScaleNormal="100" workbookViewId="0">
      <selection activeCell="C34" sqref="C34"/>
    </sheetView>
  </sheetViews>
  <sheetFormatPr defaultColWidth="9.140625" defaultRowHeight="15" x14ac:dyDescent="0.25"/>
  <cols>
    <col min="1" max="1" width="9.140625" style="1"/>
    <col min="2" max="2" width="12.42578125" style="2" customWidth="1"/>
    <col min="3" max="3" width="17.140625" style="2" customWidth="1"/>
    <col min="4" max="4" width="13.5703125" style="2" customWidth="1"/>
    <col min="5" max="5" width="17.5703125" style="2" customWidth="1"/>
    <col min="6" max="16384" width="9.140625" style="2"/>
  </cols>
  <sheetData>
    <row r="1" spans="1:6" x14ac:dyDescent="0.25">
      <c r="A1" s="1" t="s">
        <v>151</v>
      </c>
      <c r="B1" s="24"/>
      <c r="C1" s="26"/>
      <c r="D1" s="26"/>
      <c r="E1" s="26"/>
      <c r="F1" s="3"/>
    </row>
    <row r="2" spans="1:6" x14ac:dyDescent="0.25">
      <c r="B2" s="24"/>
      <c r="C2" s="24"/>
      <c r="D2" s="24"/>
      <c r="E2" s="24"/>
      <c r="F2" s="3"/>
    </row>
    <row r="3" spans="1:6" x14ac:dyDescent="0.25">
      <c r="B3" s="25"/>
      <c r="C3" s="24"/>
      <c r="D3" s="24"/>
      <c r="E3" s="24"/>
      <c r="F3" s="3"/>
    </row>
    <row r="4" spans="1:6" x14ac:dyDescent="0.25">
      <c r="B4" s="24"/>
      <c r="C4" s="14"/>
      <c r="D4" s="24"/>
      <c r="E4" s="24"/>
      <c r="F4" s="3"/>
    </row>
    <row r="5" spans="1:6" x14ac:dyDescent="0.25">
      <c r="B5" s="24"/>
      <c r="C5" s="24"/>
      <c r="D5" s="24"/>
      <c r="E5" s="26"/>
      <c r="F5" s="3"/>
    </row>
    <row r="6" spans="1:6" x14ac:dyDescent="0.25">
      <c r="B6" s="26"/>
      <c r="C6" s="24"/>
      <c r="D6" s="24"/>
      <c r="E6" s="26"/>
      <c r="F6" s="3"/>
    </row>
    <row r="7" spans="1:6" x14ac:dyDescent="0.25">
      <c r="B7" s="26"/>
      <c r="C7" s="24"/>
      <c r="D7" s="24"/>
      <c r="E7" s="26"/>
      <c r="F7" s="3"/>
    </row>
    <row r="8" spans="1:6" x14ac:dyDescent="0.25">
      <c r="B8" s="26"/>
      <c r="C8" s="24"/>
      <c r="D8" s="24"/>
      <c r="E8" s="26"/>
      <c r="F8" s="3"/>
    </row>
    <row r="9" spans="1:6" x14ac:dyDescent="0.25">
      <c r="B9" s="24"/>
      <c r="C9" s="3"/>
      <c r="D9" s="3"/>
      <c r="E9" s="3"/>
      <c r="F9" s="3"/>
    </row>
    <row r="10" spans="1:6" x14ac:dyDescent="0.25">
      <c r="B10" s="24"/>
      <c r="C10" s="24"/>
      <c r="D10" s="24"/>
      <c r="E10" s="26"/>
      <c r="F10" s="3"/>
    </row>
    <row r="11" spans="1:6" x14ac:dyDescent="0.25">
      <c r="B11" s="26"/>
      <c r="C11" s="24"/>
      <c r="D11" s="24"/>
      <c r="E11" s="26"/>
      <c r="F11" s="3"/>
    </row>
    <row r="12" spans="1:6" x14ac:dyDescent="0.25">
      <c r="B12" s="26"/>
      <c r="C12" s="24"/>
      <c r="D12" s="24"/>
      <c r="E12" s="26"/>
      <c r="F12" s="3"/>
    </row>
    <row r="13" spans="1:6" x14ac:dyDescent="0.25">
      <c r="B13" s="26"/>
      <c r="C13" s="24"/>
      <c r="D13" s="24"/>
      <c r="E13" s="26"/>
      <c r="F13" s="3"/>
    </row>
    <row r="14" spans="1:6" x14ac:dyDescent="0.25">
      <c r="B14" s="24"/>
      <c r="C14" s="3"/>
      <c r="D14" s="3"/>
      <c r="E14" s="3"/>
      <c r="F14" s="3"/>
    </row>
    <row r="15" spans="1:6" x14ac:dyDescent="0.25">
      <c r="B15" s="24"/>
      <c r="C15" s="24"/>
      <c r="D15" s="24"/>
      <c r="E15" s="26"/>
      <c r="F15" s="3"/>
    </row>
    <row r="16" spans="1:6" x14ac:dyDescent="0.25">
      <c r="B16" s="26"/>
      <c r="C16" s="24"/>
      <c r="D16" s="24"/>
      <c r="E16" s="26"/>
      <c r="F16" s="3"/>
    </row>
    <row r="17" spans="2:6" x14ac:dyDescent="0.25">
      <c r="B17" s="26"/>
      <c r="C17" s="24"/>
      <c r="D17" s="24"/>
      <c r="E17" s="26"/>
      <c r="F17" s="3"/>
    </row>
    <row r="18" spans="2:6" x14ac:dyDescent="0.25">
      <c r="B18" s="26"/>
      <c r="C18" s="24"/>
      <c r="D18" s="24"/>
      <c r="E18" s="26"/>
      <c r="F18" s="3"/>
    </row>
    <row r="19" spans="2:6" x14ac:dyDescent="0.25">
      <c r="B19" s="3"/>
      <c r="C19" s="3"/>
      <c r="D19" s="3"/>
      <c r="E19" s="3"/>
      <c r="F19" s="3"/>
    </row>
    <row r="20" spans="2:6" x14ac:dyDescent="0.25">
      <c r="B20" s="24"/>
      <c r="C20" s="24"/>
      <c r="D20" s="24"/>
      <c r="E20" s="24"/>
      <c r="F20" s="3"/>
    </row>
    <row r="21" spans="2:6" x14ac:dyDescent="0.25">
      <c r="B21" s="25"/>
      <c r="C21" s="24"/>
      <c r="D21" s="24"/>
      <c r="E21" s="24"/>
      <c r="F21" s="3"/>
    </row>
    <row r="22" spans="2:6" x14ac:dyDescent="0.25">
      <c r="B22" s="24"/>
      <c r="C22" s="14"/>
      <c r="D22" s="24"/>
      <c r="E22" s="24"/>
      <c r="F22" s="3"/>
    </row>
    <row r="23" spans="2:6" x14ac:dyDescent="0.25">
      <c r="B23" s="24"/>
      <c r="C23" s="24"/>
      <c r="D23" s="24"/>
      <c r="E23" s="26"/>
      <c r="F23" s="3"/>
    </row>
    <row r="24" spans="2:6" x14ac:dyDescent="0.25">
      <c r="B24" s="26"/>
      <c r="C24" s="3"/>
      <c r="D24" s="3"/>
      <c r="E24" s="3"/>
      <c r="F24" s="3"/>
    </row>
    <row r="25" spans="2:6" x14ac:dyDescent="0.25">
      <c r="B25" s="26"/>
      <c r="C25" s="3"/>
      <c r="D25" s="3"/>
      <c r="E25" s="26"/>
      <c r="F25" s="3"/>
    </row>
    <row r="26" spans="2:6" x14ac:dyDescent="0.25">
      <c r="B26" s="3"/>
      <c r="C26" s="3"/>
      <c r="D26" s="3"/>
      <c r="E26" s="3"/>
      <c r="F26" s="3"/>
    </row>
    <row r="27" spans="2:6" x14ac:dyDescent="0.25">
      <c r="B27" s="3"/>
      <c r="C27" s="3"/>
      <c r="D27" s="3"/>
      <c r="E27" s="3"/>
      <c r="F27" s="3"/>
    </row>
    <row r="28" spans="2:6" x14ac:dyDescent="0.25">
      <c r="B28" s="7"/>
      <c r="C28" s="6"/>
      <c r="D28" s="6"/>
      <c r="E28" s="7"/>
    </row>
    <row r="30" spans="2:6" x14ac:dyDescent="0.25">
      <c r="B30" s="24"/>
      <c r="C30" s="16"/>
      <c r="D30" s="24"/>
      <c r="E30" s="24"/>
    </row>
    <row r="31" spans="2:6" x14ac:dyDescent="0.25">
      <c r="B31" s="25"/>
      <c r="C31" s="24"/>
      <c r="D31" s="24"/>
      <c r="E31" s="24"/>
    </row>
    <row r="32" spans="2:6" x14ac:dyDescent="0.25">
      <c r="B32" s="24"/>
      <c r="C32" s="14"/>
      <c r="D32" s="24"/>
      <c r="E32" s="24"/>
    </row>
    <row r="33" spans="2:5" x14ac:dyDescent="0.25">
      <c r="B33" s="24"/>
      <c r="C33" s="24"/>
      <c r="D33" s="24"/>
      <c r="E33" s="26"/>
    </row>
    <row r="34" spans="2:5" x14ac:dyDescent="0.25">
      <c r="B34" s="7"/>
    </row>
    <row r="36" spans="2:5" x14ac:dyDescent="0.25">
      <c r="B36" s="7"/>
      <c r="E36" s="7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533CA-F340-4224-9853-627C5D0FD9A6}">
  <dimension ref="A1:F36"/>
  <sheetViews>
    <sheetView topLeftCell="A12" zoomScaleNormal="100" workbookViewId="0">
      <selection activeCell="G17" sqref="G17"/>
    </sheetView>
  </sheetViews>
  <sheetFormatPr defaultColWidth="9.140625" defaultRowHeight="15" x14ac:dyDescent="0.25"/>
  <cols>
    <col min="1" max="1" width="9.140625" style="1"/>
    <col min="2" max="2" width="12.42578125" style="2" customWidth="1"/>
    <col min="3" max="3" width="17.140625" style="2" customWidth="1"/>
    <col min="4" max="4" width="13.5703125" style="2" customWidth="1"/>
    <col min="5" max="5" width="17.5703125" style="2" customWidth="1"/>
    <col min="6" max="16384" width="9.140625" style="2"/>
  </cols>
  <sheetData>
    <row r="1" spans="1:6" x14ac:dyDescent="0.25">
      <c r="A1" s="1" t="s">
        <v>152</v>
      </c>
      <c r="B1" s="24"/>
      <c r="C1" s="26"/>
      <c r="D1" s="26"/>
      <c r="E1" s="26"/>
      <c r="F1" s="3"/>
    </row>
    <row r="2" spans="1:6" x14ac:dyDescent="0.25">
      <c r="B2" s="24"/>
      <c r="C2" s="24"/>
      <c r="D2" s="24"/>
      <c r="E2" s="24"/>
      <c r="F2" s="3"/>
    </row>
    <row r="3" spans="1:6" x14ac:dyDescent="0.25">
      <c r="B3" s="25"/>
      <c r="C3" s="24"/>
      <c r="D3" s="24"/>
      <c r="E3" s="24"/>
      <c r="F3" s="3"/>
    </row>
    <row r="4" spans="1:6" x14ac:dyDescent="0.25">
      <c r="B4" s="24"/>
      <c r="C4" s="14"/>
      <c r="D4" s="24"/>
      <c r="E4" s="24"/>
      <c r="F4" s="3"/>
    </row>
    <row r="5" spans="1:6" x14ac:dyDescent="0.25">
      <c r="B5" s="24"/>
      <c r="C5" s="24"/>
      <c r="D5" s="24"/>
      <c r="E5" s="26"/>
      <c r="F5" s="3"/>
    </row>
    <row r="6" spans="1:6" x14ac:dyDescent="0.25">
      <c r="B6" s="26"/>
      <c r="C6" s="24"/>
      <c r="D6" s="24"/>
      <c r="E6" s="26"/>
      <c r="F6" s="3"/>
    </row>
    <row r="7" spans="1:6" x14ac:dyDescent="0.25">
      <c r="B7" s="26"/>
      <c r="C7" s="24"/>
      <c r="D7" s="24"/>
      <c r="E7" s="26"/>
      <c r="F7" s="3"/>
    </row>
    <row r="8" spans="1:6" x14ac:dyDescent="0.25">
      <c r="B8" s="26"/>
      <c r="C8" s="24"/>
      <c r="D8" s="24"/>
      <c r="E8" s="26"/>
      <c r="F8" s="3"/>
    </row>
    <row r="9" spans="1:6" x14ac:dyDescent="0.25">
      <c r="B9" s="24"/>
      <c r="C9" s="3"/>
      <c r="D9" s="3"/>
      <c r="E9" s="3"/>
      <c r="F9" s="3"/>
    </row>
    <row r="10" spans="1:6" x14ac:dyDescent="0.25">
      <c r="B10" s="24"/>
      <c r="C10" s="24"/>
      <c r="D10" s="24"/>
      <c r="E10" s="26"/>
      <c r="F10" s="3"/>
    </row>
    <row r="11" spans="1:6" x14ac:dyDescent="0.25">
      <c r="B11" s="26"/>
      <c r="C11" s="24"/>
      <c r="D11" s="24"/>
      <c r="E11" s="26"/>
      <c r="F11" s="3"/>
    </row>
    <row r="12" spans="1:6" x14ac:dyDescent="0.25">
      <c r="B12" s="26"/>
      <c r="C12" s="24"/>
      <c r="D12" s="24"/>
      <c r="E12" s="26"/>
      <c r="F12" s="3"/>
    </row>
    <row r="13" spans="1:6" x14ac:dyDescent="0.25">
      <c r="B13" s="26"/>
      <c r="C13" s="24"/>
      <c r="D13" s="24"/>
      <c r="E13" s="26"/>
      <c r="F13" s="3"/>
    </row>
    <row r="14" spans="1:6" x14ac:dyDescent="0.25">
      <c r="B14" s="24"/>
      <c r="C14" s="3"/>
      <c r="D14" s="3"/>
      <c r="E14" s="3"/>
      <c r="F14" s="3"/>
    </row>
    <row r="15" spans="1:6" x14ac:dyDescent="0.25">
      <c r="B15" s="24"/>
      <c r="C15" s="24"/>
      <c r="D15" s="24"/>
      <c r="E15" s="26"/>
      <c r="F15" s="3"/>
    </row>
    <row r="16" spans="1:6" x14ac:dyDescent="0.25">
      <c r="B16" s="26"/>
      <c r="C16" s="24"/>
      <c r="D16" s="24"/>
      <c r="E16" s="26"/>
      <c r="F16" s="3"/>
    </row>
    <row r="17" spans="2:6" x14ac:dyDescent="0.25">
      <c r="B17" s="26"/>
      <c r="C17" s="24"/>
      <c r="D17" s="24"/>
      <c r="E17" s="26"/>
      <c r="F17" s="3"/>
    </row>
    <row r="18" spans="2:6" x14ac:dyDescent="0.25">
      <c r="B18" s="26"/>
      <c r="C18" s="24"/>
      <c r="D18" s="24"/>
      <c r="E18" s="26"/>
      <c r="F18" s="3"/>
    </row>
    <row r="19" spans="2:6" x14ac:dyDescent="0.25">
      <c r="B19" s="3"/>
      <c r="C19" s="3"/>
      <c r="D19" s="3"/>
      <c r="E19" s="3"/>
      <c r="F19" s="3"/>
    </row>
    <row r="20" spans="2:6" x14ac:dyDescent="0.25">
      <c r="B20" s="24"/>
      <c r="C20" s="24"/>
      <c r="D20" s="24"/>
      <c r="E20" s="24"/>
      <c r="F20" s="3"/>
    </row>
    <row r="21" spans="2:6" x14ac:dyDescent="0.25">
      <c r="B21" s="25"/>
      <c r="C21" s="24"/>
      <c r="D21" s="24"/>
      <c r="E21" s="24"/>
      <c r="F21" s="3"/>
    </row>
    <row r="22" spans="2:6" x14ac:dyDescent="0.25">
      <c r="B22" s="24"/>
      <c r="C22" s="14"/>
      <c r="D22" s="24"/>
      <c r="E22" s="24"/>
      <c r="F22" s="3"/>
    </row>
    <row r="23" spans="2:6" x14ac:dyDescent="0.25">
      <c r="B23" s="24"/>
      <c r="C23" s="24"/>
      <c r="D23" s="24"/>
      <c r="E23" s="26"/>
      <c r="F23" s="3"/>
    </row>
    <row r="24" spans="2:6" x14ac:dyDescent="0.25">
      <c r="B24" s="26"/>
      <c r="C24" s="3"/>
      <c r="D24" s="3"/>
      <c r="E24" s="3"/>
      <c r="F24" s="3"/>
    </row>
    <row r="25" spans="2:6" x14ac:dyDescent="0.25">
      <c r="B25" s="26"/>
      <c r="C25" s="3"/>
      <c r="D25" s="3"/>
      <c r="E25" s="26"/>
      <c r="F25" s="3"/>
    </row>
    <row r="26" spans="2:6" x14ac:dyDescent="0.25">
      <c r="B26" s="3"/>
      <c r="C26" s="3"/>
      <c r="D26" s="3"/>
      <c r="E26" s="3"/>
      <c r="F26" s="3"/>
    </row>
    <row r="27" spans="2:6" x14ac:dyDescent="0.25">
      <c r="B27" s="3"/>
      <c r="C27" s="3"/>
      <c r="D27" s="3"/>
      <c r="E27" s="3"/>
      <c r="F27" s="3"/>
    </row>
    <row r="28" spans="2:6" x14ac:dyDescent="0.25">
      <c r="B28" s="7"/>
      <c r="C28" s="6"/>
      <c r="D28" s="6"/>
      <c r="E28" s="7"/>
    </row>
    <row r="30" spans="2:6" x14ac:dyDescent="0.25">
      <c r="B30" s="24"/>
      <c r="C30" s="16"/>
      <c r="D30" s="24"/>
      <c r="E30" s="24"/>
    </row>
    <row r="31" spans="2:6" x14ac:dyDescent="0.25">
      <c r="B31" s="25"/>
      <c r="C31" s="24"/>
      <c r="D31" s="24"/>
      <c r="E31" s="24"/>
    </row>
    <row r="32" spans="2:6" x14ac:dyDescent="0.25">
      <c r="B32" s="24"/>
      <c r="C32" s="14"/>
      <c r="D32" s="24"/>
      <c r="E32" s="24"/>
    </row>
    <row r="33" spans="2:5" x14ac:dyDescent="0.25">
      <c r="B33" s="24"/>
      <c r="C33" s="24"/>
      <c r="D33" s="24"/>
      <c r="E33" s="26"/>
    </row>
    <row r="34" spans="2:5" x14ac:dyDescent="0.25">
      <c r="B34" s="7"/>
    </row>
    <row r="36" spans="2:5" x14ac:dyDescent="0.25">
      <c r="B36" s="7"/>
      <c r="E36" s="7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A1D7E-74FC-4353-8B6A-536673EC80C9}">
  <dimension ref="A1:E56"/>
  <sheetViews>
    <sheetView zoomScale="70" zoomScaleNormal="70" workbookViewId="0">
      <selection activeCell="V30" sqref="V30"/>
    </sheetView>
  </sheetViews>
  <sheetFormatPr defaultColWidth="9.140625" defaultRowHeight="15" x14ac:dyDescent="0.25"/>
  <cols>
    <col min="1" max="1" width="9.140625" style="1"/>
    <col min="2" max="2" width="9.140625" style="2"/>
    <col min="3" max="3" width="17" style="2" customWidth="1"/>
    <col min="4" max="16384" width="9.140625" style="2"/>
  </cols>
  <sheetData>
    <row r="1" spans="1:5" x14ac:dyDescent="0.25">
      <c r="A1" s="1" t="s">
        <v>12</v>
      </c>
      <c r="B1" s="2" t="s">
        <v>70</v>
      </c>
      <c r="D1" s="2" t="s">
        <v>73</v>
      </c>
    </row>
    <row r="2" spans="1:5" x14ac:dyDescent="0.25">
      <c r="B2" s="5"/>
      <c r="C2" s="5" t="s">
        <v>1</v>
      </c>
      <c r="D2" s="5"/>
      <c r="E2" s="5"/>
    </row>
    <row r="3" spans="1:5" x14ac:dyDescent="0.25">
      <c r="B3" s="12"/>
      <c r="C3" s="11"/>
      <c r="D3" s="11"/>
      <c r="E3" s="11"/>
    </row>
    <row r="4" spans="1:5" x14ac:dyDescent="0.25">
      <c r="B4" s="4"/>
      <c r="C4" s="15"/>
      <c r="D4" s="5"/>
      <c r="E4" s="5"/>
    </row>
    <row r="5" spans="1:5" x14ac:dyDescent="0.25">
      <c r="B5" s="5"/>
      <c r="C5" s="6" t="s">
        <v>1</v>
      </c>
      <c r="D5" s="5">
        <v>2981.2249999999999</v>
      </c>
    </row>
    <row r="6" spans="1:5" x14ac:dyDescent="0.25">
      <c r="B6" s="2" t="s">
        <v>67</v>
      </c>
      <c r="C6" s="6" t="s">
        <v>3</v>
      </c>
      <c r="D6" s="5">
        <v>22270.157999999999</v>
      </c>
      <c r="E6" s="2">
        <f>(D5/(D5+D6))*100</f>
        <v>11.806185031528768</v>
      </c>
    </row>
    <row r="7" spans="1:5" x14ac:dyDescent="0.25">
      <c r="C7" s="6" t="s">
        <v>1</v>
      </c>
      <c r="D7" s="5">
        <v>3001.69</v>
      </c>
    </row>
    <row r="8" spans="1:5" x14ac:dyDescent="0.25">
      <c r="B8" s="2" t="s">
        <v>68</v>
      </c>
      <c r="C8" s="6" t="s">
        <v>3</v>
      </c>
      <c r="D8" s="5">
        <v>21944.179</v>
      </c>
      <c r="E8" s="2">
        <f>(D7/(D7+D8))*100</f>
        <v>12.032813930033868</v>
      </c>
    </row>
    <row r="9" spans="1:5" x14ac:dyDescent="0.25">
      <c r="C9" s="6" t="s">
        <v>1</v>
      </c>
      <c r="D9" s="5">
        <v>6094.7610000000004</v>
      </c>
    </row>
    <row r="10" spans="1:5" x14ac:dyDescent="0.25">
      <c r="B10" s="2" t="s">
        <v>69</v>
      </c>
      <c r="C10" s="6" t="s">
        <v>3</v>
      </c>
      <c r="D10" s="5">
        <v>18356.986000000001</v>
      </c>
      <c r="E10" s="2">
        <f>(D9/(D9+D10))*100</f>
        <v>24.925666865439101</v>
      </c>
    </row>
    <row r="11" spans="1:5" x14ac:dyDescent="0.25">
      <c r="B11" s="5"/>
      <c r="C11" s="6"/>
      <c r="D11" s="5"/>
    </row>
    <row r="12" spans="1:5" x14ac:dyDescent="0.25">
      <c r="B12" s="16"/>
      <c r="C12" s="16"/>
      <c r="D12" s="16"/>
      <c r="E12" s="16"/>
    </row>
    <row r="13" spans="1:5" x14ac:dyDescent="0.25">
      <c r="B13" s="17"/>
      <c r="C13" s="16"/>
      <c r="D13" s="16"/>
      <c r="E13" s="16"/>
    </row>
    <row r="14" spans="1:5" x14ac:dyDescent="0.25">
      <c r="B14" s="16"/>
      <c r="C14" s="15"/>
      <c r="D14" s="16"/>
      <c r="E14" s="16"/>
    </row>
    <row r="15" spans="1:5" x14ac:dyDescent="0.25">
      <c r="B15" s="16"/>
      <c r="C15" s="16"/>
      <c r="D15" s="16"/>
      <c r="E15" s="3"/>
    </row>
    <row r="16" spans="1:5" x14ac:dyDescent="0.25">
      <c r="B16" s="3"/>
      <c r="C16" s="16"/>
      <c r="D16" s="16"/>
      <c r="E16" s="3"/>
    </row>
    <row r="17" spans="2:5" x14ac:dyDescent="0.25">
      <c r="B17" s="3"/>
      <c r="C17" s="16"/>
      <c r="D17" s="16"/>
      <c r="E17" s="3"/>
    </row>
    <row r="18" spans="2:5" x14ac:dyDescent="0.25">
      <c r="B18" s="3"/>
      <c r="C18" s="16"/>
      <c r="D18" s="16"/>
      <c r="E18" s="3"/>
    </row>
    <row r="19" spans="2:5" x14ac:dyDescent="0.25">
      <c r="B19" s="3"/>
      <c r="C19" s="16"/>
      <c r="D19" s="16"/>
      <c r="E19" s="3"/>
    </row>
    <row r="20" spans="2:5" x14ac:dyDescent="0.25">
      <c r="B20" s="3"/>
      <c r="C20" s="16"/>
      <c r="D20" s="16"/>
      <c r="E20" s="3"/>
    </row>
    <row r="21" spans="2:5" x14ac:dyDescent="0.25">
      <c r="B21" s="3"/>
      <c r="C21" s="16"/>
      <c r="D21" s="16"/>
      <c r="E21" s="3"/>
    </row>
    <row r="22" spans="2:5" x14ac:dyDescent="0.25">
      <c r="B22" s="3"/>
      <c r="C22" s="16"/>
      <c r="D22" s="16"/>
      <c r="E22" s="3"/>
    </row>
    <row r="23" spans="2:5" x14ac:dyDescent="0.25">
      <c r="B23" s="3"/>
      <c r="C23" s="16"/>
      <c r="D23" s="16"/>
      <c r="E23" s="3"/>
    </row>
    <row r="30" spans="2:5" x14ac:dyDescent="0.25">
      <c r="B30" s="5"/>
      <c r="C30" s="5"/>
      <c r="D30" s="5"/>
    </row>
    <row r="31" spans="2:5" x14ac:dyDescent="0.25">
      <c r="C31" s="5"/>
      <c r="D31" s="5"/>
    </row>
    <row r="32" spans="2:5" x14ac:dyDescent="0.25">
      <c r="C32" s="5"/>
      <c r="D32" s="5"/>
    </row>
    <row r="33" spans="2:4" x14ac:dyDescent="0.25">
      <c r="C33" s="5"/>
      <c r="D33" s="5"/>
    </row>
    <row r="34" spans="2:4" x14ac:dyDescent="0.25">
      <c r="C34" s="5"/>
      <c r="D34" s="5"/>
    </row>
    <row r="35" spans="2:4" x14ac:dyDescent="0.25">
      <c r="C35" s="5"/>
      <c r="D35" s="5"/>
    </row>
    <row r="36" spans="2:4" x14ac:dyDescent="0.25">
      <c r="C36" s="5"/>
      <c r="D36" s="5"/>
    </row>
    <row r="37" spans="2:4" x14ac:dyDescent="0.25">
      <c r="C37" s="5"/>
      <c r="D37" s="5"/>
    </row>
    <row r="38" spans="2:4" x14ac:dyDescent="0.25">
      <c r="C38" s="5"/>
      <c r="D38" s="5"/>
    </row>
    <row r="45" spans="2:4" x14ac:dyDescent="0.25">
      <c r="B45" s="6"/>
    </row>
    <row r="46" spans="2:4" x14ac:dyDescent="0.25">
      <c r="B46" s="6"/>
    </row>
    <row r="47" spans="2:4" x14ac:dyDescent="0.25">
      <c r="B47" s="6"/>
    </row>
    <row r="48" spans="2:4" x14ac:dyDescent="0.25">
      <c r="B48" s="6"/>
    </row>
    <row r="49" spans="2:2" x14ac:dyDescent="0.25">
      <c r="B49" s="6"/>
    </row>
    <row r="50" spans="2:2" x14ac:dyDescent="0.25">
      <c r="B50" s="6"/>
    </row>
    <row r="51" spans="2:2" x14ac:dyDescent="0.25">
      <c r="B51" s="6"/>
    </row>
    <row r="52" spans="2:2" x14ac:dyDescent="0.25">
      <c r="B52" s="6"/>
    </row>
    <row r="53" spans="2:2" x14ac:dyDescent="0.25">
      <c r="B53" s="6"/>
    </row>
    <row r="54" spans="2:2" x14ac:dyDescent="0.25">
      <c r="B54" s="6"/>
    </row>
    <row r="55" spans="2:2" x14ac:dyDescent="0.25">
      <c r="B55" s="6"/>
    </row>
    <row r="56" spans="2:2" x14ac:dyDescent="0.25">
      <c r="B56" s="6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55552-41F4-40AB-8FAA-54B12F32DAD8}">
  <dimension ref="A1:S32"/>
  <sheetViews>
    <sheetView topLeftCell="G1" zoomScale="85" zoomScaleNormal="85" workbookViewId="0">
      <selection activeCell="N43" sqref="N43"/>
    </sheetView>
  </sheetViews>
  <sheetFormatPr defaultColWidth="9.140625" defaultRowHeight="15" x14ac:dyDescent="0.25"/>
  <cols>
    <col min="1" max="1" width="9.140625" style="1"/>
    <col min="2" max="2" width="9.140625" style="2"/>
    <col min="3" max="3" width="16.5703125" style="2" customWidth="1"/>
    <col min="4" max="16384" width="9.140625" style="2"/>
  </cols>
  <sheetData>
    <row r="1" spans="1:19" x14ac:dyDescent="0.25">
      <c r="A1" s="1" t="s">
        <v>19</v>
      </c>
      <c r="B1" s="5" t="s">
        <v>21</v>
      </c>
      <c r="D1" s="2" t="s">
        <v>73</v>
      </c>
    </row>
    <row r="2" spans="1:19" x14ac:dyDescent="0.25">
      <c r="B2" s="5"/>
      <c r="C2" s="5" t="s">
        <v>1</v>
      </c>
      <c r="D2" s="5"/>
      <c r="E2" s="5"/>
    </row>
    <row r="3" spans="1:19" x14ac:dyDescent="0.25">
      <c r="B3" s="12"/>
      <c r="C3" s="11"/>
      <c r="D3" s="11"/>
      <c r="E3" s="30"/>
      <c r="G3" s="55" t="s">
        <v>40</v>
      </c>
      <c r="H3" s="55"/>
      <c r="I3" s="55"/>
      <c r="J3" s="55"/>
      <c r="P3" s="2" t="s">
        <v>34</v>
      </c>
    </row>
    <row r="4" spans="1:19" x14ac:dyDescent="0.25">
      <c r="B4" s="4" t="s">
        <v>17</v>
      </c>
      <c r="E4" s="5"/>
      <c r="G4" s="55"/>
      <c r="H4" s="55" t="s">
        <v>36</v>
      </c>
      <c r="I4" s="55"/>
      <c r="J4" s="55"/>
      <c r="P4" s="5"/>
      <c r="Q4" s="5" t="s">
        <v>1</v>
      </c>
      <c r="R4" s="5"/>
      <c r="S4" s="5"/>
    </row>
    <row r="5" spans="1:19" x14ac:dyDescent="0.25">
      <c r="B5" s="5" t="s">
        <v>14</v>
      </c>
      <c r="C5" s="6" t="s">
        <v>1</v>
      </c>
      <c r="D5" s="5">
        <v>1770.8409999999999</v>
      </c>
      <c r="E5" s="5"/>
      <c r="G5" s="34"/>
      <c r="H5" s="34"/>
      <c r="I5" s="34"/>
      <c r="J5" s="34"/>
      <c r="P5" s="35"/>
      <c r="Q5" s="36"/>
      <c r="R5" s="36"/>
      <c r="S5" s="36"/>
    </row>
    <row r="6" spans="1:19" x14ac:dyDescent="0.25">
      <c r="C6" s="6" t="s">
        <v>24</v>
      </c>
      <c r="D6" s="5">
        <v>41772.625999999997</v>
      </c>
      <c r="E6" s="5">
        <f>(D5/(D5+D6))*100</f>
        <v>4.0668351006593024</v>
      </c>
      <c r="G6" s="22"/>
      <c r="H6" s="37"/>
      <c r="I6" s="23"/>
      <c r="J6" s="23"/>
      <c r="P6" s="4"/>
      <c r="Q6" s="15"/>
      <c r="R6" s="5"/>
      <c r="S6" s="5"/>
    </row>
    <row r="7" spans="1:19" x14ac:dyDescent="0.25">
      <c r="B7" s="2" t="s">
        <v>15</v>
      </c>
      <c r="C7" s="6" t="s">
        <v>1</v>
      </c>
      <c r="D7" s="5">
        <v>14598.075000000001</v>
      </c>
      <c r="E7" s="5"/>
      <c r="G7" s="23" t="s">
        <v>32</v>
      </c>
      <c r="H7" s="5" t="s">
        <v>1</v>
      </c>
      <c r="I7" s="23">
        <v>9261.3169999999991</v>
      </c>
      <c r="J7" s="55"/>
      <c r="P7" s="23" t="s">
        <v>32</v>
      </c>
      <c r="Q7" s="5" t="s">
        <v>1</v>
      </c>
      <c r="R7" s="23">
        <v>16364.572</v>
      </c>
      <c r="S7" s="55"/>
    </row>
    <row r="8" spans="1:19" x14ac:dyDescent="0.25">
      <c r="C8" s="6" t="s">
        <v>24</v>
      </c>
      <c r="D8" s="5">
        <v>8524.2579999999998</v>
      </c>
      <c r="E8" s="5">
        <f>(D7/(D7+D8))*100</f>
        <v>63.134092048583511</v>
      </c>
      <c r="G8" s="55"/>
      <c r="H8" s="6" t="s">
        <v>24</v>
      </c>
      <c r="I8" s="23">
        <v>30279.885999999999</v>
      </c>
      <c r="J8" s="55">
        <f>(I7/(I7+I8))*100</f>
        <v>23.421940399739483</v>
      </c>
      <c r="P8" s="55"/>
      <c r="Q8" s="6" t="s">
        <v>24</v>
      </c>
      <c r="R8" s="23">
        <v>60122.048999999999</v>
      </c>
      <c r="S8" s="55">
        <f>(R7/(R7+R8))*100</f>
        <v>21.395339192719732</v>
      </c>
    </row>
    <row r="9" spans="1:19" x14ac:dyDescent="0.25">
      <c r="G9" s="23" t="s">
        <v>15</v>
      </c>
      <c r="H9" s="5" t="s">
        <v>1</v>
      </c>
      <c r="I9" s="23">
        <v>30632.207999999999</v>
      </c>
      <c r="J9" s="55"/>
      <c r="P9" s="23" t="s">
        <v>15</v>
      </c>
      <c r="Q9" s="5" t="s">
        <v>1</v>
      </c>
      <c r="R9" s="23">
        <v>55597.605000000003</v>
      </c>
      <c r="S9" s="55"/>
    </row>
    <row r="10" spans="1:19" x14ac:dyDescent="0.25">
      <c r="G10" s="55"/>
      <c r="H10" s="6" t="s">
        <v>24</v>
      </c>
      <c r="I10" s="23">
        <v>7979.6809999999996</v>
      </c>
      <c r="J10" s="55">
        <f>(I9/(I9+I10))*100</f>
        <v>79.333616648488771</v>
      </c>
      <c r="P10" s="55"/>
      <c r="Q10" s="6" t="s">
        <v>24</v>
      </c>
      <c r="R10" s="23">
        <v>15726.108</v>
      </c>
      <c r="S10" s="55">
        <f>(R9/(R9+R10))*100</f>
        <v>77.95108058942472</v>
      </c>
    </row>
    <row r="14" spans="1:19" x14ac:dyDescent="0.25">
      <c r="B14" s="16"/>
      <c r="E14" s="5"/>
    </row>
    <row r="15" spans="1:19" x14ac:dyDescent="0.25">
      <c r="B15" s="5"/>
      <c r="C15" s="6"/>
      <c r="D15" s="5"/>
      <c r="E15" s="5"/>
    </row>
    <row r="16" spans="1:19" x14ac:dyDescent="0.25">
      <c r="C16" s="6"/>
      <c r="D16" s="5"/>
      <c r="E16" s="5"/>
    </row>
    <row r="17" spans="2:14" x14ac:dyDescent="0.25">
      <c r="C17" s="6"/>
      <c r="D17" s="5"/>
      <c r="E17" s="5"/>
    </row>
    <row r="18" spans="2:14" x14ac:dyDescent="0.25">
      <c r="C18" s="6"/>
      <c r="D18" s="5"/>
      <c r="E18" s="5"/>
    </row>
    <row r="20" spans="2:14" x14ac:dyDescent="0.25">
      <c r="B20" s="24"/>
      <c r="C20" s="24"/>
      <c r="D20" s="24"/>
      <c r="E20" s="24"/>
    </row>
    <row r="21" spans="2:14" x14ac:dyDescent="0.25">
      <c r="B21" s="25"/>
      <c r="C21" s="24"/>
      <c r="D21" s="24"/>
      <c r="E21" s="24"/>
    </row>
    <row r="22" spans="2:14" x14ac:dyDescent="0.25">
      <c r="B22" s="24"/>
      <c r="C22" s="14"/>
      <c r="D22" s="24"/>
      <c r="E22" s="24"/>
    </row>
    <row r="23" spans="2:14" x14ac:dyDescent="0.25">
      <c r="B23" s="24"/>
      <c r="C23" s="24"/>
      <c r="D23" s="24"/>
      <c r="E23" s="24"/>
    </row>
    <row r="24" spans="2:14" x14ac:dyDescent="0.25">
      <c r="B24" s="26"/>
      <c r="C24" s="3"/>
      <c r="D24" s="3"/>
      <c r="E24" s="3"/>
    </row>
    <row r="25" spans="2:14" x14ac:dyDescent="0.25">
      <c r="B25" s="26"/>
      <c r="C25" s="3"/>
      <c r="D25" s="3"/>
      <c r="E25" s="3"/>
    </row>
    <row r="26" spans="2:14" x14ac:dyDescent="0.25">
      <c r="B26" s="3"/>
      <c r="C26" s="3"/>
      <c r="D26" s="3"/>
      <c r="E26" s="3"/>
    </row>
    <row r="29" spans="2:14" x14ac:dyDescent="0.25">
      <c r="K29" s="23" t="s">
        <v>32</v>
      </c>
      <c r="L29" s="5" t="s">
        <v>1</v>
      </c>
      <c r="M29" s="2">
        <v>3376.2049999999999</v>
      </c>
    </row>
    <row r="30" spans="2:14" x14ac:dyDescent="0.25">
      <c r="K30" s="55"/>
      <c r="L30" s="6" t="s">
        <v>24</v>
      </c>
      <c r="M30" s="2">
        <v>20886.472000000002</v>
      </c>
      <c r="N30" s="2">
        <f>(M29/SUM(M29:M30))*100</f>
        <v>13.91522048453268</v>
      </c>
    </row>
    <row r="31" spans="2:14" x14ac:dyDescent="0.25">
      <c r="K31" s="23" t="s">
        <v>15</v>
      </c>
      <c r="L31" s="5" t="s">
        <v>1</v>
      </c>
      <c r="M31" s="2">
        <v>37779.660000000003</v>
      </c>
    </row>
    <row r="32" spans="2:14" x14ac:dyDescent="0.25">
      <c r="K32" s="55"/>
      <c r="L32" s="6" t="s">
        <v>24</v>
      </c>
      <c r="M32" s="2">
        <v>1745.2550000000001</v>
      </c>
      <c r="N32" s="2">
        <f>(M31/SUM(M31:M32))*100</f>
        <v>95.58441808160751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EF42E-F654-42DC-8838-17B419BE2CA3}">
  <dimension ref="A1:E26"/>
  <sheetViews>
    <sheetView topLeftCell="A7" zoomScaleNormal="100" workbookViewId="0">
      <selection activeCell="G7" sqref="G7"/>
    </sheetView>
  </sheetViews>
  <sheetFormatPr defaultColWidth="9.140625" defaultRowHeight="15" x14ac:dyDescent="0.25"/>
  <cols>
    <col min="1" max="1" width="9.140625" style="1"/>
    <col min="2" max="2" width="9.140625" style="2"/>
    <col min="3" max="3" width="18.7109375" style="2" customWidth="1"/>
    <col min="4" max="4" width="9.140625" style="2"/>
    <col min="5" max="5" width="9.140625" style="28"/>
    <col min="6" max="16384" width="9.140625" style="2"/>
  </cols>
  <sheetData>
    <row r="1" spans="1:5" x14ac:dyDescent="0.25">
      <c r="A1" s="1" t="s">
        <v>20</v>
      </c>
      <c r="B1" s="5" t="s">
        <v>22</v>
      </c>
      <c r="D1" s="2" t="s">
        <v>167</v>
      </c>
    </row>
    <row r="2" spans="1:5" x14ac:dyDescent="0.25">
      <c r="B2" s="18"/>
      <c r="C2" s="18" t="s">
        <v>1</v>
      </c>
      <c r="D2" s="18"/>
      <c r="E2" s="29"/>
    </row>
    <row r="3" spans="1:5" x14ac:dyDescent="0.25">
      <c r="B3" s="19"/>
      <c r="C3" s="20"/>
      <c r="D3" s="20"/>
      <c r="E3" s="30"/>
    </row>
    <row r="4" spans="1:5" x14ac:dyDescent="0.25">
      <c r="B4" s="22" t="s">
        <v>16</v>
      </c>
      <c r="C4" s="21"/>
      <c r="D4" s="18"/>
      <c r="E4" s="18"/>
    </row>
    <row r="5" spans="1:5" x14ac:dyDescent="0.25">
      <c r="B5" s="5" t="s">
        <v>14</v>
      </c>
      <c r="C5" s="6" t="s">
        <v>1</v>
      </c>
      <c r="D5" s="23">
        <v>1370.2550000000001</v>
      </c>
      <c r="E5" s="5"/>
    </row>
    <row r="6" spans="1:5" x14ac:dyDescent="0.25">
      <c r="C6" s="6" t="s">
        <v>24</v>
      </c>
      <c r="D6" s="23">
        <v>47620.072999999997</v>
      </c>
      <c r="E6" s="5">
        <f>(D5/(D5+D6))*100</f>
        <v>2.7969908672585335</v>
      </c>
    </row>
    <row r="7" spans="1:5" x14ac:dyDescent="0.25">
      <c r="B7" s="2" t="s">
        <v>15</v>
      </c>
      <c r="C7" s="6" t="s">
        <v>1</v>
      </c>
      <c r="D7" s="23">
        <v>12340.589</v>
      </c>
      <c r="E7" s="5"/>
    </row>
    <row r="8" spans="1:5" x14ac:dyDescent="0.25">
      <c r="C8" s="6" t="s">
        <v>24</v>
      </c>
      <c r="D8" s="23">
        <v>24197.353999999999</v>
      </c>
      <c r="E8" s="5">
        <f>(D7/(D7+D8))*100</f>
        <v>33.774722895593769</v>
      </c>
    </row>
    <row r="9" spans="1:5" x14ac:dyDescent="0.25">
      <c r="B9" s="22" t="s">
        <v>17</v>
      </c>
      <c r="D9" s="23"/>
      <c r="E9" s="5"/>
    </row>
    <row r="10" spans="1:5" x14ac:dyDescent="0.25">
      <c r="B10" s="5" t="s">
        <v>14</v>
      </c>
      <c r="C10" s="6" t="s">
        <v>1</v>
      </c>
      <c r="D10" s="23">
        <v>1135.134</v>
      </c>
      <c r="E10" s="5"/>
    </row>
    <row r="11" spans="1:5" x14ac:dyDescent="0.25">
      <c r="C11" s="6" t="s">
        <v>24</v>
      </c>
      <c r="D11" s="23">
        <v>32028.111000000001</v>
      </c>
      <c r="E11" s="5">
        <f>(D10/(D10+D11))*100</f>
        <v>3.4228676958482196</v>
      </c>
    </row>
    <row r="12" spans="1:5" x14ac:dyDescent="0.25">
      <c r="B12" s="2" t="s">
        <v>15</v>
      </c>
      <c r="C12" s="6" t="s">
        <v>1</v>
      </c>
      <c r="D12" s="23">
        <v>12890.245999999999</v>
      </c>
      <c r="E12" s="5"/>
    </row>
    <row r="13" spans="1:5" x14ac:dyDescent="0.25">
      <c r="C13" s="6" t="s">
        <v>24</v>
      </c>
      <c r="D13" s="23">
        <v>15134.635</v>
      </c>
      <c r="E13" s="5">
        <f>(D12/(D12+D13))*100</f>
        <v>45.995720731160283</v>
      </c>
    </row>
    <row r="14" spans="1:5" x14ac:dyDescent="0.25">
      <c r="B14" s="22" t="s">
        <v>18</v>
      </c>
      <c r="D14" s="23"/>
      <c r="E14" s="5"/>
    </row>
    <row r="15" spans="1:5" x14ac:dyDescent="0.25">
      <c r="B15" s="5" t="s">
        <v>14</v>
      </c>
      <c r="C15" s="6" t="s">
        <v>1</v>
      </c>
      <c r="D15" s="23">
        <v>1472.326</v>
      </c>
      <c r="E15" s="5"/>
    </row>
    <row r="16" spans="1:5" x14ac:dyDescent="0.25">
      <c r="C16" s="6" t="s">
        <v>24</v>
      </c>
      <c r="D16" s="23">
        <v>37253.010999999999</v>
      </c>
      <c r="E16" s="5">
        <f>(D15/(D15+D16))*100</f>
        <v>3.8019707872393727</v>
      </c>
    </row>
    <row r="17" spans="2:5" x14ac:dyDescent="0.25">
      <c r="B17" s="2" t="s">
        <v>15</v>
      </c>
      <c r="C17" s="6" t="s">
        <v>1</v>
      </c>
      <c r="D17" s="23">
        <v>10599.316999999999</v>
      </c>
      <c r="E17" s="5"/>
    </row>
    <row r="18" spans="2:5" x14ac:dyDescent="0.25">
      <c r="C18" s="6" t="s">
        <v>24</v>
      </c>
      <c r="D18" s="23">
        <v>14866.22</v>
      </c>
      <c r="E18" s="5">
        <f>(D17/(D17+D18))*100</f>
        <v>41.622201016220473</v>
      </c>
    </row>
    <row r="20" spans="2:5" x14ac:dyDescent="0.25">
      <c r="B20" s="24"/>
      <c r="C20" s="24"/>
      <c r="D20" s="24"/>
      <c r="E20" s="31"/>
    </row>
    <row r="21" spans="2:5" x14ac:dyDescent="0.25">
      <c r="B21" s="25"/>
      <c r="C21" s="24"/>
      <c r="D21" s="24"/>
      <c r="E21" s="31"/>
    </row>
    <row r="22" spans="2:5" x14ac:dyDescent="0.25">
      <c r="B22" s="24"/>
      <c r="C22" s="14"/>
      <c r="D22" s="24"/>
      <c r="E22" s="31"/>
    </row>
    <row r="23" spans="2:5" x14ac:dyDescent="0.25">
      <c r="B23" s="24"/>
      <c r="C23" s="24"/>
      <c r="D23" s="24"/>
      <c r="E23" s="31"/>
    </row>
    <row r="24" spans="2:5" x14ac:dyDescent="0.25">
      <c r="B24" s="26"/>
      <c r="C24" s="3"/>
      <c r="D24" s="3"/>
      <c r="E24" s="32"/>
    </row>
    <row r="25" spans="2:5" x14ac:dyDescent="0.25">
      <c r="B25" s="26"/>
      <c r="C25" s="3"/>
      <c r="D25" s="3"/>
      <c r="E25" s="31"/>
    </row>
    <row r="26" spans="2:5" x14ac:dyDescent="0.25">
      <c r="B26" s="3"/>
      <c r="C26" s="3"/>
      <c r="D26" s="3"/>
      <c r="E26" s="32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1CE53-8B1E-4340-9453-A0662C88591C}">
  <dimension ref="A1:F34"/>
  <sheetViews>
    <sheetView zoomScale="55" zoomScaleNormal="55" workbookViewId="0">
      <selection activeCell="I27" sqref="I27"/>
    </sheetView>
  </sheetViews>
  <sheetFormatPr defaultColWidth="9.140625" defaultRowHeight="15" x14ac:dyDescent="0.25"/>
  <cols>
    <col min="1" max="1" width="9.140625" style="1"/>
    <col min="2" max="2" width="9.140625" style="2"/>
    <col min="3" max="3" width="18.85546875" style="2" customWidth="1"/>
    <col min="4" max="4" width="9.140625" style="2"/>
    <col min="5" max="5" width="9.140625" style="28"/>
    <col min="6" max="16384" width="9.140625" style="2"/>
  </cols>
  <sheetData>
    <row r="1" spans="1:5" x14ac:dyDescent="0.25">
      <c r="A1" s="1" t="s">
        <v>23</v>
      </c>
      <c r="B1" s="2" t="s">
        <v>25</v>
      </c>
      <c r="D1" s="2" t="s">
        <v>71</v>
      </c>
    </row>
    <row r="2" spans="1:5" x14ac:dyDescent="0.25">
      <c r="C2" s="2" t="s">
        <v>1</v>
      </c>
    </row>
    <row r="3" spans="1:5" x14ac:dyDescent="0.25">
      <c r="B3" s="1"/>
      <c r="C3" s="1"/>
      <c r="D3" s="1"/>
      <c r="E3" s="33"/>
    </row>
    <row r="4" spans="1:5" x14ac:dyDescent="0.25">
      <c r="B4" s="22" t="s">
        <v>16</v>
      </c>
      <c r="E4" s="5"/>
    </row>
    <row r="5" spans="1:5" x14ac:dyDescent="0.25">
      <c r="B5" s="5" t="s">
        <v>14</v>
      </c>
      <c r="C5" s="6" t="s">
        <v>1</v>
      </c>
      <c r="D5" s="2">
        <v>1086.4770000000001</v>
      </c>
      <c r="E5" s="5"/>
    </row>
    <row r="6" spans="1:5" x14ac:dyDescent="0.25">
      <c r="C6" s="6" t="s">
        <v>24</v>
      </c>
      <c r="D6" s="2">
        <v>76048.967999999993</v>
      </c>
      <c r="E6" s="5">
        <f>(D5/(D5+D6))*100</f>
        <v>1.4085314475076927</v>
      </c>
    </row>
    <row r="7" spans="1:5" x14ac:dyDescent="0.25">
      <c r="B7" s="2" t="s">
        <v>15</v>
      </c>
      <c r="C7" s="6" t="s">
        <v>1</v>
      </c>
      <c r="D7" s="2">
        <v>7740.43</v>
      </c>
      <c r="E7" s="5"/>
    </row>
    <row r="8" spans="1:5" x14ac:dyDescent="0.25">
      <c r="C8" s="6" t="s">
        <v>24</v>
      </c>
      <c r="D8" s="2">
        <v>59191.902000000002</v>
      </c>
      <c r="E8" s="5">
        <f>(D7/(D7+D8))*100</f>
        <v>11.564560457866611</v>
      </c>
    </row>
    <row r="9" spans="1:5" x14ac:dyDescent="0.25">
      <c r="B9" s="22" t="s">
        <v>17</v>
      </c>
      <c r="E9" s="5"/>
    </row>
    <row r="10" spans="1:5" x14ac:dyDescent="0.25">
      <c r="B10" s="5" t="s">
        <v>14</v>
      </c>
      <c r="C10" s="6" t="s">
        <v>1</v>
      </c>
      <c r="D10" s="2">
        <v>1087.4770000000001</v>
      </c>
      <c r="E10" s="5"/>
    </row>
    <row r="11" spans="1:5" x14ac:dyDescent="0.25">
      <c r="C11" s="6" t="s">
        <v>24</v>
      </c>
      <c r="D11" s="2">
        <v>79203.896999999997</v>
      </c>
      <c r="E11" s="5">
        <f>(D10/(D10+D11))*100</f>
        <v>1.3544132399577571</v>
      </c>
    </row>
    <row r="12" spans="1:5" x14ac:dyDescent="0.25">
      <c r="B12" s="2" t="s">
        <v>15</v>
      </c>
      <c r="C12" s="6" t="s">
        <v>1</v>
      </c>
      <c r="D12" s="2">
        <v>9201.9660000000003</v>
      </c>
      <c r="E12" s="5"/>
    </row>
    <row r="13" spans="1:5" x14ac:dyDescent="0.25">
      <c r="C13" s="6" t="s">
        <v>24</v>
      </c>
      <c r="D13" s="2">
        <v>62920.68</v>
      </c>
      <c r="E13" s="5">
        <f>(D12/(D12+D13))*100</f>
        <v>12.758774823652475</v>
      </c>
    </row>
    <row r="14" spans="1:5" x14ac:dyDescent="0.25">
      <c r="B14" s="22" t="s">
        <v>18</v>
      </c>
      <c r="E14" s="5"/>
    </row>
    <row r="15" spans="1:5" x14ac:dyDescent="0.25">
      <c r="B15" s="5" t="s">
        <v>14</v>
      </c>
      <c r="C15" s="6" t="s">
        <v>1</v>
      </c>
      <c r="D15" s="2">
        <v>1409.184</v>
      </c>
      <c r="E15" s="5"/>
    </row>
    <row r="16" spans="1:5" x14ac:dyDescent="0.25">
      <c r="C16" s="6" t="s">
        <v>24</v>
      </c>
      <c r="D16" s="2">
        <v>83281.604000000007</v>
      </c>
      <c r="E16" s="5">
        <f>(D15/(D15+D16))*100</f>
        <v>1.6639165052992539</v>
      </c>
    </row>
    <row r="17" spans="2:5" x14ac:dyDescent="0.25">
      <c r="B17" s="2" t="s">
        <v>15</v>
      </c>
      <c r="C17" s="6" t="s">
        <v>1</v>
      </c>
      <c r="D17" s="2">
        <v>7034.6220000000003</v>
      </c>
      <c r="E17" s="5"/>
    </row>
    <row r="18" spans="2:5" x14ac:dyDescent="0.25">
      <c r="C18" s="6" t="s">
        <v>24</v>
      </c>
      <c r="D18" s="2">
        <v>61421.750999999997</v>
      </c>
      <c r="E18" s="5">
        <f>(D17/(D17+D18))*100</f>
        <v>10.276065896742734</v>
      </c>
    </row>
    <row r="34" spans="6:6" x14ac:dyDescent="0.25">
      <c r="F34" s="3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1BCA0-EFDB-4821-8541-359468C5226C}">
  <dimension ref="A1:F36"/>
  <sheetViews>
    <sheetView zoomScale="55" zoomScaleNormal="55" workbookViewId="0">
      <selection activeCell="AJ15" sqref="AJ15"/>
    </sheetView>
  </sheetViews>
  <sheetFormatPr defaultColWidth="9.140625" defaultRowHeight="15" x14ac:dyDescent="0.25"/>
  <cols>
    <col min="1" max="1" width="9.140625" style="1"/>
    <col min="2" max="2" width="12.42578125" style="2" customWidth="1"/>
    <col min="3" max="3" width="17.140625" style="2" customWidth="1"/>
    <col min="4" max="4" width="13.5703125" style="2" customWidth="1"/>
    <col min="5" max="5" width="17.5703125" style="2" customWidth="1"/>
    <col min="6" max="16384" width="9.140625" style="2"/>
  </cols>
  <sheetData>
    <row r="1" spans="1:6" x14ac:dyDescent="0.25">
      <c r="A1" s="1" t="s">
        <v>153</v>
      </c>
      <c r="B1" s="24"/>
      <c r="C1" s="26"/>
      <c r="D1" s="26"/>
      <c r="E1" s="26"/>
      <c r="F1" s="3"/>
    </row>
    <row r="2" spans="1:6" x14ac:dyDescent="0.25">
      <c r="B2" s="24"/>
      <c r="C2" s="24"/>
      <c r="D2" s="24"/>
      <c r="E2" s="24"/>
      <c r="F2" s="3"/>
    </row>
    <row r="3" spans="1:6" x14ac:dyDescent="0.25">
      <c r="B3" s="25"/>
      <c r="C3" s="24"/>
      <c r="D3" s="24"/>
      <c r="E3" s="24"/>
      <c r="F3" s="3"/>
    </row>
    <row r="4" spans="1:6" x14ac:dyDescent="0.25">
      <c r="B4" s="24"/>
      <c r="C4" s="14"/>
      <c r="D4" s="24"/>
      <c r="E4" s="24"/>
      <c r="F4" s="3"/>
    </row>
    <row r="5" spans="1:6" x14ac:dyDescent="0.25">
      <c r="B5" s="24"/>
      <c r="C5" s="24"/>
      <c r="D5" s="24"/>
      <c r="E5" s="26"/>
      <c r="F5" s="3"/>
    </row>
    <row r="6" spans="1:6" x14ac:dyDescent="0.25">
      <c r="B6" s="26"/>
      <c r="C6" s="24"/>
      <c r="D6" s="24"/>
      <c r="E6" s="26"/>
      <c r="F6" s="3"/>
    </row>
    <row r="7" spans="1:6" x14ac:dyDescent="0.25">
      <c r="B7" s="26"/>
      <c r="C7" s="24"/>
      <c r="D7" s="24"/>
      <c r="E7" s="26"/>
      <c r="F7" s="3"/>
    </row>
    <row r="8" spans="1:6" x14ac:dyDescent="0.25">
      <c r="B8" s="26"/>
      <c r="C8" s="24"/>
      <c r="D8" s="24"/>
      <c r="E8" s="26"/>
      <c r="F8" s="3"/>
    </row>
    <row r="9" spans="1:6" x14ac:dyDescent="0.25">
      <c r="B9" s="24"/>
      <c r="C9" s="3"/>
      <c r="D9" s="3"/>
      <c r="E9" s="3"/>
      <c r="F9" s="3"/>
    </row>
    <row r="10" spans="1:6" x14ac:dyDescent="0.25">
      <c r="B10" s="24"/>
      <c r="C10" s="24"/>
      <c r="D10" s="24"/>
      <c r="E10" s="26"/>
      <c r="F10" s="3"/>
    </row>
    <row r="11" spans="1:6" x14ac:dyDescent="0.25">
      <c r="B11" s="26"/>
      <c r="C11" s="24"/>
      <c r="D11" s="24"/>
      <c r="E11" s="26"/>
      <c r="F11" s="3"/>
    </row>
    <row r="12" spans="1:6" x14ac:dyDescent="0.25">
      <c r="B12" s="26"/>
      <c r="C12" s="24"/>
      <c r="D12" s="24"/>
      <c r="E12" s="26"/>
      <c r="F12" s="3"/>
    </row>
    <row r="13" spans="1:6" x14ac:dyDescent="0.25">
      <c r="B13" s="26"/>
      <c r="C13" s="24"/>
      <c r="D13" s="24"/>
      <c r="E13" s="26"/>
      <c r="F13" s="3"/>
    </row>
    <row r="14" spans="1:6" x14ac:dyDescent="0.25">
      <c r="B14" s="24"/>
      <c r="C14" s="3"/>
      <c r="D14" s="3"/>
      <c r="E14" s="3"/>
      <c r="F14" s="3"/>
    </row>
    <row r="15" spans="1:6" x14ac:dyDescent="0.25">
      <c r="B15" s="24"/>
      <c r="C15" s="24"/>
      <c r="D15" s="24"/>
      <c r="E15" s="26"/>
      <c r="F15" s="3"/>
    </row>
    <row r="16" spans="1:6" x14ac:dyDescent="0.25">
      <c r="B16" s="26"/>
      <c r="C16" s="24"/>
      <c r="D16" s="24"/>
      <c r="E16" s="26"/>
      <c r="F16" s="3"/>
    </row>
    <row r="17" spans="2:6" x14ac:dyDescent="0.25">
      <c r="B17" s="26"/>
      <c r="C17" s="24"/>
      <c r="D17" s="24"/>
      <c r="E17" s="26"/>
      <c r="F17" s="3"/>
    </row>
    <row r="18" spans="2:6" x14ac:dyDescent="0.25">
      <c r="B18" s="26"/>
      <c r="C18" s="24"/>
      <c r="D18" s="24"/>
      <c r="E18" s="26"/>
      <c r="F18" s="3"/>
    </row>
    <row r="19" spans="2:6" x14ac:dyDescent="0.25">
      <c r="B19" s="3"/>
      <c r="C19" s="3"/>
      <c r="D19" s="3"/>
      <c r="E19" s="3"/>
      <c r="F19" s="3"/>
    </row>
    <row r="20" spans="2:6" x14ac:dyDescent="0.25">
      <c r="B20" s="24"/>
      <c r="C20" s="24"/>
      <c r="D20" s="24"/>
      <c r="E20" s="24"/>
      <c r="F20" s="3"/>
    </row>
    <row r="21" spans="2:6" x14ac:dyDescent="0.25">
      <c r="B21" s="25"/>
      <c r="C21" s="24"/>
      <c r="D21" s="24"/>
      <c r="E21" s="24"/>
      <c r="F21" s="3"/>
    </row>
    <row r="22" spans="2:6" x14ac:dyDescent="0.25">
      <c r="B22" s="24"/>
      <c r="C22" s="14"/>
      <c r="D22" s="24"/>
      <c r="E22" s="24"/>
      <c r="F22" s="3"/>
    </row>
    <row r="23" spans="2:6" x14ac:dyDescent="0.25">
      <c r="B23" s="24"/>
      <c r="C23" s="24"/>
      <c r="D23" s="24"/>
      <c r="E23" s="26"/>
      <c r="F23" s="3"/>
    </row>
    <row r="24" spans="2:6" x14ac:dyDescent="0.25">
      <c r="B24" s="26"/>
      <c r="C24" s="3"/>
      <c r="D24" s="3"/>
      <c r="E24" s="3"/>
      <c r="F24" s="3"/>
    </row>
    <row r="25" spans="2:6" x14ac:dyDescent="0.25">
      <c r="B25" s="26"/>
      <c r="C25" s="3"/>
      <c r="D25" s="3"/>
      <c r="E25" s="26"/>
      <c r="F25" s="3"/>
    </row>
    <row r="26" spans="2:6" x14ac:dyDescent="0.25">
      <c r="B26" s="3"/>
      <c r="C26" s="3"/>
      <c r="D26" s="3"/>
      <c r="E26" s="3"/>
      <c r="F26" s="3"/>
    </row>
    <row r="27" spans="2:6" x14ac:dyDescent="0.25">
      <c r="B27" s="3"/>
      <c r="C27" s="3"/>
      <c r="D27" s="3"/>
      <c r="E27" s="3"/>
      <c r="F27" s="3"/>
    </row>
    <row r="28" spans="2:6" x14ac:dyDescent="0.25">
      <c r="B28" s="7"/>
      <c r="C28" s="6"/>
      <c r="D28" s="6"/>
      <c r="E28" s="7"/>
    </row>
    <row r="30" spans="2:6" x14ac:dyDescent="0.25">
      <c r="B30" s="24"/>
      <c r="C30" s="16"/>
      <c r="D30" s="24"/>
      <c r="E30" s="24"/>
    </row>
    <row r="31" spans="2:6" x14ac:dyDescent="0.25">
      <c r="B31" s="25"/>
      <c r="C31" s="24"/>
      <c r="D31" s="24"/>
      <c r="E31" s="24"/>
    </row>
    <row r="32" spans="2:6" x14ac:dyDescent="0.25">
      <c r="B32" s="24"/>
      <c r="C32" s="14"/>
      <c r="D32" s="24"/>
      <c r="E32" s="24"/>
    </row>
    <row r="33" spans="2:5" x14ac:dyDescent="0.25">
      <c r="B33" s="24"/>
      <c r="C33" s="24"/>
      <c r="D33" s="24"/>
      <c r="E33" s="26"/>
    </row>
    <row r="34" spans="2:5" x14ac:dyDescent="0.25">
      <c r="B34" s="7"/>
    </row>
    <row r="36" spans="2:5" x14ac:dyDescent="0.25">
      <c r="B36" s="7"/>
      <c r="E36" s="7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75C6C-517E-45EF-AA2E-843352C0D88B}">
  <dimension ref="A1:N43"/>
  <sheetViews>
    <sheetView topLeftCell="J7" zoomScaleNormal="100" workbookViewId="0">
      <selection activeCell="Q35" sqref="Q35"/>
    </sheetView>
  </sheetViews>
  <sheetFormatPr defaultColWidth="9.140625" defaultRowHeight="15" x14ac:dyDescent="0.25"/>
  <cols>
    <col min="1" max="1" width="9.140625" style="1"/>
    <col min="2" max="2" width="9.140625" style="2"/>
    <col min="3" max="3" width="16.5703125" style="2" customWidth="1"/>
    <col min="4" max="6" width="9.140625" style="2"/>
    <col min="7" max="7" width="9.140625" style="1"/>
    <col min="8" max="8" width="9.140625" style="2"/>
    <col min="9" max="9" width="18.7109375" style="2" customWidth="1"/>
    <col min="10" max="10" width="9.140625" style="1"/>
    <col min="11" max="11" width="9.140625" style="2"/>
    <col min="12" max="12" width="15.7109375" style="2" customWidth="1"/>
    <col min="13" max="16384" width="9.140625" style="2"/>
  </cols>
  <sheetData>
    <row r="1" spans="1:14" x14ac:dyDescent="0.25">
      <c r="A1" s="1" t="s">
        <v>19</v>
      </c>
      <c r="B1" s="5" t="s">
        <v>21</v>
      </c>
      <c r="D1" s="2" t="s">
        <v>73</v>
      </c>
      <c r="G1" s="1" t="s">
        <v>20</v>
      </c>
      <c r="H1" s="5" t="s">
        <v>22</v>
      </c>
      <c r="J1" s="1" t="s">
        <v>26</v>
      </c>
      <c r="K1" s="2" t="s">
        <v>27</v>
      </c>
      <c r="M1" s="2" t="s">
        <v>74</v>
      </c>
      <c r="N1" s="28"/>
    </row>
    <row r="2" spans="1:14" x14ac:dyDescent="0.25">
      <c r="B2" s="5"/>
      <c r="C2" s="5" t="s">
        <v>1</v>
      </c>
      <c r="D2" s="5"/>
      <c r="E2" s="5"/>
      <c r="H2" s="18"/>
      <c r="I2" s="18" t="s">
        <v>1</v>
      </c>
      <c r="L2" s="2" t="s">
        <v>1</v>
      </c>
      <c r="N2" s="28"/>
    </row>
    <row r="3" spans="1:14" x14ac:dyDescent="0.25">
      <c r="B3" s="12"/>
      <c r="C3" s="11"/>
      <c r="D3" s="11"/>
      <c r="E3" s="30"/>
      <c r="H3" s="19"/>
      <c r="I3" s="20"/>
      <c r="K3" s="1"/>
      <c r="L3" s="1"/>
      <c r="M3" s="1"/>
      <c r="N3" s="33"/>
    </row>
    <row r="4" spans="1:14" ht="15.75" thickBot="1" x14ac:dyDescent="0.3">
      <c r="B4" s="4" t="s">
        <v>16</v>
      </c>
      <c r="C4" s="15"/>
      <c r="D4" s="5"/>
      <c r="E4" s="18"/>
      <c r="H4" s="22" t="s">
        <v>16</v>
      </c>
      <c r="I4" s="21"/>
      <c r="K4" s="22" t="s">
        <v>16</v>
      </c>
      <c r="N4" s="28"/>
    </row>
    <row r="5" spans="1:14" ht="15.75" thickBot="1" x14ac:dyDescent="0.3">
      <c r="B5" s="5" t="s">
        <v>14</v>
      </c>
      <c r="C5" s="6" t="s">
        <v>1</v>
      </c>
      <c r="D5" s="5">
        <v>2144.0329999999999</v>
      </c>
      <c r="E5" s="5"/>
      <c r="H5" s="5" t="s">
        <v>14</v>
      </c>
      <c r="I5" s="6" t="s">
        <v>1</v>
      </c>
      <c r="K5" s="5" t="s">
        <v>14</v>
      </c>
      <c r="L5" s="6" t="s">
        <v>1</v>
      </c>
      <c r="M5" s="27">
        <v>19077.856</v>
      </c>
      <c r="N5" s="28"/>
    </row>
    <row r="6" spans="1:14" ht="15.75" thickBot="1" x14ac:dyDescent="0.3">
      <c r="C6" s="6" t="s">
        <v>24</v>
      </c>
      <c r="D6" s="5">
        <v>44183.09</v>
      </c>
      <c r="E6" s="5">
        <f>(D5/(D5+D6))*100</f>
        <v>4.6280296749703194</v>
      </c>
      <c r="I6" s="6" t="s">
        <v>24</v>
      </c>
      <c r="L6" s="6" t="s">
        <v>24</v>
      </c>
      <c r="M6" s="27">
        <v>97018.657000000007</v>
      </c>
      <c r="N6" s="5">
        <f>(M5/(M5+M6))*100</f>
        <v>16.432755392059018</v>
      </c>
    </row>
    <row r="7" spans="1:14" ht="15.75" thickBot="1" x14ac:dyDescent="0.3">
      <c r="B7" s="2" t="s">
        <v>15</v>
      </c>
      <c r="C7" s="6" t="s">
        <v>1</v>
      </c>
      <c r="D7" s="5">
        <v>18727.044999999998</v>
      </c>
      <c r="E7" s="5"/>
      <c r="H7" s="2" t="s">
        <v>15</v>
      </c>
      <c r="I7" s="6" t="s">
        <v>1</v>
      </c>
      <c r="K7" s="2" t="s">
        <v>15</v>
      </c>
      <c r="L7" s="6" t="s">
        <v>1</v>
      </c>
      <c r="M7" s="27">
        <v>54848.273999999998</v>
      </c>
      <c r="N7" s="5"/>
    </row>
    <row r="8" spans="1:14" ht="15.75" thickBot="1" x14ac:dyDescent="0.3">
      <c r="C8" s="6" t="s">
        <v>24</v>
      </c>
      <c r="D8" s="5">
        <v>11107.108</v>
      </c>
      <c r="E8" s="5">
        <f>(D7/(D7+D8))*100</f>
        <v>62.770493266559299</v>
      </c>
      <c r="I8" s="6" t="s">
        <v>24</v>
      </c>
      <c r="L8" s="6" t="s">
        <v>24</v>
      </c>
      <c r="M8" s="27">
        <v>55271.993000000002</v>
      </c>
      <c r="N8" s="5">
        <f>(M7/(M7+M8))*100</f>
        <v>49.807610800653073</v>
      </c>
    </row>
    <row r="9" spans="1:14" ht="15.75" thickBot="1" x14ac:dyDescent="0.3">
      <c r="B9" s="4" t="s">
        <v>17</v>
      </c>
      <c r="E9" s="5"/>
      <c r="H9" s="22" t="s">
        <v>17</v>
      </c>
      <c r="K9" s="22" t="s">
        <v>17</v>
      </c>
      <c r="N9" s="5"/>
    </row>
    <row r="10" spans="1:14" ht="15.75" thickBot="1" x14ac:dyDescent="0.3">
      <c r="B10" s="5" t="s">
        <v>14</v>
      </c>
      <c r="C10" s="6" t="s">
        <v>1</v>
      </c>
      <c r="D10" s="5">
        <v>1770.8409999999999</v>
      </c>
      <c r="E10" s="5"/>
      <c r="H10" s="5" t="s">
        <v>14</v>
      </c>
      <c r="I10" s="6" t="s">
        <v>1</v>
      </c>
      <c r="K10" s="5" t="s">
        <v>14</v>
      </c>
      <c r="L10" s="6" t="s">
        <v>1</v>
      </c>
      <c r="M10" s="27">
        <v>22221.827000000001</v>
      </c>
      <c r="N10" s="5"/>
    </row>
    <row r="11" spans="1:14" ht="15.75" thickBot="1" x14ac:dyDescent="0.3">
      <c r="C11" s="6" t="s">
        <v>24</v>
      </c>
      <c r="D11" s="5">
        <v>41772.625999999997</v>
      </c>
      <c r="E11" s="5">
        <f>(D10/(D10+D11))*100</f>
        <v>4.0668351006593024</v>
      </c>
      <c r="I11" s="6" t="s">
        <v>24</v>
      </c>
      <c r="L11" s="6" t="s">
        <v>24</v>
      </c>
      <c r="M11" s="27">
        <v>99206.607000000004</v>
      </c>
      <c r="N11" s="5">
        <f>(M10/(M10+M11))*100</f>
        <v>18.30034882933597</v>
      </c>
    </row>
    <row r="12" spans="1:14" ht="15.75" thickBot="1" x14ac:dyDescent="0.3">
      <c r="B12" s="2" t="s">
        <v>15</v>
      </c>
      <c r="C12" s="6" t="s">
        <v>1</v>
      </c>
      <c r="D12" s="5">
        <v>14598.075000000001</v>
      </c>
      <c r="E12" s="5"/>
      <c r="H12" s="2" t="s">
        <v>15</v>
      </c>
      <c r="I12" s="6" t="s">
        <v>1</v>
      </c>
      <c r="K12" s="2" t="s">
        <v>15</v>
      </c>
      <c r="L12" s="6" t="s">
        <v>1</v>
      </c>
      <c r="M12" s="27">
        <v>61109.709000000003</v>
      </c>
      <c r="N12" s="5"/>
    </row>
    <row r="13" spans="1:14" ht="15.75" thickBot="1" x14ac:dyDescent="0.3">
      <c r="C13" s="6" t="s">
        <v>24</v>
      </c>
      <c r="D13" s="5">
        <v>8524.2579999999998</v>
      </c>
      <c r="E13" s="5">
        <f>(D12/(D12+D13))*100</f>
        <v>63.134092048583511</v>
      </c>
      <c r="I13" s="6" t="s">
        <v>24</v>
      </c>
      <c r="L13" s="6" t="s">
        <v>24</v>
      </c>
      <c r="M13" s="27">
        <v>57950.65</v>
      </c>
      <c r="N13" s="5">
        <f>(M12/(M12+M13))*100</f>
        <v>51.32666280638378</v>
      </c>
    </row>
    <row r="14" spans="1:14" ht="15.75" thickBot="1" x14ac:dyDescent="0.3">
      <c r="B14" s="4" t="s">
        <v>18</v>
      </c>
      <c r="E14" s="5"/>
      <c r="H14" s="22" t="s">
        <v>18</v>
      </c>
      <c r="K14" s="22" t="s">
        <v>18</v>
      </c>
      <c r="N14" s="5"/>
    </row>
    <row r="15" spans="1:14" ht="15.75" thickBot="1" x14ac:dyDescent="0.3">
      <c r="B15" s="5" t="s">
        <v>14</v>
      </c>
      <c r="C15" s="6" t="s">
        <v>1</v>
      </c>
      <c r="D15" s="5">
        <v>1728.0830000000001</v>
      </c>
      <c r="E15" s="5"/>
      <c r="H15" s="5" t="s">
        <v>14</v>
      </c>
      <c r="I15" s="6" t="s">
        <v>1</v>
      </c>
      <c r="K15" s="5" t="s">
        <v>14</v>
      </c>
      <c r="L15" s="6" t="s">
        <v>1</v>
      </c>
      <c r="M15" s="27">
        <v>20489.685000000001</v>
      </c>
      <c r="N15" s="5"/>
    </row>
    <row r="16" spans="1:14" ht="15.75" thickBot="1" x14ac:dyDescent="0.3">
      <c r="C16" s="6" t="s">
        <v>24</v>
      </c>
      <c r="D16" s="5">
        <v>39309.726000000002</v>
      </c>
      <c r="E16" s="5">
        <f>(D15/(D15+D16))*100</f>
        <v>4.2109533674178365</v>
      </c>
      <c r="I16" s="6" t="s">
        <v>24</v>
      </c>
      <c r="L16" s="6" t="s">
        <v>24</v>
      </c>
      <c r="M16" s="27">
        <v>91184.100999999995</v>
      </c>
      <c r="N16" s="5">
        <f>(M15/(M15+M16))*100</f>
        <v>18.34780187357488</v>
      </c>
    </row>
    <row r="17" spans="2:14" ht="15.75" thickBot="1" x14ac:dyDescent="0.3">
      <c r="B17" s="2" t="s">
        <v>15</v>
      </c>
      <c r="C17" s="6" t="s">
        <v>1</v>
      </c>
      <c r="D17" s="5">
        <v>15759.924000000001</v>
      </c>
      <c r="E17" s="5"/>
      <c r="H17" s="2" t="s">
        <v>15</v>
      </c>
      <c r="I17" s="6" t="s">
        <v>1</v>
      </c>
      <c r="K17" s="2" t="s">
        <v>15</v>
      </c>
      <c r="L17" s="6" t="s">
        <v>1</v>
      </c>
      <c r="M17" s="27">
        <v>43619.203000000001</v>
      </c>
      <c r="N17" s="5"/>
    </row>
    <row r="18" spans="2:14" ht="15.75" thickBot="1" x14ac:dyDescent="0.3">
      <c r="C18" s="6" t="s">
        <v>24</v>
      </c>
      <c r="D18" s="5">
        <v>8725.43</v>
      </c>
      <c r="E18" s="5">
        <f>(D17/(D17+D18))*100</f>
        <v>64.364697361532947</v>
      </c>
      <c r="I18" s="6" t="s">
        <v>24</v>
      </c>
      <c r="L18" s="6" t="s">
        <v>24</v>
      </c>
      <c r="M18" s="27">
        <v>62623.366000000002</v>
      </c>
      <c r="N18" s="5">
        <f>(M17/(M17+M18))*100</f>
        <v>41.056238954462785</v>
      </c>
    </row>
    <row r="20" spans="2:14" x14ac:dyDescent="0.25">
      <c r="B20" s="24"/>
      <c r="C20" s="24"/>
      <c r="D20" s="24"/>
      <c r="E20" s="24"/>
      <c r="H20" s="24"/>
      <c r="I20" s="24"/>
    </row>
    <row r="21" spans="2:14" x14ac:dyDescent="0.25">
      <c r="B21" s="25"/>
      <c r="C21" s="24"/>
      <c r="D21" s="24"/>
      <c r="E21" s="24"/>
      <c r="H21" s="25"/>
      <c r="I21" s="24"/>
    </row>
    <row r="22" spans="2:14" x14ac:dyDescent="0.25">
      <c r="B22" s="24"/>
      <c r="C22" s="14"/>
      <c r="D22" s="24"/>
      <c r="E22" s="24"/>
      <c r="H22" s="24"/>
      <c r="I22" s="14"/>
    </row>
    <row r="23" spans="2:14" x14ac:dyDescent="0.25">
      <c r="B23" s="24"/>
      <c r="C23" s="24"/>
      <c r="D23" s="24"/>
      <c r="E23" s="24"/>
      <c r="H23" s="24"/>
      <c r="I23" s="24"/>
    </row>
    <row r="24" spans="2:14" x14ac:dyDescent="0.25">
      <c r="B24" s="26"/>
      <c r="C24" s="3"/>
      <c r="D24" s="3"/>
      <c r="E24" s="3"/>
      <c r="H24" s="26"/>
      <c r="I24" s="3"/>
    </row>
    <row r="25" spans="2:14" x14ac:dyDescent="0.25">
      <c r="B25" s="26"/>
      <c r="C25" s="3"/>
      <c r="D25" s="3"/>
      <c r="E25" s="3"/>
      <c r="H25" s="26"/>
      <c r="I25" s="3"/>
    </row>
    <row r="26" spans="2:14" x14ac:dyDescent="0.25">
      <c r="B26" s="3"/>
      <c r="C26" s="3"/>
      <c r="D26" s="3"/>
      <c r="E26" s="3"/>
      <c r="H26" s="3"/>
      <c r="I26" s="3"/>
    </row>
    <row r="32" spans="2:14" x14ac:dyDescent="0.25">
      <c r="F32" s="55"/>
    </row>
    <row r="33" spans="6:6" x14ac:dyDescent="0.25">
      <c r="F33" s="55"/>
    </row>
    <row r="34" spans="6:6" x14ac:dyDescent="0.25">
      <c r="F34" s="55"/>
    </row>
    <row r="35" spans="6:6" x14ac:dyDescent="0.25">
      <c r="F35" s="55"/>
    </row>
    <row r="36" spans="6:6" x14ac:dyDescent="0.25">
      <c r="F36" s="55"/>
    </row>
    <row r="37" spans="6:6" x14ac:dyDescent="0.25">
      <c r="F37" s="55"/>
    </row>
    <row r="38" spans="6:6" x14ac:dyDescent="0.25">
      <c r="F38" s="55"/>
    </row>
    <row r="39" spans="6:6" x14ac:dyDescent="0.25">
      <c r="F39" s="55"/>
    </row>
    <row r="40" spans="6:6" x14ac:dyDescent="0.25">
      <c r="F40" s="55"/>
    </row>
    <row r="41" spans="6:6" x14ac:dyDescent="0.25">
      <c r="F41" s="55"/>
    </row>
    <row r="42" spans="6:6" x14ac:dyDescent="0.25">
      <c r="F42" s="55"/>
    </row>
    <row r="43" spans="6:6" x14ac:dyDescent="0.25">
      <c r="F43" s="55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B3872-F91C-4436-A1F0-7A1DD274E334}">
  <dimension ref="A1:E18"/>
  <sheetViews>
    <sheetView topLeftCell="A12" zoomScale="85" zoomScaleNormal="85" workbookViewId="0">
      <selection activeCell="H48" sqref="H48"/>
    </sheetView>
  </sheetViews>
  <sheetFormatPr defaultColWidth="9.140625" defaultRowHeight="15" x14ac:dyDescent="0.25"/>
  <cols>
    <col min="1" max="1" width="9.140625" style="1"/>
    <col min="2" max="2" width="9.140625" style="2"/>
    <col min="3" max="3" width="16.28515625" style="2" customWidth="1"/>
    <col min="4" max="16384" width="9.140625" style="2"/>
  </cols>
  <sheetData>
    <row r="1" spans="1:5" x14ac:dyDescent="0.25">
      <c r="A1" s="1" t="s">
        <v>28</v>
      </c>
      <c r="B1" s="2" t="s">
        <v>75</v>
      </c>
      <c r="D1" s="2" t="s">
        <v>76</v>
      </c>
    </row>
    <row r="2" spans="1:5" x14ac:dyDescent="0.25">
      <c r="C2" s="2" t="s">
        <v>1</v>
      </c>
    </row>
    <row r="3" spans="1:5" x14ac:dyDescent="0.25">
      <c r="B3" s="1"/>
      <c r="C3" s="1"/>
      <c r="D3" s="1"/>
      <c r="E3" s="1"/>
    </row>
    <row r="4" spans="1:5" ht="15.75" thickBot="1" x14ac:dyDescent="0.3">
      <c r="B4" s="22" t="s">
        <v>16</v>
      </c>
    </row>
    <row r="5" spans="1:5" ht="15.75" thickBot="1" x14ac:dyDescent="0.3">
      <c r="B5" s="5" t="s">
        <v>14</v>
      </c>
      <c r="C5" s="6" t="s">
        <v>1</v>
      </c>
      <c r="D5" s="27">
        <v>1515.296</v>
      </c>
      <c r="E5" s="50"/>
    </row>
    <row r="6" spans="1:5" ht="15.75" thickBot="1" x14ac:dyDescent="0.3">
      <c r="C6" s="6" t="s">
        <v>24</v>
      </c>
      <c r="D6" s="27">
        <v>128409.306</v>
      </c>
      <c r="E6" s="5">
        <f>(D5/(D5+D6))*100</f>
        <v>1.1662887372169899</v>
      </c>
    </row>
    <row r="7" spans="1:5" ht="15.75" thickBot="1" x14ac:dyDescent="0.3">
      <c r="B7" s="2" t="s">
        <v>15</v>
      </c>
      <c r="C7" s="6" t="s">
        <v>1</v>
      </c>
      <c r="D7" s="27">
        <v>19745.664000000001</v>
      </c>
      <c r="E7" s="5"/>
    </row>
    <row r="8" spans="1:5" ht="15.75" thickBot="1" x14ac:dyDescent="0.3">
      <c r="C8" s="6" t="s">
        <v>24</v>
      </c>
      <c r="D8" s="27">
        <v>85732.888000000006</v>
      </c>
      <c r="E8" s="5">
        <f>(D7/(D7+D8))*100</f>
        <v>18.720074958935726</v>
      </c>
    </row>
    <row r="9" spans="1:5" ht="15.75" thickBot="1" x14ac:dyDescent="0.3">
      <c r="B9" s="22" t="s">
        <v>17</v>
      </c>
      <c r="D9" s="27"/>
      <c r="E9" s="5"/>
    </row>
    <row r="10" spans="1:5" ht="15.75" thickBot="1" x14ac:dyDescent="0.3">
      <c r="B10" s="5" t="s">
        <v>14</v>
      </c>
      <c r="C10" s="6" t="s">
        <v>1</v>
      </c>
      <c r="D10" s="27">
        <v>3267.48</v>
      </c>
      <c r="E10" s="5"/>
    </row>
    <row r="11" spans="1:5" ht="15.75" thickBot="1" x14ac:dyDescent="0.3">
      <c r="C11" s="6" t="s">
        <v>24</v>
      </c>
      <c r="D11" s="27">
        <v>126044.992</v>
      </c>
      <c r="E11" s="5">
        <f>(D10/(D10+D11))*100</f>
        <v>2.5268096336446186</v>
      </c>
    </row>
    <row r="12" spans="1:5" ht="15.75" thickBot="1" x14ac:dyDescent="0.3">
      <c r="B12" s="2" t="s">
        <v>15</v>
      </c>
      <c r="C12" s="6" t="s">
        <v>1</v>
      </c>
      <c r="D12" s="27">
        <v>28981.07</v>
      </c>
      <c r="E12" s="5"/>
    </row>
    <row r="13" spans="1:5" ht="15.75" thickBot="1" x14ac:dyDescent="0.3">
      <c r="C13" s="6" t="s">
        <v>24</v>
      </c>
      <c r="D13" s="27">
        <v>87799.122000000003</v>
      </c>
      <c r="E13" s="5">
        <f>(D12/(D12+D13))*100</f>
        <v>24.816768583494021</v>
      </c>
    </row>
    <row r="14" spans="1:5" ht="15.75" thickBot="1" x14ac:dyDescent="0.3">
      <c r="B14" s="22" t="s">
        <v>18</v>
      </c>
      <c r="D14" s="27"/>
      <c r="E14" s="5"/>
    </row>
    <row r="15" spans="1:5" ht="15.75" thickBot="1" x14ac:dyDescent="0.3">
      <c r="B15" s="5" t="s">
        <v>14</v>
      </c>
      <c r="C15" s="6" t="s">
        <v>1</v>
      </c>
      <c r="D15" s="27">
        <v>6891.2290000000003</v>
      </c>
      <c r="E15" s="5"/>
    </row>
    <row r="16" spans="1:5" ht="15.75" thickBot="1" x14ac:dyDescent="0.3">
      <c r="C16" s="6" t="s">
        <v>24</v>
      </c>
      <c r="D16" s="27">
        <v>115540.306</v>
      </c>
      <c r="E16" s="5">
        <f>(D15/(D15+D16))*100</f>
        <v>5.6286388960164553</v>
      </c>
    </row>
    <row r="17" spans="2:5" ht="15.75" thickBot="1" x14ac:dyDescent="0.3">
      <c r="B17" s="2" t="s">
        <v>15</v>
      </c>
      <c r="C17" s="6" t="s">
        <v>1</v>
      </c>
      <c r="D17" s="27">
        <v>39743.788999999997</v>
      </c>
      <c r="E17" s="5"/>
    </row>
    <row r="18" spans="2:5" ht="15.75" thickBot="1" x14ac:dyDescent="0.3">
      <c r="C18" s="6" t="s">
        <v>24</v>
      </c>
      <c r="D18" s="27">
        <v>59291.85</v>
      </c>
      <c r="E18" s="5">
        <f>(D17/(D17+D18))*100</f>
        <v>40.13079473339895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65819-F4F3-4870-825A-BF628A8B28E6}">
  <dimension ref="A1:E20"/>
  <sheetViews>
    <sheetView zoomScale="70" zoomScaleNormal="70" workbookViewId="0">
      <selection activeCell="L52" sqref="L52"/>
    </sheetView>
  </sheetViews>
  <sheetFormatPr defaultColWidth="9.140625" defaultRowHeight="15" x14ac:dyDescent="0.25"/>
  <cols>
    <col min="1" max="1" width="9.140625" style="1"/>
    <col min="2" max="2" width="9.140625" style="2"/>
    <col min="3" max="3" width="15.7109375" style="2" customWidth="1"/>
    <col min="4" max="16384" width="9.140625" style="2"/>
  </cols>
  <sheetData>
    <row r="1" spans="1:5" x14ac:dyDescent="0.25">
      <c r="A1" s="1" t="s">
        <v>141</v>
      </c>
      <c r="B1" s="55" t="s">
        <v>147</v>
      </c>
      <c r="C1" s="55"/>
      <c r="D1" s="55"/>
      <c r="E1" s="55"/>
    </row>
    <row r="2" spans="1:5" x14ac:dyDescent="0.25">
      <c r="B2" s="55"/>
      <c r="C2" s="55"/>
      <c r="D2" s="55" t="s">
        <v>142</v>
      </c>
      <c r="E2" s="55"/>
    </row>
    <row r="3" spans="1:5" x14ac:dyDescent="0.25">
      <c r="B3" s="55">
        <v>1</v>
      </c>
      <c r="C3" s="55">
        <v>238.95</v>
      </c>
      <c r="D3" s="55">
        <f>(C3/(C3+C4))*100</f>
        <v>0.81109175699955716</v>
      </c>
      <c r="E3" s="55" t="s">
        <v>143</v>
      </c>
    </row>
    <row r="4" spans="1:5" x14ac:dyDescent="0.25">
      <c r="B4" s="55">
        <v>2</v>
      </c>
      <c r="C4" s="55">
        <v>29221.342000000001</v>
      </c>
      <c r="D4" s="55"/>
      <c r="E4" s="55"/>
    </row>
    <row r="5" spans="1:5" x14ac:dyDescent="0.25">
      <c r="B5" s="55">
        <v>3</v>
      </c>
      <c r="C5" s="55">
        <v>1835.6690000000001</v>
      </c>
      <c r="D5" s="55">
        <f>(C5/(C5+C6))*100</f>
        <v>8.65329548012412</v>
      </c>
      <c r="E5" s="55" t="s">
        <v>144</v>
      </c>
    </row>
    <row r="6" spans="1:5" x14ac:dyDescent="0.25">
      <c r="B6" s="55">
        <v>4</v>
      </c>
      <c r="C6" s="55">
        <v>19377.856</v>
      </c>
      <c r="D6" s="55"/>
      <c r="E6" s="55"/>
    </row>
    <row r="7" spans="1:5" x14ac:dyDescent="0.25">
      <c r="B7" s="55"/>
      <c r="C7" s="55"/>
      <c r="D7" s="55"/>
      <c r="E7" s="55"/>
    </row>
    <row r="8" spans="1:5" x14ac:dyDescent="0.25">
      <c r="B8" s="55" t="s">
        <v>145</v>
      </c>
      <c r="C8" s="55"/>
      <c r="D8" s="55" t="s">
        <v>142</v>
      </c>
      <c r="E8" s="55"/>
    </row>
    <row r="9" spans="1:5" x14ac:dyDescent="0.25">
      <c r="B9" s="55">
        <v>1</v>
      </c>
      <c r="C9" s="55">
        <v>220.364</v>
      </c>
      <c r="D9" s="55">
        <f>(C9/(C9+C10))*100</f>
        <v>0.51303914345902801</v>
      </c>
      <c r="E9" s="55" t="s">
        <v>143</v>
      </c>
    </row>
    <row r="10" spans="1:5" x14ac:dyDescent="0.25">
      <c r="B10" s="55">
        <v>2</v>
      </c>
      <c r="C10" s="55">
        <v>42732.303999999996</v>
      </c>
      <c r="D10" s="55"/>
      <c r="E10" s="55"/>
    </row>
    <row r="11" spans="1:5" x14ac:dyDescent="0.25">
      <c r="B11" s="55">
        <v>3</v>
      </c>
      <c r="C11" s="55">
        <v>2989.1039999999998</v>
      </c>
      <c r="D11" s="55">
        <f>(C11/(C11+C12))*100</f>
        <v>9.7344448560117591</v>
      </c>
      <c r="E11" s="55" t="s">
        <v>146</v>
      </c>
    </row>
    <row r="12" spans="1:5" x14ac:dyDescent="0.25">
      <c r="B12" s="55">
        <v>4</v>
      </c>
      <c r="C12" s="55">
        <v>27717.362000000001</v>
      </c>
      <c r="D12" s="55"/>
      <c r="E12" s="55"/>
    </row>
    <row r="13" spans="1:5" x14ac:dyDescent="0.25">
      <c r="B13" s="55">
        <v>5</v>
      </c>
      <c r="C13" s="55">
        <v>460.77800000000002</v>
      </c>
      <c r="D13" s="55">
        <f>(C13/(C13+C14))*100</f>
        <v>1.0577933766897811</v>
      </c>
      <c r="E13" s="55" t="s">
        <v>143</v>
      </c>
    </row>
    <row r="14" spans="1:5" x14ac:dyDescent="0.25">
      <c r="B14" s="55">
        <v>6</v>
      </c>
      <c r="C14" s="55">
        <v>43099.525000000001</v>
      </c>
      <c r="D14" s="55"/>
      <c r="E14" s="55"/>
    </row>
    <row r="15" spans="1:5" x14ac:dyDescent="0.25">
      <c r="B15" s="55">
        <v>7</v>
      </c>
      <c r="C15" s="55">
        <v>2563.7190000000001</v>
      </c>
      <c r="D15" s="55">
        <f>(C15/(C15+C16))*100</f>
        <v>8.4029507029343762</v>
      </c>
      <c r="E15" s="55" t="s">
        <v>146</v>
      </c>
    </row>
    <row r="16" spans="1:5" x14ac:dyDescent="0.25">
      <c r="B16" s="55">
        <v>8</v>
      </c>
      <c r="C16" s="55">
        <v>27946.027999999998</v>
      </c>
      <c r="D16" s="55"/>
      <c r="E16" s="55"/>
    </row>
    <row r="17" spans="2:5" x14ac:dyDescent="0.25">
      <c r="B17" s="55"/>
      <c r="C17" s="55"/>
      <c r="D17" s="55"/>
      <c r="E17" s="55"/>
    </row>
    <row r="18" spans="2:5" x14ac:dyDescent="0.25">
      <c r="B18" s="55"/>
      <c r="C18" s="55"/>
      <c r="D18" s="55">
        <f>AVERAGE(D3,D9,D13)</f>
        <v>0.79397475904945536</v>
      </c>
      <c r="E18" s="55"/>
    </row>
    <row r="19" spans="2:5" x14ac:dyDescent="0.25">
      <c r="B19" s="55"/>
      <c r="C19" s="55"/>
      <c r="D19" s="55"/>
      <c r="E19" s="55"/>
    </row>
    <row r="20" spans="2:5" x14ac:dyDescent="0.25">
      <c r="B20" s="55"/>
      <c r="C20" s="55"/>
      <c r="D20" s="55">
        <f>AVERAGE(D5,D11,D15)</f>
        <v>8.9302303463567512</v>
      </c>
      <c r="E20" s="55" t="s">
        <v>144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7BC6F-B7F4-4897-B311-A14A3DE4F586}">
  <dimension ref="A1:G28"/>
  <sheetViews>
    <sheetView zoomScale="85" zoomScaleNormal="85" workbookViewId="0">
      <selection activeCell="I29" sqref="I29"/>
    </sheetView>
  </sheetViews>
  <sheetFormatPr defaultColWidth="9.140625" defaultRowHeight="15" x14ac:dyDescent="0.25"/>
  <cols>
    <col min="1" max="1" width="9.140625" style="1"/>
    <col min="2" max="2" width="9.140625" style="2"/>
    <col min="3" max="3" width="15.7109375" style="2" customWidth="1"/>
    <col min="4" max="16384" width="9.140625" style="2"/>
  </cols>
  <sheetData>
    <row r="1" spans="1:7" x14ac:dyDescent="0.25">
      <c r="A1" s="1" t="s">
        <v>154</v>
      </c>
      <c r="B1" s="55" t="s">
        <v>169</v>
      </c>
      <c r="C1" s="55"/>
      <c r="D1" s="55"/>
      <c r="E1" s="55"/>
      <c r="F1" s="55"/>
      <c r="G1" s="55"/>
    </row>
    <row r="2" spans="1:7" x14ac:dyDescent="0.25">
      <c r="B2" s="55"/>
      <c r="C2" s="55"/>
      <c r="D2" s="55" t="s">
        <v>142</v>
      </c>
      <c r="E2" s="55"/>
      <c r="F2" s="55"/>
      <c r="G2" s="55"/>
    </row>
    <row r="3" spans="1:7" x14ac:dyDescent="0.25">
      <c r="B3" s="55">
        <v>1</v>
      </c>
      <c r="C3" s="55">
        <v>206.95</v>
      </c>
      <c r="D3" s="55">
        <f>(C3/(C3+C4))*100</f>
        <v>0.79152855236063679</v>
      </c>
      <c r="E3" s="55" t="s">
        <v>143</v>
      </c>
      <c r="F3" s="55"/>
      <c r="G3" s="55"/>
    </row>
    <row r="4" spans="1:7" x14ac:dyDescent="0.25">
      <c r="B4" s="55">
        <v>2</v>
      </c>
      <c r="C4" s="55">
        <v>25938.664000000001</v>
      </c>
      <c r="D4" s="55"/>
      <c r="E4" s="55"/>
      <c r="F4" s="55"/>
      <c r="G4" s="55"/>
    </row>
    <row r="5" spans="1:7" x14ac:dyDescent="0.25">
      <c r="B5" s="55">
        <v>3</v>
      </c>
      <c r="C5" s="55">
        <v>1661.548</v>
      </c>
      <c r="D5" s="55">
        <f>(C5/(C5+C6))*100</f>
        <v>8.5014837129273886</v>
      </c>
      <c r="E5" s="55" t="s">
        <v>144</v>
      </c>
      <c r="F5" s="55"/>
      <c r="G5" s="55"/>
    </row>
    <row r="6" spans="1:7" x14ac:dyDescent="0.25">
      <c r="B6" s="55">
        <v>4</v>
      </c>
      <c r="C6" s="55">
        <v>17882.664000000001</v>
      </c>
      <c r="D6" s="55"/>
      <c r="E6" s="55"/>
      <c r="F6" s="55"/>
      <c r="G6" s="55"/>
    </row>
    <row r="7" spans="1:7" x14ac:dyDescent="0.25">
      <c r="B7" s="55"/>
      <c r="C7" s="55"/>
      <c r="D7" s="55"/>
      <c r="E7" s="55"/>
      <c r="F7" s="55"/>
      <c r="G7" s="55"/>
    </row>
    <row r="8" spans="1:7" x14ac:dyDescent="0.25">
      <c r="B8" s="55" t="s">
        <v>168</v>
      </c>
      <c r="C8" s="55"/>
      <c r="D8" s="55"/>
      <c r="E8" s="55"/>
      <c r="F8" s="55"/>
      <c r="G8" s="55"/>
    </row>
    <row r="9" spans="1:7" x14ac:dyDescent="0.25">
      <c r="B9" s="55"/>
      <c r="C9" s="55"/>
      <c r="D9" s="55" t="s">
        <v>142</v>
      </c>
      <c r="E9" s="55"/>
      <c r="F9" s="55"/>
      <c r="G9" s="55"/>
    </row>
    <row r="10" spans="1:7" x14ac:dyDescent="0.25">
      <c r="B10" s="55">
        <v>1</v>
      </c>
      <c r="C10" s="55">
        <v>138.94999999999999</v>
      </c>
      <c r="D10" s="55">
        <f>(C10/(C10+C11))*100</f>
        <v>0.57278287476901124</v>
      </c>
      <c r="E10" s="55" t="s">
        <v>143</v>
      </c>
      <c r="F10" s="55"/>
      <c r="G10" s="55"/>
    </row>
    <row r="11" spans="1:7" x14ac:dyDescent="0.25">
      <c r="B11" s="55">
        <v>2</v>
      </c>
      <c r="C11" s="55">
        <v>24119.806</v>
      </c>
      <c r="D11" s="55"/>
      <c r="E11" s="55"/>
      <c r="F11" s="55"/>
      <c r="G11" s="55"/>
    </row>
    <row r="12" spans="1:7" x14ac:dyDescent="0.25">
      <c r="B12" s="55">
        <v>3</v>
      </c>
      <c r="C12" s="55">
        <v>1030.335</v>
      </c>
      <c r="D12" s="55">
        <f>(C12/(C12+C13))*100</f>
        <v>5.8635354717049211</v>
      </c>
      <c r="E12" s="55" t="s">
        <v>144</v>
      </c>
      <c r="F12" s="55"/>
      <c r="G12" s="55"/>
    </row>
    <row r="13" spans="1:7" x14ac:dyDescent="0.25">
      <c r="B13" s="55">
        <v>4</v>
      </c>
      <c r="C13" s="55">
        <v>16541.572</v>
      </c>
      <c r="D13" s="55"/>
      <c r="E13" s="55"/>
      <c r="F13" s="55"/>
      <c r="G13" s="55"/>
    </row>
    <row r="14" spans="1:7" x14ac:dyDescent="0.25">
      <c r="B14" s="55">
        <v>5</v>
      </c>
      <c r="C14" s="55">
        <v>346.77800000000002</v>
      </c>
      <c r="D14" s="55">
        <f>(C14/(C14+C15))*100</f>
        <v>1.4460618086360222</v>
      </c>
      <c r="E14" s="55" t="s">
        <v>143</v>
      </c>
      <c r="F14" s="55"/>
      <c r="G14" s="55"/>
    </row>
    <row r="15" spans="1:7" x14ac:dyDescent="0.25">
      <c r="B15" s="55">
        <v>6</v>
      </c>
      <c r="C15" s="55">
        <v>23634.078000000001</v>
      </c>
      <c r="D15" s="55"/>
      <c r="E15" s="55"/>
      <c r="F15" s="55"/>
      <c r="G15" s="55"/>
    </row>
    <row r="16" spans="1:7" x14ac:dyDescent="0.25">
      <c r="B16" s="55">
        <v>7</v>
      </c>
      <c r="C16" s="55">
        <v>1046.335</v>
      </c>
      <c r="D16" s="55">
        <f>(C16/(C16+C17))*100</f>
        <v>8.5774556951482541</v>
      </c>
      <c r="E16" s="55" t="s">
        <v>144</v>
      </c>
      <c r="F16" s="55"/>
      <c r="G16" s="55"/>
    </row>
    <row r="17" spans="2:7" x14ac:dyDescent="0.25">
      <c r="B17" s="55">
        <v>8</v>
      </c>
      <c r="C17" s="55">
        <v>11152.329</v>
      </c>
      <c r="D17" s="55"/>
      <c r="E17" s="55"/>
      <c r="F17" s="55"/>
      <c r="G17" s="55"/>
    </row>
    <row r="18" spans="2:7" x14ac:dyDescent="0.25">
      <c r="B18" s="55">
        <v>9</v>
      </c>
      <c r="C18" s="55">
        <v>208.24299999999999</v>
      </c>
      <c r="D18" s="55">
        <f>(C18/(C18+C19))*100</f>
        <v>1.2355926243825242</v>
      </c>
      <c r="E18" s="55" t="s">
        <v>143</v>
      </c>
      <c r="F18" s="55"/>
      <c r="G18" s="55"/>
    </row>
    <row r="19" spans="2:7" x14ac:dyDescent="0.25">
      <c r="B19" s="55">
        <v>10</v>
      </c>
      <c r="C19" s="55">
        <v>16645.451000000001</v>
      </c>
      <c r="D19" s="55"/>
      <c r="E19" s="55"/>
      <c r="F19" s="55"/>
      <c r="G19" s="55"/>
    </row>
    <row r="20" spans="2:7" x14ac:dyDescent="0.25">
      <c r="B20" s="55">
        <v>11</v>
      </c>
      <c r="C20" s="55">
        <v>693.02099999999996</v>
      </c>
      <c r="D20" s="55">
        <f>(C20/(C20+C21))*100</f>
        <v>4.7336853321675925</v>
      </c>
      <c r="E20" s="55" t="s">
        <v>144</v>
      </c>
      <c r="F20" s="55"/>
      <c r="G20" s="55"/>
    </row>
    <row r="21" spans="2:7" x14ac:dyDescent="0.25">
      <c r="B21" s="55">
        <v>12</v>
      </c>
      <c r="C21" s="55">
        <v>13947.179</v>
      </c>
      <c r="D21" s="55"/>
      <c r="E21" s="55"/>
      <c r="F21" s="55"/>
      <c r="G21" s="55"/>
    </row>
    <row r="22" spans="2:7" x14ac:dyDescent="0.25">
      <c r="B22" s="55"/>
      <c r="C22" s="55"/>
      <c r="D22" s="55"/>
      <c r="E22" s="55"/>
      <c r="F22" s="55"/>
      <c r="G22" s="55"/>
    </row>
    <row r="23" spans="2:7" x14ac:dyDescent="0.25">
      <c r="B23" s="55"/>
      <c r="C23" s="55"/>
      <c r="D23" s="55"/>
      <c r="E23" s="55"/>
      <c r="F23" s="55"/>
      <c r="G23" s="55"/>
    </row>
    <row r="24" spans="2:7" x14ac:dyDescent="0.25">
      <c r="B24" s="55"/>
      <c r="C24" s="55"/>
      <c r="D24" s="55"/>
      <c r="E24" s="55"/>
      <c r="F24" s="55"/>
      <c r="G24" s="55"/>
    </row>
    <row r="25" spans="2:7" x14ac:dyDescent="0.25">
      <c r="B25" s="55"/>
      <c r="C25" s="55"/>
      <c r="D25" s="55"/>
      <c r="E25" s="55"/>
      <c r="F25" s="55"/>
      <c r="G25" s="55"/>
    </row>
    <row r="26" spans="2:7" x14ac:dyDescent="0.25">
      <c r="B26" s="55"/>
      <c r="C26" s="55"/>
      <c r="D26" s="55"/>
      <c r="E26" s="55"/>
      <c r="F26" s="55"/>
      <c r="G26" s="55"/>
    </row>
    <row r="27" spans="2:7" x14ac:dyDescent="0.25">
      <c r="B27" s="55"/>
      <c r="C27" s="55"/>
      <c r="D27" s="55"/>
      <c r="E27" s="55"/>
      <c r="F27" s="55"/>
      <c r="G27" s="55"/>
    </row>
    <row r="28" spans="2:7" x14ac:dyDescent="0.25">
      <c r="B28" s="55"/>
      <c r="C28" s="55"/>
      <c r="D28" s="55"/>
      <c r="E28" s="55"/>
      <c r="F28" s="55"/>
      <c r="G28" s="55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91FC2-D8EE-4E7A-8058-FE61D7AB83EA}">
  <dimension ref="A1:F18"/>
  <sheetViews>
    <sheetView topLeftCell="A14" zoomScaleNormal="100" workbookViewId="0">
      <selection activeCell="J32" sqref="J32"/>
    </sheetView>
  </sheetViews>
  <sheetFormatPr defaultColWidth="9.140625" defaultRowHeight="15" x14ac:dyDescent="0.25"/>
  <cols>
    <col min="1" max="1" width="9.140625" style="1"/>
    <col min="2" max="2" width="9.140625" style="2"/>
    <col min="3" max="3" width="16.28515625" style="2" customWidth="1"/>
    <col min="4" max="16384" width="9.140625" style="2"/>
  </cols>
  <sheetData>
    <row r="1" spans="1:6" x14ac:dyDescent="0.25">
      <c r="A1" s="1" t="s">
        <v>30</v>
      </c>
      <c r="B1" s="2" t="s">
        <v>29</v>
      </c>
      <c r="D1" s="2" t="s">
        <v>77</v>
      </c>
    </row>
    <row r="2" spans="1:6" x14ac:dyDescent="0.25">
      <c r="C2" s="2" t="s">
        <v>1</v>
      </c>
    </row>
    <row r="3" spans="1:6" x14ac:dyDescent="0.25">
      <c r="B3" s="1"/>
      <c r="C3" s="1"/>
      <c r="D3" s="1"/>
      <c r="E3" s="1"/>
    </row>
    <row r="4" spans="1:6" ht="15.75" thickBot="1" x14ac:dyDescent="0.3">
      <c r="B4" s="22" t="s">
        <v>16</v>
      </c>
    </row>
    <row r="5" spans="1:6" ht="15.75" thickBot="1" x14ac:dyDescent="0.3">
      <c r="B5" s="5" t="s">
        <v>14</v>
      </c>
      <c r="C5" s="6" t="s">
        <v>1</v>
      </c>
      <c r="D5" s="27">
        <v>2170.7399999999998</v>
      </c>
      <c r="E5" s="50"/>
    </row>
    <row r="6" spans="1:6" ht="15.75" thickBot="1" x14ac:dyDescent="0.3">
      <c r="C6" s="6" t="s">
        <v>24</v>
      </c>
      <c r="D6" s="27">
        <v>82552.251999999993</v>
      </c>
      <c r="E6" s="5">
        <f>(D5/(D5+D6))*100</f>
        <v>2.5621616384841555</v>
      </c>
    </row>
    <row r="7" spans="1:6" ht="15.75" thickBot="1" x14ac:dyDescent="0.3">
      <c r="B7" s="2" t="s">
        <v>15</v>
      </c>
      <c r="C7" s="6" t="s">
        <v>1</v>
      </c>
      <c r="D7" s="27">
        <v>4375.4769999999999</v>
      </c>
      <c r="E7" s="5"/>
    </row>
    <row r="8" spans="1:6" ht="15.75" thickBot="1" x14ac:dyDescent="0.3">
      <c r="C8" s="6" t="s">
        <v>24</v>
      </c>
      <c r="D8" s="27">
        <v>63805.294999999998</v>
      </c>
      <c r="E8" s="5">
        <f>(D7/(D7+D8))*100</f>
        <v>6.4174647362455799</v>
      </c>
    </row>
    <row r="9" spans="1:6" ht="15.75" thickBot="1" x14ac:dyDescent="0.3">
      <c r="B9" s="22" t="s">
        <v>17</v>
      </c>
      <c r="E9" s="5"/>
    </row>
    <row r="10" spans="1:6" ht="15.75" thickBot="1" x14ac:dyDescent="0.3">
      <c r="B10" s="5" t="s">
        <v>14</v>
      </c>
      <c r="C10" s="6" t="s">
        <v>1</v>
      </c>
      <c r="D10" s="27">
        <v>1985.74</v>
      </c>
      <c r="E10" s="5"/>
    </row>
    <row r="11" spans="1:6" ht="15.75" thickBot="1" x14ac:dyDescent="0.3">
      <c r="C11" s="6" t="s">
        <v>24</v>
      </c>
      <c r="D11" s="27">
        <v>81214.645000000004</v>
      </c>
      <c r="E11" s="5">
        <f>(D10/(D10+D11))*100</f>
        <v>2.3866956865644307</v>
      </c>
    </row>
    <row r="12" spans="1:6" ht="15.75" thickBot="1" x14ac:dyDescent="0.3">
      <c r="B12" s="2" t="s">
        <v>15</v>
      </c>
      <c r="C12" s="6" t="s">
        <v>1</v>
      </c>
      <c r="D12" s="27">
        <v>3721.9409999999998</v>
      </c>
      <c r="E12" s="5"/>
    </row>
    <row r="13" spans="1:6" ht="15.75" thickBot="1" x14ac:dyDescent="0.3">
      <c r="C13" s="6" t="s">
        <v>24</v>
      </c>
      <c r="D13" s="27">
        <v>65466.981</v>
      </c>
      <c r="E13" s="5">
        <f>(D12/(D12+D13))*100</f>
        <v>5.3793886252484171</v>
      </c>
    </row>
    <row r="14" spans="1:6" ht="15.75" thickBot="1" x14ac:dyDescent="0.3">
      <c r="B14" s="22" t="s">
        <v>18</v>
      </c>
      <c r="E14" s="5"/>
      <c r="F14" s="3"/>
    </row>
    <row r="15" spans="1:6" ht="15.75" thickBot="1" x14ac:dyDescent="0.3">
      <c r="B15" s="5" t="s">
        <v>14</v>
      </c>
      <c r="C15" s="6" t="s">
        <v>1</v>
      </c>
      <c r="D15" s="27">
        <v>2069.569</v>
      </c>
      <c r="E15" s="5"/>
    </row>
    <row r="16" spans="1:6" ht="15.75" thickBot="1" x14ac:dyDescent="0.3">
      <c r="C16" s="6" t="s">
        <v>24</v>
      </c>
      <c r="D16" s="27">
        <v>80195.838000000003</v>
      </c>
      <c r="E16" s="5">
        <f>(D15/(D15+D16))*100</f>
        <v>2.5157220701527678</v>
      </c>
    </row>
    <row r="17" spans="2:5" ht="15.75" thickBot="1" x14ac:dyDescent="0.3">
      <c r="B17" s="2" t="s">
        <v>15</v>
      </c>
      <c r="C17" s="6" t="s">
        <v>1</v>
      </c>
      <c r="D17" s="27">
        <v>3859.134</v>
      </c>
      <c r="E17" s="5"/>
    </row>
    <row r="18" spans="2:5" ht="15.75" thickBot="1" x14ac:dyDescent="0.3">
      <c r="C18" s="6" t="s">
        <v>24</v>
      </c>
      <c r="D18" s="27">
        <v>58468.839</v>
      </c>
      <c r="E18" s="5">
        <f>(D17/(D17+D18))*100</f>
        <v>6.1916565135208232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53DAF-C3FB-4109-A23A-14426B04F19E}">
  <dimension ref="A1:F14"/>
  <sheetViews>
    <sheetView zoomScale="55" zoomScaleNormal="55" workbookViewId="0">
      <selection activeCell="C1" sqref="C1:F8"/>
    </sheetView>
  </sheetViews>
  <sheetFormatPr defaultRowHeight="15" x14ac:dyDescent="0.25"/>
  <cols>
    <col min="2" max="2" width="9.140625" style="34"/>
    <col min="4" max="4" width="15.85546875" customWidth="1"/>
  </cols>
  <sheetData>
    <row r="1" spans="1:6" x14ac:dyDescent="0.25">
      <c r="A1" t="s">
        <v>78</v>
      </c>
      <c r="B1" s="34" t="s">
        <v>31</v>
      </c>
      <c r="C1" s="2" t="s">
        <v>34</v>
      </c>
      <c r="D1" s="2"/>
      <c r="E1" s="2"/>
      <c r="F1" s="2"/>
    </row>
    <row r="2" spans="1:6" x14ac:dyDescent="0.25">
      <c r="C2" s="5"/>
      <c r="D2" s="5" t="s">
        <v>1</v>
      </c>
      <c r="E2" s="5"/>
      <c r="F2" s="5"/>
    </row>
    <row r="3" spans="1:6" x14ac:dyDescent="0.25">
      <c r="C3" s="35"/>
      <c r="D3" s="36"/>
      <c r="E3" s="36"/>
      <c r="F3" s="36"/>
    </row>
    <row r="4" spans="1:6" x14ac:dyDescent="0.25">
      <c r="C4" s="4"/>
      <c r="D4" s="15"/>
      <c r="E4" s="5"/>
      <c r="F4" s="5"/>
    </row>
    <row r="5" spans="1:6" x14ac:dyDescent="0.25">
      <c r="C5" s="23" t="s">
        <v>32</v>
      </c>
      <c r="D5" s="5" t="s">
        <v>1</v>
      </c>
      <c r="E5" s="23">
        <v>16364.572</v>
      </c>
    </row>
    <row r="6" spans="1:6" x14ac:dyDescent="0.25">
      <c r="D6" s="6" t="s">
        <v>24</v>
      </c>
      <c r="E6" s="23">
        <v>60122.048999999999</v>
      </c>
      <c r="F6">
        <f>(E5/(E5+E6))*100</f>
        <v>21.395339192719732</v>
      </c>
    </row>
    <row r="7" spans="1:6" x14ac:dyDescent="0.25">
      <c r="C7" s="23" t="s">
        <v>15</v>
      </c>
      <c r="D7" s="5" t="s">
        <v>1</v>
      </c>
      <c r="E7" s="23">
        <v>55597.605000000003</v>
      </c>
    </row>
    <row r="8" spans="1:6" x14ac:dyDescent="0.25">
      <c r="D8" s="6" t="s">
        <v>24</v>
      </c>
      <c r="E8" s="23">
        <v>15726.108</v>
      </c>
      <c r="F8">
        <f>(E7/(E7+E8))*100</f>
        <v>77.95108058942472</v>
      </c>
    </row>
    <row r="9" spans="1:6" x14ac:dyDescent="0.25">
      <c r="C9" s="5"/>
      <c r="D9" s="5"/>
      <c r="E9" s="5"/>
      <c r="F9" s="2"/>
    </row>
    <row r="10" spans="1:6" x14ac:dyDescent="0.25">
      <c r="C10" s="2"/>
      <c r="D10" s="6"/>
      <c r="E10" s="5"/>
      <c r="F10" s="2"/>
    </row>
    <row r="11" spans="1:6" x14ac:dyDescent="0.25">
      <c r="C11" s="5"/>
      <c r="D11" s="5"/>
      <c r="E11" s="5"/>
      <c r="F11" s="2"/>
    </row>
    <row r="12" spans="1:6" x14ac:dyDescent="0.25">
      <c r="C12" s="2"/>
      <c r="D12" s="6"/>
      <c r="E12" s="5"/>
      <c r="F12" s="2"/>
    </row>
    <row r="13" spans="1:6" x14ac:dyDescent="0.25">
      <c r="C13" s="5"/>
      <c r="D13" s="5"/>
      <c r="E13" s="5"/>
      <c r="F13" s="2"/>
    </row>
    <row r="14" spans="1:6" x14ac:dyDescent="0.25">
      <c r="C14" s="2"/>
      <c r="D14" s="6"/>
      <c r="E14" s="5"/>
      <c r="F14" s="2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FB5DF-0075-40E9-9FFF-0539103F675F}">
  <dimension ref="A1:F8"/>
  <sheetViews>
    <sheetView zoomScale="85" zoomScaleNormal="85" workbookViewId="0">
      <selection activeCell="G36" sqref="G36"/>
    </sheetView>
  </sheetViews>
  <sheetFormatPr defaultColWidth="9.28515625" defaultRowHeight="15" x14ac:dyDescent="0.25"/>
  <cols>
    <col min="1" max="1" width="9.28515625" style="55"/>
    <col min="2" max="2" width="9.28515625" style="34"/>
    <col min="3" max="16384" width="9.28515625" style="55"/>
  </cols>
  <sheetData>
    <row r="1" spans="1:6" x14ac:dyDescent="0.25">
      <c r="A1" s="55" t="s">
        <v>78</v>
      </c>
      <c r="B1" s="34" t="s">
        <v>33</v>
      </c>
      <c r="C1" s="55" t="s">
        <v>35</v>
      </c>
    </row>
    <row r="2" spans="1:6" x14ac:dyDescent="0.25">
      <c r="D2" s="55" t="s">
        <v>36</v>
      </c>
    </row>
    <row r="3" spans="1:6" x14ac:dyDescent="0.25">
      <c r="C3" s="34"/>
      <c r="D3" s="34"/>
      <c r="E3" s="34"/>
      <c r="F3" s="34"/>
    </row>
    <row r="4" spans="1:6" x14ac:dyDescent="0.25">
      <c r="C4" s="22"/>
      <c r="D4" s="37"/>
      <c r="E4" s="23"/>
      <c r="F4" s="23"/>
    </row>
    <row r="5" spans="1:6" x14ac:dyDescent="0.25">
      <c r="C5" s="23" t="s">
        <v>32</v>
      </c>
      <c r="D5" s="5" t="s">
        <v>1</v>
      </c>
      <c r="E5" s="23">
        <v>2852.4969999999998</v>
      </c>
    </row>
    <row r="6" spans="1:6" x14ac:dyDescent="0.25">
      <c r="D6" s="6" t="s">
        <v>24</v>
      </c>
      <c r="E6" s="23">
        <v>60151.756000000001</v>
      </c>
      <c r="F6" s="55">
        <f>(E5/(E5+E6))*100</f>
        <v>4.5274673758928614</v>
      </c>
    </row>
    <row r="7" spans="1:6" x14ac:dyDescent="0.25">
      <c r="C7" s="23" t="s">
        <v>15</v>
      </c>
      <c r="D7" s="5" t="s">
        <v>1</v>
      </c>
      <c r="E7" s="23">
        <v>44712.521999999997</v>
      </c>
    </row>
    <row r="8" spans="1:6" x14ac:dyDescent="0.25">
      <c r="D8" s="6" t="s">
        <v>24</v>
      </c>
      <c r="E8" s="23">
        <v>18448.43</v>
      </c>
      <c r="F8" s="55">
        <f>(E7/(E7+E8))*100</f>
        <v>70.791399724310679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93314-8542-4761-A7EC-53360C269DA7}">
  <dimension ref="A1:F8"/>
  <sheetViews>
    <sheetView workbookViewId="0">
      <selection activeCell="F32" sqref="F32"/>
    </sheetView>
  </sheetViews>
  <sheetFormatPr defaultColWidth="9.28515625" defaultRowHeight="15" x14ac:dyDescent="0.25"/>
  <cols>
    <col min="1" max="1" width="9.28515625" style="55"/>
    <col min="2" max="2" width="9.28515625" style="34"/>
    <col min="3" max="3" width="9.28515625" style="55"/>
    <col min="4" max="4" width="16" style="55" customWidth="1"/>
    <col min="5" max="16384" width="9.28515625" style="55"/>
  </cols>
  <sheetData>
    <row r="1" spans="1:6" x14ac:dyDescent="0.25">
      <c r="A1" s="55" t="s">
        <v>78</v>
      </c>
      <c r="B1" s="34" t="s">
        <v>37</v>
      </c>
      <c r="C1" s="55" t="s">
        <v>38</v>
      </c>
    </row>
    <row r="2" spans="1:6" x14ac:dyDescent="0.25">
      <c r="D2" s="55" t="s">
        <v>36</v>
      </c>
    </row>
    <row r="3" spans="1:6" x14ac:dyDescent="0.25">
      <c r="C3" s="34"/>
      <c r="D3" s="34"/>
      <c r="E3" s="34"/>
      <c r="F3" s="34"/>
    </row>
    <row r="4" spans="1:6" x14ac:dyDescent="0.25">
      <c r="C4" s="22"/>
      <c r="D4" s="37"/>
      <c r="E4" s="23"/>
      <c r="F4" s="23"/>
    </row>
    <row r="5" spans="1:6" x14ac:dyDescent="0.25">
      <c r="C5" s="23" t="s">
        <v>32</v>
      </c>
      <c r="D5" s="5" t="s">
        <v>1</v>
      </c>
      <c r="E5" s="23">
        <v>17178.087</v>
      </c>
    </row>
    <row r="6" spans="1:6" x14ac:dyDescent="0.25">
      <c r="D6" s="6" t="s">
        <v>24</v>
      </c>
      <c r="E6" s="23">
        <v>55401.714</v>
      </c>
      <c r="F6" s="55">
        <f>(E5/(E5+E6))*100</f>
        <v>23.66786180634471</v>
      </c>
    </row>
    <row r="7" spans="1:6" x14ac:dyDescent="0.25">
      <c r="C7" s="23" t="s">
        <v>15</v>
      </c>
      <c r="D7" s="5" t="s">
        <v>1</v>
      </c>
      <c r="E7" s="23">
        <v>44401.392</v>
      </c>
    </row>
    <row r="8" spans="1:6" x14ac:dyDescent="0.25">
      <c r="D8" s="6" t="s">
        <v>24</v>
      </c>
      <c r="E8" s="23">
        <v>16659.643</v>
      </c>
      <c r="F8" s="55">
        <f>(E7/(E7+E8))*100</f>
        <v>72.716409081503443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2F006-09E3-4083-98FA-15E8BE1079F5}">
  <dimension ref="A1:F8"/>
  <sheetViews>
    <sheetView zoomScale="40" zoomScaleNormal="40" workbookViewId="0">
      <selection activeCell="I57" sqref="I57"/>
    </sheetView>
  </sheetViews>
  <sheetFormatPr defaultColWidth="9.28515625" defaultRowHeight="15" x14ac:dyDescent="0.25"/>
  <cols>
    <col min="1" max="1" width="9.28515625" style="55"/>
    <col min="2" max="2" width="9.28515625" style="34"/>
    <col min="3" max="16384" width="9.28515625" style="55"/>
  </cols>
  <sheetData>
    <row r="1" spans="1:6" x14ac:dyDescent="0.25">
      <c r="A1" s="55" t="s">
        <v>78</v>
      </c>
      <c r="B1" s="34" t="s">
        <v>33</v>
      </c>
      <c r="C1" s="55" t="s">
        <v>35</v>
      </c>
    </row>
    <row r="2" spans="1:6" x14ac:dyDescent="0.25">
      <c r="D2" s="55" t="s">
        <v>36</v>
      </c>
    </row>
    <row r="3" spans="1:6" x14ac:dyDescent="0.25">
      <c r="C3" s="34"/>
      <c r="D3" s="34"/>
      <c r="E3" s="34"/>
      <c r="F3" s="34"/>
    </row>
    <row r="4" spans="1:6" x14ac:dyDescent="0.25">
      <c r="C4" s="22"/>
      <c r="D4" s="37"/>
      <c r="E4" s="23"/>
      <c r="F4" s="23"/>
    </row>
    <row r="5" spans="1:6" x14ac:dyDescent="0.25">
      <c r="C5" s="23" t="s">
        <v>32</v>
      </c>
      <c r="D5" s="5" t="s">
        <v>1</v>
      </c>
      <c r="E5" s="23">
        <v>2852.4969999999998</v>
      </c>
    </row>
    <row r="6" spans="1:6" x14ac:dyDescent="0.25">
      <c r="D6" s="6" t="s">
        <v>24</v>
      </c>
      <c r="E6" s="23">
        <v>60151.756000000001</v>
      </c>
      <c r="F6" s="55">
        <f>(E5/(E5+E6))*100</f>
        <v>4.5274673758928614</v>
      </c>
    </row>
    <row r="7" spans="1:6" x14ac:dyDescent="0.25">
      <c r="C7" s="23" t="s">
        <v>15</v>
      </c>
      <c r="D7" s="5" t="s">
        <v>1</v>
      </c>
      <c r="E7" s="23">
        <v>44712.521999999997</v>
      </c>
    </row>
    <row r="8" spans="1:6" x14ac:dyDescent="0.25">
      <c r="D8" s="6" t="s">
        <v>24</v>
      </c>
      <c r="E8" s="23">
        <v>18448.43</v>
      </c>
      <c r="F8" s="55">
        <f>(E7/(E7+E8))*100</f>
        <v>70.791399724310679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8B010-AC65-4297-BA9D-C04CBBE8C8F1}">
  <dimension ref="A1:F18"/>
  <sheetViews>
    <sheetView zoomScale="85" zoomScaleNormal="85" workbookViewId="0">
      <selection activeCell="C1" sqref="C1:F8"/>
    </sheetView>
  </sheetViews>
  <sheetFormatPr defaultColWidth="9.28515625" defaultRowHeight="15" x14ac:dyDescent="0.25"/>
  <cols>
    <col min="1" max="1" width="9.28515625" style="55"/>
    <col min="2" max="2" width="9.28515625" style="34"/>
    <col min="3" max="3" width="9.28515625" style="55"/>
    <col min="4" max="4" width="16.140625" style="55" customWidth="1"/>
    <col min="5" max="16384" width="9.28515625" style="55"/>
  </cols>
  <sheetData>
    <row r="1" spans="1:6" x14ac:dyDescent="0.25">
      <c r="A1" s="55" t="s">
        <v>78</v>
      </c>
      <c r="B1" s="34" t="s">
        <v>39</v>
      </c>
      <c r="C1" s="55" t="s">
        <v>40</v>
      </c>
    </row>
    <row r="2" spans="1:6" x14ac:dyDescent="0.25">
      <c r="D2" s="55" t="s">
        <v>36</v>
      </c>
    </row>
    <row r="3" spans="1:6" x14ac:dyDescent="0.25">
      <c r="C3" s="34"/>
      <c r="D3" s="34"/>
      <c r="E3" s="34"/>
      <c r="F3" s="34"/>
    </row>
    <row r="4" spans="1:6" x14ac:dyDescent="0.25">
      <c r="C4" s="22"/>
      <c r="D4" s="37"/>
      <c r="E4" s="23"/>
      <c r="F4" s="23"/>
    </row>
    <row r="5" spans="1:6" x14ac:dyDescent="0.25">
      <c r="C5" s="23" t="s">
        <v>32</v>
      </c>
      <c r="D5" s="5" t="s">
        <v>1</v>
      </c>
      <c r="E5" s="23">
        <v>9261.3169999999991</v>
      </c>
    </row>
    <row r="6" spans="1:6" x14ac:dyDescent="0.25">
      <c r="D6" s="6" t="s">
        <v>24</v>
      </c>
      <c r="E6" s="23">
        <v>30279.885999999999</v>
      </c>
      <c r="F6" s="55">
        <f>(E5/(E5+E6))*100</f>
        <v>23.421940399739483</v>
      </c>
    </row>
    <row r="7" spans="1:6" x14ac:dyDescent="0.25">
      <c r="C7" s="23" t="s">
        <v>15</v>
      </c>
      <c r="D7" s="5" t="s">
        <v>1</v>
      </c>
      <c r="E7" s="23">
        <v>30632.207999999999</v>
      </c>
    </row>
    <row r="8" spans="1:6" x14ac:dyDescent="0.25">
      <c r="D8" s="6" t="s">
        <v>24</v>
      </c>
      <c r="E8" s="23">
        <v>7979.6809999999996</v>
      </c>
      <c r="F8" s="55">
        <f>(E7/(E7+E8))*100</f>
        <v>79.333616648488771</v>
      </c>
    </row>
    <row r="15" spans="1:6" x14ac:dyDescent="0.25">
      <c r="C15" s="23"/>
    </row>
    <row r="16" spans="1:6" x14ac:dyDescent="0.25">
      <c r="C16" s="23"/>
    </row>
    <row r="17" spans="3:3" x14ac:dyDescent="0.25">
      <c r="C17" s="23"/>
    </row>
    <row r="18" spans="3:3" x14ac:dyDescent="0.25">
      <c r="C18" s="23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A3C1E-5D7A-40F4-9415-E1CA16E1950A}">
  <dimension ref="A1:F35"/>
  <sheetViews>
    <sheetView zoomScale="85" zoomScaleNormal="85" workbookViewId="0">
      <selection activeCell="E35" sqref="E35"/>
    </sheetView>
  </sheetViews>
  <sheetFormatPr defaultColWidth="9.28515625" defaultRowHeight="15" x14ac:dyDescent="0.25"/>
  <cols>
    <col min="1" max="1" width="9.28515625" style="55"/>
    <col min="2" max="2" width="9.28515625" style="34"/>
    <col min="3" max="16384" width="9.28515625" style="55"/>
  </cols>
  <sheetData>
    <row r="1" spans="1:6" x14ac:dyDescent="0.25">
      <c r="A1" s="55" t="s">
        <v>78</v>
      </c>
      <c r="B1" s="34" t="s">
        <v>41</v>
      </c>
      <c r="C1" s="55" t="s">
        <v>44</v>
      </c>
    </row>
    <row r="2" spans="1:6" x14ac:dyDescent="0.25">
      <c r="D2" s="55" t="s">
        <v>36</v>
      </c>
    </row>
    <row r="3" spans="1:6" x14ac:dyDescent="0.25">
      <c r="C3" s="34"/>
      <c r="D3" s="34"/>
      <c r="E3" s="34"/>
      <c r="F3" s="34"/>
    </row>
    <row r="4" spans="1:6" x14ac:dyDescent="0.25">
      <c r="C4" s="22"/>
      <c r="D4" s="37"/>
      <c r="E4" s="23"/>
      <c r="F4" s="23"/>
    </row>
    <row r="5" spans="1:6" x14ac:dyDescent="0.25">
      <c r="C5" s="23" t="s">
        <v>32</v>
      </c>
      <c r="D5" s="5" t="s">
        <v>1</v>
      </c>
      <c r="E5" s="23">
        <v>1288.92</v>
      </c>
    </row>
    <row r="6" spans="1:6" x14ac:dyDescent="0.25">
      <c r="D6" s="6" t="s">
        <v>24</v>
      </c>
      <c r="E6" s="23">
        <v>416993.22700000001</v>
      </c>
      <c r="F6" s="55">
        <f>(E5/(E5+E6))*100</f>
        <v>0.30814607059956595</v>
      </c>
    </row>
    <row r="7" spans="1:6" x14ac:dyDescent="0.25">
      <c r="C7" s="23" t="s">
        <v>15</v>
      </c>
      <c r="D7" s="5" t="s">
        <v>1</v>
      </c>
      <c r="E7" s="23">
        <v>13497.995000000001</v>
      </c>
    </row>
    <row r="8" spans="1:6" x14ac:dyDescent="0.25">
      <c r="D8" s="6" t="s">
        <v>24</v>
      </c>
      <c r="E8" s="23">
        <v>3499.6689999999999</v>
      </c>
      <c r="F8" s="55">
        <f>(E7/(E7+E8))*100</f>
        <v>79.410882577747159</v>
      </c>
    </row>
    <row r="15" spans="1:6" x14ac:dyDescent="0.25">
      <c r="D15" s="23"/>
    </row>
    <row r="16" spans="1:6" x14ac:dyDescent="0.25">
      <c r="D16" s="23"/>
    </row>
    <row r="17" spans="3:5" x14ac:dyDescent="0.25">
      <c r="D17" s="23"/>
    </row>
    <row r="18" spans="3:5" x14ac:dyDescent="0.25">
      <c r="C18" s="40"/>
      <c r="D18" s="41"/>
      <c r="E18" s="40"/>
    </row>
    <row r="19" spans="3:5" x14ac:dyDescent="0.25">
      <c r="C19" s="40"/>
      <c r="D19" s="40"/>
      <c r="E19" s="40"/>
    </row>
    <row r="20" spans="3:5" x14ac:dyDescent="0.25">
      <c r="C20" s="40"/>
      <c r="D20" s="41"/>
      <c r="E20" s="40"/>
    </row>
    <row r="21" spans="3:5" x14ac:dyDescent="0.25">
      <c r="C21" s="40"/>
      <c r="D21" s="41"/>
      <c r="E21" s="40"/>
    </row>
    <row r="22" spans="3:5" x14ac:dyDescent="0.25">
      <c r="C22" s="40"/>
      <c r="D22" s="41"/>
      <c r="E22" s="40"/>
    </row>
    <row r="23" spans="3:5" x14ac:dyDescent="0.25">
      <c r="C23" s="40"/>
      <c r="D23" s="41"/>
      <c r="E23" s="40"/>
    </row>
    <row r="24" spans="3:5" x14ac:dyDescent="0.25">
      <c r="C24" s="40"/>
      <c r="D24" s="41"/>
      <c r="E24" s="40"/>
    </row>
    <row r="25" spans="3:5" x14ac:dyDescent="0.25">
      <c r="C25" s="40"/>
      <c r="D25" s="41"/>
      <c r="E25" s="40"/>
    </row>
    <row r="26" spans="3:5" x14ac:dyDescent="0.25">
      <c r="C26" s="40"/>
      <c r="D26" s="41"/>
      <c r="E26" s="40"/>
    </row>
    <row r="27" spans="3:5" x14ac:dyDescent="0.25">
      <c r="C27" s="40"/>
      <c r="D27" s="40"/>
      <c r="E27" s="40"/>
    </row>
    <row r="28" spans="3:5" x14ac:dyDescent="0.25">
      <c r="C28" s="40"/>
      <c r="D28" s="41"/>
      <c r="E28" s="40"/>
    </row>
    <row r="29" spans="3:5" x14ac:dyDescent="0.25">
      <c r="C29" s="40"/>
      <c r="D29" s="41"/>
      <c r="E29" s="40"/>
    </row>
    <row r="30" spans="3:5" x14ac:dyDescent="0.25">
      <c r="C30" s="40"/>
      <c r="D30" s="41"/>
      <c r="E30" s="40"/>
    </row>
    <row r="31" spans="3:5" x14ac:dyDescent="0.25">
      <c r="C31" s="40"/>
      <c r="D31" s="41"/>
      <c r="E31" s="40"/>
    </row>
    <row r="32" spans="3:5" x14ac:dyDescent="0.25">
      <c r="C32" s="40"/>
      <c r="D32" s="41"/>
      <c r="E32" s="40"/>
    </row>
    <row r="33" spans="3:5" x14ac:dyDescent="0.25">
      <c r="C33" s="40"/>
      <c r="D33" s="41"/>
      <c r="E33" s="40"/>
    </row>
    <row r="34" spans="3:5" x14ac:dyDescent="0.25">
      <c r="C34" s="40"/>
      <c r="D34" s="41"/>
      <c r="E34" s="40"/>
    </row>
    <row r="35" spans="3:5" x14ac:dyDescent="0.25">
      <c r="C35" s="40"/>
      <c r="D35" s="40"/>
      <c r="E35" s="40"/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ED488-3DFE-4378-BA5E-4E84A8383CFB}">
  <dimension ref="A1:F8"/>
  <sheetViews>
    <sheetView workbookViewId="0">
      <selection activeCell="F31" sqref="F31"/>
    </sheetView>
  </sheetViews>
  <sheetFormatPr defaultColWidth="9.28515625" defaultRowHeight="15" x14ac:dyDescent="0.25"/>
  <cols>
    <col min="1" max="1" width="9.28515625" style="55"/>
    <col min="2" max="2" width="9.28515625" style="34"/>
    <col min="3" max="16384" width="9.28515625" style="55"/>
  </cols>
  <sheetData>
    <row r="1" spans="1:6" x14ac:dyDescent="0.25">
      <c r="A1" s="55" t="s">
        <v>78</v>
      </c>
      <c r="B1" s="34" t="s">
        <v>42</v>
      </c>
      <c r="C1" s="55" t="s">
        <v>45</v>
      </c>
    </row>
    <row r="2" spans="1:6" x14ac:dyDescent="0.25">
      <c r="D2" s="55" t="s">
        <v>36</v>
      </c>
    </row>
    <row r="3" spans="1:6" x14ac:dyDescent="0.25">
      <c r="C3" s="34"/>
      <c r="D3" s="34"/>
      <c r="E3" s="34"/>
      <c r="F3" s="34"/>
    </row>
    <row r="4" spans="1:6" x14ac:dyDescent="0.25">
      <c r="C4" s="22"/>
      <c r="D4" s="37"/>
      <c r="E4" s="23"/>
      <c r="F4" s="23"/>
    </row>
    <row r="5" spans="1:6" x14ac:dyDescent="0.25">
      <c r="C5" s="23" t="s">
        <v>32</v>
      </c>
      <c r="D5" s="5" t="s">
        <v>1</v>
      </c>
      <c r="E5" s="41">
        <v>1289.1420000000001</v>
      </c>
    </row>
    <row r="6" spans="1:6" x14ac:dyDescent="0.25">
      <c r="D6" s="6" t="s">
        <v>24</v>
      </c>
      <c r="E6" s="41">
        <v>19926.016</v>
      </c>
      <c r="F6" s="55">
        <f>(E5/(E5+E6))*100</f>
        <v>6.0765137832110421</v>
      </c>
    </row>
    <row r="7" spans="1:6" x14ac:dyDescent="0.25">
      <c r="C7" s="23" t="s">
        <v>15</v>
      </c>
      <c r="D7" s="5" t="s">
        <v>1</v>
      </c>
      <c r="E7" s="41">
        <v>5244.1040000000003</v>
      </c>
    </row>
    <row r="8" spans="1:6" x14ac:dyDescent="0.25">
      <c r="D8" s="6" t="s">
        <v>24</v>
      </c>
      <c r="E8" s="41">
        <v>7617.1459999999997</v>
      </c>
      <c r="F8" s="55">
        <f>(E7/(E7+E8))*100</f>
        <v>40.77445038390514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90D11-613A-47C0-BF60-31681F8E5443}">
  <dimension ref="A1:F8"/>
  <sheetViews>
    <sheetView workbookViewId="0">
      <selection activeCell="I8" sqref="I8"/>
    </sheetView>
  </sheetViews>
  <sheetFormatPr defaultColWidth="9.28515625" defaultRowHeight="15" x14ac:dyDescent="0.25"/>
  <cols>
    <col min="1" max="1" width="9.28515625" style="55"/>
    <col min="2" max="2" width="9.28515625" style="34"/>
    <col min="3" max="16384" width="9.28515625" style="55"/>
  </cols>
  <sheetData>
    <row r="1" spans="1:6" x14ac:dyDescent="0.25">
      <c r="A1" s="55" t="s">
        <v>78</v>
      </c>
      <c r="B1" s="34" t="s">
        <v>43</v>
      </c>
      <c r="C1" s="55" t="s">
        <v>46</v>
      </c>
    </row>
    <row r="2" spans="1:6" x14ac:dyDescent="0.25">
      <c r="D2" s="55" t="s">
        <v>36</v>
      </c>
    </row>
    <row r="3" spans="1:6" x14ac:dyDescent="0.25">
      <c r="C3" s="34"/>
      <c r="D3" s="34"/>
      <c r="E3" s="34"/>
      <c r="F3" s="34"/>
    </row>
    <row r="4" spans="1:6" x14ac:dyDescent="0.25">
      <c r="C4" s="22"/>
      <c r="D4" s="37"/>
      <c r="E4" s="23"/>
      <c r="F4" s="23"/>
    </row>
    <row r="5" spans="1:6" x14ac:dyDescent="0.25">
      <c r="C5" s="23" t="s">
        <v>32</v>
      </c>
      <c r="D5" s="5" t="s">
        <v>1</v>
      </c>
      <c r="E5" s="41">
        <v>2310.4259999999999</v>
      </c>
    </row>
    <row r="6" spans="1:6" x14ac:dyDescent="0.25">
      <c r="D6" s="6" t="s">
        <v>24</v>
      </c>
      <c r="E6" s="41">
        <v>416584.81699999998</v>
      </c>
      <c r="F6" s="55">
        <f>(E5/(E5+E6))*100</f>
        <v>0.55155221707781488</v>
      </c>
    </row>
    <row r="7" spans="1:6" x14ac:dyDescent="0.25">
      <c r="C7" s="23" t="s">
        <v>15</v>
      </c>
      <c r="D7" s="5" t="s">
        <v>1</v>
      </c>
      <c r="E7" s="41">
        <v>35065.936000000002</v>
      </c>
    </row>
    <row r="8" spans="1:6" x14ac:dyDescent="0.25">
      <c r="D8" s="6" t="s">
        <v>24</v>
      </c>
      <c r="E8" s="41">
        <v>39085.915000000001</v>
      </c>
      <c r="F8" s="55">
        <f>(E7/(E7+E8))*100</f>
        <v>47.289360315496374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6B70C-3128-4B5E-BC4E-D1A78DEB4B7B}">
  <dimension ref="A1:K15"/>
  <sheetViews>
    <sheetView workbookViewId="0">
      <selection activeCell="I28" sqref="I28"/>
    </sheetView>
  </sheetViews>
  <sheetFormatPr defaultRowHeight="15" x14ac:dyDescent="0.25"/>
  <cols>
    <col min="1" max="1" width="9.140625" style="34"/>
  </cols>
  <sheetData>
    <row r="1" spans="1:11" x14ac:dyDescent="0.25">
      <c r="A1" s="34" t="s">
        <v>83</v>
      </c>
      <c r="B1" t="s">
        <v>84</v>
      </c>
    </row>
    <row r="2" spans="1:11" x14ac:dyDescent="0.25">
      <c r="B2" s="53" t="s">
        <v>79</v>
      </c>
      <c r="C2" s="70" t="s">
        <v>80</v>
      </c>
      <c r="D2" s="70"/>
      <c r="E2" s="70"/>
      <c r="F2" s="70" t="s">
        <v>81</v>
      </c>
      <c r="G2" s="70"/>
      <c r="H2" s="70"/>
      <c r="I2" s="70" t="s">
        <v>82</v>
      </c>
      <c r="J2" s="70"/>
      <c r="K2" s="70"/>
    </row>
    <row r="3" spans="1:11" x14ac:dyDescent="0.25">
      <c r="B3" s="51">
        <v>0</v>
      </c>
      <c r="C3" s="51">
        <v>45.3</v>
      </c>
      <c r="D3" s="51">
        <v>45.6</v>
      </c>
      <c r="E3" s="51">
        <v>45.4</v>
      </c>
      <c r="F3" s="51">
        <v>41.3</v>
      </c>
      <c r="G3" s="51">
        <v>43.6</v>
      </c>
      <c r="H3" s="51">
        <v>43.8</v>
      </c>
      <c r="I3" s="51">
        <v>43.9</v>
      </c>
      <c r="J3" s="51">
        <v>41.3</v>
      </c>
      <c r="K3" s="51">
        <v>46.5</v>
      </c>
    </row>
    <row r="4" spans="1:11" x14ac:dyDescent="0.25">
      <c r="B4" s="51">
        <v>2</v>
      </c>
      <c r="C4" s="51">
        <v>45.3</v>
      </c>
      <c r="D4" s="51">
        <v>45.6</v>
      </c>
      <c r="E4" s="51">
        <v>45.4</v>
      </c>
      <c r="F4" s="51">
        <v>63.9</v>
      </c>
      <c r="G4" s="51">
        <v>67.3</v>
      </c>
      <c r="H4" s="51">
        <v>59.8</v>
      </c>
      <c r="I4" s="51"/>
      <c r="J4" s="51"/>
      <c r="K4" s="51"/>
    </row>
    <row r="5" spans="1:11" x14ac:dyDescent="0.25">
      <c r="B5" s="51">
        <v>5</v>
      </c>
      <c r="C5" s="51">
        <v>74</v>
      </c>
      <c r="D5" s="51">
        <v>71.2</v>
      </c>
      <c r="E5" s="51">
        <v>68.7</v>
      </c>
      <c r="F5" s="51">
        <v>78.8</v>
      </c>
      <c r="G5" s="51">
        <v>93.6</v>
      </c>
      <c r="H5" s="51">
        <v>81.7</v>
      </c>
      <c r="I5" s="51"/>
      <c r="J5" s="51"/>
      <c r="K5" s="51"/>
    </row>
    <row r="6" spans="1:11" x14ac:dyDescent="0.25">
      <c r="B6" s="51">
        <v>10</v>
      </c>
      <c r="C6" s="51">
        <v>127.5</v>
      </c>
      <c r="D6" s="51">
        <v>106.7</v>
      </c>
      <c r="E6" s="51">
        <v>112.6</v>
      </c>
      <c r="F6" s="51">
        <v>148.80000000000001</v>
      </c>
      <c r="G6" s="51">
        <v>141.9</v>
      </c>
      <c r="H6" s="51">
        <v>132.6</v>
      </c>
      <c r="I6" s="51">
        <v>253.1</v>
      </c>
      <c r="J6" s="51">
        <v>253.5</v>
      </c>
      <c r="K6" s="51">
        <v>269.3</v>
      </c>
    </row>
    <row r="7" spans="1:11" x14ac:dyDescent="0.25">
      <c r="B7" s="51">
        <v>20</v>
      </c>
      <c r="C7" s="51">
        <v>161.4</v>
      </c>
      <c r="D7" s="51">
        <v>185.8</v>
      </c>
      <c r="E7" s="51">
        <v>178</v>
      </c>
      <c r="F7" s="51">
        <v>192.1</v>
      </c>
      <c r="G7" s="51">
        <v>184.3</v>
      </c>
      <c r="H7" s="51">
        <v>184.4</v>
      </c>
      <c r="I7" s="51">
        <v>213.6</v>
      </c>
      <c r="J7" s="51">
        <v>217.1</v>
      </c>
      <c r="K7" s="51">
        <v>266.3</v>
      </c>
    </row>
    <row r="8" spans="1:11" x14ac:dyDescent="0.25">
      <c r="B8" s="51">
        <v>40</v>
      </c>
      <c r="C8" s="51">
        <v>229.4</v>
      </c>
      <c r="D8" s="51">
        <v>232.1</v>
      </c>
      <c r="E8" s="51">
        <v>227.6</v>
      </c>
      <c r="F8" s="51">
        <v>313.60000000000002</v>
      </c>
      <c r="G8" s="51">
        <v>242.5</v>
      </c>
      <c r="H8" s="51">
        <v>262</v>
      </c>
      <c r="I8" s="51"/>
      <c r="J8" s="51"/>
      <c r="K8" s="51"/>
    </row>
    <row r="9" spans="1:11" x14ac:dyDescent="0.25">
      <c r="B9" s="51">
        <v>80</v>
      </c>
      <c r="C9" s="51">
        <v>257.3</v>
      </c>
      <c r="D9" s="51">
        <v>262.3</v>
      </c>
      <c r="E9" s="51">
        <v>258.60000000000002</v>
      </c>
      <c r="F9" s="51">
        <v>303.60000000000002</v>
      </c>
      <c r="G9" s="51">
        <v>349</v>
      </c>
      <c r="H9" s="51">
        <v>335.5</v>
      </c>
      <c r="I9" s="51"/>
      <c r="J9" s="51"/>
      <c r="K9" s="51"/>
    </row>
    <row r="10" spans="1:11" x14ac:dyDescent="0.25">
      <c r="B10" s="51">
        <v>160</v>
      </c>
      <c r="C10" s="51">
        <v>289.2</v>
      </c>
      <c r="D10" s="51">
        <v>287.60000000000002</v>
      </c>
      <c r="E10" s="51">
        <v>289</v>
      </c>
      <c r="F10" s="51">
        <v>355.4</v>
      </c>
      <c r="G10" s="51">
        <v>374.2</v>
      </c>
      <c r="H10" s="51">
        <v>370.2</v>
      </c>
      <c r="I10" s="51"/>
      <c r="J10" s="51"/>
      <c r="K10" s="51"/>
    </row>
    <row r="11" spans="1:11" x14ac:dyDescent="0.25">
      <c r="B11" s="51">
        <v>0.25</v>
      </c>
      <c r="C11" s="51"/>
      <c r="D11" s="51"/>
      <c r="E11" s="51"/>
      <c r="F11" s="51"/>
      <c r="G11" s="51"/>
      <c r="H11" s="51"/>
      <c r="I11" s="51">
        <v>52.3</v>
      </c>
      <c r="J11" s="51">
        <v>51.3</v>
      </c>
      <c r="K11" s="51">
        <v>50.8</v>
      </c>
    </row>
    <row r="12" spans="1:11" x14ac:dyDescent="0.25">
      <c r="B12" s="51">
        <v>0.5</v>
      </c>
      <c r="C12" s="51"/>
      <c r="D12" s="51"/>
      <c r="E12" s="51"/>
      <c r="F12" s="51"/>
      <c r="G12" s="51"/>
      <c r="H12" s="51"/>
      <c r="I12" s="51">
        <v>75.5</v>
      </c>
      <c r="J12" s="51">
        <v>62.8</v>
      </c>
      <c r="K12" s="51">
        <v>58.9</v>
      </c>
    </row>
    <row r="13" spans="1:11" x14ac:dyDescent="0.25">
      <c r="B13" s="51">
        <v>1</v>
      </c>
      <c r="C13" s="51"/>
      <c r="D13" s="51"/>
      <c r="E13" s="51"/>
      <c r="F13" s="51"/>
      <c r="G13" s="51"/>
      <c r="H13" s="51"/>
      <c r="I13" s="51">
        <v>104.8</v>
      </c>
      <c r="J13" s="51">
        <v>91.6</v>
      </c>
      <c r="K13" s="51">
        <v>93.7</v>
      </c>
    </row>
    <row r="14" spans="1:11" x14ac:dyDescent="0.25">
      <c r="B14" s="51">
        <v>2</v>
      </c>
      <c r="C14" s="51"/>
      <c r="D14" s="51"/>
      <c r="E14" s="51"/>
      <c r="F14" s="51"/>
      <c r="G14" s="51"/>
      <c r="H14" s="51"/>
      <c r="I14" s="51">
        <v>130.19999999999999</v>
      </c>
      <c r="J14" s="51">
        <v>105.9</v>
      </c>
      <c r="K14" s="51">
        <v>121.4</v>
      </c>
    </row>
    <row r="15" spans="1:11" x14ac:dyDescent="0.25">
      <c r="B15" s="51">
        <v>5</v>
      </c>
      <c r="C15" s="51"/>
      <c r="D15" s="51"/>
      <c r="E15" s="51"/>
      <c r="F15" s="51"/>
      <c r="G15" s="51"/>
      <c r="H15" s="51"/>
      <c r="I15" s="51">
        <v>250.8</v>
      </c>
      <c r="J15" s="51">
        <v>235</v>
      </c>
      <c r="K15" s="51">
        <v>248.3</v>
      </c>
    </row>
  </sheetData>
  <mergeCells count="3">
    <mergeCell ref="C2:E2"/>
    <mergeCell ref="F2:H2"/>
    <mergeCell ref="I2:K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E2A64-0605-4F86-B131-C89D44D2BA4B}">
  <dimension ref="A1:E20"/>
  <sheetViews>
    <sheetView zoomScale="85" zoomScaleNormal="85" workbookViewId="0">
      <selection activeCell="J16" sqref="J16"/>
    </sheetView>
  </sheetViews>
  <sheetFormatPr defaultColWidth="9.140625" defaultRowHeight="15" x14ac:dyDescent="0.25"/>
  <cols>
    <col min="1" max="1" width="9.140625" style="1"/>
    <col min="2" max="2" width="9.140625" style="2"/>
    <col min="3" max="3" width="15.7109375" style="2" customWidth="1"/>
    <col min="4" max="16384" width="9.140625" style="2"/>
  </cols>
  <sheetData>
    <row r="1" spans="1:5" x14ac:dyDescent="0.25">
      <c r="A1" s="1" t="s">
        <v>155</v>
      </c>
      <c r="B1" s="55"/>
      <c r="C1" s="55"/>
      <c r="D1" s="55"/>
      <c r="E1" s="55"/>
    </row>
    <row r="2" spans="1:5" x14ac:dyDescent="0.25">
      <c r="B2" s="55"/>
      <c r="C2" s="55"/>
      <c r="D2" s="55"/>
      <c r="E2" s="55"/>
    </row>
    <row r="3" spans="1:5" x14ac:dyDescent="0.25">
      <c r="B3" s="55"/>
      <c r="C3" s="55"/>
      <c r="D3" s="55"/>
      <c r="E3" s="55"/>
    </row>
    <row r="4" spans="1:5" x14ac:dyDescent="0.25">
      <c r="B4" s="55"/>
      <c r="C4" s="55"/>
      <c r="D4" s="55"/>
      <c r="E4" s="55"/>
    </row>
    <row r="5" spans="1:5" x14ac:dyDescent="0.25">
      <c r="B5" s="55"/>
      <c r="C5" s="55"/>
      <c r="D5" s="55"/>
      <c r="E5" s="55"/>
    </row>
    <row r="6" spans="1:5" x14ac:dyDescent="0.25">
      <c r="B6" s="55"/>
      <c r="C6" s="55"/>
      <c r="D6" s="55"/>
      <c r="E6" s="55"/>
    </row>
    <row r="7" spans="1:5" x14ac:dyDescent="0.25">
      <c r="B7" s="55"/>
      <c r="C7" s="55"/>
      <c r="D7" s="55"/>
      <c r="E7" s="55"/>
    </row>
    <row r="8" spans="1:5" x14ac:dyDescent="0.25">
      <c r="B8" s="55"/>
      <c r="C8" s="55"/>
      <c r="D8" s="55"/>
      <c r="E8" s="55"/>
    </row>
    <row r="9" spans="1:5" x14ac:dyDescent="0.25">
      <c r="B9" s="55"/>
      <c r="C9" s="55"/>
      <c r="D9" s="55"/>
      <c r="E9" s="55"/>
    </row>
    <row r="10" spans="1:5" x14ac:dyDescent="0.25">
      <c r="B10" s="55"/>
      <c r="C10" s="55"/>
      <c r="D10" s="55"/>
      <c r="E10" s="55"/>
    </row>
    <row r="11" spans="1:5" x14ac:dyDescent="0.25">
      <c r="B11" s="55"/>
      <c r="C11" s="55"/>
      <c r="D11" s="55"/>
      <c r="E11" s="55"/>
    </row>
    <row r="12" spans="1:5" x14ac:dyDescent="0.25">
      <c r="B12" s="55"/>
      <c r="C12" s="55"/>
      <c r="D12" s="55"/>
      <c r="E12" s="55"/>
    </row>
    <row r="13" spans="1:5" x14ac:dyDescent="0.25">
      <c r="B13" s="55"/>
      <c r="C13" s="55"/>
      <c r="D13" s="55"/>
      <c r="E13" s="55"/>
    </row>
    <row r="14" spans="1:5" x14ac:dyDescent="0.25">
      <c r="B14" s="55"/>
      <c r="C14" s="55"/>
      <c r="D14" s="55"/>
      <c r="E14" s="55"/>
    </row>
    <row r="15" spans="1:5" x14ac:dyDescent="0.25">
      <c r="B15" s="55"/>
      <c r="C15" s="55"/>
      <c r="D15" s="55"/>
      <c r="E15" s="55"/>
    </row>
    <row r="16" spans="1:5" x14ac:dyDescent="0.25">
      <c r="B16" s="55"/>
      <c r="C16" s="55"/>
      <c r="D16" s="55"/>
      <c r="E16" s="55"/>
    </row>
    <row r="17" spans="2:5" x14ac:dyDescent="0.25">
      <c r="B17" s="55"/>
      <c r="C17" s="55"/>
      <c r="D17" s="55"/>
      <c r="E17" s="55"/>
    </row>
    <row r="18" spans="2:5" x14ac:dyDescent="0.25">
      <c r="B18" s="55"/>
      <c r="C18" s="55"/>
      <c r="D18" s="55"/>
      <c r="E18" s="55"/>
    </row>
    <row r="19" spans="2:5" x14ac:dyDescent="0.25">
      <c r="B19" s="55"/>
      <c r="C19" s="55"/>
      <c r="D19" s="55"/>
      <c r="E19" s="55"/>
    </row>
    <row r="20" spans="2:5" x14ac:dyDescent="0.25">
      <c r="B20" s="55"/>
      <c r="C20" s="55"/>
      <c r="D20" s="55"/>
      <c r="E20" s="55"/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3C41F-7ED4-441B-84E2-A738475C7C96}">
  <dimension ref="A1:E20"/>
  <sheetViews>
    <sheetView zoomScale="85" zoomScaleNormal="85" workbookViewId="0">
      <selection activeCell="I17" sqref="I17"/>
    </sheetView>
  </sheetViews>
  <sheetFormatPr defaultColWidth="9.140625" defaultRowHeight="15" x14ac:dyDescent="0.25"/>
  <cols>
    <col min="1" max="1" width="9.140625" style="1"/>
    <col min="2" max="2" width="9.140625" style="2"/>
    <col min="3" max="3" width="15.7109375" style="2" customWidth="1"/>
    <col min="4" max="16384" width="9.140625" style="2"/>
  </cols>
  <sheetData>
    <row r="1" spans="1:5" x14ac:dyDescent="0.25">
      <c r="A1" s="1" t="s">
        <v>155</v>
      </c>
      <c r="B1" s="55"/>
      <c r="C1" s="55"/>
      <c r="D1" s="55"/>
      <c r="E1" s="55"/>
    </row>
    <row r="2" spans="1:5" x14ac:dyDescent="0.25">
      <c r="B2" s="55"/>
      <c r="C2" s="55"/>
      <c r="D2" s="55"/>
      <c r="E2" s="55"/>
    </row>
    <row r="3" spans="1:5" x14ac:dyDescent="0.25">
      <c r="B3" s="55"/>
      <c r="C3" s="55"/>
      <c r="D3" s="55"/>
      <c r="E3" s="55"/>
    </row>
    <row r="4" spans="1:5" x14ac:dyDescent="0.25">
      <c r="B4" s="55"/>
      <c r="C4" s="55"/>
      <c r="D4" s="55"/>
      <c r="E4" s="55"/>
    </row>
    <row r="5" spans="1:5" x14ac:dyDescent="0.25">
      <c r="B5" s="55"/>
      <c r="C5" s="55"/>
      <c r="D5" s="55"/>
      <c r="E5" s="55"/>
    </row>
    <row r="6" spans="1:5" x14ac:dyDescent="0.25">
      <c r="B6" s="55"/>
      <c r="C6" s="55"/>
      <c r="D6" s="55"/>
      <c r="E6" s="55"/>
    </row>
    <row r="7" spans="1:5" x14ac:dyDescent="0.25">
      <c r="B7" s="55"/>
      <c r="C7" s="55"/>
      <c r="D7" s="55"/>
      <c r="E7" s="55"/>
    </row>
    <row r="8" spans="1:5" x14ac:dyDescent="0.25">
      <c r="B8" s="55"/>
      <c r="C8" s="55"/>
      <c r="D8" s="55"/>
      <c r="E8" s="55"/>
    </row>
    <row r="9" spans="1:5" x14ac:dyDescent="0.25">
      <c r="B9" s="55"/>
      <c r="C9" s="55"/>
      <c r="D9" s="55"/>
      <c r="E9" s="55"/>
    </row>
    <row r="10" spans="1:5" x14ac:dyDescent="0.25">
      <c r="B10" s="55"/>
      <c r="C10" s="55"/>
      <c r="D10" s="55"/>
      <c r="E10" s="55"/>
    </row>
    <row r="11" spans="1:5" x14ac:dyDescent="0.25">
      <c r="B11" s="55"/>
      <c r="C11" s="55"/>
      <c r="D11" s="55"/>
      <c r="E11" s="55"/>
    </row>
    <row r="12" spans="1:5" x14ac:dyDescent="0.25">
      <c r="B12" s="55"/>
      <c r="C12" s="55"/>
      <c r="D12" s="55"/>
      <c r="E12" s="55"/>
    </row>
    <row r="13" spans="1:5" x14ac:dyDescent="0.25">
      <c r="B13" s="55"/>
      <c r="C13" s="55"/>
      <c r="D13" s="55"/>
      <c r="E13" s="55"/>
    </row>
    <row r="14" spans="1:5" x14ac:dyDescent="0.25">
      <c r="B14" s="55"/>
      <c r="C14" s="55"/>
      <c r="D14" s="55"/>
      <c r="E14" s="55"/>
    </row>
    <row r="15" spans="1:5" x14ac:dyDescent="0.25">
      <c r="B15" s="55"/>
      <c r="C15" s="55"/>
      <c r="D15" s="55"/>
      <c r="E15" s="55"/>
    </row>
    <row r="16" spans="1:5" x14ac:dyDescent="0.25">
      <c r="B16" s="55"/>
      <c r="C16" s="55"/>
      <c r="D16" s="55"/>
      <c r="E16" s="55"/>
    </row>
    <row r="17" spans="2:5" x14ac:dyDescent="0.25">
      <c r="B17" s="55"/>
      <c r="C17" s="55"/>
      <c r="D17" s="55"/>
      <c r="E17" s="55"/>
    </row>
    <row r="18" spans="2:5" x14ac:dyDescent="0.25">
      <c r="B18" s="55"/>
      <c r="C18" s="55"/>
      <c r="D18" s="55"/>
      <c r="E18" s="55"/>
    </row>
    <row r="19" spans="2:5" x14ac:dyDescent="0.25">
      <c r="B19" s="55"/>
      <c r="C19" s="55"/>
      <c r="D19" s="55"/>
      <c r="E19" s="55"/>
    </row>
    <row r="20" spans="2:5" x14ac:dyDescent="0.25">
      <c r="B20" s="55"/>
      <c r="C20" s="55"/>
      <c r="D20" s="55"/>
      <c r="E20" s="55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E05FF-0A63-4D2A-A902-A979398E504C}">
  <dimension ref="A1:E9"/>
  <sheetViews>
    <sheetView workbookViewId="0">
      <selection activeCell="J21" sqref="J21"/>
    </sheetView>
  </sheetViews>
  <sheetFormatPr defaultColWidth="9.28515625" defaultRowHeight="15" x14ac:dyDescent="0.25"/>
  <cols>
    <col min="1" max="1" width="9.28515625" style="34"/>
    <col min="2" max="2" width="9.28515625" style="55"/>
    <col min="3" max="3" width="15.7109375" style="55" bestFit="1" customWidth="1"/>
    <col min="4" max="16384" width="9.28515625" style="55"/>
  </cols>
  <sheetData>
    <row r="1" spans="1:5" x14ac:dyDescent="0.25">
      <c r="A1" s="34" t="s">
        <v>47</v>
      </c>
      <c r="B1" s="23"/>
      <c r="C1" s="23" t="s">
        <v>1</v>
      </c>
      <c r="D1" s="23"/>
      <c r="E1" s="23"/>
    </row>
    <row r="2" spans="1:5" x14ac:dyDescent="0.25">
      <c r="B2" s="38"/>
      <c r="C2" s="39"/>
      <c r="D2" s="39"/>
      <c r="E2" s="39"/>
    </row>
    <row r="3" spans="1:5" x14ac:dyDescent="0.25">
      <c r="B3" s="22"/>
      <c r="C3" s="37"/>
      <c r="D3" s="23"/>
      <c r="E3" s="23"/>
    </row>
    <row r="4" spans="1:5" x14ac:dyDescent="0.25">
      <c r="B4" s="23" t="s">
        <v>49</v>
      </c>
      <c r="C4" s="5" t="s">
        <v>1</v>
      </c>
      <c r="D4" s="23">
        <v>629.50599999999997</v>
      </c>
    </row>
    <row r="5" spans="1:5" x14ac:dyDescent="0.25">
      <c r="C5" s="6" t="s">
        <v>24</v>
      </c>
      <c r="D5" s="23">
        <v>16357.886</v>
      </c>
      <c r="E5" s="55">
        <f>(D4/(D4+D5))*100</f>
        <v>3.7057248104947482</v>
      </c>
    </row>
    <row r="6" spans="1:5" x14ac:dyDescent="0.25">
      <c r="B6" s="23" t="s">
        <v>15</v>
      </c>
      <c r="C6" s="5" t="s">
        <v>1</v>
      </c>
      <c r="D6" s="23">
        <v>7339.8320000000003</v>
      </c>
    </row>
    <row r="7" spans="1:5" x14ac:dyDescent="0.25">
      <c r="C7" s="6" t="s">
        <v>24</v>
      </c>
      <c r="D7" s="23">
        <v>6609.0240000000003</v>
      </c>
      <c r="E7" s="55">
        <f>(D6/(D6+D7))*100</f>
        <v>52.619598338387043</v>
      </c>
    </row>
    <row r="8" spans="1:5" x14ac:dyDescent="0.25">
      <c r="B8" s="23" t="s">
        <v>50</v>
      </c>
      <c r="C8" s="5" t="s">
        <v>1</v>
      </c>
      <c r="D8" s="23">
        <v>8891.9529999999995</v>
      </c>
    </row>
    <row r="9" spans="1:5" x14ac:dyDescent="0.25">
      <c r="C9" s="6" t="s">
        <v>24</v>
      </c>
      <c r="D9" s="23">
        <v>6424.2879999999996</v>
      </c>
      <c r="E9" s="55">
        <f>(D8/(D8+D9))*100</f>
        <v>58.055713539634169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DF607-7D8C-4806-A8FC-4E187496E556}">
  <dimension ref="A1:E45"/>
  <sheetViews>
    <sheetView topLeftCell="A22" zoomScale="70" zoomScaleNormal="70" workbookViewId="0">
      <selection activeCell="L72" sqref="L72"/>
    </sheetView>
  </sheetViews>
  <sheetFormatPr defaultColWidth="9.28515625" defaultRowHeight="15" x14ac:dyDescent="0.25"/>
  <cols>
    <col min="1" max="1" width="9.28515625" style="34"/>
    <col min="2" max="2" width="10.5703125" style="55" customWidth="1"/>
    <col min="3" max="16384" width="9.28515625" style="55"/>
  </cols>
  <sheetData>
    <row r="1" spans="1:5" x14ac:dyDescent="0.25">
      <c r="A1" s="34" t="s">
        <v>51</v>
      </c>
      <c r="B1" s="46" t="s">
        <v>57</v>
      </c>
      <c r="C1" s="46" t="s">
        <v>1</v>
      </c>
      <c r="D1" s="46"/>
      <c r="E1" s="57" t="s">
        <v>156</v>
      </c>
    </row>
    <row r="2" spans="1:5" x14ac:dyDescent="0.25">
      <c r="B2" s="47" t="s">
        <v>16</v>
      </c>
      <c r="C2" s="48"/>
      <c r="D2" s="48"/>
      <c r="E2" s="48"/>
    </row>
    <row r="3" spans="1:5" x14ac:dyDescent="0.25">
      <c r="B3" s="49" t="s">
        <v>7</v>
      </c>
      <c r="C3" s="42"/>
      <c r="D3" s="46"/>
      <c r="E3" s="46"/>
    </row>
    <row r="4" spans="1:5" x14ac:dyDescent="0.25">
      <c r="B4" s="46">
        <v>2</v>
      </c>
      <c r="C4" s="5" t="s">
        <v>1</v>
      </c>
      <c r="D4" s="46">
        <v>6870.3879999999999</v>
      </c>
      <c r="E4" s="45"/>
    </row>
    <row r="5" spans="1:5" x14ac:dyDescent="0.25">
      <c r="B5" s="45"/>
      <c r="C5" s="6" t="s">
        <v>24</v>
      </c>
      <c r="D5" s="46">
        <v>17689.349999999999</v>
      </c>
      <c r="E5" s="45">
        <f>(D4/SUM(D4:D5))*100</f>
        <v>27.974190929886962</v>
      </c>
    </row>
    <row r="6" spans="1:5" x14ac:dyDescent="0.25">
      <c r="B6" s="46">
        <v>4</v>
      </c>
      <c r="C6" s="5" t="s">
        <v>1</v>
      </c>
      <c r="D6" s="46">
        <v>11801.237999999999</v>
      </c>
      <c r="E6" s="45"/>
    </row>
    <row r="7" spans="1:5" x14ac:dyDescent="0.25">
      <c r="B7" s="45"/>
      <c r="C7" s="6" t="s">
        <v>24</v>
      </c>
      <c r="D7" s="46">
        <v>13956.228999999999</v>
      </c>
      <c r="E7" s="45">
        <f>(D6/SUM(D6:D7))*100</f>
        <v>45.816764513373933</v>
      </c>
    </row>
    <row r="8" spans="1:5" x14ac:dyDescent="0.25">
      <c r="B8" s="46">
        <v>8</v>
      </c>
      <c r="C8" s="5" t="s">
        <v>1</v>
      </c>
      <c r="D8" s="46">
        <v>15641.308999999999</v>
      </c>
      <c r="E8" s="45"/>
    </row>
    <row r="9" spans="1:5" x14ac:dyDescent="0.25">
      <c r="B9" s="45"/>
      <c r="C9" s="6" t="s">
        <v>24</v>
      </c>
      <c r="D9" s="46">
        <v>9701.9150000000009</v>
      </c>
      <c r="E9" s="45">
        <f>(D8/SUM(D8:D9))*100</f>
        <v>61.717913237873759</v>
      </c>
    </row>
    <row r="10" spans="1:5" x14ac:dyDescent="0.25">
      <c r="B10" s="46">
        <v>16</v>
      </c>
      <c r="C10" s="5" t="s">
        <v>1</v>
      </c>
      <c r="D10" s="46">
        <v>17367.258000000002</v>
      </c>
      <c r="E10" s="45"/>
    </row>
    <row r="11" spans="1:5" x14ac:dyDescent="0.25">
      <c r="B11" s="45"/>
      <c r="C11" s="6" t="s">
        <v>24</v>
      </c>
      <c r="D11" s="46">
        <v>6173.0659999999998</v>
      </c>
      <c r="E11" s="45">
        <f>(D10/SUM(D10:D11))*100</f>
        <v>73.7766311117893</v>
      </c>
    </row>
    <row r="12" spans="1:5" x14ac:dyDescent="0.25">
      <c r="B12" s="46">
        <v>32</v>
      </c>
      <c r="C12" s="5" t="s">
        <v>1</v>
      </c>
      <c r="D12" s="46">
        <v>19596.309000000001</v>
      </c>
      <c r="E12" s="45"/>
    </row>
    <row r="13" spans="1:5" x14ac:dyDescent="0.25">
      <c r="B13" s="45"/>
      <c r="C13" s="6" t="s">
        <v>24</v>
      </c>
      <c r="D13" s="46">
        <v>4799.4390000000003</v>
      </c>
      <c r="E13" s="45">
        <f>(D12/SUM(D12:D13))*100</f>
        <v>80.326739725299674</v>
      </c>
    </row>
    <row r="15" spans="1:5" x14ac:dyDescent="0.25">
      <c r="B15" s="46"/>
      <c r="C15" s="46" t="s">
        <v>1</v>
      </c>
      <c r="D15" s="46"/>
      <c r="E15" s="46"/>
    </row>
    <row r="16" spans="1:5" x14ac:dyDescent="0.25">
      <c r="B16" s="47" t="s">
        <v>17</v>
      </c>
      <c r="C16" s="48"/>
      <c r="D16" s="48"/>
      <c r="E16" s="48"/>
    </row>
    <row r="17" spans="2:5" x14ac:dyDescent="0.25">
      <c r="B17" s="49" t="s">
        <v>7</v>
      </c>
      <c r="C17" s="42"/>
      <c r="D17" s="46"/>
      <c r="E17" s="46"/>
    </row>
    <row r="18" spans="2:5" x14ac:dyDescent="0.25">
      <c r="B18" s="46">
        <v>2</v>
      </c>
      <c r="C18" s="5" t="s">
        <v>1</v>
      </c>
      <c r="D18" s="46">
        <v>5777.66</v>
      </c>
      <c r="E18" s="45"/>
    </row>
    <row r="19" spans="2:5" x14ac:dyDescent="0.25">
      <c r="B19" s="45"/>
      <c r="C19" s="6" t="s">
        <v>24</v>
      </c>
      <c r="D19" s="46">
        <v>18312.157999999999</v>
      </c>
      <c r="E19" s="45">
        <f>(D18/SUM(D18:D19))*100</f>
        <v>23.983825863690626</v>
      </c>
    </row>
    <row r="20" spans="2:5" x14ac:dyDescent="0.25">
      <c r="B20" s="46">
        <v>4</v>
      </c>
      <c r="C20" s="5" t="s">
        <v>1</v>
      </c>
      <c r="D20" s="46">
        <v>6849.4889999999996</v>
      </c>
      <c r="E20" s="45"/>
    </row>
    <row r="21" spans="2:5" x14ac:dyDescent="0.25">
      <c r="B21" s="45"/>
      <c r="C21" s="6" t="s">
        <v>24</v>
      </c>
      <c r="D21" s="46">
        <v>12829.43</v>
      </c>
      <c r="E21" s="45">
        <f>(D20/SUM(D20:D21))*100</f>
        <v>34.806225890761574</v>
      </c>
    </row>
    <row r="22" spans="2:5" x14ac:dyDescent="0.25">
      <c r="B22" s="46">
        <v>8</v>
      </c>
      <c r="C22" s="5" t="s">
        <v>1</v>
      </c>
      <c r="D22" s="46">
        <v>6672.61</v>
      </c>
      <c r="E22" s="45"/>
    </row>
    <row r="23" spans="2:5" x14ac:dyDescent="0.25">
      <c r="B23" s="45"/>
      <c r="C23" s="6" t="s">
        <v>24</v>
      </c>
      <c r="D23" s="46">
        <v>7452.2879999999996</v>
      </c>
      <c r="E23" s="45">
        <f>(D22/SUM(D22:D23))*100</f>
        <v>47.240057945905164</v>
      </c>
    </row>
    <row r="24" spans="2:5" x14ac:dyDescent="0.25">
      <c r="B24" s="46">
        <v>16</v>
      </c>
      <c r="C24" s="5" t="s">
        <v>1</v>
      </c>
      <c r="D24" s="46">
        <v>8938.1460000000006</v>
      </c>
      <c r="E24" s="45"/>
    </row>
    <row r="25" spans="2:5" x14ac:dyDescent="0.25">
      <c r="B25" s="45"/>
      <c r="C25" s="6" t="s">
        <v>24</v>
      </c>
      <c r="D25" s="46">
        <v>5457.3680000000004</v>
      </c>
      <c r="E25" s="45">
        <f>(D24/SUM(D24:D25))*100</f>
        <v>62.089801031071211</v>
      </c>
    </row>
    <row r="26" spans="2:5" x14ac:dyDescent="0.25">
      <c r="B26" s="46">
        <v>32</v>
      </c>
      <c r="C26" s="5" t="s">
        <v>1</v>
      </c>
      <c r="D26" s="46">
        <v>15300.137000000001</v>
      </c>
      <c r="E26" s="45"/>
    </row>
    <row r="27" spans="2:5" x14ac:dyDescent="0.25">
      <c r="B27" s="45"/>
      <c r="C27" s="6" t="s">
        <v>24</v>
      </c>
      <c r="D27" s="46">
        <v>5693.7309999999998</v>
      </c>
      <c r="E27" s="45">
        <f>(D26/SUM(D26:D27))*100</f>
        <v>72.879075928266289</v>
      </c>
    </row>
    <row r="28" spans="2:5" x14ac:dyDescent="0.25">
      <c r="B28" s="43"/>
      <c r="C28" s="16"/>
      <c r="D28" s="43"/>
      <c r="E28" s="44"/>
    </row>
    <row r="29" spans="2:5" x14ac:dyDescent="0.25">
      <c r="B29" s="46"/>
      <c r="C29" s="46" t="s">
        <v>1</v>
      </c>
      <c r="D29" s="46"/>
      <c r="E29" s="46"/>
    </row>
    <row r="30" spans="2:5" x14ac:dyDescent="0.25">
      <c r="B30" s="47" t="s">
        <v>18</v>
      </c>
      <c r="C30" s="48"/>
      <c r="D30" s="48"/>
      <c r="E30" s="48"/>
    </row>
    <row r="31" spans="2:5" x14ac:dyDescent="0.25">
      <c r="B31" s="49" t="s">
        <v>7</v>
      </c>
      <c r="C31" s="42"/>
      <c r="D31" s="46"/>
      <c r="E31" s="46"/>
    </row>
    <row r="32" spans="2:5" x14ac:dyDescent="0.25">
      <c r="B32" s="46">
        <v>2</v>
      </c>
      <c r="C32" s="5" t="s">
        <v>1</v>
      </c>
      <c r="D32" s="23">
        <v>5955.2669999999998</v>
      </c>
      <c r="E32" s="45"/>
    </row>
    <row r="33" spans="2:5" x14ac:dyDescent="0.25">
      <c r="B33" s="45"/>
      <c r="C33" s="6" t="s">
        <v>24</v>
      </c>
      <c r="D33" s="23">
        <v>18225.743999999999</v>
      </c>
      <c r="E33" s="45">
        <f>(D32/SUM(D32:D33))*100</f>
        <v>24.627866055724471</v>
      </c>
    </row>
    <row r="34" spans="2:5" x14ac:dyDescent="0.25">
      <c r="B34" s="46">
        <v>4</v>
      </c>
      <c r="C34" s="5" t="s">
        <v>1</v>
      </c>
      <c r="D34" s="23">
        <v>9810.5300000000007</v>
      </c>
      <c r="E34" s="45"/>
    </row>
    <row r="35" spans="2:5" x14ac:dyDescent="0.25">
      <c r="B35" s="45"/>
      <c r="C35" s="6" t="s">
        <v>24</v>
      </c>
      <c r="D35" s="23">
        <v>12777.550999999999</v>
      </c>
      <c r="E35" s="45">
        <f>(D34/SUM(D34:D35))*100</f>
        <v>43.432330528653587</v>
      </c>
    </row>
    <row r="36" spans="2:5" x14ac:dyDescent="0.25">
      <c r="B36" s="46">
        <v>8</v>
      </c>
      <c r="C36" s="5" t="s">
        <v>1</v>
      </c>
      <c r="D36" s="23">
        <v>14045.38</v>
      </c>
      <c r="E36" s="45"/>
    </row>
    <row r="37" spans="2:5" x14ac:dyDescent="0.25">
      <c r="B37" s="45"/>
      <c r="C37" s="6" t="s">
        <v>24</v>
      </c>
      <c r="D37" s="23">
        <v>8960.2379999999994</v>
      </c>
      <c r="E37" s="45">
        <f>(D36/SUM(D36:D37))*100</f>
        <v>61.051956961121412</v>
      </c>
    </row>
    <row r="38" spans="2:5" x14ac:dyDescent="0.25">
      <c r="B38" s="46">
        <v>16</v>
      </c>
      <c r="C38" s="5" t="s">
        <v>1</v>
      </c>
      <c r="D38" s="23">
        <v>15348.087</v>
      </c>
      <c r="E38" s="45"/>
    </row>
    <row r="39" spans="2:5" x14ac:dyDescent="0.25">
      <c r="B39" s="45"/>
      <c r="C39" s="6" t="s">
        <v>24</v>
      </c>
      <c r="D39" s="23">
        <v>6785.0450000000001</v>
      </c>
      <c r="E39" s="45">
        <f>(D38/SUM(D38:D39))*100</f>
        <v>69.344397349638541</v>
      </c>
    </row>
    <row r="40" spans="2:5" x14ac:dyDescent="0.25">
      <c r="B40" s="46">
        <v>32</v>
      </c>
      <c r="C40" s="5" t="s">
        <v>1</v>
      </c>
      <c r="D40" s="23">
        <v>13147.652</v>
      </c>
      <c r="E40" s="45"/>
    </row>
    <row r="41" spans="2:5" x14ac:dyDescent="0.25">
      <c r="B41" s="45"/>
      <c r="C41" s="6" t="s">
        <v>24</v>
      </c>
      <c r="D41" s="23">
        <v>5422.5889999999999</v>
      </c>
      <c r="E41" s="45">
        <f>(D40/SUM(D40:D41))*100</f>
        <v>70.799576591386185</v>
      </c>
    </row>
    <row r="42" spans="2:5" x14ac:dyDescent="0.25">
      <c r="B42" s="46"/>
      <c r="C42" s="5"/>
      <c r="D42" s="46"/>
      <c r="E42" s="45"/>
    </row>
    <row r="43" spans="2:5" x14ac:dyDescent="0.25">
      <c r="B43" s="45"/>
      <c r="C43" s="6"/>
      <c r="D43" s="46"/>
      <c r="E43" s="45"/>
    </row>
    <row r="44" spans="2:5" x14ac:dyDescent="0.25">
      <c r="B44" s="46"/>
      <c r="C44" s="5"/>
      <c r="D44" s="46"/>
      <c r="E44" s="45"/>
    </row>
    <row r="45" spans="2:5" x14ac:dyDescent="0.25">
      <c r="B45" s="45"/>
      <c r="C45" s="6"/>
      <c r="D45" s="46"/>
      <c r="E45" s="45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FB641-9A79-4691-8064-F3D3778ECA24}">
  <dimension ref="A1:E20"/>
  <sheetViews>
    <sheetView topLeftCell="A12" zoomScale="85" zoomScaleNormal="85" workbookViewId="0">
      <selection activeCell="J37" sqref="J37"/>
    </sheetView>
  </sheetViews>
  <sheetFormatPr defaultColWidth="9.140625" defaultRowHeight="15" x14ac:dyDescent="0.25"/>
  <cols>
    <col min="1" max="1" width="9.140625" style="1"/>
    <col min="2" max="2" width="9.140625" style="2"/>
    <col min="3" max="3" width="15.7109375" style="2" customWidth="1"/>
    <col min="4" max="16384" width="9.140625" style="2"/>
  </cols>
  <sheetData>
    <row r="1" spans="1:5" x14ac:dyDescent="0.25">
      <c r="A1" s="1" t="s">
        <v>157</v>
      </c>
      <c r="B1" s="55"/>
      <c r="C1" s="55"/>
      <c r="D1" s="55"/>
      <c r="E1" s="55"/>
    </row>
    <row r="2" spans="1:5" x14ac:dyDescent="0.25">
      <c r="B2" s="55"/>
      <c r="C2" s="55"/>
      <c r="D2" s="55"/>
      <c r="E2" s="55"/>
    </row>
    <row r="3" spans="1:5" x14ac:dyDescent="0.25">
      <c r="B3" s="55"/>
      <c r="C3" s="55"/>
      <c r="D3" s="55"/>
      <c r="E3" s="55"/>
    </row>
    <row r="4" spans="1:5" x14ac:dyDescent="0.25">
      <c r="B4" s="55"/>
      <c r="C4" s="55"/>
      <c r="D4" s="55"/>
      <c r="E4" s="55"/>
    </row>
    <row r="5" spans="1:5" x14ac:dyDescent="0.25">
      <c r="B5" s="55"/>
      <c r="C5" s="55"/>
      <c r="D5" s="55"/>
      <c r="E5" s="55"/>
    </row>
    <row r="6" spans="1:5" x14ac:dyDescent="0.25">
      <c r="B6" s="55"/>
      <c r="C6" s="55"/>
      <c r="D6" s="55"/>
      <c r="E6" s="55"/>
    </row>
    <row r="7" spans="1:5" x14ac:dyDescent="0.25">
      <c r="B7" s="55"/>
      <c r="C7" s="55"/>
      <c r="D7" s="55"/>
      <c r="E7" s="55"/>
    </row>
    <row r="8" spans="1:5" x14ac:dyDescent="0.25">
      <c r="B8" s="55"/>
      <c r="C8" s="55"/>
      <c r="D8" s="55"/>
      <c r="E8" s="55"/>
    </row>
    <row r="9" spans="1:5" x14ac:dyDescent="0.25">
      <c r="B9" s="55"/>
      <c r="C9" s="55"/>
      <c r="D9" s="55"/>
      <c r="E9" s="55"/>
    </row>
    <row r="10" spans="1:5" x14ac:dyDescent="0.25">
      <c r="B10" s="55"/>
      <c r="C10" s="55"/>
      <c r="D10" s="55"/>
      <c r="E10" s="55"/>
    </row>
    <row r="11" spans="1:5" x14ac:dyDescent="0.25">
      <c r="B11" s="55"/>
      <c r="C11" s="55"/>
      <c r="D11" s="55"/>
      <c r="E11" s="55"/>
    </row>
    <row r="12" spans="1:5" x14ac:dyDescent="0.25">
      <c r="B12" s="55"/>
      <c r="C12" s="55"/>
      <c r="D12" s="55"/>
      <c r="E12" s="55"/>
    </row>
    <row r="13" spans="1:5" x14ac:dyDescent="0.25">
      <c r="B13" s="55"/>
      <c r="C13" s="55"/>
      <c r="D13" s="55"/>
      <c r="E13" s="55"/>
    </row>
    <row r="14" spans="1:5" x14ac:dyDescent="0.25">
      <c r="B14" s="55"/>
      <c r="C14" s="55"/>
      <c r="D14" s="55"/>
      <c r="E14" s="55"/>
    </row>
    <row r="15" spans="1:5" x14ac:dyDescent="0.25">
      <c r="B15" s="55"/>
      <c r="C15" s="55"/>
      <c r="D15" s="55"/>
      <c r="E15" s="55"/>
    </row>
    <row r="16" spans="1:5" x14ac:dyDescent="0.25">
      <c r="B16" s="55"/>
      <c r="C16" s="55"/>
      <c r="D16" s="55"/>
      <c r="E16" s="55"/>
    </row>
    <row r="17" spans="2:5" x14ac:dyDescent="0.25">
      <c r="B17" s="55"/>
      <c r="C17" s="55"/>
      <c r="D17" s="55"/>
      <c r="E17" s="55"/>
    </row>
    <row r="18" spans="2:5" x14ac:dyDescent="0.25">
      <c r="B18" s="55"/>
      <c r="C18" s="55"/>
      <c r="D18" s="55"/>
      <c r="E18" s="55"/>
    </row>
    <row r="19" spans="2:5" x14ac:dyDescent="0.25">
      <c r="B19" s="55"/>
      <c r="C19" s="55"/>
      <c r="D19" s="55"/>
      <c r="E19" s="55"/>
    </row>
    <row r="20" spans="2:5" x14ac:dyDescent="0.25">
      <c r="B20" s="55"/>
      <c r="C20" s="55"/>
      <c r="D20" s="55"/>
      <c r="E20" s="55"/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2FA3F-5B38-4DB7-8BB7-19BB48565F02}">
  <dimension ref="A1:E20"/>
  <sheetViews>
    <sheetView zoomScale="85" zoomScaleNormal="85" workbookViewId="0">
      <selection activeCell="E42" sqref="E42"/>
    </sheetView>
  </sheetViews>
  <sheetFormatPr defaultColWidth="9.140625" defaultRowHeight="15" x14ac:dyDescent="0.25"/>
  <cols>
    <col min="1" max="1" width="9.140625" style="1"/>
    <col min="2" max="2" width="9.140625" style="2"/>
    <col min="3" max="3" width="15.7109375" style="2" customWidth="1"/>
    <col min="4" max="16384" width="9.140625" style="2"/>
  </cols>
  <sheetData>
    <row r="1" spans="1:5" x14ac:dyDescent="0.25">
      <c r="A1" s="1" t="s">
        <v>158</v>
      </c>
      <c r="B1" s="55"/>
      <c r="C1" s="55"/>
      <c r="D1" s="55"/>
      <c r="E1" s="55"/>
    </row>
    <row r="2" spans="1:5" x14ac:dyDescent="0.25">
      <c r="B2" s="55"/>
      <c r="C2" s="55"/>
      <c r="D2" s="55"/>
      <c r="E2" s="55"/>
    </row>
    <row r="3" spans="1:5" x14ac:dyDescent="0.25">
      <c r="B3" s="55"/>
      <c r="C3" s="55"/>
      <c r="D3" s="55"/>
      <c r="E3" s="55"/>
    </row>
    <row r="4" spans="1:5" x14ac:dyDescent="0.25">
      <c r="B4" s="55"/>
      <c r="C4" s="55"/>
      <c r="D4" s="55"/>
      <c r="E4" s="55"/>
    </row>
    <row r="5" spans="1:5" x14ac:dyDescent="0.25">
      <c r="B5" s="55"/>
      <c r="C5" s="55"/>
      <c r="D5" s="55"/>
      <c r="E5" s="55"/>
    </row>
    <row r="6" spans="1:5" x14ac:dyDescent="0.25">
      <c r="B6" s="55"/>
      <c r="C6" s="55"/>
      <c r="D6" s="55"/>
      <c r="E6" s="55"/>
    </row>
    <row r="7" spans="1:5" x14ac:dyDescent="0.25">
      <c r="B7" s="55"/>
      <c r="C7" s="55"/>
      <c r="D7" s="55"/>
      <c r="E7" s="55"/>
    </row>
    <row r="8" spans="1:5" x14ac:dyDescent="0.25">
      <c r="B8" s="55"/>
      <c r="C8" s="55"/>
      <c r="D8" s="55"/>
      <c r="E8" s="55"/>
    </row>
    <row r="9" spans="1:5" x14ac:dyDescent="0.25">
      <c r="B9" s="55"/>
      <c r="C9" s="55"/>
      <c r="D9" s="55"/>
      <c r="E9" s="55"/>
    </row>
    <row r="10" spans="1:5" x14ac:dyDescent="0.25">
      <c r="B10" s="55"/>
      <c r="C10" s="55"/>
      <c r="D10" s="55"/>
      <c r="E10" s="55"/>
    </row>
    <row r="11" spans="1:5" x14ac:dyDescent="0.25">
      <c r="B11" s="55"/>
      <c r="C11" s="55"/>
      <c r="D11" s="55"/>
      <c r="E11" s="55"/>
    </row>
    <row r="12" spans="1:5" x14ac:dyDescent="0.25">
      <c r="B12" s="55"/>
      <c r="C12" s="55"/>
      <c r="D12" s="55"/>
      <c r="E12" s="55"/>
    </row>
    <row r="13" spans="1:5" x14ac:dyDescent="0.25">
      <c r="B13" s="55"/>
      <c r="C13" s="55"/>
      <c r="D13" s="55"/>
      <c r="E13" s="55"/>
    </row>
    <row r="14" spans="1:5" x14ac:dyDescent="0.25">
      <c r="B14" s="55"/>
      <c r="C14" s="55"/>
      <c r="D14" s="55"/>
      <c r="E14" s="55"/>
    </row>
    <row r="15" spans="1:5" x14ac:dyDescent="0.25">
      <c r="B15" s="55"/>
      <c r="C15" s="55"/>
      <c r="D15" s="55"/>
      <c r="E15" s="55"/>
    </row>
    <row r="16" spans="1:5" x14ac:dyDescent="0.25">
      <c r="B16" s="55"/>
      <c r="C16" s="55"/>
      <c r="D16" s="55"/>
      <c r="E16" s="55"/>
    </row>
    <row r="17" spans="2:5" x14ac:dyDescent="0.25">
      <c r="B17" s="55"/>
      <c r="C17" s="55"/>
      <c r="D17" s="55"/>
      <c r="E17" s="55"/>
    </row>
    <row r="18" spans="2:5" x14ac:dyDescent="0.25">
      <c r="B18" s="55"/>
      <c r="C18" s="55"/>
      <c r="D18" s="55"/>
      <c r="E18" s="55"/>
    </row>
    <row r="19" spans="2:5" x14ac:dyDescent="0.25">
      <c r="B19" s="55"/>
      <c r="C19" s="55"/>
      <c r="D19" s="55"/>
      <c r="E19" s="55"/>
    </row>
    <row r="20" spans="2:5" x14ac:dyDescent="0.25">
      <c r="B20" s="55"/>
      <c r="C20" s="55"/>
      <c r="D20" s="55"/>
      <c r="E20" s="55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69D3B-13B2-4480-98BA-3390405F404A}">
  <dimension ref="A1:E37"/>
  <sheetViews>
    <sheetView workbookViewId="0">
      <selection activeCell="J32" sqref="J32"/>
    </sheetView>
  </sheetViews>
  <sheetFormatPr defaultColWidth="9.28515625" defaultRowHeight="15" x14ac:dyDescent="0.25"/>
  <cols>
    <col min="1" max="1" width="9.28515625" style="34"/>
    <col min="2" max="2" width="9.28515625" style="55"/>
    <col min="3" max="3" width="18" style="55" customWidth="1"/>
    <col min="4" max="16384" width="9.28515625" style="55"/>
  </cols>
  <sheetData>
    <row r="1" spans="1:5" x14ac:dyDescent="0.25">
      <c r="A1" s="34" t="s">
        <v>52</v>
      </c>
      <c r="B1" s="23" t="s">
        <v>55</v>
      </c>
      <c r="C1" s="23" t="s">
        <v>1</v>
      </c>
      <c r="D1" s="23"/>
      <c r="E1" s="18" t="s">
        <v>159</v>
      </c>
    </row>
    <row r="2" spans="1:5" x14ac:dyDescent="0.25">
      <c r="B2" s="38"/>
      <c r="C2" s="39"/>
      <c r="D2" s="39"/>
      <c r="E2" s="39"/>
    </row>
    <row r="3" spans="1:5" x14ac:dyDescent="0.25">
      <c r="B3" s="22"/>
      <c r="C3" s="37"/>
      <c r="D3" s="23"/>
      <c r="E3" s="23"/>
    </row>
    <row r="4" spans="1:5" x14ac:dyDescent="0.25">
      <c r="B4" s="23" t="s">
        <v>49</v>
      </c>
      <c r="C4" s="5" t="s">
        <v>1</v>
      </c>
      <c r="D4" s="23">
        <v>991.77</v>
      </c>
    </row>
    <row r="5" spans="1:5" x14ac:dyDescent="0.25">
      <c r="C5" s="6" t="s">
        <v>24</v>
      </c>
      <c r="D5" s="23">
        <v>27507.291000000001</v>
      </c>
      <c r="E5" s="55">
        <f>(D4/(D4+D5))*100</f>
        <v>3.4800093939937176</v>
      </c>
    </row>
    <row r="6" spans="1:5" x14ac:dyDescent="0.25">
      <c r="B6" s="23" t="s">
        <v>53</v>
      </c>
      <c r="C6" s="5" t="s">
        <v>1</v>
      </c>
      <c r="D6" s="23">
        <v>8738.2250000000004</v>
      </c>
    </row>
    <row r="7" spans="1:5" x14ac:dyDescent="0.25">
      <c r="C7" s="6" t="s">
        <v>24</v>
      </c>
      <c r="D7" s="23">
        <v>7786.43</v>
      </c>
      <c r="E7" s="55">
        <f>(D6/(D6+D7))*100</f>
        <v>52.879923968155474</v>
      </c>
    </row>
    <row r="8" spans="1:5" x14ac:dyDescent="0.25">
      <c r="B8" s="23"/>
      <c r="C8" s="23"/>
      <c r="D8" s="23"/>
    </row>
    <row r="9" spans="1:5" x14ac:dyDescent="0.25">
      <c r="C9" s="23"/>
      <c r="D9" s="23"/>
    </row>
    <row r="15" spans="1:5" x14ac:dyDescent="0.25">
      <c r="B15" s="40"/>
    </row>
    <row r="16" spans="1:5" x14ac:dyDescent="0.25">
      <c r="B16" s="40"/>
    </row>
    <row r="17" spans="2:2" x14ac:dyDescent="0.25">
      <c r="B17" s="40"/>
    </row>
    <row r="18" spans="2:2" x14ac:dyDescent="0.25">
      <c r="B18" s="40"/>
    </row>
    <row r="19" spans="2:2" x14ac:dyDescent="0.25">
      <c r="B19" s="40"/>
    </row>
    <row r="20" spans="2:2" x14ac:dyDescent="0.25">
      <c r="B20" s="40"/>
    </row>
    <row r="21" spans="2:2" x14ac:dyDescent="0.25">
      <c r="B21" s="40"/>
    </row>
    <row r="22" spans="2:2" x14ac:dyDescent="0.25">
      <c r="B22" s="40"/>
    </row>
    <row r="23" spans="2:2" x14ac:dyDescent="0.25">
      <c r="B23" s="40"/>
    </row>
    <row r="24" spans="2:2" x14ac:dyDescent="0.25">
      <c r="B24" s="40"/>
    </row>
    <row r="25" spans="2:2" x14ac:dyDescent="0.25">
      <c r="B25" s="40"/>
    </row>
    <row r="26" spans="2:2" x14ac:dyDescent="0.25">
      <c r="B26" s="40"/>
    </row>
    <row r="27" spans="2:2" x14ac:dyDescent="0.25">
      <c r="B27" s="40"/>
    </row>
    <row r="28" spans="2:2" x14ac:dyDescent="0.25">
      <c r="B28" s="40"/>
    </row>
    <row r="29" spans="2:2" x14ac:dyDescent="0.25">
      <c r="B29" s="40"/>
    </row>
    <row r="30" spans="2:2" x14ac:dyDescent="0.25">
      <c r="B30" s="40"/>
    </row>
    <row r="31" spans="2:2" x14ac:dyDescent="0.25">
      <c r="B31" s="40"/>
    </row>
    <row r="32" spans="2:2" x14ac:dyDescent="0.25">
      <c r="B32" s="40"/>
    </row>
    <row r="33" spans="2:2" x14ac:dyDescent="0.25">
      <c r="B33" s="40"/>
    </row>
    <row r="34" spans="2:2" x14ac:dyDescent="0.25">
      <c r="B34" s="40"/>
    </row>
    <row r="35" spans="2:2" x14ac:dyDescent="0.25">
      <c r="B35" s="40"/>
    </row>
    <row r="36" spans="2:2" x14ac:dyDescent="0.25">
      <c r="B36" s="40"/>
    </row>
    <row r="37" spans="2:2" x14ac:dyDescent="0.25">
      <c r="B37" s="40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075FD-865C-4C76-BF54-CFAB837D74F9}">
  <dimension ref="A1:F35"/>
  <sheetViews>
    <sheetView zoomScale="25" zoomScaleNormal="25" workbookViewId="0">
      <selection activeCell="X127" sqref="X127"/>
    </sheetView>
  </sheetViews>
  <sheetFormatPr defaultColWidth="9.28515625" defaultRowHeight="15" x14ac:dyDescent="0.25"/>
  <cols>
    <col min="1" max="1" width="9.28515625" style="34"/>
    <col min="2" max="3" width="9.28515625" style="55"/>
    <col min="4" max="4" width="17.5703125" style="55" customWidth="1"/>
    <col min="5" max="5" width="11.42578125" style="55" customWidth="1"/>
    <col min="6" max="16384" width="9.28515625" style="55"/>
  </cols>
  <sheetData>
    <row r="1" spans="1:6" x14ac:dyDescent="0.25">
      <c r="A1" s="34" t="s">
        <v>54</v>
      </c>
      <c r="B1" s="46" t="s">
        <v>56</v>
      </c>
      <c r="C1" s="46"/>
      <c r="D1" s="46" t="s">
        <v>1</v>
      </c>
      <c r="E1" s="46"/>
      <c r="F1" s="46"/>
    </row>
    <row r="2" spans="1:6" x14ac:dyDescent="0.25">
      <c r="B2" s="47"/>
      <c r="C2" s="47"/>
      <c r="D2" s="48"/>
      <c r="E2" s="48"/>
      <c r="F2" s="48"/>
    </row>
    <row r="3" spans="1:6" x14ac:dyDescent="0.25">
      <c r="B3" s="49" t="s">
        <v>16</v>
      </c>
      <c r="C3" s="49" t="s">
        <v>7</v>
      </c>
      <c r="D3" s="42"/>
      <c r="E3" s="46"/>
      <c r="F3" s="46"/>
    </row>
    <row r="4" spans="1:6" x14ac:dyDescent="0.25">
      <c r="B4" s="46"/>
      <c r="C4" s="46">
        <v>2</v>
      </c>
      <c r="D4" s="5" t="s">
        <v>1</v>
      </c>
      <c r="E4" s="46">
        <v>3357.77</v>
      </c>
      <c r="F4" s="45"/>
    </row>
    <row r="5" spans="1:6" x14ac:dyDescent="0.25">
      <c r="B5" s="45"/>
      <c r="C5" s="45"/>
      <c r="D5" s="6" t="s">
        <v>24</v>
      </c>
      <c r="E5" s="46">
        <v>4943.4470000000001</v>
      </c>
      <c r="F5" s="45">
        <v>40.449129329999998</v>
      </c>
    </row>
    <row r="6" spans="1:6" x14ac:dyDescent="0.25">
      <c r="B6" s="45"/>
      <c r="C6" s="46">
        <v>4</v>
      </c>
      <c r="D6" s="5" t="s">
        <v>1</v>
      </c>
      <c r="E6" s="46">
        <v>4403.8909999999996</v>
      </c>
      <c r="F6" s="45"/>
    </row>
    <row r="7" spans="1:6" x14ac:dyDescent="0.25">
      <c r="B7" s="45"/>
      <c r="C7" s="45"/>
      <c r="D7" s="6" t="s">
        <v>24</v>
      </c>
      <c r="E7" s="46">
        <v>3432.9119999999998</v>
      </c>
      <c r="F7" s="45">
        <v>56.194994309999998</v>
      </c>
    </row>
    <row r="8" spans="1:6" x14ac:dyDescent="0.25">
      <c r="B8" s="45"/>
      <c r="C8" s="46">
        <v>8</v>
      </c>
      <c r="D8" s="5" t="s">
        <v>1</v>
      </c>
      <c r="E8" s="46">
        <v>4893.8909999999996</v>
      </c>
      <c r="F8" s="45"/>
    </row>
    <row r="9" spans="1:6" x14ac:dyDescent="0.25">
      <c r="B9" s="45"/>
      <c r="C9" s="45"/>
      <c r="D9" s="6" t="s">
        <v>24</v>
      </c>
      <c r="E9" s="46">
        <v>3109.326</v>
      </c>
      <c r="F9" s="45">
        <v>61.149047940000003</v>
      </c>
    </row>
    <row r="10" spans="1:6" x14ac:dyDescent="0.25">
      <c r="B10" s="45"/>
      <c r="C10" s="46">
        <v>16</v>
      </c>
      <c r="D10" s="5" t="s">
        <v>1</v>
      </c>
      <c r="E10" s="46">
        <v>5318.1840000000002</v>
      </c>
      <c r="F10" s="45"/>
    </row>
    <row r="11" spans="1:6" x14ac:dyDescent="0.25">
      <c r="B11" s="45"/>
      <c r="C11" s="45"/>
      <c r="D11" s="6" t="s">
        <v>24</v>
      </c>
      <c r="E11" s="46">
        <v>2804.2049999999999</v>
      </c>
      <c r="F11" s="45">
        <v>65.475613150000001</v>
      </c>
    </row>
    <row r="12" spans="1:6" x14ac:dyDescent="0.25">
      <c r="B12" s="45"/>
      <c r="C12" s="46">
        <v>32</v>
      </c>
      <c r="D12" s="5" t="s">
        <v>1</v>
      </c>
      <c r="E12" s="46">
        <v>4836.3050000000003</v>
      </c>
      <c r="F12" s="45"/>
    </row>
    <row r="13" spans="1:6" x14ac:dyDescent="0.25">
      <c r="B13" s="45"/>
      <c r="C13" s="45"/>
      <c r="D13" s="6" t="s">
        <v>24</v>
      </c>
      <c r="E13" s="46">
        <v>2891.79</v>
      </c>
      <c r="F13" s="45">
        <v>62.580817140000001</v>
      </c>
    </row>
    <row r="14" spans="1:6" x14ac:dyDescent="0.25">
      <c r="B14" s="49" t="s">
        <v>17</v>
      </c>
    </row>
    <row r="15" spans="1:6" x14ac:dyDescent="0.25">
      <c r="B15" s="46"/>
      <c r="C15" s="46">
        <v>2</v>
      </c>
      <c r="D15" s="5" t="s">
        <v>1</v>
      </c>
      <c r="E15" s="46">
        <v>3087.355</v>
      </c>
      <c r="F15" s="45"/>
    </row>
    <row r="16" spans="1:6" x14ac:dyDescent="0.25">
      <c r="B16" s="45"/>
      <c r="C16" s="45"/>
      <c r="D16" s="6" t="s">
        <v>24</v>
      </c>
      <c r="E16" s="46">
        <v>4201.1040000000003</v>
      </c>
      <c r="F16" s="45">
        <v>42.359502880000001</v>
      </c>
    </row>
    <row r="17" spans="2:6" x14ac:dyDescent="0.25">
      <c r="B17" s="45"/>
      <c r="C17" s="46">
        <v>4</v>
      </c>
      <c r="D17" s="5" t="s">
        <v>1</v>
      </c>
      <c r="E17" s="46">
        <v>4465.9409999999998</v>
      </c>
      <c r="F17" s="45"/>
    </row>
    <row r="18" spans="2:6" x14ac:dyDescent="0.25">
      <c r="B18" s="45"/>
      <c r="C18" s="45"/>
      <c r="D18" s="6" t="s">
        <v>24</v>
      </c>
      <c r="E18" s="46">
        <v>3213.0329999999999</v>
      </c>
      <c r="F18" s="45">
        <v>58.158042989999998</v>
      </c>
    </row>
    <row r="19" spans="2:6" x14ac:dyDescent="0.25">
      <c r="B19" s="45"/>
      <c r="C19" s="46">
        <v>8</v>
      </c>
      <c r="D19" s="5" t="s">
        <v>1</v>
      </c>
      <c r="E19" s="46">
        <v>5587.77</v>
      </c>
      <c r="F19" s="45"/>
    </row>
    <row r="20" spans="2:6" x14ac:dyDescent="0.25">
      <c r="B20" s="45"/>
      <c r="C20" s="45"/>
      <c r="D20" s="6" t="s">
        <v>24</v>
      </c>
      <c r="E20" s="46">
        <v>2903.6190000000001</v>
      </c>
      <c r="F20" s="45">
        <v>65.805135059999998</v>
      </c>
    </row>
    <row r="21" spans="2:6" x14ac:dyDescent="0.25">
      <c r="B21" s="45"/>
      <c r="C21" s="46">
        <v>16</v>
      </c>
      <c r="D21" s="5" t="s">
        <v>1</v>
      </c>
      <c r="E21" s="46">
        <v>6197.3050000000003</v>
      </c>
      <c r="F21" s="45"/>
    </row>
    <row r="22" spans="2:6" x14ac:dyDescent="0.25">
      <c r="B22" s="45"/>
      <c r="C22" s="45"/>
      <c r="D22" s="6" t="s">
        <v>24</v>
      </c>
      <c r="E22" s="46">
        <v>2765.0830000000001</v>
      </c>
      <c r="F22" s="45">
        <v>69.147921289999999</v>
      </c>
    </row>
    <row r="23" spans="2:6" x14ac:dyDescent="0.25">
      <c r="B23" s="45"/>
      <c r="C23" s="46">
        <v>32</v>
      </c>
      <c r="D23" s="5" t="s">
        <v>1</v>
      </c>
      <c r="E23" s="46">
        <v>5328.0829999999996</v>
      </c>
      <c r="F23" s="45"/>
    </row>
    <row r="24" spans="2:6" x14ac:dyDescent="0.25">
      <c r="B24" s="45"/>
      <c r="C24" s="45"/>
      <c r="D24" s="6" t="s">
        <v>24</v>
      </c>
      <c r="E24" s="46">
        <v>2635.2550000000001</v>
      </c>
      <c r="F24" s="45">
        <v>66.907658569999995</v>
      </c>
    </row>
    <row r="25" spans="2:6" x14ac:dyDescent="0.25">
      <c r="B25" s="49" t="s">
        <v>18</v>
      </c>
      <c r="C25" s="45"/>
      <c r="D25" s="46"/>
      <c r="E25" s="46"/>
      <c r="F25" s="45"/>
    </row>
    <row r="26" spans="2:6" x14ac:dyDescent="0.25">
      <c r="B26" s="46"/>
      <c r="C26" s="46">
        <v>2</v>
      </c>
      <c r="D26" s="5" t="s">
        <v>1</v>
      </c>
      <c r="E26" s="46">
        <v>3860.598</v>
      </c>
      <c r="F26" s="45"/>
    </row>
    <row r="27" spans="2:6" x14ac:dyDescent="0.25">
      <c r="B27" s="45"/>
      <c r="C27" s="45"/>
      <c r="D27" s="6" t="s">
        <v>24</v>
      </c>
      <c r="E27" s="46">
        <v>5093.4470000000001</v>
      </c>
      <c r="F27" s="45">
        <v>43.115686820000001</v>
      </c>
    </row>
    <row r="28" spans="2:6" x14ac:dyDescent="0.25">
      <c r="B28" s="45"/>
      <c r="C28" s="46">
        <v>4</v>
      </c>
      <c r="D28" s="5" t="s">
        <v>1</v>
      </c>
      <c r="E28" s="46">
        <v>5024.3760000000002</v>
      </c>
      <c r="F28" s="45"/>
    </row>
    <row r="29" spans="2:6" x14ac:dyDescent="0.25">
      <c r="B29" s="45"/>
      <c r="C29" s="45"/>
      <c r="D29" s="6" t="s">
        <v>24</v>
      </c>
      <c r="E29" s="46">
        <v>3796.6190000000001</v>
      </c>
      <c r="F29" s="45">
        <v>56.959288610000002</v>
      </c>
    </row>
    <row r="30" spans="2:6" x14ac:dyDescent="0.25">
      <c r="B30" s="45"/>
      <c r="C30" s="46">
        <v>8</v>
      </c>
      <c r="D30" s="5" t="s">
        <v>1</v>
      </c>
      <c r="E30" s="46">
        <v>4444.3760000000002</v>
      </c>
      <c r="F30" s="45"/>
    </row>
    <row r="31" spans="2:6" x14ac:dyDescent="0.25">
      <c r="B31" s="45"/>
      <c r="C31" s="45"/>
      <c r="D31" s="6" t="s">
        <v>24</v>
      </c>
      <c r="E31" s="46">
        <v>2697.3760000000002</v>
      </c>
      <c r="F31" s="45">
        <v>62.230892359999999</v>
      </c>
    </row>
    <row r="32" spans="2:6" x14ac:dyDescent="0.25">
      <c r="C32" s="46">
        <v>16</v>
      </c>
      <c r="D32" s="5" t="s">
        <v>1</v>
      </c>
      <c r="E32" s="46">
        <v>3804.5479999999998</v>
      </c>
      <c r="F32" s="45"/>
    </row>
    <row r="33" spans="3:6" x14ac:dyDescent="0.25">
      <c r="C33" s="45"/>
      <c r="D33" s="6" t="s">
        <v>24</v>
      </c>
      <c r="E33" s="46">
        <v>2278.134</v>
      </c>
      <c r="F33" s="45">
        <v>62.547211900000001</v>
      </c>
    </row>
    <row r="34" spans="3:6" x14ac:dyDescent="0.25">
      <c r="C34" s="46">
        <v>32</v>
      </c>
      <c r="D34" s="5" t="s">
        <v>1</v>
      </c>
      <c r="E34" s="46">
        <v>3882.4259999999999</v>
      </c>
      <c r="F34" s="45"/>
    </row>
    <row r="35" spans="3:6" x14ac:dyDescent="0.25">
      <c r="C35" s="45"/>
      <c r="D35" s="6" t="s">
        <v>24</v>
      </c>
      <c r="E35" s="46">
        <v>1857.0119999999999</v>
      </c>
      <c r="F35" s="45">
        <v>67.644706679999999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289DC-7F3D-4B60-A6C8-B4082239552D}">
  <dimension ref="A1:E13"/>
  <sheetViews>
    <sheetView topLeftCell="A18" zoomScale="70" zoomScaleNormal="70" workbookViewId="0">
      <selection activeCell="H36" sqref="H36"/>
    </sheetView>
  </sheetViews>
  <sheetFormatPr defaultColWidth="9.28515625" defaultRowHeight="15" x14ac:dyDescent="0.25"/>
  <cols>
    <col min="1" max="1" width="9.28515625" style="34"/>
    <col min="2" max="2" width="11.5703125" style="55" customWidth="1"/>
    <col min="3" max="16384" width="9.28515625" style="55"/>
  </cols>
  <sheetData>
    <row r="1" spans="1:5" x14ac:dyDescent="0.25">
      <c r="A1" s="34" t="s">
        <v>58</v>
      </c>
      <c r="B1" s="23" t="s">
        <v>59</v>
      </c>
      <c r="C1" s="23" t="s">
        <v>1</v>
      </c>
      <c r="D1" s="23"/>
      <c r="E1" s="23"/>
    </row>
    <row r="2" spans="1:5" x14ac:dyDescent="0.25">
      <c r="B2" s="38"/>
      <c r="C2" s="39"/>
      <c r="D2" s="39"/>
      <c r="E2" s="39"/>
    </row>
    <row r="3" spans="1:5" x14ac:dyDescent="0.25">
      <c r="B3" s="22" t="s">
        <v>48</v>
      </c>
      <c r="C3" s="37"/>
      <c r="D3" s="23"/>
      <c r="E3" s="23"/>
    </row>
    <row r="4" spans="1:5" x14ac:dyDescent="0.25">
      <c r="B4" s="23" t="s">
        <v>60</v>
      </c>
      <c r="C4" s="5" t="s">
        <v>1</v>
      </c>
      <c r="D4" s="23">
        <v>159.364</v>
      </c>
    </row>
    <row r="5" spans="1:5" x14ac:dyDescent="0.25">
      <c r="C5" s="6" t="s">
        <v>24</v>
      </c>
      <c r="D5" s="23">
        <v>20425.614000000001</v>
      </c>
      <c r="E5" s="55">
        <f>(D4/(D4+D5))*100</f>
        <v>0.77417619780793545</v>
      </c>
    </row>
    <row r="6" spans="1:5" x14ac:dyDescent="0.25">
      <c r="B6" s="18" t="s">
        <v>61</v>
      </c>
      <c r="C6" s="5" t="s">
        <v>1</v>
      </c>
      <c r="D6" s="23">
        <v>420.79899999999998</v>
      </c>
    </row>
    <row r="7" spans="1:5" x14ac:dyDescent="0.25">
      <c r="C7" s="6" t="s">
        <v>24</v>
      </c>
      <c r="D7" s="23">
        <v>20368.441999999999</v>
      </c>
      <c r="E7" s="55">
        <f>(D6/(D6+D7))*100</f>
        <v>2.0241191104571832</v>
      </c>
    </row>
    <row r="8" spans="1:5" x14ac:dyDescent="0.25">
      <c r="B8" s="18" t="s">
        <v>62</v>
      </c>
      <c r="C8" s="5" t="s">
        <v>1</v>
      </c>
      <c r="D8" s="23">
        <v>532.87</v>
      </c>
    </row>
    <row r="9" spans="1:5" x14ac:dyDescent="0.25">
      <c r="C9" s="6" t="s">
        <v>24</v>
      </c>
      <c r="D9" s="23">
        <v>19779.271000000001</v>
      </c>
      <c r="E9" s="55">
        <f>(D8/(D8+D9))*100</f>
        <v>2.623406365680506</v>
      </c>
    </row>
    <row r="10" spans="1:5" x14ac:dyDescent="0.25">
      <c r="B10" s="18" t="s">
        <v>63</v>
      </c>
      <c r="C10" s="5" t="s">
        <v>1</v>
      </c>
      <c r="D10" s="23">
        <v>840.23400000000004</v>
      </c>
    </row>
    <row r="11" spans="1:5" x14ac:dyDescent="0.25">
      <c r="C11" s="6" t="s">
        <v>24</v>
      </c>
      <c r="D11" s="23">
        <v>18637.491999999998</v>
      </c>
      <c r="E11" s="55">
        <f>(D10/(D10+D11))*100</f>
        <v>4.3138197960069879</v>
      </c>
    </row>
    <row r="12" spans="1:5" x14ac:dyDescent="0.25">
      <c r="B12" s="18" t="s">
        <v>64</v>
      </c>
      <c r="C12" s="5" t="s">
        <v>1</v>
      </c>
      <c r="D12" s="23">
        <v>10149.710999999999</v>
      </c>
    </row>
    <row r="13" spans="1:5" x14ac:dyDescent="0.25">
      <c r="C13" s="6" t="s">
        <v>24</v>
      </c>
      <c r="D13" s="23">
        <v>7605.5010000000002</v>
      </c>
      <c r="E13" s="55">
        <f>(D12/(D12+D13))*100</f>
        <v>57.164684938709833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B36D7-A9C9-4395-96EE-1A0901F0A116}">
  <dimension ref="A1:E20"/>
  <sheetViews>
    <sheetView zoomScale="85" zoomScaleNormal="85" workbookViewId="0">
      <selection activeCell="F16" sqref="F16"/>
    </sheetView>
  </sheetViews>
  <sheetFormatPr defaultColWidth="9.140625" defaultRowHeight="15" x14ac:dyDescent="0.25"/>
  <cols>
    <col min="1" max="1" width="9.140625" style="1"/>
    <col min="2" max="2" width="9.140625" style="2"/>
    <col min="3" max="3" width="15.7109375" style="2" customWidth="1"/>
    <col min="4" max="16384" width="9.140625" style="2"/>
  </cols>
  <sheetData>
    <row r="1" spans="1:5" x14ac:dyDescent="0.25">
      <c r="A1" s="1" t="s">
        <v>160</v>
      </c>
      <c r="B1" s="55"/>
      <c r="C1" s="55"/>
      <c r="D1" s="55"/>
      <c r="E1" s="55"/>
    </row>
    <row r="2" spans="1:5" x14ac:dyDescent="0.25">
      <c r="B2" s="55"/>
      <c r="C2" s="55"/>
      <c r="D2" s="55"/>
      <c r="E2" s="55"/>
    </row>
    <row r="3" spans="1:5" x14ac:dyDescent="0.25">
      <c r="B3" s="55"/>
      <c r="C3" s="55"/>
      <c r="D3" s="55"/>
      <c r="E3" s="55"/>
    </row>
    <row r="4" spans="1:5" x14ac:dyDescent="0.25">
      <c r="B4" s="55"/>
      <c r="C4" s="55"/>
      <c r="D4" s="55"/>
      <c r="E4" s="55"/>
    </row>
    <row r="5" spans="1:5" x14ac:dyDescent="0.25">
      <c r="B5" s="55"/>
      <c r="C5" s="55"/>
      <c r="D5" s="55"/>
      <c r="E5" s="55"/>
    </row>
    <row r="6" spans="1:5" x14ac:dyDescent="0.25">
      <c r="B6" s="55"/>
      <c r="C6" s="55"/>
      <c r="D6" s="55"/>
      <c r="E6" s="55"/>
    </row>
    <row r="7" spans="1:5" x14ac:dyDescent="0.25">
      <c r="B7" s="55"/>
      <c r="C7" s="55"/>
      <c r="D7" s="55"/>
      <c r="E7" s="55"/>
    </row>
    <row r="8" spans="1:5" x14ac:dyDescent="0.25">
      <c r="B8" s="55"/>
      <c r="C8" s="55"/>
      <c r="D8" s="55"/>
      <c r="E8" s="55"/>
    </row>
    <row r="9" spans="1:5" x14ac:dyDescent="0.25">
      <c r="B9" s="55"/>
      <c r="C9" s="55"/>
      <c r="D9" s="55"/>
      <c r="E9" s="55"/>
    </row>
    <row r="10" spans="1:5" x14ac:dyDescent="0.25">
      <c r="B10" s="55"/>
      <c r="C10" s="55"/>
      <c r="D10" s="55"/>
      <c r="E10" s="55"/>
    </row>
    <row r="11" spans="1:5" x14ac:dyDescent="0.25">
      <c r="B11" s="55"/>
      <c r="C11" s="55"/>
      <c r="D11" s="55"/>
      <c r="E11" s="55"/>
    </row>
    <row r="12" spans="1:5" x14ac:dyDescent="0.25">
      <c r="B12" s="55"/>
      <c r="C12" s="55"/>
      <c r="D12" s="55"/>
      <c r="E12" s="55"/>
    </row>
    <row r="13" spans="1:5" x14ac:dyDescent="0.25">
      <c r="B13" s="55"/>
      <c r="C13" s="55"/>
      <c r="D13" s="55"/>
      <c r="E13" s="55"/>
    </row>
    <row r="14" spans="1:5" x14ac:dyDescent="0.25">
      <c r="B14" s="55"/>
      <c r="C14" s="55"/>
      <c r="D14" s="55"/>
      <c r="E14" s="55"/>
    </row>
    <row r="15" spans="1:5" x14ac:dyDescent="0.25">
      <c r="B15" s="55"/>
      <c r="C15" s="55"/>
      <c r="D15" s="55"/>
      <c r="E15" s="55"/>
    </row>
    <row r="16" spans="1:5" x14ac:dyDescent="0.25">
      <c r="B16" s="55"/>
      <c r="C16" s="55"/>
      <c r="D16" s="55"/>
      <c r="E16" s="55"/>
    </row>
    <row r="17" spans="2:5" x14ac:dyDescent="0.25">
      <c r="B17" s="55"/>
      <c r="C17" s="55"/>
      <c r="D17" s="55"/>
      <c r="E17" s="55"/>
    </row>
    <row r="18" spans="2:5" x14ac:dyDescent="0.25">
      <c r="B18" s="55"/>
      <c r="C18" s="55"/>
      <c r="D18" s="55"/>
      <c r="E18" s="55"/>
    </row>
    <row r="19" spans="2:5" x14ac:dyDescent="0.25">
      <c r="B19" s="55"/>
      <c r="C19" s="55"/>
      <c r="D19" s="55"/>
      <c r="E19" s="55"/>
    </row>
    <row r="20" spans="2:5" x14ac:dyDescent="0.25">
      <c r="B20" s="55"/>
      <c r="C20" s="55"/>
      <c r="D20" s="55"/>
      <c r="E20" s="55"/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355F9-8F3A-4030-92AD-D5483AF993A6}">
  <dimension ref="A1:E20"/>
  <sheetViews>
    <sheetView zoomScale="85" zoomScaleNormal="85" workbookViewId="0">
      <selection activeCell="G28" sqref="G28:G29"/>
    </sheetView>
  </sheetViews>
  <sheetFormatPr defaultColWidth="9.140625" defaultRowHeight="15" x14ac:dyDescent="0.25"/>
  <cols>
    <col min="1" max="1" width="9.140625" style="1"/>
    <col min="2" max="2" width="9.140625" style="2"/>
    <col min="3" max="3" width="15.7109375" style="2" customWidth="1"/>
    <col min="4" max="16384" width="9.140625" style="2"/>
  </cols>
  <sheetData>
    <row r="1" spans="1:5" x14ac:dyDescent="0.25">
      <c r="A1" s="1" t="s">
        <v>161</v>
      </c>
      <c r="B1" s="55"/>
      <c r="C1" s="55"/>
      <c r="D1" s="55"/>
      <c r="E1" s="55"/>
    </row>
    <row r="2" spans="1:5" x14ac:dyDescent="0.25">
      <c r="B2" s="55"/>
      <c r="C2" s="55"/>
      <c r="D2" s="55"/>
      <c r="E2" s="55"/>
    </row>
    <row r="3" spans="1:5" x14ac:dyDescent="0.25">
      <c r="B3" s="55"/>
      <c r="C3" s="55"/>
      <c r="D3" s="55"/>
      <c r="E3" s="55"/>
    </row>
    <row r="4" spans="1:5" x14ac:dyDescent="0.25">
      <c r="B4" s="55"/>
      <c r="C4" s="55"/>
      <c r="D4" s="55"/>
      <c r="E4" s="55"/>
    </row>
    <row r="5" spans="1:5" x14ac:dyDescent="0.25">
      <c r="B5" s="55"/>
      <c r="C5" s="55"/>
      <c r="D5" s="55"/>
      <c r="E5" s="55"/>
    </row>
    <row r="6" spans="1:5" x14ac:dyDescent="0.25">
      <c r="B6" s="55"/>
      <c r="C6" s="55"/>
      <c r="D6" s="55"/>
      <c r="E6" s="55"/>
    </row>
    <row r="7" spans="1:5" x14ac:dyDescent="0.25">
      <c r="B7" s="55"/>
      <c r="C7" s="55"/>
      <c r="D7" s="55"/>
      <c r="E7" s="55"/>
    </row>
    <row r="8" spans="1:5" x14ac:dyDescent="0.25">
      <c r="B8" s="55"/>
      <c r="C8" s="55"/>
      <c r="D8" s="55"/>
      <c r="E8" s="55"/>
    </row>
    <row r="9" spans="1:5" x14ac:dyDescent="0.25">
      <c r="B9" s="55"/>
      <c r="C9" s="55"/>
      <c r="D9" s="55"/>
      <c r="E9" s="55"/>
    </row>
    <row r="10" spans="1:5" x14ac:dyDescent="0.25">
      <c r="B10" s="55"/>
      <c r="C10" s="55"/>
      <c r="D10" s="55"/>
      <c r="E10" s="55"/>
    </row>
    <row r="11" spans="1:5" x14ac:dyDescent="0.25">
      <c r="B11" s="55"/>
      <c r="C11" s="55"/>
      <c r="D11" s="55"/>
      <c r="E11" s="55"/>
    </row>
    <row r="12" spans="1:5" x14ac:dyDescent="0.25">
      <c r="B12" s="55"/>
      <c r="C12" s="55"/>
      <c r="D12" s="55"/>
      <c r="E12" s="55"/>
    </row>
    <row r="13" spans="1:5" x14ac:dyDescent="0.25">
      <c r="B13" s="55"/>
      <c r="C13" s="55"/>
      <c r="D13" s="55"/>
      <c r="E13" s="55"/>
    </row>
    <row r="14" spans="1:5" x14ac:dyDescent="0.25">
      <c r="B14" s="55"/>
      <c r="C14" s="55"/>
      <c r="D14" s="55"/>
      <c r="E14" s="55"/>
    </row>
    <row r="15" spans="1:5" x14ac:dyDescent="0.25">
      <c r="B15" s="55"/>
      <c r="C15" s="55"/>
      <c r="D15" s="55"/>
      <c r="E15" s="55"/>
    </row>
    <row r="16" spans="1:5" x14ac:dyDescent="0.25">
      <c r="B16" s="55"/>
      <c r="C16" s="55"/>
      <c r="D16" s="55"/>
      <c r="E16" s="55"/>
    </row>
    <row r="17" spans="2:5" x14ac:dyDescent="0.25">
      <c r="B17" s="55"/>
      <c r="C17" s="55"/>
      <c r="D17" s="55"/>
      <c r="E17" s="55"/>
    </row>
    <row r="18" spans="2:5" x14ac:dyDescent="0.25">
      <c r="B18" s="55"/>
      <c r="C18" s="55"/>
      <c r="D18" s="55"/>
      <c r="E18" s="55"/>
    </row>
    <row r="19" spans="2:5" x14ac:dyDescent="0.25">
      <c r="B19" s="55"/>
      <c r="C19" s="55"/>
      <c r="D19" s="55"/>
      <c r="E19" s="55"/>
    </row>
    <row r="20" spans="2:5" x14ac:dyDescent="0.25">
      <c r="B20" s="55"/>
      <c r="C20" s="55"/>
      <c r="D20" s="55"/>
      <c r="E20" s="55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1B0B6-7250-444B-A277-65F0DAFEEED6}">
  <dimension ref="A1:E20"/>
  <sheetViews>
    <sheetView zoomScale="85" zoomScaleNormal="85" workbookViewId="0">
      <selection activeCell="A2" sqref="A2"/>
    </sheetView>
  </sheetViews>
  <sheetFormatPr defaultColWidth="9.140625" defaultRowHeight="15" x14ac:dyDescent="0.25"/>
  <cols>
    <col min="1" max="1" width="9.140625" style="1"/>
    <col min="2" max="2" width="9.140625" style="2"/>
    <col min="3" max="3" width="15.7109375" style="2" customWidth="1"/>
    <col min="4" max="16384" width="9.140625" style="2"/>
  </cols>
  <sheetData>
    <row r="1" spans="1:5" x14ac:dyDescent="0.25">
      <c r="A1" s="1" t="s">
        <v>162</v>
      </c>
      <c r="B1" s="55"/>
      <c r="C1" s="55"/>
      <c r="D1" s="55"/>
      <c r="E1" s="55"/>
    </row>
    <row r="2" spans="1:5" x14ac:dyDescent="0.25">
      <c r="B2" s="55"/>
      <c r="C2" s="55"/>
      <c r="D2" s="55"/>
      <c r="E2" s="55"/>
    </row>
    <row r="3" spans="1:5" x14ac:dyDescent="0.25">
      <c r="B3" s="55"/>
      <c r="C3" s="55"/>
      <c r="D3" s="55"/>
      <c r="E3" s="55"/>
    </row>
    <row r="4" spans="1:5" x14ac:dyDescent="0.25">
      <c r="B4" s="55"/>
      <c r="C4" s="55"/>
      <c r="D4" s="55"/>
      <c r="E4" s="55"/>
    </row>
    <row r="5" spans="1:5" x14ac:dyDescent="0.25">
      <c r="B5" s="55"/>
      <c r="C5" s="55"/>
      <c r="D5" s="55"/>
      <c r="E5" s="55"/>
    </row>
    <row r="6" spans="1:5" x14ac:dyDescent="0.25">
      <c r="B6" s="55"/>
      <c r="C6" s="55"/>
      <c r="D6" s="55"/>
      <c r="E6" s="55"/>
    </row>
    <row r="7" spans="1:5" x14ac:dyDescent="0.25">
      <c r="B7" s="55"/>
      <c r="C7" s="55"/>
      <c r="D7" s="55"/>
      <c r="E7" s="55"/>
    </row>
    <row r="8" spans="1:5" x14ac:dyDescent="0.25">
      <c r="B8" s="55"/>
      <c r="C8" s="55"/>
      <c r="D8" s="55"/>
      <c r="E8" s="55"/>
    </row>
    <row r="9" spans="1:5" x14ac:dyDescent="0.25">
      <c r="B9" s="55"/>
      <c r="C9" s="55"/>
      <c r="D9" s="55"/>
      <c r="E9" s="55"/>
    </row>
    <row r="10" spans="1:5" x14ac:dyDescent="0.25">
      <c r="B10" s="55"/>
      <c r="C10" s="55"/>
      <c r="D10" s="55"/>
      <c r="E10" s="55"/>
    </row>
    <row r="11" spans="1:5" x14ac:dyDescent="0.25">
      <c r="B11" s="55"/>
      <c r="C11" s="55"/>
      <c r="D11" s="55"/>
      <c r="E11" s="55"/>
    </row>
    <row r="12" spans="1:5" x14ac:dyDescent="0.25">
      <c r="B12" s="55"/>
      <c r="C12" s="55"/>
      <c r="D12" s="55"/>
      <c r="E12" s="55"/>
    </row>
    <row r="13" spans="1:5" x14ac:dyDescent="0.25">
      <c r="B13" s="55"/>
      <c r="C13" s="55"/>
      <c r="D13" s="55"/>
      <c r="E13" s="55"/>
    </row>
    <row r="14" spans="1:5" x14ac:dyDescent="0.25">
      <c r="B14" s="55"/>
      <c r="C14" s="55"/>
      <c r="D14" s="55"/>
      <c r="E14" s="55"/>
    </row>
    <row r="15" spans="1:5" x14ac:dyDescent="0.25">
      <c r="B15" s="55"/>
      <c r="C15" s="55"/>
      <c r="D15" s="55"/>
      <c r="E15" s="55"/>
    </row>
    <row r="16" spans="1:5" x14ac:dyDescent="0.25">
      <c r="B16" s="55"/>
      <c r="C16" s="55"/>
      <c r="D16" s="55"/>
      <c r="E16" s="55"/>
    </row>
    <row r="17" spans="2:5" x14ac:dyDescent="0.25">
      <c r="B17" s="55"/>
      <c r="C17" s="55"/>
      <c r="D17" s="55"/>
      <c r="E17" s="55"/>
    </row>
    <row r="18" spans="2:5" x14ac:dyDescent="0.25">
      <c r="B18" s="55"/>
      <c r="C18" s="55"/>
      <c r="D18" s="55"/>
      <c r="E18" s="55"/>
    </row>
    <row r="19" spans="2:5" x14ac:dyDescent="0.25">
      <c r="B19" s="55"/>
      <c r="C19" s="55"/>
      <c r="D19" s="55"/>
      <c r="E19" s="55"/>
    </row>
    <row r="20" spans="2:5" x14ac:dyDescent="0.25">
      <c r="B20" s="55"/>
      <c r="C20" s="55"/>
      <c r="D20" s="55"/>
      <c r="E20" s="55"/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E4105-65C0-48CA-BED6-938BD257897D}">
  <dimension ref="A1:E20"/>
  <sheetViews>
    <sheetView zoomScale="85" zoomScaleNormal="85" workbookViewId="0">
      <selection activeCell="G40" sqref="G40"/>
    </sheetView>
  </sheetViews>
  <sheetFormatPr defaultColWidth="9.140625" defaultRowHeight="15" x14ac:dyDescent="0.25"/>
  <cols>
    <col min="1" max="1" width="9.140625" style="1"/>
    <col min="2" max="2" width="9.140625" style="2"/>
    <col min="3" max="3" width="15.7109375" style="2" customWidth="1"/>
    <col min="4" max="16384" width="9.140625" style="2"/>
  </cols>
  <sheetData>
    <row r="1" spans="1:5" x14ac:dyDescent="0.25">
      <c r="A1" s="1" t="s">
        <v>163</v>
      </c>
      <c r="B1" s="55"/>
      <c r="C1" s="55"/>
      <c r="D1" s="55"/>
      <c r="E1" s="55"/>
    </row>
    <row r="2" spans="1:5" x14ac:dyDescent="0.25">
      <c r="B2" s="55"/>
      <c r="C2" s="55"/>
      <c r="D2" s="55"/>
      <c r="E2" s="55"/>
    </row>
    <row r="3" spans="1:5" x14ac:dyDescent="0.25">
      <c r="B3" s="55"/>
      <c r="C3" s="55"/>
      <c r="D3" s="55"/>
      <c r="E3" s="55"/>
    </row>
    <row r="4" spans="1:5" x14ac:dyDescent="0.25">
      <c r="B4" s="55"/>
      <c r="C4" s="55"/>
      <c r="D4" s="55"/>
      <c r="E4" s="55"/>
    </row>
    <row r="5" spans="1:5" x14ac:dyDescent="0.25">
      <c r="B5" s="55"/>
      <c r="C5" s="55"/>
      <c r="D5" s="55"/>
      <c r="E5" s="55"/>
    </row>
    <row r="6" spans="1:5" x14ac:dyDescent="0.25">
      <c r="B6" s="55"/>
      <c r="C6" s="55"/>
      <c r="D6" s="55"/>
      <c r="E6" s="55"/>
    </row>
    <row r="7" spans="1:5" x14ac:dyDescent="0.25">
      <c r="B7" s="55"/>
      <c r="C7" s="55"/>
      <c r="D7" s="55"/>
      <c r="E7" s="55"/>
    </row>
    <row r="8" spans="1:5" x14ac:dyDescent="0.25">
      <c r="B8" s="55"/>
      <c r="C8" s="55"/>
      <c r="D8" s="55"/>
      <c r="E8" s="55"/>
    </row>
    <row r="9" spans="1:5" x14ac:dyDescent="0.25">
      <c r="B9" s="55"/>
      <c r="C9" s="55"/>
      <c r="D9" s="55"/>
      <c r="E9" s="55"/>
    </row>
    <row r="10" spans="1:5" x14ac:dyDescent="0.25">
      <c r="B10" s="55"/>
      <c r="C10" s="55"/>
      <c r="D10" s="55"/>
      <c r="E10" s="55"/>
    </row>
    <row r="11" spans="1:5" x14ac:dyDescent="0.25">
      <c r="B11" s="55"/>
      <c r="C11" s="55"/>
      <c r="D11" s="55"/>
      <c r="E11" s="55"/>
    </row>
    <row r="12" spans="1:5" x14ac:dyDescent="0.25">
      <c r="B12" s="55"/>
      <c r="C12" s="55"/>
      <c r="D12" s="55"/>
      <c r="E12" s="55"/>
    </row>
    <row r="13" spans="1:5" x14ac:dyDescent="0.25">
      <c r="B13" s="55"/>
      <c r="C13" s="55"/>
      <c r="D13" s="55"/>
      <c r="E13" s="55"/>
    </row>
    <row r="14" spans="1:5" x14ac:dyDescent="0.25">
      <c r="B14" s="55"/>
      <c r="C14" s="55"/>
      <c r="D14" s="55"/>
      <c r="E14" s="55"/>
    </row>
    <row r="15" spans="1:5" x14ac:dyDescent="0.25">
      <c r="B15" s="55"/>
      <c r="C15" s="55"/>
      <c r="D15" s="55"/>
      <c r="E15" s="55"/>
    </row>
    <row r="16" spans="1:5" x14ac:dyDescent="0.25">
      <c r="B16" s="55"/>
      <c r="C16" s="55"/>
      <c r="D16" s="55"/>
      <c r="E16" s="55"/>
    </row>
    <row r="17" spans="2:5" x14ac:dyDescent="0.25">
      <c r="B17" s="55"/>
      <c r="C17" s="55"/>
      <c r="D17" s="55"/>
      <c r="E17" s="55"/>
    </row>
    <row r="18" spans="2:5" x14ac:dyDescent="0.25">
      <c r="B18" s="55"/>
      <c r="C18" s="55"/>
      <c r="D18" s="55"/>
      <c r="E18" s="55"/>
    </row>
    <row r="19" spans="2:5" x14ac:dyDescent="0.25">
      <c r="B19" s="55"/>
      <c r="C19" s="55"/>
      <c r="D19" s="55"/>
      <c r="E19" s="55"/>
    </row>
    <row r="20" spans="2:5" x14ac:dyDescent="0.25">
      <c r="B20" s="55"/>
      <c r="C20" s="55"/>
      <c r="D20" s="55"/>
      <c r="E20" s="55"/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D1F3D-E869-46EF-812B-5715CA791A2F}">
  <dimension ref="A1:E20"/>
  <sheetViews>
    <sheetView zoomScale="85" zoomScaleNormal="85" workbookViewId="0">
      <selection activeCell="E39" sqref="E39"/>
    </sheetView>
  </sheetViews>
  <sheetFormatPr defaultColWidth="9.140625" defaultRowHeight="15" x14ac:dyDescent="0.25"/>
  <cols>
    <col min="1" max="1" width="9.140625" style="1"/>
    <col min="2" max="2" width="9.140625" style="2"/>
    <col min="3" max="3" width="15.7109375" style="2" customWidth="1"/>
    <col min="4" max="16384" width="9.140625" style="2"/>
  </cols>
  <sheetData>
    <row r="1" spans="1:5" x14ac:dyDescent="0.25">
      <c r="A1" s="1" t="s">
        <v>164</v>
      </c>
      <c r="B1" s="55"/>
      <c r="C1" s="55"/>
      <c r="D1" s="55"/>
      <c r="E1" s="55"/>
    </row>
    <row r="2" spans="1:5" x14ac:dyDescent="0.25">
      <c r="B2" s="55"/>
      <c r="C2" s="55"/>
      <c r="D2" s="55"/>
      <c r="E2" s="55"/>
    </row>
    <row r="3" spans="1:5" x14ac:dyDescent="0.25">
      <c r="B3" s="55"/>
      <c r="C3" s="55"/>
      <c r="D3" s="55"/>
      <c r="E3" s="55"/>
    </row>
    <row r="4" spans="1:5" x14ac:dyDescent="0.25">
      <c r="B4" s="55"/>
      <c r="C4" s="55"/>
      <c r="D4" s="55"/>
      <c r="E4" s="55"/>
    </row>
    <row r="5" spans="1:5" x14ac:dyDescent="0.25">
      <c r="B5" s="55"/>
      <c r="C5" s="55"/>
      <c r="D5" s="55"/>
      <c r="E5" s="55"/>
    </row>
    <row r="6" spans="1:5" x14ac:dyDescent="0.25">
      <c r="B6" s="55"/>
      <c r="C6" s="55"/>
      <c r="D6" s="55"/>
      <c r="E6" s="55"/>
    </row>
    <row r="7" spans="1:5" x14ac:dyDescent="0.25">
      <c r="B7" s="55"/>
      <c r="C7" s="55"/>
      <c r="D7" s="55"/>
      <c r="E7" s="55"/>
    </row>
    <row r="8" spans="1:5" x14ac:dyDescent="0.25">
      <c r="B8" s="55"/>
      <c r="C8" s="55"/>
      <c r="D8" s="55"/>
      <c r="E8" s="55"/>
    </row>
    <row r="9" spans="1:5" x14ac:dyDescent="0.25">
      <c r="B9" s="55"/>
      <c r="C9" s="55"/>
      <c r="D9" s="55"/>
      <c r="E9" s="55"/>
    </row>
    <row r="10" spans="1:5" x14ac:dyDescent="0.25">
      <c r="B10" s="55"/>
      <c r="C10" s="55"/>
      <c r="D10" s="55"/>
      <c r="E10" s="55"/>
    </row>
    <row r="11" spans="1:5" x14ac:dyDescent="0.25">
      <c r="B11" s="55"/>
      <c r="C11" s="55"/>
      <c r="D11" s="55"/>
      <c r="E11" s="55"/>
    </row>
    <row r="12" spans="1:5" x14ac:dyDescent="0.25">
      <c r="B12" s="55"/>
      <c r="C12" s="55"/>
      <c r="D12" s="55"/>
      <c r="E12" s="55"/>
    </row>
    <row r="13" spans="1:5" x14ac:dyDescent="0.25">
      <c r="B13" s="55"/>
      <c r="C13" s="55"/>
      <c r="D13" s="55"/>
      <c r="E13" s="55"/>
    </row>
    <row r="14" spans="1:5" x14ac:dyDescent="0.25">
      <c r="B14" s="55"/>
      <c r="C14" s="55"/>
      <c r="D14" s="55"/>
      <c r="E14" s="55"/>
    </row>
    <row r="15" spans="1:5" x14ac:dyDescent="0.25">
      <c r="B15" s="55"/>
      <c r="C15" s="55"/>
      <c r="D15" s="55"/>
      <c r="E15" s="55"/>
    </row>
    <row r="16" spans="1:5" x14ac:dyDescent="0.25">
      <c r="B16" s="55"/>
      <c r="C16" s="55"/>
      <c r="D16" s="55"/>
      <c r="E16" s="55"/>
    </row>
    <row r="17" spans="2:5" x14ac:dyDescent="0.25">
      <c r="B17" s="55"/>
      <c r="C17" s="55"/>
      <c r="D17" s="55"/>
      <c r="E17" s="55"/>
    </row>
    <row r="18" spans="2:5" x14ac:dyDescent="0.25">
      <c r="B18" s="55"/>
      <c r="C18" s="55"/>
      <c r="D18" s="55"/>
      <c r="E18" s="55"/>
    </row>
    <row r="19" spans="2:5" x14ac:dyDescent="0.25">
      <c r="B19" s="55"/>
      <c r="C19" s="55"/>
      <c r="D19" s="55"/>
      <c r="E19" s="55"/>
    </row>
    <row r="20" spans="2:5" x14ac:dyDescent="0.25">
      <c r="B20" s="55"/>
      <c r="C20" s="55"/>
      <c r="D20" s="55"/>
      <c r="E20" s="55"/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23526-2634-40E1-97A1-7841E50A2621}">
  <dimension ref="A1:Q481"/>
  <sheetViews>
    <sheetView topLeftCell="A2" zoomScale="40" zoomScaleNormal="40" workbookViewId="0">
      <selection activeCell="L29" sqref="L29"/>
    </sheetView>
  </sheetViews>
  <sheetFormatPr defaultRowHeight="15" x14ac:dyDescent="0.25"/>
  <cols>
    <col min="1" max="1" width="9.140625" style="34"/>
    <col min="14" max="14" width="9.140625" style="34"/>
  </cols>
  <sheetData>
    <row r="1" spans="1:17" x14ac:dyDescent="0.25">
      <c r="A1" s="34" t="s">
        <v>134</v>
      </c>
      <c r="B1" s="55"/>
      <c r="C1" s="55" t="s">
        <v>85</v>
      </c>
      <c r="D1" s="55" t="s">
        <v>86</v>
      </c>
      <c r="E1" s="55" t="s">
        <v>87</v>
      </c>
      <c r="F1" s="55" t="s">
        <v>88</v>
      </c>
      <c r="G1" s="55" t="s">
        <v>89</v>
      </c>
      <c r="H1" s="55"/>
      <c r="I1" s="55"/>
      <c r="J1" s="55" t="s">
        <v>85</v>
      </c>
      <c r="K1" s="55"/>
      <c r="L1" s="55" t="s">
        <v>87</v>
      </c>
      <c r="N1" s="34" t="s">
        <v>135</v>
      </c>
    </row>
    <row r="2" spans="1:17" x14ac:dyDescent="0.25">
      <c r="B2" s="55" t="s">
        <v>90</v>
      </c>
      <c r="C2" s="55">
        <v>291</v>
      </c>
      <c r="D2" s="55">
        <v>1064</v>
      </c>
      <c r="E2" s="55">
        <v>3.6560000000000001</v>
      </c>
      <c r="F2" s="55">
        <v>0.433</v>
      </c>
      <c r="G2" s="55">
        <v>254.96600000000001</v>
      </c>
      <c r="H2" s="55"/>
      <c r="I2" s="55" t="s">
        <v>91</v>
      </c>
      <c r="J2" s="55">
        <v>127.875</v>
      </c>
      <c r="K2" s="55"/>
      <c r="L2" s="55">
        <v>10.38125</v>
      </c>
      <c r="O2" s="52" t="s">
        <v>136</v>
      </c>
      <c r="P2" s="52" t="s">
        <v>85</v>
      </c>
      <c r="Q2" s="52" t="s">
        <v>87</v>
      </c>
    </row>
    <row r="3" spans="1:17" x14ac:dyDescent="0.25">
      <c r="B3" s="55" t="s">
        <v>92</v>
      </c>
      <c r="C3" s="55">
        <v>165</v>
      </c>
      <c r="D3" s="55">
        <v>1294</v>
      </c>
      <c r="E3" s="55">
        <v>7.8419999999999996</v>
      </c>
      <c r="F3" s="55">
        <v>0.52700000000000002</v>
      </c>
      <c r="G3" s="55">
        <v>254.952</v>
      </c>
      <c r="H3" s="55"/>
      <c r="I3" s="55" t="s">
        <v>93</v>
      </c>
      <c r="J3" s="55">
        <v>5.125</v>
      </c>
      <c r="K3" s="55"/>
      <c r="L3" s="55">
        <v>13.731</v>
      </c>
      <c r="O3" s="51">
        <v>0</v>
      </c>
      <c r="P3" s="51">
        <v>588</v>
      </c>
      <c r="Q3" s="51">
        <v>0.72899999999999998</v>
      </c>
    </row>
    <row r="4" spans="1:17" x14ac:dyDescent="0.25">
      <c r="B4" s="55" t="s">
        <v>94</v>
      </c>
      <c r="C4" s="55">
        <v>89</v>
      </c>
      <c r="D4" s="55">
        <v>1367</v>
      </c>
      <c r="E4" s="55">
        <v>15.36</v>
      </c>
      <c r="F4" s="55">
        <v>0.55600000000000005</v>
      </c>
      <c r="G4" s="55">
        <v>255</v>
      </c>
      <c r="H4" s="55"/>
      <c r="I4" s="55" t="s">
        <v>50</v>
      </c>
      <c r="J4" s="55">
        <v>15.5</v>
      </c>
      <c r="K4" s="55"/>
      <c r="L4" s="55">
        <v>32.034875</v>
      </c>
      <c r="O4" s="51">
        <v>2.0920999999999999E-2</v>
      </c>
      <c r="P4" s="51">
        <v>538</v>
      </c>
      <c r="Q4" s="51">
        <v>0.85299999999999998</v>
      </c>
    </row>
    <row r="5" spans="1:17" x14ac:dyDescent="0.25">
      <c r="B5" s="55" t="s">
        <v>95</v>
      </c>
      <c r="C5" s="55">
        <v>78</v>
      </c>
      <c r="D5" s="55">
        <v>882</v>
      </c>
      <c r="E5" s="55">
        <v>11.308</v>
      </c>
      <c r="F5" s="55">
        <v>0.35899999999999999</v>
      </c>
      <c r="G5" s="55">
        <v>255</v>
      </c>
      <c r="H5" s="55"/>
      <c r="I5" s="55" t="s">
        <v>49</v>
      </c>
      <c r="J5" s="55">
        <v>0</v>
      </c>
      <c r="K5" s="55"/>
      <c r="L5" s="55" t="e">
        <v>#DIV/0!</v>
      </c>
      <c r="O5" s="51">
        <v>4.1841000000000003E-2</v>
      </c>
      <c r="P5" s="51">
        <v>512</v>
      </c>
      <c r="Q5" s="51">
        <v>0.81499999999999995</v>
      </c>
    </row>
    <row r="6" spans="1:17" x14ac:dyDescent="0.25">
      <c r="B6" s="55" t="s">
        <v>96</v>
      </c>
      <c r="C6" s="55">
        <v>86</v>
      </c>
      <c r="D6" s="55">
        <v>718</v>
      </c>
      <c r="E6" s="55">
        <v>8.3490000000000002</v>
      </c>
      <c r="F6" s="55">
        <v>0.29199999999999998</v>
      </c>
      <c r="G6" s="55">
        <v>255</v>
      </c>
      <c r="H6" s="55"/>
      <c r="I6" s="55" t="s">
        <v>97</v>
      </c>
      <c r="J6" s="55">
        <v>0</v>
      </c>
      <c r="K6" s="55"/>
      <c r="L6" s="55" t="e">
        <v>#DIV/0!</v>
      </c>
      <c r="O6" s="51">
        <v>6.2761999999999998E-2</v>
      </c>
      <c r="P6" s="51">
        <v>449</v>
      </c>
      <c r="Q6" s="51">
        <v>0.88700000000000001</v>
      </c>
    </row>
    <row r="7" spans="1:17" x14ac:dyDescent="0.25">
      <c r="B7" s="55" t="s">
        <v>98</v>
      </c>
      <c r="C7" s="55">
        <v>83</v>
      </c>
      <c r="D7" s="55">
        <v>1227</v>
      </c>
      <c r="E7" s="55">
        <v>14.782999999999999</v>
      </c>
      <c r="F7" s="55">
        <v>0.499</v>
      </c>
      <c r="G7" s="55">
        <v>255</v>
      </c>
      <c r="H7" s="55"/>
      <c r="I7" s="55"/>
      <c r="J7" s="55"/>
      <c r="K7" s="55"/>
      <c r="L7" s="55"/>
      <c r="M7" s="55"/>
      <c r="O7" s="51">
        <v>8.3682000000000006E-2</v>
      </c>
      <c r="P7" s="51">
        <v>427</v>
      </c>
      <c r="Q7" s="51">
        <v>1.052</v>
      </c>
    </row>
    <row r="8" spans="1:17" x14ac:dyDescent="0.25">
      <c r="B8" s="55" t="s">
        <v>99</v>
      </c>
      <c r="C8" s="55">
        <v>108</v>
      </c>
      <c r="D8" s="55">
        <v>1242</v>
      </c>
      <c r="E8" s="55">
        <v>11.5</v>
      </c>
      <c r="F8" s="55">
        <v>0.505</v>
      </c>
      <c r="G8" s="55">
        <v>255</v>
      </c>
      <c r="H8" s="55"/>
      <c r="I8" s="55"/>
      <c r="J8" s="55"/>
      <c r="K8" s="55"/>
      <c r="L8" s="55"/>
      <c r="M8" s="55"/>
      <c r="O8" s="51">
        <v>0.104603</v>
      </c>
      <c r="P8" s="51">
        <v>481</v>
      </c>
      <c r="Q8" s="51">
        <v>0.97799999999999998</v>
      </c>
    </row>
    <row r="9" spans="1:17" x14ac:dyDescent="0.25">
      <c r="B9" s="55" t="s">
        <v>100</v>
      </c>
      <c r="C9" s="55">
        <v>123</v>
      </c>
      <c r="D9" s="55">
        <v>1261</v>
      </c>
      <c r="E9" s="55">
        <v>10.252000000000001</v>
      </c>
      <c r="F9" s="55">
        <v>0.51300000000000001</v>
      </c>
      <c r="G9" s="55">
        <v>255</v>
      </c>
      <c r="H9" s="55"/>
      <c r="I9" s="55"/>
      <c r="J9" s="55"/>
      <c r="K9" s="55"/>
      <c r="L9" s="55"/>
      <c r="M9" s="55"/>
      <c r="O9" s="51">
        <v>0.125523</v>
      </c>
      <c r="P9" s="51">
        <v>459</v>
      </c>
      <c r="Q9" s="51">
        <v>1.0820000000000001</v>
      </c>
    </row>
    <row r="10" spans="1:17" x14ac:dyDescent="0.25">
      <c r="O10" s="51">
        <v>0.14644399999999999</v>
      </c>
      <c r="P10" s="51">
        <v>464</v>
      </c>
      <c r="Q10" s="51">
        <v>1.0720000000000001</v>
      </c>
    </row>
    <row r="11" spans="1:17" x14ac:dyDescent="0.25">
      <c r="B11" s="55" t="s">
        <v>101</v>
      </c>
      <c r="C11" s="55">
        <v>4</v>
      </c>
      <c r="D11" s="55">
        <v>108</v>
      </c>
      <c r="E11" s="55">
        <v>27</v>
      </c>
      <c r="F11" s="55">
        <v>4.3999999999999997E-2</v>
      </c>
      <c r="G11" s="55">
        <v>255</v>
      </c>
      <c r="H11" s="55"/>
      <c r="I11" s="55"/>
      <c r="J11" s="55"/>
      <c r="K11" s="55"/>
      <c r="L11" s="55"/>
      <c r="M11" s="55"/>
      <c r="O11" s="51">
        <v>0.16736400000000001</v>
      </c>
      <c r="P11" s="51">
        <v>455</v>
      </c>
      <c r="Q11" s="51">
        <v>1.0049999999999999</v>
      </c>
    </row>
    <row r="12" spans="1:17" x14ac:dyDescent="0.25">
      <c r="B12" s="55" t="s">
        <v>102</v>
      </c>
      <c r="C12" s="55">
        <v>4</v>
      </c>
      <c r="D12" s="55">
        <v>19</v>
      </c>
      <c r="E12" s="55">
        <v>4.75</v>
      </c>
      <c r="F12" s="55">
        <v>8.0000000000000002E-3</v>
      </c>
      <c r="G12" s="55">
        <v>255</v>
      </c>
      <c r="H12" s="55"/>
      <c r="I12" s="55"/>
      <c r="J12" s="55"/>
      <c r="K12" s="55"/>
      <c r="L12" s="55"/>
      <c r="M12" s="55"/>
      <c r="O12" s="51">
        <v>0.18828500000000001</v>
      </c>
      <c r="P12" s="51">
        <v>438</v>
      </c>
      <c r="Q12" s="51">
        <v>1.034</v>
      </c>
    </row>
    <row r="13" spans="1:17" x14ac:dyDescent="0.25">
      <c r="B13" s="55" t="s">
        <v>103</v>
      </c>
      <c r="C13" s="55">
        <v>3</v>
      </c>
      <c r="D13" s="55">
        <v>28</v>
      </c>
      <c r="E13" s="55">
        <v>9.3330000000000002</v>
      </c>
      <c r="F13" s="55">
        <v>1.0999999999999999E-2</v>
      </c>
      <c r="G13" s="55">
        <v>255</v>
      </c>
      <c r="H13" s="55"/>
      <c r="I13" s="55"/>
      <c r="J13" s="55"/>
      <c r="K13" s="55"/>
      <c r="L13" s="55"/>
      <c r="M13" s="55"/>
      <c r="O13" s="51">
        <v>0.209205</v>
      </c>
      <c r="P13" s="51">
        <v>499</v>
      </c>
      <c r="Q13" s="51">
        <v>0.89500000000000002</v>
      </c>
    </row>
    <row r="14" spans="1:17" x14ac:dyDescent="0.25">
      <c r="B14" s="55" t="s">
        <v>104</v>
      </c>
      <c r="C14" s="55">
        <v>7</v>
      </c>
      <c r="D14" s="55">
        <v>62</v>
      </c>
      <c r="E14" s="55">
        <v>8.8569999999999993</v>
      </c>
      <c r="F14" s="55">
        <v>2.5000000000000001E-2</v>
      </c>
      <c r="G14" s="55">
        <v>255</v>
      </c>
      <c r="H14" s="55"/>
      <c r="I14" s="55"/>
      <c r="J14" s="55"/>
      <c r="K14" s="55"/>
      <c r="L14" s="55"/>
      <c r="M14" s="55"/>
      <c r="O14" s="51">
        <v>0.230126</v>
      </c>
      <c r="P14" s="51">
        <v>490</v>
      </c>
      <c r="Q14" s="51">
        <v>0.93</v>
      </c>
    </row>
    <row r="15" spans="1:17" x14ac:dyDescent="0.25">
      <c r="B15" s="55" t="s">
        <v>105</v>
      </c>
      <c r="C15" s="55">
        <v>10</v>
      </c>
      <c r="D15" s="55">
        <v>122</v>
      </c>
      <c r="E15" s="55">
        <v>12.2</v>
      </c>
      <c r="F15" s="55">
        <v>0.05</v>
      </c>
      <c r="G15" s="55">
        <v>254.203</v>
      </c>
      <c r="H15" s="55"/>
      <c r="I15" s="55"/>
      <c r="J15" s="55"/>
      <c r="K15" s="55"/>
      <c r="L15" s="55"/>
      <c r="M15" s="55"/>
      <c r="O15" s="51">
        <v>0.25104599999999999</v>
      </c>
      <c r="P15" s="51">
        <v>478</v>
      </c>
      <c r="Q15" s="51">
        <v>0.94199999999999995</v>
      </c>
    </row>
    <row r="16" spans="1:17" x14ac:dyDescent="0.25">
      <c r="B16" s="55" t="s">
        <v>106</v>
      </c>
      <c r="C16" s="55">
        <v>3</v>
      </c>
      <c r="D16" s="55">
        <v>40</v>
      </c>
      <c r="E16" s="55">
        <v>13.333</v>
      </c>
      <c r="F16" s="55">
        <v>1.6E-2</v>
      </c>
      <c r="G16" s="55">
        <v>255</v>
      </c>
      <c r="H16" s="55"/>
      <c r="I16" s="55"/>
      <c r="J16" s="55"/>
      <c r="K16" s="55"/>
      <c r="L16" s="55"/>
      <c r="M16" s="55"/>
      <c r="O16" s="51">
        <v>0.27196700000000001</v>
      </c>
      <c r="P16" s="51">
        <v>470</v>
      </c>
      <c r="Q16" s="51">
        <v>0.95599999999999996</v>
      </c>
    </row>
    <row r="17" spans="2:17" x14ac:dyDescent="0.25">
      <c r="B17" s="55" t="s">
        <v>107</v>
      </c>
      <c r="C17" s="55">
        <v>2</v>
      </c>
      <c r="D17" s="55">
        <v>9</v>
      </c>
      <c r="E17" s="55">
        <v>4.5</v>
      </c>
      <c r="F17" s="55">
        <v>4.0000000000000001E-3</v>
      </c>
      <c r="G17" s="55">
        <v>255</v>
      </c>
      <c r="O17" s="51">
        <v>0.29288700000000001</v>
      </c>
      <c r="P17" s="51">
        <v>480</v>
      </c>
      <c r="Q17" s="51">
        <v>0.94799999999999995</v>
      </c>
    </row>
    <row r="18" spans="2:17" x14ac:dyDescent="0.25">
      <c r="B18" s="55" t="s">
        <v>108</v>
      </c>
      <c r="C18" s="55">
        <v>8</v>
      </c>
      <c r="D18" s="55">
        <v>239</v>
      </c>
      <c r="E18" s="55">
        <v>29.875</v>
      </c>
      <c r="F18" s="55">
        <v>9.7000000000000003E-2</v>
      </c>
      <c r="G18" s="55">
        <v>255</v>
      </c>
      <c r="O18" s="51">
        <v>0.31380799999999998</v>
      </c>
      <c r="P18" s="51">
        <v>496</v>
      </c>
      <c r="Q18" s="51">
        <v>0.879</v>
      </c>
    </row>
    <row r="19" spans="2:17" x14ac:dyDescent="0.25">
      <c r="O19" s="51">
        <v>0.33472800000000003</v>
      </c>
      <c r="P19" s="51">
        <v>513</v>
      </c>
      <c r="Q19" s="51">
        <v>0.89900000000000002</v>
      </c>
    </row>
    <row r="20" spans="2:17" x14ac:dyDescent="0.25">
      <c r="B20" s="55" t="s">
        <v>109</v>
      </c>
      <c r="C20" s="55">
        <v>32</v>
      </c>
      <c r="D20" s="55">
        <v>354</v>
      </c>
      <c r="E20" s="55">
        <v>11.061999999999999</v>
      </c>
      <c r="F20" s="55">
        <v>0.14399999999999999</v>
      </c>
      <c r="G20" s="55">
        <v>254.054</v>
      </c>
      <c r="O20" s="51">
        <v>0.35564899999999999</v>
      </c>
      <c r="P20" s="51">
        <v>504</v>
      </c>
      <c r="Q20" s="51">
        <v>0.96599999999999997</v>
      </c>
    </row>
    <row r="21" spans="2:17" x14ac:dyDescent="0.25">
      <c r="B21" s="55" t="s">
        <v>110</v>
      </c>
      <c r="C21" s="55">
        <v>21</v>
      </c>
      <c r="D21" s="55">
        <v>439</v>
      </c>
      <c r="E21" s="55">
        <v>20.905000000000001</v>
      </c>
      <c r="F21" s="55">
        <v>0.17899999999999999</v>
      </c>
      <c r="G21" s="55">
        <v>255</v>
      </c>
      <c r="O21" s="51">
        <v>0.37656899999999999</v>
      </c>
      <c r="P21" s="51">
        <v>514</v>
      </c>
      <c r="Q21" s="51">
        <v>0.93899999999999995</v>
      </c>
    </row>
    <row r="22" spans="2:17" x14ac:dyDescent="0.25">
      <c r="B22" s="55" t="s">
        <v>111</v>
      </c>
      <c r="C22" s="55">
        <v>13</v>
      </c>
      <c r="D22" s="55">
        <v>550</v>
      </c>
      <c r="E22" s="55">
        <v>42.308</v>
      </c>
      <c r="F22" s="55">
        <v>0.224</v>
      </c>
      <c r="G22" s="55">
        <v>255</v>
      </c>
      <c r="O22" s="51">
        <v>0.39749000000000001</v>
      </c>
      <c r="P22" s="51">
        <v>561</v>
      </c>
      <c r="Q22" s="51">
        <v>0.88900000000000001</v>
      </c>
    </row>
    <row r="23" spans="2:17" x14ac:dyDescent="0.25">
      <c r="B23" s="55" t="s">
        <v>112</v>
      </c>
      <c r="C23" s="55">
        <v>11</v>
      </c>
      <c r="D23" s="55">
        <v>216</v>
      </c>
      <c r="E23" s="55">
        <v>19.635999999999999</v>
      </c>
      <c r="F23" s="55">
        <v>8.7999999999999995E-2</v>
      </c>
      <c r="G23" s="55">
        <v>255</v>
      </c>
      <c r="O23" s="51">
        <v>0.41841</v>
      </c>
      <c r="P23" s="51">
        <v>513</v>
      </c>
      <c r="Q23" s="51">
        <v>0.97499999999999998</v>
      </c>
    </row>
    <row r="24" spans="2:17" x14ac:dyDescent="0.25">
      <c r="B24" s="55" t="s">
        <v>113</v>
      </c>
      <c r="C24" s="55">
        <v>7</v>
      </c>
      <c r="D24" s="55">
        <v>579</v>
      </c>
      <c r="E24" s="55">
        <v>82.713999999999999</v>
      </c>
      <c r="F24" s="55">
        <v>0.23599999999999999</v>
      </c>
      <c r="G24" s="55">
        <v>255</v>
      </c>
      <c r="O24" s="51">
        <v>0.43933100000000003</v>
      </c>
      <c r="P24" s="51">
        <v>491</v>
      </c>
      <c r="Q24" s="51">
        <v>1.028</v>
      </c>
    </row>
    <row r="25" spans="2:17" x14ac:dyDescent="0.25">
      <c r="B25" s="55" t="s">
        <v>114</v>
      </c>
      <c r="C25" s="55">
        <v>16</v>
      </c>
      <c r="D25" s="55">
        <v>434</v>
      </c>
      <c r="E25" s="55">
        <v>27.125</v>
      </c>
      <c r="F25" s="55">
        <v>0.17699999999999999</v>
      </c>
      <c r="G25" s="55">
        <v>255</v>
      </c>
      <c r="O25" s="51">
        <v>0.46025100000000002</v>
      </c>
      <c r="P25" s="51">
        <v>507</v>
      </c>
      <c r="Q25" s="51">
        <v>1</v>
      </c>
    </row>
    <row r="26" spans="2:17" x14ac:dyDescent="0.25">
      <c r="B26" s="55" t="s">
        <v>115</v>
      </c>
      <c r="C26" s="55">
        <v>10</v>
      </c>
      <c r="D26" s="55">
        <v>431</v>
      </c>
      <c r="E26" s="55">
        <v>43.1</v>
      </c>
      <c r="F26" s="55">
        <v>0.17499999999999999</v>
      </c>
      <c r="G26" s="55">
        <v>255</v>
      </c>
      <c r="O26" s="51">
        <v>0.48117199999999999</v>
      </c>
      <c r="P26" s="51">
        <v>522</v>
      </c>
      <c r="Q26" s="51">
        <v>0.92400000000000004</v>
      </c>
    </row>
    <row r="27" spans="2:17" x14ac:dyDescent="0.25">
      <c r="B27" s="55" t="s">
        <v>116</v>
      </c>
      <c r="C27" s="55">
        <v>14</v>
      </c>
      <c r="D27" s="55">
        <v>132</v>
      </c>
      <c r="E27" s="55">
        <v>9.4290000000000003</v>
      </c>
      <c r="F27" s="55">
        <v>5.3999999999999999E-2</v>
      </c>
      <c r="G27" s="55">
        <v>255</v>
      </c>
      <c r="O27" s="51">
        <v>0.50209199999999998</v>
      </c>
      <c r="P27" s="51">
        <v>526</v>
      </c>
      <c r="Q27" s="51">
        <v>0.91400000000000003</v>
      </c>
    </row>
    <row r="28" spans="2:17" x14ac:dyDescent="0.25">
      <c r="O28" s="51">
        <v>0.52301299999999995</v>
      </c>
      <c r="P28" s="51">
        <v>541</v>
      </c>
      <c r="Q28" s="51">
        <v>0.85099999999999998</v>
      </c>
    </row>
    <row r="29" spans="2:17" x14ac:dyDescent="0.25">
      <c r="B29" s="55" t="s">
        <v>117</v>
      </c>
      <c r="C29" s="55">
        <v>0</v>
      </c>
      <c r="D29" s="55">
        <v>0</v>
      </c>
      <c r="E29" s="55" t="s">
        <v>118</v>
      </c>
      <c r="F29" s="55">
        <v>0</v>
      </c>
      <c r="G29" s="55" t="s">
        <v>118</v>
      </c>
      <c r="O29" s="51">
        <v>0.543933</v>
      </c>
      <c r="P29" s="51">
        <v>494</v>
      </c>
      <c r="Q29" s="51">
        <v>0.96599999999999997</v>
      </c>
    </row>
    <row r="30" spans="2:17" x14ac:dyDescent="0.25">
      <c r="B30" s="55" t="s">
        <v>119</v>
      </c>
      <c r="C30" s="55">
        <v>0</v>
      </c>
      <c r="D30" s="55">
        <v>0</v>
      </c>
      <c r="E30" s="55" t="s">
        <v>118</v>
      </c>
      <c r="F30" s="55">
        <v>0</v>
      </c>
      <c r="G30" s="55" t="s">
        <v>118</v>
      </c>
      <c r="O30" s="51">
        <v>0.56485399999999997</v>
      </c>
      <c r="P30" s="51">
        <v>519</v>
      </c>
      <c r="Q30" s="51">
        <v>0.89200000000000002</v>
      </c>
    </row>
    <row r="31" spans="2:17" x14ac:dyDescent="0.25">
      <c r="B31" s="55" t="s">
        <v>120</v>
      </c>
      <c r="C31" s="55">
        <v>0</v>
      </c>
      <c r="D31" s="55">
        <v>0</v>
      </c>
      <c r="E31" s="55" t="s">
        <v>118</v>
      </c>
      <c r="F31" s="55">
        <v>0</v>
      </c>
      <c r="G31" s="55" t="s">
        <v>118</v>
      </c>
      <c r="O31" s="51">
        <v>0.58577400000000002</v>
      </c>
      <c r="P31" s="51">
        <v>487</v>
      </c>
      <c r="Q31" s="51">
        <v>0.98099999999999998</v>
      </c>
    </row>
    <row r="32" spans="2:17" x14ac:dyDescent="0.25">
      <c r="B32" s="55" t="s">
        <v>121</v>
      </c>
      <c r="C32" s="55">
        <v>0</v>
      </c>
      <c r="D32" s="55">
        <v>0</v>
      </c>
      <c r="E32" s="55" t="s">
        <v>118</v>
      </c>
      <c r="F32" s="55">
        <v>0</v>
      </c>
      <c r="G32" s="55" t="s">
        <v>118</v>
      </c>
      <c r="O32" s="51">
        <v>0.60669499999999998</v>
      </c>
      <c r="P32" s="51">
        <v>532</v>
      </c>
      <c r="Q32" s="51">
        <v>0.90900000000000003</v>
      </c>
    </row>
    <row r="33" spans="2:17" x14ac:dyDescent="0.25">
      <c r="B33" s="55" t="s">
        <v>122</v>
      </c>
      <c r="C33" s="55">
        <v>0</v>
      </c>
      <c r="D33" s="55">
        <v>0</v>
      </c>
      <c r="E33" s="55" t="s">
        <v>118</v>
      </c>
      <c r="F33" s="55">
        <v>0</v>
      </c>
      <c r="G33" s="55" t="s">
        <v>118</v>
      </c>
      <c r="O33" s="51">
        <v>0.62761500000000003</v>
      </c>
      <c r="P33" s="51">
        <v>533</v>
      </c>
      <c r="Q33" s="51">
        <v>0.91700000000000004</v>
      </c>
    </row>
    <row r="34" spans="2:17" x14ac:dyDescent="0.25">
      <c r="B34" s="55" t="s">
        <v>123</v>
      </c>
      <c r="C34" s="55">
        <v>0</v>
      </c>
      <c r="D34" s="55">
        <v>0</v>
      </c>
      <c r="E34" s="55" t="s">
        <v>118</v>
      </c>
      <c r="F34" s="55">
        <v>0</v>
      </c>
      <c r="G34" s="55" t="s">
        <v>118</v>
      </c>
      <c r="O34" s="51">
        <v>0.648536</v>
      </c>
      <c r="P34" s="51">
        <v>533</v>
      </c>
      <c r="Q34" s="51">
        <v>0.996</v>
      </c>
    </row>
    <row r="35" spans="2:17" x14ac:dyDescent="0.25">
      <c r="B35" s="55" t="s">
        <v>124</v>
      </c>
      <c r="C35" s="55">
        <v>0</v>
      </c>
      <c r="D35" s="55">
        <v>0</v>
      </c>
      <c r="E35" s="55" t="s">
        <v>118</v>
      </c>
      <c r="F35" s="55">
        <v>0</v>
      </c>
      <c r="G35" s="55" t="s">
        <v>118</v>
      </c>
      <c r="O35" s="51">
        <v>0.66945600000000005</v>
      </c>
      <c r="P35" s="51">
        <v>525</v>
      </c>
      <c r="Q35" s="51">
        <v>0.94099999999999995</v>
      </c>
    </row>
    <row r="36" spans="2:17" x14ac:dyDescent="0.25">
      <c r="B36" s="55" t="s">
        <v>125</v>
      </c>
      <c r="C36" s="55">
        <v>0</v>
      </c>
      <c r="D36" s="55">
        <v>0</v>
      </c>
      <c r="E36" s="55" t="s">
        <v>118</v>
      </c>
      <c r="F36" s="55">
        <v>0</v>
      </c>
      <c r="G36" s="55" t="s">
        <v>118</v>
      </c>
      <c r="O36" s="51">
        <v>0.69037700000000002</v>
      </c>
      <c r="P36" s="51">
        <v>489</v>
      </c>
      <c r="Q36" s="51">
        <v>1.008</v>
      </c>
    </row>
    <row r="37" spans="2:17" x14ac:dyDescent="0.25">
      <c r="O37" s="51">
        <v>0.71129699999999996</v>
      </c>
      <c r="P37" s="51">
        <v>482</v>
      </c>
      <c r="Q37" s="51">
        <v>1.014</v>
      </c>
    </row>
    <row r="38" spans="2:17" x14ac:dyDescent="0.25">
      <c r="B38" s="55" t="s">
        <v>126</v>
      </c>
      <c r="C38" s="55">
        <v>0</v>
      </c>
      <c r="D38" s="55">
        <v>0</v>
      </c>
      <c r="E38" s="55" t="s">
        <v>118</v>
      </c>
      <c r="F38" s="55">
        <v>0</v>
      </c>
      <c r="G38" s="55" t="s">
        <v>118</v>
      </c>
      <c r="O38" s="51">
        <v>0.73221800000000004</v>
      </c>
      <c r="P38" s="51">
        <v>535</v>
      </c>
      <c r="Q38" s="51">
        <v>0.93700000000000006</v>
      </c>
    </row>
    <row r="39" spans="2:17" x14ac:dyDescent="0.25">
      <c r="B39" s="55" t="s">
        <v>127</v>
      </c>
      <c r="C39" s="55">
        <v>0</v>
      </c>
      <c r="D39" s="55">
        <v>0</v>
      </c>
      <c r="E39" s="55" t="s">
        <v>118</v>
      </c>
      <c r="F39" s="55">
        <v>0</v>
      </c>
      <c r="G39" s="55" t="s">
        <v>118</v>
      </c>
      <c r="O39" s="51">
        <v>0.75313799999999997</v>
      </c>
      <c r="P39" s="51">
        <v>495</v>
      </c>
      <c r="Q39" s="51">
        <v>1.0649999999999999</v>
      </c>
    </row>
    <row r="40" spans="2:17" x14ac:dyDescent="0.25">
      <c r="B40" s="55" t="s">
        <v>128</v>
      </c>
      <c r="C40" s="55">
        <v>0</v>
      </c>
      <c r="D40" s="55">
        <v>0</v>
      </c>
      <c r="E40" s="55" t="s">
        <v>118</v>
      </c>
      <c r="F40" s="55">
        <v>0</v>
      </c>
      <c r="G40" s="55" t="s">
        <v>118</v>
      </c>
      <c r="O40" s="51">
        <v>0.77405900000000005</v>
      </c>
      <c r="P40" s="51">
        <v>508</v>
      </c>
      <c r="Q40" s="51">
        <v>1.038</v>
      </c>
    </row>
    <row r="41" spans="2:17" x14ac:dyDescent="0.25">
      <c r="B41" s="55" t="s">
        <v>129</v>
      </c>
      <c r="C41" s="55">
        <v>0</v>
      </c>
      <c r="D41" s="55">
        <v>0</v>
      </c>
      <c r="E41" s="55" t="s">
        <v>118</v>
      </c>
      <c r="F41" s="55">
        <v>0</v>
      </c>
      <c r="G41" s="55" t="s">
        <v>118</v>
      </c>
      <c r="O41" s="51">
        <v>0.79497899999999999</v>
      </c>
      <c r="P41" s="51">
        <v>496</v>
      </c>
      <c r="Q41" s="51">
        <v>0.97499999999999998</v>
      </c>
    </row>
    <row r="42" spans="2:17" x14ac:dyDescent="0.25">
      <c r="B42" s="55" t="s">
        <v>130</v>
      </c>
      <c r="C42" s="55">
        <v>0</v>
      </c>
      <c r="D42" s="55">
        <v>0</v>
      </c>
      <c r="E42" s="55" t="s">
        <v>118</v>
      </c>
      <c r="F42" s="55">
        <v>0</v>
      </c>
      <c r="G42" s="55" t="s">
        <v>118</v>
      </c>
      <c r="O42" s="51">
        <v>0.81589999999999996</v>
      </c>
      <c r="P42" s="51">
        <v>508</v>
      </c>
      <c r="Q42" s="51">
        <v>0.97499999999999998</v>
      </c>
    </row>
    <row r="43" spans="2:17" x14ac:dyDescent="0.25">
      <c r="B43" s="55" t="s">
        <v>131</v>
      </c>
      <c r="C43" s="55">
        <v>0</v>
      </c>
      <c r="D43" s="55">
        <v>0</v>
      </c>
      <c r="E43" s="55" t="s">
        <v>118</v>
      </c>
      <c r="F43" s="55">
        <v>0</v>
      </c>
      <c r="G43" s="55" t="s">
        <v>118</v>
      </c>
      <c r="O43" s="51">
        <v>0.83682000000000001</v>
      </c>
      <c r="P43" s="51">
        <v>523</v>
      </c>
      <c r="Q43" s="51">
        <v>0.94499999999999995</v>
      </c>
    </row>
    <row r="44" spans="2:17" x14ac:dyDescent="0.25">
      <c r="B44" s="55" t="s">
        <v>132</v>
      </c>
      <c r="C44" s="55">
        <v>0</v>
      </c>
      <c r="D44" s="55">
        <v>0</v>
      </c>
      <c r="E44" s="55" t="s">
        <v>118</v>
      </c>
      <c r="F44" s="55">
        <v>0</v>
      </c>
      <c r="G44" s="55" t="s">
        <v>118</v>
      </c>
      <c r="O44" s="51">
        <v>0.85774099999999998</v>
      </c>
      <c r="P44" s="51">
        <v>493</v>
      </c>
      <c r="Q44" s="51">
        <v>1.044</v>
      </c>
    </row>
    <row r="45" spans="2:17" x14ac:dyDescent="0.25">
      <c r="B45" s="55" t="s">
        <v>133</v>
      </c>
      <c r="C45" s="55">
        <v>0</v>
      </c>
      <c r="D45" s="55">
        <v>0</v>
      </c>
      <c r="E45" s="55" t="s">
        <v>118</v>
      </c>
      <c r="F45" s="55">
        <v>0</v>
      </c>
      <c r="G45" s="55" t="s">
        <v>118</v>
      </c>
      <c r="O45" s="51">
        <v>0.87866100000000003</v>
      </c>
      <c r="P45" s="51">
        <v>513</v>
      </c>
      <c r="Q45" s="51">
        <v>0.92500000000000004</v>
      </c>
    </row>
    <row r="46" spans="2:17" x14ac:dyDescent="0.25">
      <c r="O46" s="51">
        <v>0.89958199999999999</v>
      </c>
      <c r="P46" s="51">
        <v>490</v>
      </c>
      <c r="Q46" s="51">
        <v>0.96399999999999997</v>
      </c>
    </row>
    <row r="47" spans="2:17" x14ac:dyDescent="0.25">
      <c r="O47" s="51">
        <v>0.92050200000000004</v>
      </c>
      <c r="P47" s="51">
        <v>499</v>
      </c>
      <c r="Q47" s="51">
        <v>0.93200000000000005</v>
      </c>
    </row>
    <row r="48" spans="2:17" x14ac:dyDescent="0.25">
      <c r="O48" s="51">
        <v>0.94142300000000001</v>
      </c>
      <c r="P48" s="51">
        <v>447</v>
      </c>
      <c r="Q48" s="51">
        <v>1.032</v>
      </c>
    </row>
    <row r="49" spans="6:17" x14ac:dyDescent="0.25">
      <c r="O49" s="51">
        <v>0.96234299999999995</v>
      </c>
      <c r="P49" s="51">
        <v>479</v>
      </c>
      <c r="Q49" s="51">
        <v>1.028</v>
      </c>
    </row>
    <row r="50" spans="6:17" x14ac:dyDescent="0.25">
      <c r="O50" s="51">
        <v>0.98326400000000003</v>
      </c>
      <c r="P50" s="51">
        <v>490</v>
      </c>
      <c r="Q50" s="51">
        <v>0.92400000000000004</v>
      </c>
    </row>
    <row r="51" spans="6:17" x14ac:dyDescent="0.25">
      <c r="O51" s="51">
        <v>1.004184</v>
      </c>
      <c r="P51" s="51">
        <v>485</v>
      </c>
      <c r="Q51" s="51">
        <v>0.95499999999999996</v>
      </c>
    </row>
    <row r="52" spans="6:17" x14ac:dyDescent="0.25">
      <c r="O52" s="51">
        <v>1.0251049999999999</v>
      </c>
      <c r="P52" s="51">
        <v>491</v>
      </c>
      <c r="Q52" s="51">
        <v>0.995</v>
      </c>
    </row>
    <row r="53" spans="6:17" x14ac:dyDescent="0.25">
      <c r="O53" s="51">
        <v>1.046025</v>
      </c>
      <c r="P53" s="51">
        <v>513</v>
      </c>
      <c r="Q53" s="51">
        <v>0.96699999999999997</v>
      </c>
    </row>
    <row r="54" spans="6:17" x14ac:dyDescent="0.25">
      <c r="F54" s="56"/>
      <c r="O54" s="51">
        <v>1.0669459999999999</v>
      </c>
      <c r="P54" s="51">
        <v>473</v>
      </c>
      <c r="Q54" s="51">
        <v>1.042</v>
      </c>
    </row>
    <row r="55" spans="6:17" x14ac:dyDescent="0.25">
      <c r="O55" s="51">
        <v>1.087866</v>
      </c>
      <c r="P55" s="51">
        <v>475</v>
      </c>
      <c r="Q55" s="51">
        <v>0.96499999999999997</v>
      </c>
    </row>
    <row r="56" spans="6:17" x14ac:dyDescent="0.25">
      <c r="O56" s="51">
        <v>1.108787</v>
      </c>
      <c r="P56" s="51">
        <v>471</v>
      </c>
      <c r="Q56" s="51">
        <v>0.91300000000000003</v>
      </c>
    </row>
    <row r="57" spans="6:17" x14ac:dyDescent="0.25">
      <c r="O57" s="51">
        <v>1.129707</v>
      </c>
      <c r="P57" s="51">
        <v>470</v>
      </c>
      <c r="Q57" s="51">
        <v>0.97899999999999998</v>
      </c>
    </row>
    <row r="58" spans="6:17" x14ac:dyDescent="0.25">
      <c r="O58" s="51">
        <v>1.150628</v>
      </c>
      <c r="P58" s="51">
        <v>447</v>
      </c>
      <c r="Q58" s="51">
        <v>1.0920000000000001</v>
      </c>
    </row>
    <row r="59" spans="6:17" x14ac:dyDescent="0.25">
      <c r="O59" s="51">
        <v>1.171548</v>
      </c>
      <c r="P59" s="51">
        <v>488</v>
      </c>
      <c r="Q59" s="51">
        <v>1.04</v>
      </c>
    </row>
    <row r="60" spans="6:17" x14ac:dyDescent="0.25">
      <c r="O60" s="51">
        <v>1.192469</v>
      </c>
      <c r="P60" s="51">
        <v>454</v>
      </c>
      <c r="Q60" s="51">
        <v>1.0629999999999999</v>
      </c>
    </row>
    <row r="61" spans="6:17" x14ac:dyDescent="0.25">
      <c r="O61" s="51">
        <v>1.2133890000000001</v>
      </c>
      <c r="P61" s="51">
        <v>450</v>
      </c>
      <c r="Q61" s="51">
        <v>1.133</v>
      </c>
    </row>
    <row r="62" spans="6:17" x14ac:dyDescent="0.25">
      <c r="O62" s="51">
        <v>1.23431</v>
      </c>
      <c r="P62" s="51">
        <v>448</v>
      </c>
      <c r="Q62" s="51">
        <v>1.05</v>
      </c>
    </row>
    <row r="63" spans="6:17" x14ac:dyDescent="0.25">
      <c r="O63" s="51">
        <v>1.2552300000000001</v>
      </c>
      <c r="P63" s="51">
        <v>435</v>
      </c>
      <c r="Q63" s="51">
        <v>1.1200000000000001</v>
      </c>
    </row>
    <row r="64" spans="6:17" x14ac:dyDescent="0.25">
      <c r="O64" s="51">
        <v>1.276151</v>
      </c>
      <c r="P64" s="51">
        <v>430</v>
      </c>
      <c r="Q64" s="51">
        <v>1.0680000000000001</v>
      </c>
    </row>
    <row r="65" spans="15:17" x14ac:dyDescent="0.25">
      <c r="O65" s="51">
        <v>1.2970710000000001</v>
      </c>
      <c r="P65" s="51">
        <v>403</v>
      </c>
      <c r="Q65" s="51">
        <v>1.169</v>
      </c>
    </row>
    <row r="66" spans="15:17" x14ac:dyDescent="0.25">
      <c r="O66" s="51">
        <v>1.3179920000000001</v>
      </c>
      <c r="P66" s="51">
        <v>429</v>
      </c>
      <c r="Q66" s="51">
        <v>1.081</v>
      </c>
    </row>
    <row r="67" spans="15:17" x14ac:dyDescent="0.25">
      <c r="O67" s="51">
        <v>1.3389120000000001</v>
      </c>
      <c r="P67" s="51">
        <v>406</v>
      </c>
      <c r="Q67" s="51">
        <v>1.1870000000000001</v>
      </c>
    </row>
    <row r="68" spans="15:17" x14ac:dyDescent="0.25">
      <c r="O68" s="51">
        <v>1.3598330000000001</v>
      </c>
      <c r="P68" s="51">
        <v>416</v>
      </c>
      <c r="Q68" s="51">
        <v>1.1240000000000001</v>
      </c>
    </row>
    <row r="69" spans="15:17" x14ac:dyDescent="0.25">
      <c r="O69" s="51">
        <v>1.3807529999999999</v>
      </c>
      <c r="P69" s="51">
        <v>420</v>
      </c>
      <c r="Q69" s="51">
        <v>1.07</v>
      </c>
    </row>
    <row r="70" spans="15:17" x14ac:dyDescent="0.25">
      <c r="O70" s="51">
        <v>1.4016740000000001</v>
      </c>
      <c r="P70" s="51">
        <v>424</v>
      </c>
      <c r="Q70" s="51">
        <v>0.879</v>
      </c>
    </row>
    <row r="71" spans="15:17" x14ac:dyDescent="0.25">
      <c r="O71" s="51">
        <v>1.4225939999999999</v>
      </c>
      <c r="P71" s="51">
        <v>429</v>
      </c>
      <c r="Q71" s="51">
        <v>0.91800000000000004</v>
      </c>
    </row>
    <row r="72" spans="15:17" x14ac:dyDescent="0.25">
      <c r="O72" s="51">
        <v>1.4435150000000001</v>
      </c>
      <c r="P72" s="51">
        <v>430</v>
      </c>
      <c r="Q72" s="51">
        <v>0.92700000000000005</v>
      </c>
    </row>
    <row r="73" spans="15:17" x14ac:dyDescent="0.25">
      <c r="O73" s="51">
        <v>1.4644349999999999</v>
      </c>
      <c r="P73" s="51">
        <v>417</v>
      </c>
      <c r="Q73" s="51">
        <v>0.92700000000000005</v>
      </c>
    </row>
    <row r="74" spans="15:17" x14ac:dyDescent="0.25">
      <c r="O74" s="51">
        <v>1.4853559999999999</v>
      </c>
      <c r="P74" s="51">
        <v>420</v>
      </c>
      <c r="Q74" s="51">
        <v>0.91900000000000004</v>
      </c>
    </row>
    <row r="75" spans="15:17" x14ac:dyDescent="0.25">
      <c r="O75" s="51">
        <v>1.5062759999999999</v>
      </c>
      <c r="P75" s="51">
        <v>404</v>
      </c>
      <c r="Q75" s="51">
        <v>0.94199999999999995</v>
      </c>
    </row>
    <row r="76" spans="15:17" x14ac:dyDescent="0.25">
      <c r="O76" s="51">
        <v>1.5271969999999999</v>
      </c>
      <c r="P76" s="51">
        <v>390</v>
      </c>
      <c r="Q76" s="51">
        <v>0.89700000000000002</v>
      </c>
    </row>
    <row r="77" spans="15:17" x14ac:dyDescent="0.25">
      <c r="O77" s="51">
        <v>1.548117</v>
      </c>
      <c r="P77" s="51">
        <v>384</v>
      </c>
      <c r="Q77" s="51">
        <v>0.92400000000000004</v>
      </c>
    </row>
    <row r="78" spans="15:17" x14ac:dyDescent="0.25">
      <c r="O78" s="51">
        <v>1.5690379999999999</v>
      </c>
      <c r="P78" s="51">
        <v>401</v>
      </c>
      <c r="Q78" s="51">
        <v>0.92300000000000004</v>
      </c>
    </row>
    <row r="79" spans="15:17" x14ac:dyDescent="0.25">
      <c r="O79" s="51">
        <v>1.589958</v>
      </c>
      <c r="P79" s="51">
        <v>412</v>
      </c>
      <c r="Q79" s="51">
        <v>0.91300000000000003</v>
      </c>
    </row>
    <row r="80" spans="15:17" x14ac:dyDescent="0.25">
      <c r="O80" s="51">
        <v>1.6108789999999999</v>
      </c>
      <c r="P80" s="51">
        <v>446</v>
      </c>
      <c r="Q80" s="51">
        <v>0.89300000000000002</v>
      </c>
    </row>
    <row r="81" spans="15:17" x14ac:dyDescent="0.25">
      <c r="O81" s="51">
        <v>1.631799</v>
      </c>
      <c r="P81" s="51">
        <v>430</v>
      </c>
      <c r="Q81" s="51">
        <v>1.01</v>
      </c>
    </row>
    <row r="82" spans="15:17" x14ac:dyDescent="0.25">
      <c r="O82" s="51">
        <v>1.65272</v>
      </c>
      <c r="P82" s="51">
        <v>406</v>
      </c>
      <c r="Q82" s="51">
        <v>1.0269999999999999</v>
      </c>
    </row>
    <row r="83" spans="15:17" x14ac:dyDescent="0.25">
      <c r="O83" s="51">
        <v>1.67364</v>
      </c>
      <c r="P83" s="51">
        <v>398</v>
      </c>
      <c r="Q83" s="51">
        <v>1.079</v>
      </c>
    </row>
    <row r="84" spans="15:17" x14ac:dyDescent="0.25">
      <c r="O84" s="51">
        <v>1.694561</v>
      </c>
      <c r="P84" s="51">
        <v>384</v>
      </c>
      <c r="Q84" s="51">
        <v>1.101</v>
      </c>
    </row>
    <row r="85" spans="15:17" x14ac:dyDescent="0.25">
      <c r="O85" s="51">
        <v>1.715481</v>
      </c>
      <c r="P85" s="51">
        <v>366</v>
      </c>
      <c r="Q85" s="51">
        <v>1.1910000000000001</v>
      </c>
    </row>
    <row r="86" spans="15:17" x14ac:dyDescent="0.25">
      <c r="O86" s="51">
        <v>1.736402</v>
      </c>
      <c r="P86" s="51">
        <v>409</v>
      </c>
      <c r="Q86" s="51">
        <v>1.131</v>
      </c>
    </row>
    <row r="87" spans="15:17" x14ac:dyDescent="0.25">
      <c r="O87" s="51">
        <v>1.7573220000000001</v>
      </c>
      <c r="P87" s="51">
        <v>408</v>
      </c>
      <c r="Q87" s="51">
        <v>1.002</v>
      </c>
    </row>
    <row r="88" spans="15:17" x14ac:dyDescent="0.25">
      <c r="O88" s="51">
        <v>1.778243</v>
      </c>
      <c r="P88" s="51">
        <v>366</v>
      </c>
      <c r="Q88" s="51">
        <v>1.0980000000000001</v>
      </c>
    </row>
    <row r="89" spans="15:17" x14ac:dyDescent="0.25">
      <c r="O89" s="51">
        <v>1.7991630000000001</v>
      </c>
      <c r="P89" s="51">
        <v>381</v>
      </c>
      <c r="Q89" s="51">
        <v>1.0980000000000001</v>
      </c>
    </row>
    <row r="90" spans="15:17" x14ac:dyDescent="0.25">
      <c r="O90" s="51">
        <v>1.820084</v>
      </c>
      <c r="P90" s="51">
        <v>389</v>
      </c>
      <c r="Q90" s="51">
        <v>1.0980000000000001</v>
      </c>
    </row>
    <row r="91" spans="15:17" x14ac:dyDescent="0.25">
      <c r="O91" s="51">
        <v>1.8410040000000001</v>
      </c>
      <c r="P91" s="51">
        <v>359</v>
      </c>
      <c r="Q91" s="51">
        <v>1.1719999999999999</v>
      </c>
    </row>
    <row r="92" spans="15:17" x14ac:dyDescent="0.25">
      <c r="O92" s="51">
        <v>1.8619250000000001</v>
      </c>
      <c r="P92" s="51">
        <v>368</v>
      </c>
      <c r="Q92" s="51">
        <v>1.073</v>
      </c>
    </row>
    <row r="93" spans="15:17" x14ac:dyDescent="0.25">
      <c r="O93" s="51">
        <v>1.8828450000000001</v>
      </c>
      <c r="P93" s="51">
        <v>365</v>
      </c>
      <c r="Q93" s="51">
        <v>1.0900000000000001</v>
      </c>
    </row>
    <row r="94" spans="15:17" x14ac:dyDescent="0.25">
      <c r="O94" s="51">
        <v>1.9037660000000001</v>
      </c>
      <c r="P94" s="51">
        <v>357</v>
      </c>
      <c r="Q94" s="51">
        <v>1.117</v>
      </c>
    </row>
    <row r="95" spans="15:17" x14ac:dyDescent="0.25">
      <c r="O95" s="51">
        <v>1.9246859999999999</v>
      </c>
      <c r="P95" s="51">
        <v>358</v>
      </c>
      <c r="Q95" s="51">
        <v>1.137</v>
      </c>
    </row>
    <row r="96" spans="15:17" x14ac:dyDescent="0.25">
      <c r="O96" s="51">
        <v>1.9456070000000001</v>
      </c>
      <c r="P96" s="51">
        <v>378</v>
      </c>
      <c r="Q96" s="51">
        <v>1.1339999999999999</v>
      </c>
    </row>
    <row r="97" spans="15:17" x14ac:dyDescent="0.25">
      <c r="O97" s="51">
        <v>1.9665269999999999</v>
      </c>
      <c r="P97" s="51">
        <v>386</v>
      </c>
      <c r="Q97" s="51">
        <v>1.1180000000000001</v>
      </c>
    </row>
    <row r="98" spans="15:17" x14ac:dyDescent="0.25">
      <c r="O98" s="51">
        <v>1.9874480000000001</v>
      </c>
      <c r="P98" s="51">
        <v>382</v>
      </c>
      <c r="Q98" s="51">
        <v>1.1220000000000001</v>
      </c>
    </row>
    <row r="99" spans="15:17" x14ac:dyDescent="0.25">
      <c r="O99" s="51">
        <v>2.0083679999999999</v>
      </c>
      <c r="P99" s="51">
        <v>373</v>
      </c>
      <c r="Q99" s="51">
        <v>1.121</v>
      </c>
    </row>
    <row r="100" spans="15:17" x14ac:dyDescent="0.25">
      <c r="O100" s="51">
        <v>2.0292889999999999</v>
      </c>
      <c r="P100" s="51">
        <v>376</v>
      </c>
      <c r="Q100" s="51">
        <v>1.1120000000000001</v>
      </c>
    </row>
    <row r="101" spans="15:17" x14ac:dyDescent="0.25">
      <c r="O101" s="51">
        <v>2.0502090000000002</v>
      </c>
      <c r="P101" s="51">
        <v>376</v>
      </c>
      <c r="Q101" s="51">
        <v>1.135</v>
      </c>
    </row>
    <row r="102" spans="15:17" x14ac:dyDescent="0.25">
      <c r="O102" s="51">
        <v>2.0711300000000001</v>
      </c>
      <c r="P102" s="51">
        <v>361</v>
      </c>
      <c r="Q102" s="51">
        <v>1.129</v>
      </c>
    </row>
    <row r="103" spans="15:17" x14ac:dyDescent="0.25">
      <c r="O103" s="51">
        <v>2.09205</v>
      </c>
      <c r="P103" s="51">
        <v>351</v>
      </c>
      <c r="Q103" s="51">
        <v>1.119</v>
      </c>
    </row>
    <row r="104" spans="15:17" x14ac:dyDescent="0.25">
      <c r="O104" s="51">
        <v>2.1129709999999999</v>
      </c>
      <c r="P104" s="51">
        <v>359</v>
      </c>
      <c r="Q104" s="51">
        <v>1.2070000000000001</v>
      </c>
    </row>
    <row r="105" spans="15:17" x14ac:dyDescent="0.25">
      <c r="O105" s="51">
        <v>2.1338910000000002</v>
      </c>
      <c r="P105" s="51">
        <v>351</v>
      </c>
      <c r="Q105" s="51">
        <v>1.28</v>
      </c>
    </row>
    <row r="106" spans="15:17" x14ac:dyDescent="0.25">
      <c r="O106" s="51">
        <v>2.1548120000000002</v>
      </c>
      <c r="P106" s="51">
        <v>343</v>
      </c>
      <c r="Q106" s="51">
        <v>1.21</v>
      </c>
    </row>
    <row r="107" spans="15:17" x14ac:dyDescent="0.25">
      <c r="O107" s="51">
        <v>2.175732</v>
      </c>
      <c r="P107" s="51">
        <v>356</v>
      </c>
      <c r="Q107" s="51">
        <v>1.202</v>
      </c>
    </row>
    <row r="108" spans="15:17" x14ac:dyDescent="0.25">
      <c r="O108" s="51">
        <v>2.196653</v>
      </c>
      <c r="P108" s="51">
        <v>315</v>
      </c>
      <c r="Q108" s="51">
        <v>1.2370000000000001</v>
      </c>
    </row>
    <row r="109" spans="15:17" x14ac:dyDescent="0.25">
      <c r="O109" s="51">
        <v>2.2175729999999998</v>
      </c>
      <c r="P109" s="51">
        <v>354</v>
      </c>
      <c r="Q109" s="51">
        <v>1.0289999999999999</v>
      </c>
    </row>
    <row r="110" spans="15:17" x14ac:dyDescent="0.25">
      <c r="O110" s="51">
        <v>2.2384940000000002</v>
      </c>
      <c r="P110" s="51">
        <v>321</v>
      </c>
      <c r="Q110" s="51">
        <v>1.121</v>
      </c>
    </row>
    <row r="111" spans="15:17" x14ac:dyDescent="0.25">
      <c r="O111" s="51">
        <v>2.259414</v>
      </c>
      <c r="P111" s="51">
        <v>331</v>
      </c>
      <c r="Q111" s="51">
        <v>1.081</v>
      </c>
    </row>
    <row r="112" spans="15:17" x14ac:dyDescent="0.25">
      <c r="O112" s="51">
        <v>2.280335</v>
      </c>
      <c r="P112" s="51">
        <v>359</v>
      </c>
      <c r="Q112" s="51">
        <v>1.0760000000000001</v>
      </c>
    </row>
    <row r="113" spans="15:17" x14ac:dyDescent="0.25">
      <c r="O113" s="51">
        <v>2.3012549999999998</v>
      </c>
      <c r="P113" s="51">
        <v>321</v>
      </c>
      <c r="Q113" s="51">
        <v>1.1299999999999999</v>
      </c>
    </row>
    <row r="114" spans="15:17" x14ac:dyDescent="0.25">
      <c r="O114" s="51">
        <v>2.3221759999999998</v>
      </c>
      <c r="P114" s="51">
        <v>349</v>
      </c>
      <c r="Q114" s="51">
        <v>1.075</v>
      </c>
    </row>
    <row r="115" spans="15:17" x14ac:dyDescent="0.25">
      <c r="O115" s="51">
        <v>2.3430960000000001</v>
      </c>
      <c r="P115" s="51">
        <v>322</v>
      </c>
      <c r="Q115" s="51">
        <v>1.056</v>
      </c>
    </row>
    <row r="116" spans="15:17" x14ac:dyDescent="0.25">
      <c r="O116" s="51">
        <v>2.364017</v>
      </c>
      <c r="P116" s="51">
        <v>340</v>
      </c>
      <c r="Q116" s="51">
        <v>1.093</v>
      </c>
    </row>
    <row r="117" spans="15:17" x14ac:dyDescent="0.25">
      <c r="O117" s="51">
        <v>2.3849369999999999</v>
      </c>
      <c r="P117" s="51">
        <v>291</v>
      </c>
      <c r="Q117" s="51">
        <v>1.3380000000000001</v>
      </c>
    </row>
    <row r="118" spans="15:17" x14ac:dyDescent="0.25">
      <c r="O118" s="51">
        <v>2.4058579999999998</v>
      </c>
      <c r="P118" s="51">
        <v>303</v>
      </c>
      <c r="Q118" s="51">
        <v>1.3680000000000001</v>
      </c>
    </row>
    <row r="119" spans="15:17" x14ac:dyDescent="0.25">
      <c r="O119" s="51">
        <v>2.4267780000000001</v>
      </c>
      <c r="P119" s="51">
        <v>306</v>
      </c>
      <c r="Q119" s="51">
        <v>1.3169999999999999</v>
      </c>
    </row>
    <row r="120" spans="15:17" x14ac:dyDescent="0.25">
      <c r="O120" s="51">
        <v>2.4476990000000001</v>
      </c>
      <c r="P120" s="51">
        <v>330</v>
      </c>
      <c r="Q120" s="51">
        <v>1.208</v>
      </c>
    </row>
    <row r="121" spans="15:17" x14ac:dyDescent="0.25">
      <c r="O121" s="51">
        <v>2.4686189999999999</v>
      </c>
      <c r="P121" s="51">
        <v>314</v>
      </c>
      <c r="Q121" s="51">
        <v>1.2450000000000001</v>
      </c>
    </row>
    <row r="122" spans="15:17" x14ac:dyDescent="0.25">
      <c r="O122" s="51">
        <v>2.4895399999999999</v>
      </c>
      <c r="P122" s="51">
        <v>307</v>
      </c>
      <c r="Q122" s="51">
        <v>1.216</v>
      </c>
    </row>
    <row r="123" spans="15:17" x14ac:dyDescent="0.25">
      <c r="O123" s="51">
        <v>2.5104600000000001</v>
      </c>
      <c r="P123" s="51">
        <v>311</v>
      </c>
      <c r="Q123" s="51">
        <v>1.23</v>
      </c>
    </row>
    <row r="124" spans="15:17" x14ac:dyDescent="0.25">
      <c r="O124" s="51">
        <v>2.5313810000000001</v>
      </c>
      <c r="P124" s="51">
        <v>298</v>
      </c>
      <c r="Q124" s="51">
        <v>1.21</v>
      </c>
    </row>
    <row r="125" spans="15:17" x14ac:dyDescent="0.25">
      <c r="O125" s="51">
        <v>2.5523009999999999</v>
      </c>
      <c r="P125" s="51">
        <v>323</v>
      </c>
      <c r="Q125" s="51">
        <v>1.079</v>
      </c>
    </row>
    <row r="126" spans="15:17" x14ac:dyDescent="0.25">
      <c r="O126" s="51">
        <v>2.5732219999999999</v>
      </c>
      <c r="P126" s="51">
        <v>304</v>
      </c>
      <c r="Q126" s="51">
        <v>1.2330000000000001</v>
      </c>
    </row>
    <row r="127" spans="15:17" x14ac:dyDescent="0.25">
      <c r="O127" s="51">
        <v>2.5941420000000002</v>
      </c>
      <c r="P127" s="51">
        <v>337</v>
      </c>
      <c r="Q127" s="51">
        <v>1.0820000000000001</v>
      </c>
    </row>
    <row r="128" spans="15:17" x14ac:dyDescent="0.25">
      <c r="O128" s="51">
        <v>2.6150630000000001</v>
      </c>
      <c r="P128" s="51">
        <v>340</v>
      </c>
      <c r="Q128" s="51">
        <v>1.083</v>
      </c>
    </row>
    <row r="129" spans="15:17" x14ac:dyDescent="0.25">
      <c r="O129" s="51">
        <v>2.635983</v>
      </c>
      <c r="P129" s="51">
        <v>333</v>
      </c>
      <c r="Q129" s="51">
        <v>1.0740000000000001</v>
      </c>
    </row>
    <row r="130" spans="15:17" x14ac:dyDescent="0.25">
      <c r="O130" s="51">
        <v>2.6569039999999999</v>
      </c>
      <c r="P130" s="51">
        <v>303</v>
      </c>
      <c r="Q130" s="51">
        <v>1.1419999999999999</v>
      </c>
    </row>
    <row r="131" spans="15:17" x14ac:dyDescent="0.25">
      <c r="O131" s="51">
        <v>2.6778240000000002</v>
      </c>
      <c r="P131" s="51">
        <v>306</v>
      </c>
      <c r="Q131" s="51">
        <v>1.2310000000000001</v>
      </c>
    </row>
    <row r="132" spans="15:17" x14ac:dyDescent="0.25">
      <c r="O132" s="51">
        <v>2.6987450000000002</v>
      </c>
      <c r="P132" s="51">
        <v>316</v>
      </c>
      <c r="Q132" s="51">
        <v>1.2629999999999999</v>
      </c>
    </row>
    <row r="133" spans="15:17" x14ac:dyDescent="0.25">
      <c r="O133" s="51">
        <v>2.719665</v>
      </c>
      <c r="P133" s="51">
        <v>307</v>
      </c>
      <c r="Q133" s="51">
        <v>1.28</v>
      </c>
    </row>
    <row r="134" spans="15:17" x14ac:dyDescent="0.25">
      <c r="O134" s="51">
        <v>2.740586</v>
      </c>
      <c r="P134" s="51">
        <v>303</v>
      </c>
      <c r="Q134" s="51">
        <v>1.268</v>
      </c>
    </row>
    <row r="135" spans="15:17" x14ac:dyDescent="0.25">
      <c r="O135" s="51">
        <v>2.7615059999999998</v>
      </c>
      <c r="P135" s="51">
        <v>291</v>
      </c>
      <c r="Q135" s="51">
        <v>1.272</v>
      </c>
    </row>
    <row r="136" spans="15:17" x14ac:dyDescent="0.25">
      <c r="O136" s="51">
        <v>2.7824270000000002</v>
      </c>
      <c r="P136" s="51">
        <v>311</v>
      </c>
      <c r="Q136" s="51">
        <v>1.0900000000000001</v>
      </c>
    </row>
    <row r="137" spans="15:17" x14ac:dyDescent="0.25">
      <c r="O137" s="51">
        <v>2.803347</v>
      </c>
      <c r="P137" s="51">
        <v>326</v>
      </c>
      <c r="Q137" s="51">
        <v>1.1299999999999999</v>
      </c>
    </row>
    <row r="138" spans="15:17" x14ac:dyDescent="0.25">
      <c r="O138" s="51">
        <v>2.824268</v>
      </c>
      <c r="P138" s="51">
        <v>295</v>
      </c>
      <c r="Q138" s="51">
        <v>1.1319999999999999</v>
      </c>
    </row>
    <row r="139" spans="15:17" x14ac:dyDescent="0.25">
      <c r="O139" s="51">
        <v>2.8451879999999998</v>
      </c>
      <c r="P139" s="51">
        <v>296</v>
      </c>
      <c r="Q139" s="51">
        <v>1.1919999999999999</v>
      </c>
    </row>
    <row r="140" spans="15:17" x14ac:dyDescent="0.25">
      <c r="O140" s="51">
        <v>2.8661089999999998</v>
      </c>
      <c r="P140" s="51">
        <v>293</v>
      </c>
      <c r="Q140" s="51">
        <v>1.202</v>
      </c>
    </row>
    <row r="141" spans="15:17" x14ac:dyDescent="0.25">
      <c r="O141" s="51">
        <v>2.8870290000000001</v>
      </c>
      <c r="P141" s="51">
        <v>293</v>
      </c>
      <c r="Q141" s="51">
        <v>1.2989999999999999</v>
      </c>
    </row>
    <row r="142" spans="15:17" x14ac:dyDescent="0.25">
      <c r="O142" s="51">
        <v>2.90795</v>
      </c>
      <c r="P142" s="51">
        <v>304</v>
      </c>
      <c r="Q142" s="51">
        <v>1.2629999999999999</v>
      </c>
    </row>
    <row r="143" spans="15:17" x14ac:dyDescent="0.25">
      <c r="O143" s="51">
        <v>2.9288699999999999</v>
      </c>
      <c r="P143" s="51">
        <v>319</v>
      </c>
      <c r="Q143" s="51">
        <v>1.2310000000000001</v>
      </c>
    </row>
    <row r="144" spans="15:17" x14ac:dyDescent="0.25">
      <c r="O144" s="51">
        <v>2.9497909999999998</v>
      </c>
      <c r="P144" s="51">
        <v>297</v>
      </c>
      <c r="Q144" s="51">
        <v>1.337</v>
      </c>
    </row>
    <row r="145" spans="15:17" x14ac:dyDescent="0.25">
      <c r="O145" s="51">
        <v>2.9707110000000001</v>
      </c>
      <c r="P145" s="51">
        <v>300</v>
      </c>
      <c r="Q145" s="51">
        <v>1.2869999999999999</v>
      </c>
    </row>
    <row r="146" spans="15:17" x14ac:dyDescent="0.25">
      <c r="O146" s="51">
        <v>2.9916320000000001</v>
      </c>
      <c r="P146" s="51">
        <v>289</v>
      </c>
      <c r="Q146" s="51">
        <v>1.3180000000000001</v>
      </c>
    </row>
    <row r="147" spans="15:17" x14ac:dyDescent="0.25">
      <c r="O147" s="51">
        <v>3.0125519999999999</v>
      </c>
      <c r="P147" s="51">
        <v>298</v>
      </c>
      <c r="Q147" s="51">
        <v>1.3169999999999999</v>
      </c>
    </row>
    <row r="148" spans="15:17" x14ac:dyDescent="0.25">
      <c r="O148" s="51">
        <v>3.0334729999999999</v>
      </c>
      <c r="P148" s="51">
        <v>309</v>
      </c>
      <c r="Q148" s="51">
        <v>1.238</v>
      </c>
    </row>
    <row r="149" spans="15:17" x14ac:dyDescent="0.25">
      <c r="O149" s="51">
        <v>3.0543930000000001</v>
      </c>
      <c r="P149" s="51">
        <v>302</v>
      </c>
      <c r="Q149" s="51">
        <v>1.294</v>
      </c>
    </row>
    <row r="150" spans="15:17" x14ac:dyDescent="0.25">
      <c r="O150" s="51">
        <v>3.0753140000000001</v>
      </c>
      <c r="P150" s="51">
        <v>286</v>
      </c>
      <c r="Q150" s="51">
        <v>1.34</v>
      </c>
    </row>
    <row r="151" spans="15:17" x14ac:dyDescent="0.25">
      <c r="O151" s="51">
        <v>3.0962339999999999</v>
      </c>
      <c r="P151" s="51">
        <v>289</v>
      </c>
      <c r="Q151" s="51">
        <v>1.474</v>
      </c>
    </row>
    <row r="152" spans="15:17" x14ac:dyDescent="0.25">
      <c r="O152" s="51">
        <v>3.1171549999999999</v>
      </c>
      <c r="P152" s="51">
        <v>279</v>
      </c>
      <c r="Q152" s="51">
        <v>1.619</v>
      </c>
    </row>
    <row r="153" spans="15:17" x14ac:dyDescent="0.25">
      <c r="O153" s="51">
        <v>3.1380750000000002</v>
      </c>
      <c r="P153" s="51">
        <v>296</v>
      </c>
      <c r="Q153" s="51">
        <v>1.421</v>
      </c>
    </row>
    <row r="154" spans="15:17" x14ac:dyDescent="0.25">
      <c r="O154" s="51">
        <v>3.1589960000000001</v>
      </c>
      <c r="P154" s="51">
        <v>283</v>
      </c>
      <c r="Q154" s="51">
        <v>1.494</v>
      </c>
    </row>
    <row r="155" spans="15:17" x14ac:dyDescent="0.25">
      <c r="O155" s="51">
        <v>3.179916</v>
      </c>
      <c r="P155" s="51">
        <v>286</v>
      </c>
      <c r="Q155" s="51">
        <v>1.4330000000000001</v>
      </c>
    </row>
    <row r="156" spans="15:17" x14ac:dyDescent="0.25">
      <c r="O156" s="51">
        <v>3.2008369999999999</v>
      </c>
      <c r="P156" s="51">
        <v>285</v>
      </c>
      <c r="Q156" s="51">
        <v>1.4419999999999999</v>
      </c>
    </row>
    <row r="157" spans="15:17" x14ac:dyDescent="0.25">
      <c r="O157" s="51">
        <v>3.2217570000000002</v>
      </c>
      <c r="P157" s="51">
        <v>279</v>
      </c>
      <c r="Q157" s="51">
        <v>1.306</v>
      </c>
    </row>
    <row r="158" spans="15:17" x14ac:dyDescent="0.25">
      <c r="O158" s="51">
        <v>3.2426780000000002</v>
      </c>
      <c r="P158" s="51">
        <v>271</v>
      </c>
      <c r="Q158" s="51">
        <v>1.4239999999999999</v>
      </c>
    </row>
    <row r="159" spans="15:17" x14ac:dyDescent="0.25">
      <c r="O159" s="51">
        <v>3.263598</v>
      </c>
      <c r="P159" s="51">
        <v>266</v>
      </c>
      <c r="Q159" s="51">
        <v>1.3979999999999999</v>
      </c>
    </row>
    <row r="160" spans="15:17" x14ac:dyDescent="0.25">
      <c r="O160" s="51">
        <v>3.284519</v>
      </c>
      <c r="P160" s="51">
        <v>275</v>
      </c>
      <c r="Q160" s="51">
        <v>1.4279999999999999</v>
      </c>
    </row>
    <row r="161" spans="15:17" x14ac:dyDescent="0.25">
      <c r="O161" s="51">
        <v>3.3054389999999998</v>
      </c>
      <c r="P161" s="51">
        <v>293</v>
      </c>
      <c r="Q161" s="51">
        <v>1.458</v>
      </c>
    </row>
    <row r="162" spans="15:17" x14ac:dyDescent="0.25">
      <c r="O162" s="51">
        <v>3.3263600000000002</v>
      </c>
      <c r="P162" s="51">
        <v>289</v>
      </c>
      <c r="Q162" s="51">
        <v>1.5369999999999999</v>
      </c>
    </row>
    <row r="163" spans="15:17" x14ac:dyDescent="0.25">
      <c r="O163" s="51">
        <v>3.34728</v>
      </c>
      <c r="P163" s="51">
        <v>290</v>
      </c>
      <c r="Q163" s="51">
        <v>1.536</v>
      </c>
    </row>
    <row r="164" spans="15:17" x14ac:dyDescent="0.25">
      <c r="O164" s="51">
        <v>3.368201</v>
      </c>
      <c r="P164" s="51">
        <v>273</v>
      </c>
      <c r="Q164" s="51">
        <v>1.6990000000000001</v>
      </c>
    </row>
    <row r="165" spans="15:17" x14ac:dyDescent="0.25">
      <c r="O165" s="51">
        <v>3.3891209999999998</v>
      </c>
      <c r="P165" s="51">
        <v>265</v>
      </c>
      <c r="Q165" s="51">
        <v>1.8360000000000001</v>
      </c>
    </row>
    <row r="166" spans="15:17" x14ac:dyDescent="0.25">
      <c r="O166" s="51">
        <v>3.4100419999999998</v>
      </c>
      <c r="P166" s="51">
        <v>263</v>
      </c>
      <c r="Q166" s="51">
        <v>1.6819999999999999</v>
      </c>
    </row>
    <row r="167" spans="15:17" x14ac:dyDescent="0.25">
      <c r="O167" s="51">
        <v>3.4309620000000001</v>
      </c>
      <c r="P167" s="51">
        <v>242</v>
      </c>
      <c r="Q167" s="51">
        <v>1.895</v>
      </c>
    </row>
    <row r="168" spans="15:17" x14ac:dyDescent="0.25">
      <c r="O168" s="51">
        <v>3.451883</v>
      </c>
      <c r="P168" s="51">
        <v>265</v>
      </c>
      <c r="Q168" s="51">
        <v>1.603</v>
      </c>
    </row>
    <row r="169" spans="15:17" x14ac:dyDescent="0.25">
      <c r="O169" s="51">
        <v>3.4728029999999999</v>
      </c>
      <c r="P169" s="51">
        <v>256</v>
      </c>
      <c r="Q169" s="51">
        <v>1.625</v>
      </c>
    </row>
    <row r="170" spans="15:17" x14ac:dyDescent="0.25">
      <c r="O170" s="51">
        <v>3.4937239999999998</v>
      </c>
      <c r="P170" s="51">
        <v>241</v>
      </c>
      <c r="Q170" s="51">
        <v>1.8959999999999999</v>
      </c>
    </row>
    <row r="171" spans="15:17" x14ac:dyDescent="0.25">
      <c r="O171" s="51">
        <v>3.5146440000000001</v>
      </c>
      <c r="P171" s="51">
        <v>269</v>
      </c>
      <c r="Q171" s="51">
        <v>1.573</v>
      </c>
    </row>
    <row r="172" spans="15:17" x14ac:dyDescent="0.25">
      <c r="O172" s="51">
        <v>3.5355650000000001</v>
      </c>
      <c r="P172" s="51">
        <v>274</v>
      </c>
      <c r="Q172" s="51">
        <v>1.518</v>
      </c>
    </row>
    <row r="173" spans="15:17" x14ac:dyDescent="0.25">
      <c r="O173" s="51">
        <v>3.5564849999999999</v>
      </c>
      <c r="P173" s="51">
        <v>271</v>
      </c>
      <c r="Q173" s="51">
        <v>1.5409999999999999</v>
      </c>
    </row>
    <row r="174" spans="15:17" x14ac:dyDescent="0.25">
      <c r="O174" s="51">
        <v>3.5774059999999999</v>
      </c>
      <c r="P174" s="51">
        <v>242</v>
      </c>
      <c r="Q174" s="51">
        <v>1.8420000000000001</v>
      </c>
    </row>
    <row r="175" spans="15:17" x14ac:dyDescent="0.25">
      <c r="O175" s="51">
        <v>3.5983260000000001</v>
      </c>
      <c r="P175" s="51">
        <v>233</v>
      </c>
      <c r="Q175" s="51">
        <v>1.8480000000000001</v>
      </c>
    </row>
    <row r="176" spans="15:17" x14ac:dyDescent="0.25">
      <c r="O176" s="51">
        <v>3.6192470000000001</v>
      </c>
      <c r="P176" s="51">
        <v>246</v>
      </c>
      <c r="Q176" s="51">
        <v>1.5940000000000001</v>
      </c>
    </row>
    <row r="177" spans="15:17" x14ac:dyDescent="0.25">
      <c r="O177" s="51">
        <v>3.6401669999999999</v>
      </c>
      <c r="P177" s="51">
        <v>233</v>
      </c>
      <c r="Q177" s="51">
        <v>1.804</v>
      </c>
    </row>
    <row r="178" spans="15:17" x14ac:dyDescent="0.25">
      <c r="O178" s="51">
        <v>3.6610879999999999</v>
      </c>
      <c r="P178" s="51">
        <v>230</v>
      </c>
      <c r="Q178" s="51">
        <v>1.8180000000000001</v>
      </c>
    </row>
    <row r="179" spans="15:17" x14ac:dyDescent="0.25">
      <c r="O179" s="51">
        <v>3.6820080000000002</v>
      </c>
      <c r="P179" s="51">
        <v>226</v>
      </c>
      <c r="Q179" s="51">
        <v>1.6619999999999999</v>
      </c>
    </row>
    <row r="180" spans="15:17" x14ac:dyDescent="0.25">
      <c r="O180" s="51">
        <v>3.7029290000000001</v>
      </c>
      <c r="P180" s="51">
        <v>241</v>
      </c>
      <c r="Q180" s="51">
        <v>1.641</v>
      </c>
    </row>
    <row r="181" spans="15:17" x14ac:dyDescent="0.25">
      <c r="O181" s="51">
        <v>3.723849</v>
      </c>
      <c r="P181" s="51">
        <v>239</v>
      </c>
      <c r="Q181" s="51">
        <v>1.673</v>
      </c>
    </row>
    <row r="182" spans="15:17" x14ac:dyDescent="0.25">
      <c r="O182" s="51">
        <v>3.7447699999999999</v>
      </c>
      <c r="P182" s="51">
        <v>213</v>
      </c>
      <c r="Q182" s="51">
        <v>1.9419999999999999</v>
      </c>
    </row>
    <row r="183" spans="15:17" x14ac:dyDescent="0.25">
      <c r="O183" s="51">
        <v>3.7656900000000002</v>
      </c>
      <c r="P183" s="51">
        <v>220</v>
      </c>
      <c r="Q183" s="51">
        <v>1.849</v>
      </c>
    </row>
    <row r="184" spans="15:17" x14ac:dyDescent="0.25">
      <c r="O184" s="51">
        <v>3.7866110000000002</v>
      </c>
      <c r="P184" s="51">
        <v>203</v>
      </c>
      <c r="Q184" s="51">
        <v>2.1030000000000002</v>
      </c>
    </row>
    <row r="185" spans="15:17" x14ac:dyDescent="0.25">
      <c r="O185" s="51">
        <v>3.807531</v>
      </c>
      <c r="P185" s="51">
        <v>213</v>
      </c>
      <c r="Q185" s="51">
        <v>1.974</v>
      </c>
    </row>
    <row r="186" spans="15:17" x14ac:dyDescent="0.25">
      <c r="O186" s="51">
        <v>3.828452</v>
      </c>
      <c r="P186" s="51">
        <v>212</v>
      </c>
      <c r="Q186" s="51">
        <v>1.925</v>
      </c>
    </row>
    <row r="187" spans="15:17" x14ac:dyDescent="0.25">
      <c r="O187" s="51">
        <v>3.8493719999999998</v>
      </c>
      <c r="P187" s="51">
        <v>245</v>
      </c>
      <c r="Q187" s="51">
        <v>1.6839999999999999</v>
      </c>
    </row>
    <row r="188" spans="15:17" x14ac:dyDescent="0.25">
      <c r="O188" s="51">
        <v>3.8702930000000002</v>
      </c>
      <c r="P188" s="51">
        <v>239</v>
      </c>
      <c r="Q188" s="51">
        <v>1.9119999999999999</v>
      </c>
    </row>
    <row r="189" spans="15:17" x14ac:dyDescent="0.25">
      <c r="O189" s="51">
        <v>3.891213</v>
      </c>
      <c r="P189" s="51">
        <v>243</v>
      </c>
      <c r="Q189" s="51">
        <v>1.768</v>
      </c>
    </row>
    <row r="190" spans="15:17" x14ac:dyDescent="0.25">
      <c r="O190" s="51">
        <v>3.912134</v>
      </c>
      <c r="P190" s="51">
        <v>234</v>
      </c>
      <c r="Q190" s="51">
        <v>1.8180000000000001</v>
      </c>
    </row>
    <row r="191" spans="15:17" x14ac:dyDescent="0.25">
      <c r="O191" s="51">
        <v>3.9330539999999998</v>
      </c>
      <c r="P191" s="51">
        <v>227</v>
      </c>
      <c r="Q191" s="51">
        <v>1.837</v>
      </c>
    </row>
    <row r="192" spans="15:17" x14ac:dyDescent="0.25">
      <c r="O192" s="51">
        <v>3.9539749999999998</v>
      </c>
      <c r="P192" s="51">
        <v>216</v>
      </c>
      <c r="Q192" s="51">
        <v>1.8640000000000001</v>
      </c>
    </row>
    <row r="193" spans="15:17" x14ac:dyDescent="0.25">
      <c r="O193" s="51">
        <v>3.9748950000000001</v>
      </c>
      <c r="P193" s="51">
        <v>230</v>
      </c>
      <c r="Q193" s="51">
        <v>1.639</v>
      </c>
    </row>
    <row r="194" spans="15:17" x14ac:dyDescent="0.25">
      <c r="O194" s="51">
        <v>3.995816</v>
      </c>
      <c r="P194" s="51">
        <v>227</v>
      </c>
      <c r="Q194" s="51">
        <v>1.6859999999999999</v>
      </c>
    </row>
    <row r="195" spans="15:17" x14ac:dyDescent="0.25">
      <c r="O195" s="51">
        <v>4.0167359999999999</v>
      </c>
      <c r="P195" s="51">
        <v>212</v>
      </c>
      <c r="Q195" s="51">
        <v>1.752</v>
      </c>
    </row>
    <row r="196" spans="15:17" x14ac:dyDescent="0.25">
      <c r="O196" s="51">
        <v>4.0376570000000003</v>
      </c>
      <c r="P196" s="51">
        <v>209</v>
      </c>
      <c r="Q196" s="51">
        <v>1.8540000000000001</v>
      </c>
    </row>
    <row r="197" spans="15:17" x14ac:dyDescent="0.25">
      <c r="O197" s="51">
        <v>4.0585769999999997</v>
      </c>
      <c r="P197" s="51">
        <v>230</v>
      </c>
      <c r="Q197" s="51">
        <v>1.766</v>
      </c>
    </row>
    <row r="198" spans="15:17" x14ac:dyDescent="0.25">
      <c r="O198" s="51">
        <v>4.0794980000000001</v>
      </c>
      <c r="P198" s="51">
        <v>230</v>
      </c>
      <c r="Q198" s="51">
        <v>1.657</v>
      </c>
    </row>
    <row r="199" spans="15:17" x14ac:dyDescent="0.25">
      <c r="O199" s="51">
        <v>4.1004180000000003</v>
      </c>
      <c r="P199" s="51">
        <v>219</v>
      </c>
      <c r="Q199" s="51">
        <v>1.6759999999999999</v>
      </c>
    </row>
    <row r="200" spans="15:17" x14ac:dyDescent="0.25">
      <c r="O200" s="51">
        <v>4.1213389999999999</v>
      </c>
      <c r="P200" s="51">
        <v>206</v>
      </c>
      <c r="Q200" s="51">
        <v>1.742</v>
      </c>
    </row>
    <row r="201" spans="15:17" x14ac:dyDescent="0.25">
      <c r="O201" s="51">
        <v>4.1422590000000001</v>
      </c>
      <c r="P201" s="51">
        <v>191</v>
      </c>
      <c r="Q201" s="51">
        <v>2.0049999999999999</v>
      </c>
    </row>
    <row r="202" spans="15:17" x14ac:dyDescent="0.25">
      <c r="O202" s="51">
        <v>4.1631799999999997</v>
      </c>
      <c r="P202" s="51">
        <v>200</v>
      </c>
      <c r="Q202" s="51">
        <v>1.645</v>
      </c>
    </row>
    <row r="203" spans="15:17" x14ac:dyDescent="0.25">
      <c r="O203" s="51">
        <v>4.1840999999999999</v>
      </c>
      <c r="P203" s="51">
        <v>205</v>
      </c>
      <c r="Q203" s="51">
        <v>1.8</v>
      </c>
    </row>
    <row r="204" spans="15:17" x14ac:dyDescent="0.25">
      <c r="O204" s="51">
        <v>4.2050210000000003</v>
      </c>
      <c r="P204" s="51">
        <v>205</v>
      </c>
      <c r="Q204" s="51">
        <v>1.859</v>
      </c>
    </row>
    <row r="205" spans="15:17" x14ac:dyDescent="0.25">
      <c r="O205" s="51">
        <v>4.2259409999999997</v>
      </c>
      <c r="P205" s="51">
        <v>218</v>
      </c>
      <c r="Q205" s="51">
        <v>1.794</v>
      </c>
    </row>
    <row r="206" spans="15:17" x14ac:dyDescent="0.25">
      <c r="O206" s="51">
        <v>4.2468620000000001</v>
      </c>
      <c r="P206" s="51">
        <v>206</v>
      </c>
      <c r="Q206" s="51">
        <v>1.833</v>
      </c>
    </row>
    <row r="207" spans="15:17" x14ac:dyDescent="0.25">
      <c r="O207" s="51">
        <v>4.2677820000000004</v>
      </c>
      <c r="P207" s="51">
        <v>206</v>
      </c>
      <c r="Q207" s="51">
        <v>1.706</v>
      </c>
    </row>
    <row r="208" spans="15:17" x14ac:dyDescent="0.25">
      <c r="O208" s="51">
        <v>4.2887029999999999</v>
      </c>
      <c r="P208" s="51">
        <v>213</v>
      </c>
      <c r="Q208" s="51">
        <v>1.821</v>
      </c>
    </row>
    <row r="209" spans="15:17" x14ac:dyDescent="0.25">
      <c r="O209" s="51">
        <v>4.3096230000000002</v>
      </c>
      <c r="P209" s="51">
        <v>234</v>
      </c>
      <c r="Q209" s="51">
        <v>1.556</v>
      </c>
    </row>
    <row r="210" spans="15:17" x14ac:dyDescent="0.25">
      <c r="O210" s="51">
        <v>4.3305439999999997</v>
      </c>
      <c r="P210" s="51">
        <v>233</v>
      </c>
      <c r="Q210" s="51">
        <v>1.506</v>
      </c>
    </row>
    <row r="211" spans="15:17" x14ac:dyDescent="0.25">
      <c r="O211" s="51">
        <v>4.351464</v>
      </c>
      <c r="P211" s="51">
        <v>223</v>
      </c>
      <c r="Q211" s="51">
        <v>1.9430000000000001</v>
      </c>
    </row>
    <row r="212" spans="15:17" x14ac:dyDescent="0.25">
      <c r="O212" s="51">
        <v>4.3723850000000004</v>
      </c>
      <c r="P212" s="51">
        <v>211</v>
      </c>
      <c r="Q212" s="51">
        <v>2.302</v>
      </c>
    </row>
    <row r="213" spans="15:17" x14ac:dyDescent="0.25">
      <c r="O213" s="51">
        <v>4.3933049999999998</v>
      </c>
      <c r="P213" s="51">
        <v>220</v>
      </c>
      <c r="Q213" s="51">
        <v>2.0179999999999998</v>
      </c>
    </row>
    <row r="214" spans="15:17" x14ac:dyDescent="0.25">
      <c r="O214" s="51">
        <v>4.4142260000000002</v>
      </c>
      <c r="P214" s="51">
        <v>218</v>
      </c>
      <c r="Q214" s="51">
        <v>1.8819999999999999</v>
      </c>
    </row>
    <row r="215" spans="15:17" x14ac:dyDescent="0.25">
      <c r="O215" s="51">
        <v>4.4351459999999996</v>
      </c>
      <c r="P215" s="51">
        <v>210</v>
      </c>
      <c r="Q215" s="51">
        <v>2.0470000000000002</v>
      </c>
    </row>
    <row r="216" spans="15:17" x14ac:dyDescent="0.25">
      <c r="O216" s="51">
        <v>4.456067</v>
      </c>
      <c r="P216" s="51">
        <v>207</v>
      </c>
      <c r="Q216" s="51">
        <v>2.2330000000000001</v>
      </c>
    </row>
    <row r="217" spans="15:17" x14ac:dyDescent="0.25">
      <c r="O217" s="51">
        <v>4.4769870000000003</v>
      </c>
      <c r="P217" s="51">
        <v>191</v>
      </c>
      <c r="Q217" s="51">
        <v>2.4359999999999999</v>
      </c>
    </row>
    <row r="218" spans="15:17" x14ac:dyDescent="0.25">
      <c r="O218" s="51">
        <v>4.4979079999999998</v>
      </c>
      <c r="P218" s="51">
        <v>194</v>
      </c>
      <c r="Q218" s="51">
        <v>2.347</v>
      </c>
    </row>
    <row r="219" spans="15:17" x14ac:dyDescent="0.25">
      <c r="O219" s="51">
        <v>4.5188280000000001</v>
      </c>
      <c r="P219" s="51">
        <v>191</v>
      </c>
      <c r="Q219" s="51">
        <v>2.4159999999999999</v>
      </c>
    </row>
    <row r="220" spans="15:17" x14ac:dyDescent="0.25">
      <c r="O220" s="51">
        <v>4.5397489999999996</v>
      </c>
      <c r="P220" s="51">
        <v>192</v>
      </c>
      <c r="Q220" s="51">
        <v>2.4180000000000001</v>
      </c>
    </row>
    <row r="221" spans="15:17" x14ac:dyDescent="0.25">
      <c r="O221" s="51">
        <v>4.5606689999999999</v>
      </c>
      <c r="P221" s="51">
        <v>197</v>
      </c>
      <c r="Q221" s="51">
        <v>2.25</v>
      </c>
    </row>
    <row r="222" spans="15:17" x14ac:dyDescent="0.25">
      <c r="O222" s="51">
        <v>4.5815900000000003</v>
      </c>
      <c r="P222" s="51">
        <v>198</v>
      </c>
      <c r="Q222" s="51">
        <v>2.145</v>
      </c>
    </row>
    <row r="223" spans="15:17" x14ac:dyDescent="0.25">
      <c r="O223" s="51">
        <v>4.6025099999999997</v>
      </c>
      <c r="P223" s="51">
        <v>218</v>
      </c>
      <c r="Q223" s="51">
        <v>2.2759999999999998</v>
      </c>
    </row>
    <row r="224" spans="15:17" x14ac:dyDescent="0.25">
      <c r="O224" s="51">
        <v>4.6234310000000001</v>
      </c>
      <c r="P224" s="51">
        <v>213</v>
      </c>
      <c r="Q224" s="51">
        <v>2.1669999999999998</v>
      </c>
    </row>
    <row r="225" spans="15:17" x14ac:dyDescent="0.25">
      <c r="O225" s="51">
        <v>4.6443510000000003</v>
      </c>
      <c r="P225" s="51">
        <v>220</v>
      </c>
      <c r="Q225" s="51">
        <v>2.1459999999999999</v>
      </c>
    </row>
    <row r="226" spans="15:17" x14ac:dyDescent="0.25">
      <c r="O226" s="51">
        <v>4.6652719999999999</v>
      </c>
      <c r="P226" s="51">
        <v>202</v>
      </c>
      <c r="Q226" s="51">
        <v>2.3769999999999998</v>
      </c>
    </row>
    <row r="227" spans="15:17" x14ac:dyDescent="0.25">
      <c r="O227" s="51">
        <v>4.6861920000000001</v>
      </c>
      <c r="P227" s="51">
        <v>200</v>
      </c>
      <c r="Q227" s="51">
        <v>2.3220000000000001</v>
      </c>
    </row>
    <row r="228" spans="15:17" x14ac:dyDescent="0.25">
      <c r="O228" s="51">
        <v>4.7071129999999997</v>
      </c>
      <c r="P228" s="51">
        <v>199</v>
      </c>
      <c r="Q228" s="51">
        <v>2.4569999999999999</v>
      </c>
    </row>
    <row r="229" spans="15:17" x14ac:dyDescent="0.25">
      <c r="O229" s="51">
        <v>4.7280329999999999</v>
      </c>
      <c r="P229" s="51">
        <v>232</v>
      </c>
      <c r="Q229" s="51">
        <v>2.1389999999999998</v>
      </c>
    </row>
    <row r="230" spans="15:17" x14ac:dyDescent="0.25">
      <c r="O230" s="51">
        <v>4.7489540000000003</v>
      </c>
      <c r="P230" s="51">
        <v>205</v>
      </c>
      <c r="Q230" s="51">
        <v>2.3940000000000001</v>
      </c>
    </row>
    <row r="231" spans="15:17" x14ac:dyDescent="0.25">
      <c r="O231" s="51">
        <v>4.7698739999999997</v>
      </c>
      <c r="P231" s="51">
        <v>208</v>
      </c>
      <c r="Q231" s="51">
        <v>2.2959999999999998</v>
      </c>
    </row>
    <row r="232" spans="15:17" x14ac:dyDescent="0.25">
      <c r="O232" s="51">
        <v>4.7907950000000001</v>
      </c>
      <c r="P232" s="51">
        <v>208</v>
      </c>
      <c r="Q232" s="51">
        <v>2.3479999999999999</v>
      </c>
    </row>
    <row r="233" spans="15:17" x14ac:dyDescent="0.25">
      <c r="O233" s="51">
        <v>4.8117150000000004</v>
      </c>
      <c r="P233" s="51">
        <v>206</v>
      </c>
      <c r="Q233" s="51">
        <v>2.403</v>
      </c>
    </row>
    <row r="234" spans="15:17" x14ac:dyDescent="0.25">
      <c r="O234" s="51">
        <v>4.8326359999999999</v>
      </c>
      <c r="P234" s="51">
        <v>231</v>
      </c>
      <c r="Q234" s="51">
        <v>2.3050000000000002</v>
      </c>
    </row>
    <row r="235" spans="15:17" x14ac:dyDescent="0.25">
      <c r="O235" s="51">
        <v>4.8535560000000002</v>
      </c>
      <c r="P235" s="51">
        <v>207</v>
      </c>
      <c r="Q235" s="51">
        <v>2.645</v>
      </c>
    </row>
    <row r="236" spans="15:17" x14ac:dyDescent="0.25">
      <c r="O236" s="51">
        <v>4.8744769999999997</v>
      </c>
      <c r="P236" s="51">
        <v>201</v>
      </c>
      <c r="Q236" s="51">
        <v>2.734</v>
      </c>
    </row>
    <row r="237" spans="15:17" x14ac:dyDescent="0.25">
      <c r="O237" s="51">
        <v>4.895397</v>
      </c>
      <c r="P237" s="51">
        <v>211</v>
      </c>
      <c r="Q237" s="51">
        <v>2.9849999999999999</v>
      </c>
    </row>
    <row r="238" spans="15:17" x14ac:dyDescent="0.25">
      <c r="O238" s="51">
        <v>4.9163180000000004</v>
      </c>
      <c r="P238" s="51">
        <v>189</v>
      </c>
      <c r="Q238" s="51">
        <v>3.19</v>
      </c>
    </row>
    <row r="239" spans="15:17" x14ac:dyDescent="0.25">
      <c r="O239" s="51">
        <v>4.9372379999999998</v>
      </c>
      <c r="P239" s="51">
        <v>192</v>
      </c>
      <c r="Q239" s="51">
        <v>3.206</v>
      </c>
    </row>
    <row r="240" spans="15:17" x14ac:dyDescent="0.25">
      <c r="O240" s="51">
        <v>4.9581590000000002</v>
      </c>
      <c r="P240" s="51">
        <v>217</v>
      </c>
      <c r="Q240" s="51">
        <v>2.7480000000000002</v>
      </c>
    </row>
    <row r="241" spans="15:17" x14ac:dyDescent="0.25">
      <c r="O241" s="51">
        <v>4.9790789999999996</v>
      </c>
      <c r="P241" s="51">
        <v>200</v>
      </c>
      <c r="Q241" s="51">
        <v>3.145</v>
      </c>
    </row>
    <row r="242" spans="15:17" x14ac:dyDescent="0.25">
      <c r="O242" s="51">
        <v>5</v>
      </c>
      <c r="P242" s="51">
        <v>204</v>
      </c>
      <c r="Q242" s="51">
        <v>2.9449999999999998</v>
      </c>
    </row>
    <row r="243" spans="15:17" x14ac:dyDescent="0.25">
      <c r="O243" s="51">
        <v>5.0209210000000004</v>
      </c>
      <c r="P243" s="51">
        <v>219</v>
      </c>
      <c r="Q243" s="51">
        <v>2.665</v>
      </c>
    </row>
    <row r="244" spans="15:17" x14ac:dyDescent="0.25">
      <c r="O244" s="51">
        <v>5.0418409999999998</v>
      </c>
      <c r="P244" s="51">
        <v>211</v>
      </c>
      <c r="Q244" s="51">
        <v>2.718</v>
      </c>
    </row>
    <row r="245" spans="15:17" x14ac:dyDescent="0.25">
      <c r="O245" s="51">
        <v>5.0627620000000002</v>
      </c>
      <c r="P245" s="51">
        <v>231</v>
      </c>
      <c r="Q245" s="51">
        <v>2.4900000000000002</v>
      </c>
    </row>
    <row r="246" spans="15:17" x14ac:dyDescent="0.25">
      <c r="O246" s="51">
        <v>5.0836819999999996</v>
      </c>
      <c r="P246" s="51">
        <v>236</v>
      </c>
      <c r="Q246" s="51">
        <v>2.3069999999999999</v>
      </c>
    </row>
    <row r="247" spans="15:17" x14ac:dyDescent="0.25">
      <c r="O247" s="51">
        <v>5.104603</v>
      </c>
      <c r="P247" s="51">
        <v>223</v>
      </c>
      <c r="Q247" s="51">
        <v>2.5489999999999999</v>
      </c>
    </row>
    <row r="248" spans="15:17" x14ac:dyDescent="0.25">
      <c r="O248" s="51">
        <v>5.1255230000000003</v>
      </c>
      <c r="P248" s="51">
        <v>209</v>
      </c>
      <c r="Q248" s="51">
        <v>2.7</v>
      </c>
    </row>
    <row r="249" spans="15:17" x14ac:dyDescent="0.25">
      <c r="O249" s="51">
        <v>5.1464439999999998</v>
      </c>
      <c r="P249" s="51">
        <v>214</v>
      </c>
      <c r="Q249" s="51">
        <v>2.3410000000000002</v>
      </c>
    </row>
    <row r="250" spans="15:17" x14ac:dyDescent="0.25">
      <c r="O250" s="51">
        <v>5.1673640000000001</v>
      </c>
      <c r="P250" s="51">
        <v>235</v>
      </c>
      <c r="Q250" s="51">
        <v>2.109</v>
      </c>
    </row>
    <row r="251" spans="15:17" x14ac:dyDescent="0.25">
      <c r="O251" s="51">
        <v>5.1882849999999996</v>
      </c>
      <c r="P251" s="51">
        <v>236</v>
      </c>
      <c r="Q251" s="51">
        <v>2.2410000000000001</v>
      </c>
    </row>
    <row r="252" spans="15:17" x14ac:dyDescent="0.25">
      <c r="O252" s="51">
        <v>5.2092049999999999</v>
      </c>
      <c r="P252" s="51">
        <v>251</v>
      </c>
      <c r="Q252" s="51">
        <v>2.0830000000000002</v>
      </c>
    </row>
    <row r="253" spans="15:17" x14ac:dyDescent="0.25">
      <c r="O253" s="51">
        <v>5.2301260000000003</v>
      </c>
      <c r="P253" s="51">
        <v>227</v>
      </c>
      <c r="Q253" s="51">
        <v>2.3809999999999998</v>
      </c>
    </row>
    <row r="254" spans="15:17" x14ac:dyDescent="0.25">
      <c r="O254" s="51">
        <v>5.2510459999999997</v>
      </c>
      <c r="P254" s="51">
        <v>218</v>
      </c>
      <c r="Q254" s="51">
        <v>2.589</v>
      </c>
    </row>
    <row r="255" spans="15:17" x14ac:dyDescent="0.25">
      <c r="O255" s="51">
        <v>5.2719670000000001</v>
      </c>
      <c r="P255" s="51">
        <v>263</v>
      </c>
      <c r="Q255" s="51">
        <v>2.077</v>
      </c>
    </row>
    <row r="256" spans="15:17" x14ac:dyDescent="0.25">
      <c r="O256" s="51">
        <v>5.2928870000000003</v>
      </c>
      <c r="P256" s="51">
        <v>226</v>
      </c>
      <c r="Q256" s="51">
        <v>2.706</v>
      </c>
    </row>
    <row r="257" spans="15:17" x14ac:dyDescent="0.25">
      <c r="O257" s="51">
        <v>5.3138079999999999</v>
      </c>
      <c r="P257" s="51">
        <v>207</v>
      </c>
      <c r="Q257" s="51">
        <v>2.82</v>
      </c>
    </row>
    <row r="258" spans="15:17" x14ac:dyDescent="0.25">
      <c r="O258" s="51">
        <v>5.3347280000000001</v>
      </c>
      <c r="P258" s="51">
        <v>217</v>
      </c>
      <c r="Q258" s="51">
        <v>2.5430000000000001</v>
      </c>
    </row>
    <row r="259" spans="15:17" x14ac:dyDescent="0.25">
      <c r="O259" s="51">
        <v>5.3556489999999997</v>
      </c>
      <c r="P259" s="51">
        <v>199</v>
      </c>
      <c r="Q259" s="51">
        <v>2.9790000000000001</v>
      </c>
    </row>
    <row r="260" spans="15:17" x14ac:dyDescent="0.25">
      <c r="O260" s="51">
        <v>5.3765689999999999</v>
      </c>
      <c r="P260" s="51">
        <v>189</v>
      </c>
      <c r="Q260" s="51">
        <v>2.7069999999999999</v>
      </c>
    </row>
    <row r="261" spans="15:17" x14ac:dyDescent="0.25">
      <c r="O261" s="51">
        <v>5.3974900000000003</v>
      </c>
      <c r="P261" s="51">
        <v>181</v>
      </c>
      <c r="Q261" s="51">
        <v>2.6890000000000001</v>
      </c>
    </row>
    <row r="262" spans="15:17" x14ac:dyDescent="0.25">
      <c r="O262" s="51">
        <v>5.4184099999999997</v>
      </c>
      <c r="P262" s="51">
        <v>192</v>
      </c>
      <c r="Q262" s="51">
        <v>2.427</v>
      </c>
    </row>
    <row r="263" spans="15:17" x14ac:dyDescent="0.25">
      <c r="O263" s="51">
        <v>5.4393310000000001</v>
      </c>
      <c r="P263" s="51">
        <v>189</v>
      </c>
      <c r="Q263" s="51">
        <v>2.593</v>
      </c>
    </row>
    <row r="264" spans="15:17" x14ac:dyDescent="0.25">
      <c r="O264" s="51">
        <v>5.4602510000000004</v>
      </c>
      <c r="P264" s="51">
        <v>203</v>
      </c>
      <c r="Q264" s="51">
        <v>2.39</v>
      </c>
    </row>
    <row r="265" spans="15:17" x14ac:dyDescent="0.25">
      <c r="O265" s="51">
        <v>5.4811719999999999</v>
      </c>
      <c r="P265" s="51">
        <v>196</v>
      </c>
      <c r="Q265" s="51">
        <v>2.5230000000000001</v>
      </c>
    </row>
    <row r="266" spans="15:17" x14ac:dyDescent="0.25">
      <c r="O266" s="51">
        <v>5.5020920000000002</v>
      </c>
      <c r="P266" s="51">
        <v>203</v>
      </c>
      <c r="Q266" s="51">
        <v>2.2309999999999999</v>
      </c>
    </row>
    <row r="267" spans="15:17" x14ac:dyDescent="0.25">
      <c r="O267" s="51">
        <v>5.5230129999999997</v>
      </c>
      <c r="P267" s="51">
        <v>188</v>
      </c>
      <c r="Q267" s="51">
        <v>2.266</v>
      </c>
    </row>
    <row r="268" spans="15:17" x14ac:dyDescent="0.25">
      <c r="O268" s="51">
        <v>5.543933</v>
      </c>
      <c r="P268" s="51">
        <v>192</v>
      </c>
      <c r="Q268" s="51">
        <v>1.9410000000000001</v>
      </c>
    </row>
    <row r="269" spans="15:17" x14ac:dyDescent="0.25">
      <c r="O269" s="51">
        <v>5.5648540000000004</v>
      </c>
      <c r="P269" s="51">
        <v>178</v>
      </c>
      <c r="Q269" s="51">
        <v>2.0590000000000002</v>
      </c>
    </row>
    <row r="270" spans="15:17" x14ac:dyDescent="0.25">
      <c r="O270" s="51">
        <v>5.5857739999999998</v>
      </c>
      <c r="P270" s="51">
        <v>188</v>
      </c>
      <c r="Q270" s="51">
        <v>2.004</v>
      </c>
    </row>
    <row r="271" spans="15:17" x14ac:dyDescent="0.25">
      <c r="O271" s="51">
        <v>5.6066950000000002</v>
      </c>
      <c r="P271" s="51">
        <v>179</v>
      </c>
      <c r="Q271" s="51">
        <v>2.29</v>
      </c>
    </row>
    <row r="272" spans="15:17" x14ac:dyDescent="0.25">
      <c r="O272" s="51">
        <v>5.6276149999999996</v>
      </c>
      <c r="P272" s="51">
        <v>192</v>
      </c>
      <c r="Q272" s="51">
        <v>2.1749999999999998</v>
      </c>
    </row>
    <row r="273" spans="15:17" x14ac:dyDescent="0.25">
      <c r="O273" s="51">
        <v>5.648536</v>
      </c>
      <c r="P273" s="51">
        <v>160</v>
      </c>
      <c r="Q273" s="51">
        <v>2.4039999999999999</v>
      </c>
    </row>
    <row r="274" spans="15:17" x14ac:dyDescent="0.25">
      <c r="O274" s="51">
        <v>5.6694560000000003</v>
      </c>
      <c r="P274" s="51">
        <v>169</v>
      </c>
      <c r="Q274" s="51">
        <v>2.2250000000000001</v>
      </c>
    </row>
    <row r="275" spans="15:17" x14ac:dyDescent="0.25">
      <c r="O275" s="51">
        <v>5.6903769999999998</v>
      </c>
      <c r="P275" s="51">
        <v>179</v>
      </c>
      <c r="Q275" s="51">
        <v>2.1920000000000002</v>
      </c>
    </row>
    <row r="276" spans="15:17" x14ac:dyDescent="0.25">
      <c r="O276" s="51">
        <v>5.7112970000000001</v>
      </c>
      <c r="P276" s="51">
        <v>197</v>
      </c>
      <c r="Q276" s="51">
        <v>2.2810000000000001</v>
      </c>
    </row>
    <row r="277" spans="15:17" x14ac:dyDescent="0.25">
      <c r="O277" s="51">
        <v>5.7322179999999996</v>
      </c>
      <c r="P277" s="51">
        <v>172</v>
      </c>
      <c r="Q277" s="51">
        <v>2.6579999999999999</v>
      </c>
    </row>
    <row r="278" spans="15:17" x14ac:dyDescent="0.25">
      <c r="O278" s="51">
        <v>5.7531379999999999</v>
      </c>
      <c r="P278" s="51">
        <v>198</v>
      </c>
      <c r="Q278" s="51">
        <v>2.431</v>
      </c>
    </row>
    <row r="279" spans="15:17" x14ac:dyDescent="0.25">
      <c r="O279" s="51">
        <v>5.7740590000000003</v>
      </c>
      <c r="P279" s="51">
        <v>172</v>
      </c>
      <c r="Q279" s="51">
        <v>2.726</v>
      </c>
    </row>
    <row r="280" spans="15:17" x14ac:dyDescent="0.25">
      <c r="O280" s="51">
        <v>5.7949789999999997</v>
      </c>
      <c r="P280" s="51">
        <v>177</v>
      </c>
      <c r="Q280" s="51">
        <v>2.3519999999999999</v>
      </c>
    </row>
    <row r="281" spans="15:17" x14ac:dyDescent="0.25">
      <c r="O281" s="51">
        <v>5.8159000000000001</v>
      </c>
      <c r="P281" s="51">
        <v>179</v>
      </c>
      <c r="Q281" s="51">
        <v>2.2389999999999999</v>
      </c>
    </row>
    <row r="282" spans="15:17" x14ac:dyDescent="0.25">
      <c r="O282" s="51">
        <v>5.8368200000000003</v>
      </c>
      <c r="P282" s="51">
        <v>161</v>
      </c>
      <c r="Q282" s="51">
        <v>2.4529999999999998</v>
      </c>
    </row>
    <row r="283" spans="15:17" x14ac:dyDescent="0.25">
      <c r="O283" s="51">
        <v>5.8577409999999999</v>
      </c>
      <c r="P283" s="51">
        <v>163</v>
      </c>
      <c r="Q283" s="51">
        <v>2.6179999999999999</v>
      </c>
    </row>
    <row r="284" spans="15:17" x14ac:dyDescent="0.25">
      <c r="O284" s="51">
        <v>5.8786610000000001</v>
      </c>
      <c r="P284" s="51">
        <v>174</v>
      </c>
      <c r="Q284" s="51">
        <v>2.2440000000000002</v>
      </c>
    </row>
    <row r="285" spans="15:17" x14ac:dyDescent="0.25">
      <c r="O285" s="51">
        <v>5.8995819999999997</v>
      </c>
      <c r="P285" s="51">
        <v>172</v>
      </c>
      <c r="Q285" s="51">
        <v>2.2000000000000002</v>
      </c>
    </row>
    <row r="286" spans="15:17" x14ac:dyDescent="0.25">
      <c r="O286" s="51">
        <v>5.9205019999999999</v>
      </c>
      <c r="P286" s="51">
        <v>168</v>
      </c>
      <c r="Q286" s="51">
        <v>2.0739999999999998</v>
      </c>
    </row>
    <row r="287" spans="15:17" x14ac:dyDescent="0.25">
      <c r="O287" s="51">
        <v>5.9414230000000003</v>
      </c>
      <c r="P287" s="51">
        <v>177</v>
      </c>
      <c r="Q287" s="51">
        <v>2.1160000000000001</v>
      </c>
    </row>
    <row r="288" spans="15:17" x14ac:dyDescent="0.25">
      <c r="O288" s="51">
        <v>5.9623429999999997</v>
      </c>
      <c r="P288" s="51">
        <v>188</v>
      </c>
      <c r="Q288" s="51">
        <v>2.0819999999999999</v>
      </c>
    </row>
    <row r="289" spans="15:17" x14ac:dyDescent="0.25">
      <c r="O289" s="51">
        <v>5.9832640000000001</v>
      </c>
      <c r="P289" s="51">
        <v>190</v>
      </c>
      <c r="Q289" s="51">
        <v>2.2170000000000001</v>
      </c>
    </row>
    <row r="290" spans="15:17" x14ac:dyDescent="0.25">
      <c r="O290" s="51">
        <v>6.0041840000000004</v>
      </c>
      <c r="P290" s="51">
        <v>189</v>
      </c>
      <c r="Q290" s="51">
        <v>2.1859999999999999</v>
      </c>
    </row>
    <row r="291" spans="15:17" x14ac:dyDescent="0.25">
      <c r="O291" s="51">
        <v>6.0251049999999999</v>
      </c>
      <c r="P291" s="51">
        <v>185</v>
      </c>
      <c r="Q291" s="51">
        <v>2.5009999999999999</v>
      </c>
    </row>
    <row r="292" spans="15:17" x14ac:dyDescent="0.25">
      <c r="O292" s="51">
        <v>6.0460250000000002</v>
      </c>
      <c r="P292" s="51">
        <v>182</v>
      </c>
      <c r="Q292" s="51">
        <v>2.3719999999999999</v>
      </c>
    </row>
    <row r="293" spans="15:17" x14ac:dyDescent="0.25">
      <c r="O293" s="51">
        <v>6.0669459999999997</v>
      </c>
      <c r="P293" s="51">
        <v>179</v>
      </c>
      <c r="Q293" s="51">
        <v>2.6509999999999998</v>
      </c>
    </row>
    <row r="294" spans="15:17" x14ac:dyDescent="0.25">
      <c r="O294" s="51">
        <v>6.087866</v>
      </c>
      <c r="P294" s="51">
        <v>180</v>
      </c>
      <c r="Q294" s="51">
        <v>2.78</v>
      </c>
    </row>
    <row r="295" spans="15:17" x14ac:dyDescent="0.25">
      <c r="O295" s="51">
        <v>6.1087870000000004</v>
      </c>
      <c r="P295" s="51">
        <v>191</v>
      </c>
      <c r="Q295" s="51">
        <v>2.6539999999999999</v>
      </c>
    </row>
    <row r="296" spans="15:17" x14ac:dyDescent="0.25">
      <c r="O296" s="51">
        <v>6.1297069999999998</v>
      </c>
      <c r="P296" s="51">
        <v>177</v>
      </c>
      <c r="Q296" s="51">
        <v>2.774</v>
      </c>
    </row>
    <row r="297" spans="15:17" x14ac:dyDescent="0.25">
      <c r="O297" s="51">
        <v>6.1506280000000002</v>
      </c>
      <c r="P297" s="51">
        <v>194</v>
      </c>
      <c r="Q297" s="51">
        <v>2.3279999999999998</v>
      </c>
    </row>
    <row r="298" spans="15:17" x14ac:dyDescent="0.25">
      <c r="O298" s="51">
        <v>6.1715479999999996</v>
      </c>
      <c r="P298" s="51">
        <v>222</v>
      </c>
      <c r="Q298" s="51">
        <v>1.8640000000000001</v>
      </c>
    </row>
    <row r="299" spans="15:17" x14ac:dyDescent="0.25">
      <c r="O299" s="51">
        <v>6.192469</v>
      </c>
      <c r="P299" s="51">
        <v>204</v>
      </c>
      <c r="Q299" s="51">
        <v>2.1589999999999998</v>
      </c>
    </row>
    <row r="300" spans="15:17" x14ac:dyDescent="0.25">
      <c r="O300" s="51">
        <v>6.2133890000000003</v>
      </c>
      <c r="P300" s="51">
        <v>193</v>
      </c>
      <c r="Q300" s="51">
        <v>2.4769999999999999</v>
      </c>
    </row>
    <row r="301" spans="15:17" x14ac:dyDescent="0.25">
      <c r="O301" s="51">
        <v>6.2343099999999998</v>
      </c>
      <c r="P301" s="51">
        <v>187</v>
      </c>
      <c r="Q301" s="51">
        <v>2.8980000000000001</v>
      </c>
    </row>
    <row r="302" spans="15:17" x14ac:dyDescent="0.25">
      <c r="O302" s="51">
        <v>6.2552300000000001</v>
      </c>
      <c r="P302" s="51">
        <v>188</v>
      </c>
      <c r="Q302" s="51">
        <v>2.7370000000000001</v>
      </c>
    </row>
    <row r="303" spans="15:17" x14ac:dyDescent="0.25">
      <c r="O303" s="51">
        <v>6.2761509999999996</v>
      </c>
      <c r="P303" s="51">
        <v>177</v>
      </c>
      <c r="Q303" s="51">
        <v>3.101</v>
      </c>
    </row>
    <row r="304" spans="15:17" x14ac:dyDescent="0.25">
      <c r="O304" s="51">
        <v>6.2970709999999999</v>
      </c>
      <c r="P304" s="51">
        <v>196</v>
      </c>
      <c r="Q304" s="51">
        <v>2.6560000000000001</v>
      </c>
    </row>
    <row r="305" spans="15:17" x14ac:dyDescent="0.25">
      <c r="O305" s="51">
        <v>6.3179920000000003</v>
      </c>
      <c r="P305" s="51">
        <v>189</v>
      </c>
      <c r="Q305" s="51">
        <v>2.573</v>
      </c>
    </row>
    <row r="306" spans="15:17" x14ac:dyDescent="0.25">
      <c r="O306" s="51">
        <v>6.3389119999999997</v>
      </c>
      <c r="P306" s="51">
        <v>191</v>
      </c>
      <c r="Q306" s="51">
        <v>2.5950000000000002</v>
      </c>
    </row>
    <row r="307" spans="15:17" x14ac:dyDescent="0.25">
      <c r="O307" s="51">
        <v>6.3598330000000001</v>
      </c>
      <c r="P307" s="51">
        <v>191</v>
      </c>
      <c r="Q307" s="51">
        <v>2.702</v>
      </c>
    </row>
    <row r="308" spans="15:17" x14ac:dyDescent="0.25">
      <c r="O308" s="51">
        <v>6.3807530000000003</v>
      </c>
      <c r="P308" s="51">
        <v>191</v>
      </c>
      <c r="Q308" s="51">
        <v>2.6539999999999999</v>
      </c>
    </row>
    <row r="309" spans="15:17" x14ac:dyDescent="0.25">
      <c r="O309" s="51">
        <v>6.4016739999999999</v>
      </c>
      <c r="P309" s="51">
        <v>179</v>
      </c>
      <c r="Q309" s="51">
        <v>2.673</v>
      </c>
    </row>
    <row r="310" spans="15:17" x14ac:dyDescent="0.25">
      <c r="O310" s="51">
        <v>6.4225940000000001</v>
      </c>
      <c r="P310" s="51">
        <v>165</v>
      </c>
      <c r="Q310" s="51">
        <v>2.9340000000000002</v>
      </c>
    </row>
    <row r="311" spans="15:17" x14ac:dyDescent="0.25">
      <c r="O311" s="51">
        <v>6.4435149999999997</v>
      </c>
      <c r="P311" s="51">
        <v>186</v>
      </c>
      <c r="Q311" s="51">
        <v>2.6440000000000001</v>
      </c>
    </row>
    <row r="312" spans="15:17" x14ac:dyDescent="0.25">
      <c r="O312" s="51">
        <v>6.4644349999999999</v>
      </c>
      <c r="P312" s="51">
        <v>171</v>
      </c>
      <c r="Q312" s="51">
        <v>2.9049999999999998</v>
      </c>
    </row>
    <row r="313" spans="15:17" x14ac:dyDescent="0.25">
      <c r="O313" s="51">
        <v>6.4853560000000003</v>
      </c>
      <c r="P313" s="51">
        <v>185</v>
      </c>
      <c r="Q313" s="51">
        <v>2.9420000000000002</v>
      </c>
    </row>
    <row r="314" spans="15:17" x14ac:dyDescent="0.25">
      <c r="O314" s="51">
        <v>6.5062759999999997</v>
      </c>
      <c r="P314" s="51">
        <v>199</v>
      </c>
      <c r="Q314" s="51">
        <v>2.556</v>
      </c>
    </row>
    <row r="315" spans="15:17" x14ac:dyDescent="0.25">
      <c r="O315" s="51">
        <v>6.5271970000000001</v>
      </c>
      <c r="P315" s="51">
        <v>168</v>
      </c>
      <c r="Q315" s="51">
        <v>3.3860000000000001</v>
      </c>
    </row>
    <row r="316" spans="15:17" x14ac:dyDescent="0.25">
      <c r="O316" s="51">
        <v>6.5481170000000004</v>
      </c>
      <c r="P316" s="51">
        <v>169</v>
      </c>
      <c r="Q316" s="51">
        <v>3.3239999999999998</v>
      </c>
    </row>
    <row r="317" spans="15:17" x14ac:dyDescent="0.25">
      <c r="O317" s="51">
        <v>6.5690379999999999</v>
      </c>
      <c r="P317" s="51">
        <v>178</v>
      </c>
      <c r="Q317" s="51">
        <v>3.2160000000000002</v>
      </c>
    </row>
    <row r="318" spans="15:17" x14ac:dyDescent="0.25">
      <c r="O318" s="51">
        <v>6.5899580000000002</v>
      </c>
      <c r="P318" s="51">
        <v>199</v>
      </c>
      <c r="Q318" s="51">
        <v>2.74</v>
      </c>
    </row>
    <row r="319" spans="15:17" x14ac:dyDescent="0.25">
      <c r="O319" s="51">
        <v>6.6108789999999997</v>
      </c>
      <c r="P319" s="51">
        <v>188</v>
      </c>
      <c r="Q319" s="51">
        <v>2.899</v>
      </c>
    </row>
    <row r="320" spans="15:17" x14ac:dyDescent="0.25">
      <c r="O320" s="51">
        <v>6.631799</v>
      </c>
      <c r="P320" s="51">
        <v>199</v>
      </c>
      <c r="Q320" s="51">
        <v>2.75</v>
      </c>
    </row>
    <row r="321" spans="15:17" x14ac:dyDescent="0.25">
      <c r="O321" s="51">
        <v>6.6527200000000004</v>
      </c>
      <c r="P321" s="51">
        <v>182</v>
      </c>
      <c r="Q321" s="51">
        <v>3.0550000000000002</v>
      </c>
    </row>
    <row r="322" spans="15:17" x14ac:dyDescent="0.25">
      <c r="O322" s="51">
        <v>6.6736399999999998</v>
      </c>
      <c r="P322" s="51">
        <v>189</v>
      </c>
      <c r="Q322" s="51">
        <v>2.9140000000000001</v>
      </c>
    </row>
    <row r="323" spans="15:17" x14ac:dyDescent="0.25">
      <c r="O323" s="51">
        <v>6.6945610000000002</v>
      </c>
      <c r="P323" s="51">
        <v>192</v>
      </c>
      <c r="Q323" s="51">
        <v>2.9569999999999999</v>
      </c>
    </row>
    <row r="324" spans="15:17" x14ac:dyDescent="0.25">
      <c r="O324" s="51">
        <v>6.7154809999999996</v>
      </c>
      <c r="P324" s="51">
        <v>182</v>
      </c>
      <c r="Q324" s="51">
        <v>3.1160000000000001</v>
      </c>
    </row>
    <row r="325" spans="15:17" x14ac:dyDescent="0.25">
      <c r="O325" s="51">
        <v>6.736402</v>
      </c>
      <c r="P325" s="51">
        <v>177</v>
      </c>
      <c r="Q325" s="51">
        <v>3.3279999999999998</v>
      </c>
    </row>
    <row r="326" spans="15:17" x14ac:dyDescent="0.25">
      <c r="O326" s="51">
        <v>6.7573220000000003</v>
      </c>
      <c r="P326" s="51">
        <v>191</v>
      </c>
      <c r="Q326" s="51">
        <v>3.17</v>
      </c>
    </row>
    <row r="327" spans="15:17" x14ac:dyDescent="0.25">
      <c r="O327" s="51">
        <v>6.7782429999999998</v>
      </c>
      <c r="P327" s="51">
        <v>194</v>
      </c>
      <c r="Q327" s="51">
        <v>3.2</v>
      </c>
    </row>
    <row r="328" spans="15:17" x14ac:dyDescent="0.25">
      <c r="O328" s="51">
        <v>6.7991630000000001</v>
      </c>
      <c r="P328" s="51">
        <v>198</v>
      </c>
      <c r="Q328" s="51">
        <v>2.9740000000000002</v>
      </c>
    </row>
    <row r="329" spans="15:17" x14ac:dyDescent="0.25">
      <c r="O329" s="51">
        <v>6.8200839999999996</v>
      </c>
      <c r="P329" s="51">
        <v>187</v>
      </c>
      <c r="Q329" s="51">
        <v>2.992</v>
      </c>
    </row>
    <row r="330" spans="15:17" x14ac:dyDescent="0.25">
      <c r="O330" s="51">
        <v>6.8410039999999999</v>
      </c>
      <c r="P330" s="51">
        <v>212</v>
      </c>
      <c r="Q330" s="51">
        <v>2.5379999999999998</v>
      </c>
    </row>
    <row r="331" spans="15:17" x14ac:dyDescent="0.25">
      <c r="O331" s="51">
        <v>6.8619250000000003</v>
      </c>
      <c r="P331" s="51">
        <v>207</v>
      </c>
      <c r="Q331" s="51">
        <v>2.8620000000000001</v>
      </c>
    </row>
    <row r="332" spans="15:17" x14ac:dyDescent="0.25">
      <c r="O332" s="51">
        <v>6.8828449999999997</v>
      </c>
      <c r="P332" s="51">
        <v>208</v>
      </c>
      <c r="Q332" s="51">
        <v>2.8730000000000002</v>
      </c>
    </row>
    <row r="333" spans="15:17" x14ac:dyDescent="0.25">
      <c r="O333" s="51">
        <v>6.9037660000000001</v>
      </c>
      <c r="P333" s="51">
        <v>199</v>
      </c>
      <c r="Q333" s="51">
        <v>3.11</v>
      </c>
    </row>
    <row r="334" spans="15:17" x14ac:dyDescent="0.25">
      <c r="O334" s="51">
        <v>6.9246860000000003</v>
      </c>
      <c r="P334" s="51">
        <v>196</v>
      </c>
      <c r="Q334" s="51">
        <v>2.6749999999999998</v>
      </c>
    </row>
    <row r="335" spans="15:17" x14ac:dyDescent="0.25">
      <c r="O335" s="51">
        <v>6.9456069999999999</v>
      </c>
      <c r="P335" s="51">
        <v>184</v>
      </c>
      <c r="Q335" s="51">
        <v>3.024</v>
      </c>
    </row>
    <row r="336" spans="15:17" x14ac:dyDescent="0.25">
      <c r="O336" s="51">
        <v>6.9665270000000001</v>
      </c>
      <c r="P336" s="51">
        <v>186</v>
      </c>
      <c r="Q336" s="51">
        <v>2.69</v>
      </c>
    </row>
    <row r="337" spans="15:17" x14ac:dyDescent="0.25">
      <c r="O337" s="51">
        <v>6.9874479999999997</v>
      </c>
      <c r="P337" s="51">
        <v>170</v>
      </c>
      <c r="Q337" s="51">
        <v>3.0569999999999999</v>
      </c>
    </row>
    <row r="338" spans="15:17" x14ac:dyDescent="0.25">
      <c r="O338" s="51">
        <v>7.0083679999999999</v>
      </c>
      <c r="P338" s="51">
        <v>182</v>
      </c>
      <c r="Q338" s="51">
        <v>3.3820000000000001</v>
      </c>
    </row>
    <row r="339" spans="15:17" x14ac:dyDescent="0.25">
      <c r="O339" s="51">
        <v>7.0292890000000003</v>
      </c>
      <c r="P339" s="51">
        <v>183</v>
      </c>
      <c r="Q339" s="51">
        <v>3.585</v>
      </c>
    </row>
    <row r="340" spans="15:17" x14ac:dyDescent="0.25">
      <c r="O340" s="51">
        <v>7.0502089999999997</v>
      </c>
      <c r="P340" s="51">
        <v>188</v>
      </c>
      <c r="Q340" s="51">
        <v>3.907</v>
      </c>
    </row>
    <row r="341" spans="15:17" x14ac:dyDescent="0.25">
      <c r="O341" s="51">
        <v>7.0711300000000001</v>
      </c>
      <c r="P341" s="51">
        <v>187</v>
      </c>
      <c r="Q341" s="51">
        <v>4.12</v>
      </c>
    </row>
    <row r="342" spans="15:17" x14ac:dyDescent="0.25">
      <c r="O342" s="51">
        <v>7.0920500000000004</v>
      </c>
      <c r="P342" s="51">
        <v>196</v>
      </c>
      <c r="Q342" s="51">
        <v>4.0270000000000001</v>
      </c>
    </row>
    <row r="343" spans="15:17" x14ac:dyDescent="0.25">
      <c r="O343" s="51">
        <v>7.1129709999999999</v>
      </c>
      <c r="P343" s="51">
        <v>167</v>
      </c>
      <c r="Q343" s="51">
        <v>4.57</v>
      </c>
    </row>
    <row r="344" spans="15:17" x14ac:dyDescent="0.25">
      <c r="O344" s="51">
        <v>7.1338910000000002</v>
      </c>
      <c r="P344" s="51">
        <v>175</v>
      </c>
      <c r="Q344" s="51">
        <v>3.7210000000000001</v>
      </c>
    </row>
    <row r="345" spans="15:17" x14ac:dyDescent="0.25">
      <c r="O345" s="51">
        <v>7.1548119999999997</v>
      </c>
      <c r="P345" s="51">
        <v>165</v>
      </c>
      <c r="Q345" s="51">
        <v>3.4830000000000001</v>
      </c>
    </row>
    <row r="346" spans="15:17" x14ac:dyDescent="0.25">
      <c r="O346" s="51">
        <v>7.175732</v>
      </c>
      <c r="P346" s="51">
        <v>167</v>
      </c>
      <c r="Q346" s="51">
        <v>2.774</v>
      </c>
    </row>
    <row r="347" spans="15:17" x14ac:dyDescent="0.25">
      <c r="O347" s="51">
        <v>7.1966530000000004</v>
      </c>
      <c r="P347" s="51">
        <v>198</v>
      </c>
      <c r="Q347" s="51">
        <v>2.4329999999999998</v>
      </c>
    </row>
    <row r="348" spans="15:17" x14ac:dyDescent="0.25">
      <c r="O348" s="51">
        <v>7.2175729999999998</v>
      </c>
      <c r="P348" s="51">
        <v>154</v>
      </c>
      <c r="Q348" s="51">
        <v>3.1080000000000001</v>
      </c>
    </row>
    <row r="349" spans="15:17" x14ac:dyDescent="0.25">
      <c r="O349" s="51">
        <v>7.2384940000000002</v>
      </c>
      <c r="P349" s="51">
        <v>164</v>
      </c>
      <c r="Q349" s="51">
        <v>2.7829999999999999</v>
      </c>
    </row>
    <row r="350" spans="15:17" x14ac:dyDescent="0.25">
      <c r="O350" s="51">
        <v>7.2594139999999996</v>
      </c>
      <c r="P350" s="51">
        <v>158</v>
      </c>
      <c r="Q350" s="51">
        <v>3.1110000000000002</v>
      </c>
    </row>
    <row r="351" spans="15:17" x14ac:dyDescent="0.25">
      <c r="O351" s="51">
        <v>7.280335</v>
      </c>
      <c r="P351" s="51">
        <v>148</v>
      </c>
      <c r="Q351" s="51">
        <v>3.379</v>
      </c>
    </row>
    <row r="352" spans="15:17" x14ac:dyDescent="0.25">
      <c r="O352" s="51">
        <v>7.3012550000000003</v>
      </c>
      <c r="P352" s="51">
        <v>131</v>
      </c>
      <c r="Q352" s="51">
        <v>3.754</v>
      </c>
    </row>
    <row r="353" spans="15:17" x14ac:dyDescent="0.25">
      <c r="O353" s="51">
        <v>7.3221759999999998</v>
      </c>
      <c r="P353" s="51">
        <v>161</v>
      </c>
      <c r="Q353" s="51">
        <v>2.766</v>
      </c>
    </row>
    <row r="354" spans="15:17" x14ac:dyDescent="0.25">
      <c r="O354" s="51">
        <v>7.3430960000000001</v>
      </c>
      <c r="P354" s="51">
        <v>180</v>
      </c>
      <c r="Q354" s="51">
        <v>2.5939999999999999</v>
      </c>
    </row>
    <row r="355" spans="15:17" x14ac:dyDescent="0.25">
      <c r="O355" s="51">
        <v>7.3640169999999996</v>
      </c>
      <c r="P355" s="51">
        <v>154</v>
      </c>
      <c r="Q355" s="51">
        <v>3.3069999999999999</v>
      </c>
    </row>
    <row r="356" spans="15:17" x14ac:dyDescent="0.25">
      <c r="O356" s="51">
        <v>7.3849369999999999</v>
      </c>
      <c r="P356" s="51">
        <v>152</v>
      </c>
      <c r="Q356" s="51">
        <v>3.97</v>
      </c>
    </row>
    <row r="357" spans="15:17" x14ac:dyDescent="0.25">
      <c r="O357" s="51">
        <v>7.4058580000000003</v>
      </c>
      <c r="P357" s="51">
        <v>161</v>
      </c>
      <c r="Q357" s="51">
        <v>3.7570000000000001</v>
      </c>
    </row>
    <row r="358" spans="15:17" x14ac:dyDescent="0.25">
      <c r="O358" s="51">
        <v>7.4267779999999997</v>
      </c>
      <c r="P358" s="51">
        <v>166</v>
      </c>
      <c r="Q358" s="51">
        <v>3.5880000000000001</v>
      </c>
    </row>
    <row r="359" spans="15:17" x14ac:dyDescent="0.25">
      <c r="O359" s="51">
        <v>7.4476990000000001</v>
      </c>
      <c r="P359" s="51">
        <v>152</v>
      </c>
      <c r="Q359" s="51">
        <v>4.2309999999999999</v>
      </c>
    </row>
    <row r="360" spans="15:17" x14ac:dyDescent="0.25">
      <c r="O360" s="51">
        <v>7.4686190000000003</v>
      </c>
      <c r="P360" s="51">
        <v>146</v>
      </c>
      <c r="Q360" s="51">
        <v>4.234</v>
      </c>
    </row>
    <row r="361" spans="15:17" x14ac:dyDescent="0.25">
      <c r="O361" s="51">
        <v>7.4895399999999999</v>
      </c>
      <c r="P361" s="51">
        <v>175</v>
      </c>
      <c r="Q361" s="51">
        <v>3.15</v>
      </c>
    </row>
    <row r="362" spans="15:17" x14ac:dyDescent="0.25">
      <c r="O362" s="51">
        <v>7.5104600000000001</v>
      </c>
      <c r="P362" s="51">
        <v>160</v>
      </c>
      <c r="Q362" s="51">
        <v>3.536</v>
      </c>
    </row>
    <row r="363" spans="15:17" x14ac:dyDescent="0.25">
      <c r="O363" s="51">
        <v>7.5313809999999997</v>
      </c>
      <c r="P363" s="51">
        <v>162</v>
      </c>
      <c r="Q363" s="51">
        <v>3.774</v>
      </c>
    </row>
    <row r="364" spans="15:17" x14ac:dyDescent="0.25">
      <c r="O364" s="51">
        <v>7.5523009999999999</v>
      </c>
      <c r="P364" s="51">
        <v>155</v>
      </c>
      <c r="Q364" s="51">
        <v>3.863</v>
      </c>
    </row>
    <row r="365" spans="15:17" x14ac:dyDescent="0.25">
      <c r="O365" s="51">
        <v>7.5732220000000003</v>
      </c>
      <c r="P365" s="51">
        <v>159</v>
      </c>
      <c r="Q365" s="51">
        <v>4.0129999999999999</v>
      </c>
    </row>
    <row r="366" spans="15:17" x14ac:dyDescent="0.25">
      <c r="O366" s="51">
        <v>7.5941419999999997</v>
      </c>
      <c r="P366" s="51">
        <v>139</v>
      </c>
      <c r="Q366" s="51">
        <v>4.1070000000000002</v>
      </c>
    </row>
    <row r="367" spans="15:17" x14ac:dyDescent="0.25">
      <c r="O367" s="51">
        <v>7.6150630000000001</v>
      </c>
      <c r="P367" s="51">
        <v>177</v>
      </c>
      <c r="Q367" s="51">
        <v>2.895</v>
      </c>
    </row>
    <row r="368" spans="15:17" x14ac:dyDescent="0.25">
      <c r="O368" s="51">
        <v>7.6359830000000004</v>
      </c>
      <c r="P368" s="51">
        <v>161</v>
      </c>
      <c r="Q368" s="51">
        <v>2.9849999999999999</v>
      </c>
    </row>
    <row r="369" spans="15:17" x14ac:dyDescent="0.25">
      <c r="O369" s="51">
        <v>7.6569039999999999</v>
      </c>
      <c r="P369" s="51">
        <v>172</v>
      </c>
      <c r="Q369" s="51">
        <v>2.875</v>
      </c>
    </row>
    <row r="370" spans="15:17" x14ac:dyDescent="0.25">
      <c r="O370" s="51">
        <v>7.6778240000000002</v>
      </c>
      <c r="P370" s="51">
        <v>161</v>
      </c>
      <c r="Q370" s="51">
        <v>3.05</v>
      </c>
    </row>
    <row r="371" spans="15:17" x14ac:dyDescent="0.25">
      <c r="O371" s="51">
        <v>7.6987449999999997</v>
      </c>
      <c r="P371" s="51">
        <v>161</v>
      </c>
      <c r="Q371" s="51">
        <v>3.0019999999999998</v>
      </c>
    </row>
    <row r="372" spans="15:17" x14ac:dyDescent="0.25">
      <c r="O372" s="51">
        <v>7.719665</v>
      </c>
      <c r="P372" s="51">
        <v>174</v>
      </c>
      <c r="Q372" s="51">
        <v>2.73</v>
      </c>
    </row>
    <row r="373" spans="15:17" x14ac:dyDescent="0.25">
      <c r="O373" s="51">
        <v>7.7405860000000004</v>
      </c>
      <c r="P373" s="51">
        <v>137</v>
      </c>
      <c r="Q373" s="51">
        <v>3.798</v>
      </c>
    </row>
    <row r="374" spans="15:17" x14ac:dyDescent="0.25">
      <c r="O374" s="51">
        <v>7.7615059999999998</v>
      </c>
      <c r="P374" s="51">
        <v>133</v>
      </c>
      <c r="Q374" s="51">
        <v>3.7410000000000001</v>
      </c>
    </row>
    <row r="375" spans="15:17" x14ac:dyDescent="0.25">
      <c r="O375" s="51">
        <v>7.7824270000000002</v>
      </c>
      <c r="P375" s="51">
        <v>153</v>
      </c>
      <c r="Q375" s="51">
        <v>4.0819999999999999</v>
      </c>
    </row>
    <row r="376" spans="15:17" x14ac:dyDescent="0.25">
      <c r="O376" s="51">
        <v>7.8033469999999996</v>
      </c>
      <c r="P376" s="51">
        <v>141</v>
      </c>
      <c r="Q376" s="51">
        <v>4.5259999999999998</v>
      </c>
    </row>
    <row r="377" spans="15:17" x14ac:dyDescent="0.25">
      <c r="O377" s="51">
        <v>7.824268</v>
      </c>
      <c r="P377" s="51">
        <v>160</v>
      </c>
      <c r="Q377" s="51">
        <v>4.0750000000000002</v>
      </c>
    </row>
    <row r="378" spans="15:17" x14ac:dyDescent="0.25">
      <c r="O378" s="51">
        <v>7.8451880000000003</v>
      </c>
      <c r="P378" s="51">
        <v>158</v>
      </c>
      <c r="Q378" s="51">
        <v>4.923</v>
      </c>
    </row>
    <row r="379" spans="15:17" x14ac:dyDescent="0.25">
      <c r="O379" s="51">
        <v>7.8661089999999998</v>
      </c>
      <c r="P379" s="51">
        <v>162</v>
      </c>
      <c r="Q379" s="51">
        <v>5.2</v>
      </c>
    </row>
    <row r="380" spans="15:17" x14ac:dyDescent="0.25">
      <c r="O380" s="51">
        <v>7.8870290000000001</v>
      </c>
      <c r="P380" s="51">
        <v>162</v>
      </c>
      <c r="Q380" s="51">
        <v>5.3390000000000004</v>
      </c>
    </row>
    <row r="381" spans="15:17" x14ac:dyDescent="0.25">
      <c r="O381" s="51">
        <v>7.9079499999999996</v>
      </c>
      <c r="P381" s="51">
        <v>135</v>
      </c>
      <c r="Q381" s="51">
        <v>6.6870000000000003</v>
      </c>
    </row>
    <row r="382" spans="15:17" x14ac:dyDescent="0.25">
      <c r="O382" s="51">
        <v>7.9288699999999999</v>
      </c>
      <c r="P382" s="51">
        <v>159</v>
      </c>
      <c r="Q382" s="51">
        <v>5.66</v>
      </c>
    </row>
    <row r="383" spans="15:17" x14ac:dyDescent="0.25">
      <c r="O383" s="51">
        <v>7.9497910000000003</v>
      </c>
      <c r="P383" s="51">
        <v>181</v>
      </c>
      <c r="Q383" s="51">
        <v>4.53</v>
      </c>
    </row>
    <row r="384" spans="15:17" x14ac:dyDescent="0.25">
      <c r="O384" s="51">
        <v>7.9707109999999997</v>
      </c>
      <c r="P384" s="51">
        <v>186</v>
      </c>
      <c r="Q384" s="51">
        <v>4.2469999999999999</v>
      </c>
    </row>
    <row r="385" spans="15:17" x14ac:dyDescent="0.25">
      <c r="O385" s="51">
        <v>7.9916320000000001</v>
      </c>
      <c r="P385" s="51">
        <v>184</v>
      </c>
      <c r="Q385" s="51">
        <v>4.9820000000000002</v>
      </c>
    </row>
    <row r="386" spans="15:17" x14ac:dyDescent="0.25">
      <c r="O386" s="51">
        <v>8.0125519999999995</v>
      </c>
      <c r="P386" s="51">
        <v>172</v>
      </c>
      <c r="Q386" s="51">
        <v>5.5359999999999996</v>
      </c>
    </row>
    <row r="387" spans="15:17" x14ac:dyDescent="0.25">
      <c r="O387" s="51">
        <v>8.0334730000000008</v>
      </c>
      <c r="P387" s="51">
        <v>181</v>
      </c>
      <c r="Q387" s="51">
        <v>5.15</v>
      </c>
    </row>
    <row r="388" spans="15:17" x14ac:dyDescent="0.25">
      <c r="O388" s="51">
        <v>8.0543929999999992</v>
      </c>
      <c r="P388" s="51">
        <v>162</v>
      </c>
      <c r="Q388" s="51">
        <v>6.3659999999999997</v>
      </c>
    </row>
    <row r="389" spans="15:17" x14ac:dyDescent="0.25">
      <c r="O389" s="51">
        <v>8.0753140000000005</v>
      </c>
      <c r="P389" s="51">
        <v>186</v>
      </c>
      <c r="Q389" s="51">
        <v>5.617</v>
      </c>
    </row>
    <row r="390" spans="15:17" x14ac:dyDescent="0.25">
      <c r="O390" s="51">
        <v>8.0962340000000008</v>
      </c>
      <c r="P390" s="51">
        <v>158</v>
      </c>
      <c r="Q390" s="51">
        <v>6.5389999999999997</v>
      </c>
    </row>
    <row r="391" spans="15:17" x14ac:dyDescent="0.25">
      <c r="O391" s="51">
        <v>8.1171550000000003</v>
      </c>
      <c r="P391" s="51">
        <v>184</v>
      </c>
      <c r="Q391" s="51">
        <v>5.84</v>
      </c>
    </row>
    <row r="392" spans="15:17" x14ac:dyDescent="0.25">
      <c r="O392" s="51">
        <v>8.1380750000000006</v>
      </c>
      <c r="P392" s="51">
        <v>161</v>
      </c>
      <c r="Q392" s="51">
        <v>6.8010000000000002</v>
      </c>
    </row>
    <row r="393" spans="15:17" x14ac:dyDescent="0.25">
      <c r="O393" s="51">
        <v>8.1589960000000001</v>
      </c>
      <c r="P393" s="51">
        <v>185</v>
      </c>
      <c r="Q393" s="51">
        <v>6.23</v>
      </c>
    </row>
    <row r="394" spans="15:17" x14ac:dyDescent="0.25">
      <c r="O394" s="51">
        <v>8.1799160000000004</v>
      </c>
      <c r="P394" s="51">
        <v>155</v>
      </c>
      <c r="Q394" s="51">
        <v>7.5629999999999997</v>
      </c>
    </row>
    <row r="395" spans="15:17" x14ac:dyDescent="0.25">
      <c r="O395" s="51">
        <v>8.2008369999999999</v>
      </c>
      <c r="P395" s="51">
        <v>182</v>
      </c>
      <c r="Q395" s="51">
        <v>5.9210000000000003</v>
      </c>
    </row>
    <row r="396" spans="15:17" x14ac:dyDescent="0.25">
      <c r="O396" s="51">
        <v>8.2217570000000002</v>
      </c>
      <c r="P396" s="51">
        <v>154</v>
      </c>
      <c r="Q396" s="51">
        <v>7.01</v>
      </c>
    </row>
    <row r="397" spans="15:17" x14ac:dyDescent="0.25">
      <c r="O397" s="51">
        <v>8.2426779999999997</v>
      </c>
      <c r="P397" s="51">
        <v>138</v>
      </c>
      <c r="Q397" s="51">
        <v>7.6609999999999996</v>
      </c>
    </row>
    <row r="398" spans="15:17" x14ac:dyDescent="0.25">
      <c r="O398" s="51">
        <v>8.263598</v>
      </c>
      <c r="P398" s="51">
        <v>155</v>
      </c>
      <c r="Q398" s="51">
        <v>7.1680000000000001</v>
      </c>
    </row>
    <row r="399" spans="15:17" x14ac:dyDescent="0.25">
      <c r="O399" s="51">
        <v>8.2845189999999995</v>
      </c>
      <c r="P399" s="51">
        <v>144</v>
      </c>
      <c r="Q399" s="51">
        <v>8.0519999999999996</v>
      </c>
    </row>
    <row r="400" spans="15:17" x14ac:dyDescent="0.25">
      <c r="O400" s="51">
        <v>8.3054389999999998</v>
      </c>
      <c r="P400" s="51">
        <v>145</v>
      </c>
      <c r="Q400" s="51">
        <v>7.7240000000000002</v>
      </c>
    </row>
    <row r="401" spans="15:17" x14ac:dyDescent="0.25">
      <c r="O401" s="51">
        <v>8.3263599999999993</v>
      </c>
      <c r="P401" s="51">
        <v>138</v>
      </c>
      <c r="Q401" s="51">
        <v>8.0760000000000005</v>
      </c>
    </row>
    <row r="402" spans="15:17" x14ac:dyDescent="0.25">
      <c r="O402" s="51">
        <v>8.3472799999999996</v>
      </c>
      <c r="P402" s="51">
        <v>141</v>
      </c>
      <c r="Q402" s="51">
        <v>8.4139999999999997</v>
      </c>
    </row>
    <row r="403" spans="15:17" x14ac:dyDescent="0.25">
      <c r="O403" s="51">
        <v>8.3682009999999991</v>
      </c>
      <c r="P403" s="51">
        <v>159</v>
      </c>
      <c r="Q403" s="51">
        <v>7.3639999999999999</v>
      </c>
    </row>
    <row r="404" spans="15:17" x14ac:dyDescent="0.25">
      <c r="O404" s="51">
        <v>8.3891209999999994</v>
      </c>
      <c r="P404" s="51">
        <v>155</v>
      </c>
      <c r="Q404" s="51">
        <v>7.68</v>
      </c>
    </row>
    <row r="405" spans="15:17" x14ac:dyDescent="0.25">
      <c r="O405" s="51">
        <v>8.4100420000000007</v>
      </c>
      <c r="P405" s="51">
        <v>137</v>
      </c>
      <c r="Q405" s="51">
        <v>8.9480000000000004</v>
      </c>
    </row>
    <row r="406" spans="15:17" x14ac:dyDescent="0.25">
      <c r="O406" s="51">
        <v>8.4309619999999992</v>
      </c>
      <c r="P406" s="51">
        <v>126</v>
      </c>
      <c r="Q406" s="51">
        <v>9.3070000000000004</v>
      </c>
    </row>
    <row r="407" spans="15:17" x14ac:dyDescent="0.25">
      <c r="O407" s="51">
        <v>8.4518830000000005</v>
      </c>
      <c r="P407" s="51">
        <v>154</v>
      </c>
      <c r="Q407" s="51">
        <v>7.0979999999999999</v>
      </c>
    </row>
    <row r="408" spans="15:17" x14ac:dyDescent="0.25">
      <c r="O408" s="51">
        <v>8.4728030000000008</v>
      </c>
      <c r="P408" s="51">
        <v>169</v>
      </c>
      <c r="Q408" s="51">
        <v>6.3090000000000002</v>
      </c>
    </row>
    <row r="409" spans="15:17" x14ac:dyDescent="0.25">
      <c r="O409" s="51">
        <v>8.4937240000000003</v>
      </c>
      <c r="P409" s="51">
        <v>149</v>
      </c>
      <c r="Q409" s="51">
        <v>7.3380000000000001</v>
      </c>
    </row>
    <row r="410" spans="15:17" x14ac:dyDescent="0.25">
      <c r="O410" s="51">
        <v>8.5146440000000005</v>
      </c>
      <c r="P410" s="51">
        <v>143</v>
      </c>
      <c r="Q410" s="51">
        <v>7.1139999999999999</v>
      </c>
    </row>
    <row r="411" spans="15:17" x14ac:dyDescent="0.25">
      <c r="O411" s="51">
        <v>8.5355650000000001</v>
      </c>
      <c r="P411" s="51">
        <v>151</v>
      </c>
      <c r="Q411" s="51">
        <v>6.6920000000000002</v>
      </c>
    </row>
    <row r="412" spans="15:17" x14ac:dyDescent="0.25">
      <c r="O412" s="51">
        <v>8.5564850000000003</v>
      </c>
      <c r="P412" s="51">
        <v>137</v>
      </c>
      <c r="Q412" s="51">
        <v>6.6180000000000003</v>
      </c>
    </row>
    <row r="413" spans="15:17" x14ac:dyDescent="0.25">
      <c r="O413" s="51">
        <v>8.5774059999999999</v>
      </c>
      <c r="P413" s="51">
        <v>153</v>
      </c>
      <c r="Q413" s="51">
        <v>5.66</v>
      </c>
    </row>
    <row r="414" spans="15:17" x14ac:dyDescent="0.25">
      <c r="O414" s="51">
        <v>8.5983260000000001</v>
      </c>
      <c r="P414" s="51">
        <v>132</v>
      </c>
      <c r="Q414" s="51">
        <v>6.7679999999999998</v>
      </c>
    </row>
    <row r="415" spans="15:17" x14ac:dyDescent="0.25">
      <c r="O415" s="51">
        <v>8.6192469999999997</v>
      </c>
      <c r="P415" s="51">
        <v>163</v>
      </c>
      <c r="Q415" s="51">
        <v>5.2039999999999997</v>
      </c>
    </row>
    <row r="416" spans="15:17" x14ac:dyDescent="0.25">
      <c r="O416" s="51">
        <v>8.6401669999999999</v>
      </c>
      <c r="P416" s="51">
        <v>172</v>
      </c>
      <c r="Q416" s="51">
        <v>4.96</v>
      </c>
    </row>
    <row r="417" spans="15:17" x14ac:dyDescent="0.25">
      <c r="O417" s="51">
        <v>8.6610879999999995</v>
      </c>
      <c r="P417" s="51">
        <v>162</v>
      </c>
      <c r="Q417" s="51">
        <v>5.4139999999999997</v>
      </c>
    </row>
    <row r="418" spans="15:17" x14ac:dyDescent="0.25">
      <c r="O418" s="51">
        <v>8.6820079999999997</v>
      </c>
      <c r="P418" s="51">
        <v>159</v>
      </c>
      <c r="Q418" s="51">
        <v>6.1580000000000004</v>
      </c>
    </row>
    <row r="419" spans="15:17" x14ac:dyDescent="0.25">
      <c r="O419" s="51">
        <v>8.7029289999999992</v>
      </c>
      <c r="P419" s="51">
        <v>168</v>
      </c>
      <c r="Q419" s="51">
        <v>5.6890000000000001</v>
      </c>
    </row>
    <row r="420" spans="15:17" x14ac:dyDescent="0.25">
      <c r="O420" s="51">
        <v>8.7238489999999995</v>
      </c>
      <c r="P420" s="51">
        <v>180</v>
      </c>
      <c r="Q420" s="51">
        <v>5.4969999999999999</v>
      </c>
    </row>
    <row r="421" spans="15:17" x14ac:dyDescent="0.25">
      <c r="O421" s="51">
        <v>8.7447700000000008</v>
      </c>
      <c r="P421" s="51">
        <v>160</v>
      </c>
      <c r="Q421" s="51">
        <v>6.8630000000000004</v>
      </c>
    </row>
    <row r="422" spans="15:17" x14ac:dyDescent="0.25">
      <c r="O422" s="51">
        <v>8.7656899999999993</v>
      </c>
      <c r="P422" s="51">
        <v>156</v>
      </c>
      <c r="Q422" s="51">
        <v>7.1529999999999996</v>
      </c>
    </row>
    <row r="423" spans="15:17" x14ac:dyDescent="0.25">
      <c r="O423" s="51">
        <v>8.7866110000000006</v>
      </c>
      <c r="P423" s="51">
        <v>154</v>
      </c>
      <c r="Q423" s="51">
        <v>6.7030000000000003</v>
      </c>
    </row>
    <row r="424" spans="15:17" x14ac:dyDescent="0.25">
      <c r="O424" s="51">
        <v>8.8075310000000009</v>
      </c>
      <c r="P424" s="51">
        <v>143</v>
      </c>
      <c r="Q424" s="51">
        <v>6.83</v>
      </c>
    </row>
    <row r="425" spans="15:17" x14ac:dyDescent="0.25">
      <c r="O425" s="51">
        <v>8.8284520000000004</v>
      </c>
      <c r="P425" s="51">
        <v>162</v>
      </c>
      <c r="Q425" s="51">
        <v>5.3879999999999999</v>
      </c>
    </row>
    <row r="426" spans="15:17" x14ac:dyDescent="0.25">
      <c r="O426" s="51">
        <v>8.8493720000000007</v>
      </c>
      <c r="P426" s="51">
        <v>150</v>
      </c>
      <c r="Q426" s="51">
        <v>5.468</v>
      </c>
    </row>
    <row r="427" spans="15:17" x14ac:dyDescent="0.25">
      <c r="O427" s="51">
        <v>8.8702930000000002</v>
      </c>
      <c r="P427" s="51">
        <v>137</v>
      </c>
      <c r="Q427" s="51">
        <v>5.7030000000000003</v>
      </c>
    </row>
    <row r="428" spans="15:17" x14ac:dyDescent="0.25">
      <c r="O428" s="51">
        <v>8.8912130000000005</v>
      </c>
      <c r="P428" s="51">
        <v>185</v>
      </c>
      <c r="Q428" s="51">
        <v>3.32</v>
      </c>
    </row>
    <row r="429" spans="15:17" x14ac:dyDescent="0.25">
      <c r="O429" s="51">
        <v>8.912134</v>
      </c>
      <c r="P429" s="51">
        <v>158</v>
      </c>
      <c r="Q429" s="51">
        <v>3.4279999999999999</v>
      </c>
    </row>
    <row r="430" spans="15:17" x14ac:dyDescent="0.25">
      <c r="O430" s="51">
        <v>8.9330540000000003</v>
      </c>
      <c r="P430" s="51">
        <v>157</v>
      </c>
      <c r="Q430" s="51">
        <v>3.6</v>
      </c>
    </row>
    <row r="431" spans="15:17" x14ac:dyDescent="0.25">
      <c r="O431" s="51">
        <v>8.9539749999999998</v>
      </c>
      <c r="P431" s="51">
        <v>169</v>
      </c>
      <c r="Q431" s="51">
        <v>3.653</v>
      </c>
    </row>
    <row r="432" spans="15:17" x14ac:dyDescent="0.25">
      <c r="O432" s="51">
        <v>8.9748950000000001</v>
      </c>
      <c r="P432" s="51">
        <v>148</v>
      </c>
      <c r="Q432" s="51">
        <v>4.0839999999999996</v>
      </c>
    </row>
    <row r="433" spans="15:17" x14ac:dyDescent="0.25">
      <c r="O433" s="51">
        <v>8.9958159999999996</v>
      </c>
      <c r="P433" s="51">
        <v>147</v>
      </c>
      <c r="Q433" s="51">
        <v>3.9279999999999999</v>
      </c>
    </row>
    <row r="434" spans="15:17" x14ac:dyDescent="0.25">
      <c r="O434" s="51">
        <v>9.0167359999999999</v>
      </c>
      <c r="P434" s="51">
        <v>138</v>
      </c>
      <c r="Q434" s="51">
        <v>4.351</v>
      </c>
    </row>
    <row r="435" spans="15:17" x14ac:dyDescent="0.25">
      <c r="O435" s="51">
        <v>9.0376569999999994</v>
      </c>
      <c r="P435" s="51">
        <v>131</v>
      </c>
      <c r="Q435" s="51">
        <v>4.8689999999999998</v>
      </c>
    </row>
    <row r="436" spans="15:17" x14ac:dyDescent="0.25">
      <c r="O436" s="51">
        <v>9.0585769999999997</v>
      </c>
      <c r="P436" s="51">
        <v>133</v>
      </c>
      <c r="Q436" s="51">
        <v>4.6150000000000002</v>
      </c>
    </row>
    <row r="437" spans="15:17" x14ac:dyDescent="0.25">
      <c r="O437" s="51">
        <v>9.0794979999999992</v>
      </c>
      <c r="P437" s="51">
        <v>146</v>
      </c>
      <c r="Q437" s="51">
        <v>3.9689999999999999</v>
      </c>
    </row>
    <row r="438" spans="15:17" x14ac:dyDescent="0.25">
      <c r="O438" s="51">
        <v>9.1004179999999995</v>
      </c>
      <c r="P438" s="51">
        <v>145</v>
      </c>
      <c r="Q438" s="51">
        <v>3.8730000000000002</v>
      </c>
    </row>
    <row r="439" spans="15:17" x14ac:dyDescent="0.25">
      <c r="O439" s="51">
        <v>9.1213390000000008</v>
      </c>
      <c r="P439" s="51">
        <v>155</v>
      </c>
      <c r="Q439" s="51">
        <v>3.665</v>
      </c>
    </row>
    <row r="440" spans="15:17" x14ac:dyDescent="0.25">
      <c r="O440" s="51">
        <v>9.1422589999999992</v>
      </c>
      <c r="P440" s="51">
        <v>144</v>
      </c>
      <c r="Q440" s="51">
        <v>3.827</v>
      </c>
    </row>
    <row r="441" spans="15:17" x14ac:dyDescent="0.25">
      <c r="O441" s="51">
        <v>9.1631800000000005</v>
      </c>
      <c r="P441" s="51">
        <v>115</v>
      </c>
      <c r="Q441" s="51">
        <v>4.5730000000000004</v>
      </c>
    </row>
    <row r="442" spans="15:17" x14ac:dyDescent="0.25">
      <c r="O442" s="51">
        <v>9.1841000000000008</v>
      </c>
      <c r="P442" s="51">
        <v>140</v>
      </c>
      <c r="Q442" s="51">
        <v>3.915</v>
      </c>
    </row>
    <row r="443" spans="15:17" x14ac:dyDescent="0.25">
      <c r="O443" s="51">
        <v>9.2050210000000003</v>
      </c>
      <c r="P443" s="51">
        <v>119</v>
      </c>
      <c r="Q443" s="51">
        <v>5.2190000000000003</v>
      </c>
    </row>
    <row r="444" spans="15:17" x14ac:dyDescent="0.25">
      <c r="O444" s="51">
        <v>9.2259410000000006</v>
      </c>
      <c r="P444" s="51">
        <v>123</v>
      </c>
      <c r="Q444" s="51">
        <v>4.9800000000000004</v>
      </c>
    </row>
    <row r="445" spans="15:17" x14ac:dyDescent="0.25">
      <c r="O445" s="51">
        <v>9.2468620000000001</v>
      </c>
      <c r="P445" s="51">
        <v>122</v>
      </c>
      <c r="Q445" s="51">
        <v>4.9480000000000004</v>
      </c>
    </row>
    <row r="446" spans="15:17" x14ac:dyDescent="0.25">
      <c r="O446" s="51">
        <v>9.2677820000000004</v>
      </c>
      <c r="P446" s="51">
        <v>123</v>
      </c>
      <c r="Q446" s="51">
        <v>5.0149999999999997</v>
      </c>
    </row>
    <row r="447" spans="15:17" x14ac:dyDescent="0.25">
      <c r="O447" s="51">
        <v>9.2887029999999999</v>
      </c>
      <c r="P447" s="51">
        <v>122</v>
      </c>
      <c r="Q447" s="51">
        <v>5.1059999999999999</v>
      </c>
    </row>
    <row r="448" spans="15:17" x14ac:dyDescent="0.25">
      <c r="O448" s="51">
        <v>9.3096230000000002</v>
      </c>
      <c r="P448" s="51">
        <v>140</v>
      </c>
      <c r="Q448" s="51">
        <v>4.5350000000000001</v>
      </c>
    </row>
    <row r="449" spans="15:17" x14ac:dyDescent="0.25">
      <c r="O449" s="51">
        <v>9.3305439999999997</v>
      </c>
      <c r="P449" s="51">
        <v>129</v>
      </c>
      <c r="Q449" s="51">
        <v>4.766</v>
      </c>
    </row>
    <row r="450" spans="15:17" x14ac:dyDescent="0.25">
      <c r="O450" s="51">
        <v>9.351464</v>
      </c>
      <c r="P450" s="51">
        <v>127</v>
      </c>
      <c r="Q450" s="51">
        <v>4.9059999999999997</v>
      </c>
    </row>
    <row r="451" spans="15:17" x14ac:dyDescent="0.25">
      <c r="O451" s="51">
        <v>9.3723849999999995</v>
      </c>
      <c r="P451" s="51">
        <v>147</v>
      </c>
      <c r="Q451" s="51">
        <v>4.1440000000000001</v>
      </c>
    </row>
    <row r="452" spans="15:17" x14ac:dyDescent="0.25">
      <c r="O452" s="51">
        <v>9.3933049999999998</v>
      </c>
      <c r="P452" s="51">
        <v>128</v>
      </c>
      <c r="Q452" s="51">
        <v>5.3</v>
      </c>
    </row>
    <row r="453" spans="15:17" x14ac:dyDescent="0.25">
      <c r="O453" s="51">
        <v>9.4142259999999993</v>
      </c>
      <c r="P453" s="51">
        <v>127</v>
      </c>
      <c r="Q453" s="51">
        <v>6.01</v>
      </c>
    </row>
    <row r="454" spans="15:17" x14ac:dyDescent="0.25">
      <c r="O454" s="51">
        <v>9.4351459999999996</v>
      </c>
      <c r="P454" s="51">
        <v>128</v>
      </c>
      <c r="Q454" s="51">
        <v>5.9210000000000003</v>
      </c>
    </row>
    <row r="455" spans="15:17" x14ac:dyDescent="0.25">
      <c r="O455" s="51">
        <v>9.4560670000000009</v>
      </c>
      <c r="P455" s="51">
        <v>124</v>
      </c>
      <c r="Q455" s="51">
        <v>5.9130000000000003</v>
      </c>
    </row>
    <row r="456" spans="15:17" x14ac:dyDescent="0.25">
      <c r="O456" s="51">
        <v>9.4769869999999994</v>
      </c>
      <c r="P456" s="51">
        <v>126</v>
      </c>
      <c r="Q456" s="51">
        <v>5.4379999999999997</v>
      </c>
    </row>
    <row r="457" spans="15:17" x14ac:dyDescent="0.25">
      <c r="O457" s="51">
        <v>9.4979080000000007</v>
      </c>
      <c r="P457" s="51">
        <v>152</v>
      </c>
      <c r="Q457" s="51">
        <v>4.4640000000000004</v>
      </c>
    </row>
    <row r="458" spans="15:17" x14ac:dyDescent="0.25">
      <c r="O458" s="51">
        <v>9.5188279999999992</v>
      </c>
      <c r="P458" s="51">
        <v>137</v>
      </c>
      <c r="Q458" s="51">
        <v>5.2560000000000002</v>
      </c>
    </row>
    <row r="459" spans="15:17" x14ac:dyDescent="0.25">
      <c r="O459" s="51">
        <v>9.5397490000000005</v>
      </c>
      <c r="P459" s="51">
        <v>152</v>
      </c>
      <c r="Q459" s="51">
        <v>4.907</v>
      </c>
    </row>
    <row r="460" spans="15:17" x14ac:dyDescent="0.25">
      <c r="O460" s="51">
        <v>9.5606690000000008</v>
      </c>
      <c r="P460" s="51">
        <v>155</v>
      </c>
      <c r="Q460" s="51">
        <v>5.2149999999999999</v>
      </c>
    </row>
    <row r="461" spans="15:17" x14ac:dyDescent="0.25">
      <c r="O461" s="51">
        <v>9.5815900000000003</v>
      </c>
      <c r="P461" s="51">
        <v>131</v>
      </c>
      <c r="Q461" s="51">
        <v>6.282</v>
      </c>
    </row>
    <row r="462" spans="15:17" x14ac:dyDescent="0.25">
      <c r="O462" s="51">
        <v>9.6025100000000005</v>
      </c>
      <c r="P462" s="51">
        <v>125</v>
      </c>
      <c r="Q462" s="51">
        <v>6.29</v>
      </c>
    </row>
    <row r="463" spans="15:17" x14ac:dyDescent="0.25">
      <c r="O463" s="51">
        <v>9.6234310000000001</v>
      </c>
      <c r="P463" s="51">
        <v>116</v>
      </c>
      <c r="Q463" s="51">
        <v>6.532</v>
      </c>
    </row>
    <row r="464" spans="15:17" x14ac:dyDescent="0.25">
      <c r="O464" s="51">
        <v>9.6443510000000003</v>
      </c>
      <c r="P464" s="51">
        <v>111</v>
      </c>
      <c r="Q464" s="51">
        <v>6.9939999999999998</v>
      </c>
    </row>
    <row r="465" spans="15:17" x14ac:dyDescent="0.25">
      <c r="O465" s="51">
        <v>9.6652719999999999</v>
      </c>
      <c r="P465" s="51">
        <v>119</v>
      </c>
      <c r="Q465" s="51">
        <v>5.6740000000000004</v>
      </c>
    </row>
    <row r="466" spans="15:17" x14ac:dyDescent="0.25">
      <c r="O466" s="51">
        <v>9.6861920000000001</v>
      </c>
      <c r="P466" s="51">
        <v>145</v>
      </c>
      <c r="Q466" s="51">
        <v>4.4539999999999997</v>
      </c>
    </row>
    <row r="467" spans="15:17" x14ac:dyDescent="0.25">
      <c r="O467" s="51">
        <v>9.7071129999999997</v>
      </c>
      <c r="P467" s="51">
        <v>161</v>
      </c>
      <c r="Q467" s="51">
        <v>3.6739999999999999</v>
      </c>
    </row>
    <row r="468" spans="15:17" x14ac:dyDescent="0.25">
      <c r="O468" s="51">
        <v>9.7280329999999999</v>
      </c>
      <c r="P468" s="51">
        <v>143</v>
      </c>
      <c r="Q468" s="51">
        <v>3.8450000000000002</v>
      </c>
    </row>
    <row r="469" spans="15:17" x14ac:dyDescent="0.25">
      <c r="O469" s="51">
        <v>9.7489539999999995</v>
      </c>
      <c r="P469" s="51">
        <v>144</v>
      </c>
      <c r="Q469" s="51">
        <v>3.8540000000000001</v>
      </c>
    </row>
    <row r="470" spans="15:17" x14ac:dyDescent="0.25">
      <c r="O470" s="51">
        <v>9.7698739999999997</v>
      </c>
      <c r="P470" s="51">
        <v>128</v>
      </c>
      <c r="Q470" s="51">
        <v>5.1539999999999999</v>
      </c>
    </row>
    <row r="471" spans="15:17" x14ac:dyDescent="0.25">
      <c r="O471" s="51">
        <v>9.7907949999999992</v>
      </c>
      <c r="P471" s="51">
        <v>140</v>
      </c>
      <c r="Q471" s="51">
        <v>5.1349999999999998</v>
      </c>
    </row>
    <row r="472" spans="15:17" x14ac:dyDescent="0.25">
      <c r="O472" s="51">
        <v>9.8117149999999995</v>
      </c>
      <c r="P472" s="51">
        <v>154</v>
      </c>
      <c r="Q472" s="51">
        <v>4.45</v>
      </c>
    </row>
    <row r="473" spans="15:17" x14ac:dyDescent="0.25">
      <c r="O473" s="51">
        <v>9.8326360000000008</v>
      </c>
      <c r="P473" s="51">
        <v>137</v>
      </c>
      <c r="Q473" s="51">
        <v>4.9020000000000001</v>
      </c>
    </row>
    <row r="474" spans="15:17" x14ac:dyDescent="0.25">
      <c r="O474" s="51">
        <v>9.8535559999999993</v>
      </c>
      <c r="P474" s="51">
        <v>137</v>
      </c>
      <c r="Q474" s="51">
        <v>5.2060000000000004</v>
      </c>
    </row>
    <row r="475" spans="15:17" x14ac:dyDescent="0.25">
      <c r="O475" s="51">
        <v>9.8744770000000006</v>
      </c>
      <c r="P475" s="51">
        <v>168</v>
      </c>
      <c r="Q475" s="51">
        <v>4.274</v>
      </c>
    </row>
    <row r="476" spans="15:17" x14ac:dyDescent="0.25">
      <c r="O476" s="51">
        <v>9.8953970000000009</v>
      </c>
      <c r="P476" s="51">
        <v>158</v>
      </c>
      <c r="Q476" s="51">
        <v>4.2619999999999996</v>
      </c>
    </row>
    <row r="477" spans="15:17" x14ac:dyDescent="0.25">
      <c r="O477" s="51">
        <v>9.9163180000000004</v>
      </c>
      <c r="P477" s="51">
        <v>132</v>
      </c>
      <c r="Q477" s="51">
        <v>4.8890000000000002</v>
      </c>
    </row>
    <row r="478" spans="15:17" x14ac:dyDescent="0.25">
      <c r="O478" s="51">
        <v>9.9372380000000007</v>
      </c>
      <c r="P478" s="51">
        <v>134</v>
      </c>
      <c r="Q478" s="51">
        <v>4.5810000000000004</v>
      </c>
    </row>
    <row r="479" spans="15:17" x14ac:dyDescent="0.25">
      <c r="O479" s="51">
        <v>9.9581590000000002</v>
      </c>
      <c r="P479" s="51">
        <v>110</v>
      </c>
      <c r="Q479" s="51">
        <v>6.0970000000000004</v>
      </c>
    </row>
    <row r="480" spans="15:17" x14ac:dyDescent="0.25">
      <c r="O480" s="51">
        <v>9.9790790000000005</v>
      </c>
      <c r="P480" s="51">
        <v>100</v>
      </c>
      <c r="Q480" s="51">
        <v>6.75</v>
      </c>
    </row>
    <row r="481" spans="15:17" x14ac:dyDescent="0.25">
      <c r="O481" s="51">
        <v>10</v>
      </c>
      <c r="P481" s="51">
        <v>89</v>
      </c>
      <c r="Q481" s="51">
        <v>7.2830000000000004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706E6-9DE1-4F53-8BC2-8CCCD85F52B8}">
  <dimension ref="A1:Q481"/>
  <sheetViews>
    <sheetView workbookViewId="0">
      <selection activeCell="L29" sqref="L29"/>
    </sheetView>
  </sheetViews>
  <sheetFormatPr defaultColWidth="9.28515625" defaultRowHeight="15" x14ac:dyDescent="0.25"/>
  <cols>
    <col min="1" max="1" width="9.28515625" style="34"/>
    <col min="2" max="13" width="9.28515625" style="55"/>
    <col min="14" max="14" width="9.28515625" style="34"/>
    <col min="15" max="16384" width="9.28515625" style="55"/>
  </cols>
  <sheetData>
    <row r="1" spans="1:17" x14ac:dyDescent="0.25">
      <c r="A1" s="34" t="s">
        <v>134</v>
      </c>
      <c r="C1" s="55" t="s">
        <v>85</v>
      </c>
      <c r="D1" s="55" t="s">
        <v>86</v>
      </c>
      <c r="E1" s="55" t="s">
        <v>87</v>
      </c>
      <c r="F1" s="55" t="s">
        <v>88</v>
      </c>
      <c r="G1" s="55" t="s">
        <v>89</v>
      </c>
      <c r="J1" s="55" t="s">
        <v>85</v>
      </c>
      <c r="L1" s="55" t="s">
        <v>87</v>
      </c>
      <c r="N1" s="34" t="s">
        <v>135</v>
      </c>
    </row>
    <row r="2" spans="1:17" x14ac:dyDescent="0.25">
      <c r="B2" s="55" t="s">
        <v>90</v>
      </c>
      <c r="C2" s="55">
        <v>291</v>
      </c>
      <c r="D2" s="55">
        <v>1064</v>
      </c>
      <c r="E2" s="55">
        <v>3.6560000000000001</v>
      </c>
      <c r="F2" s="55">
        <v>0.433</v>
      </c>
      <c r="G2" s="55">
        <v>254.96600000000001</v>
      </c>
      <c r="I2" s="55" t="s">
        <v>91</v>
      </c>
      <c r="J2" s="55">
        <v>127.875</v>
      </c>
      <c r="L2" s="55">
        <v>10.38125</v>
      </c>
      <c r="O2" s="52" t="s">
        <v>136</v>
      </c>
      <c r="P2" s="52" t="s">
        <v>85</v>
      </c>
      <c r="Q2" s="52" t="s">
        <v>87</v>
      </c>
    </row>
    <row r="3" spans="1:17" x14ac:dyDescent="0.25">
      <c r="B3" s="55" t="s">
        <v>92</v>
      </c>
      <c r="C3" s="55">
        <v>165</v>
      </c>
      <c r="D3" s="55">
        <v>1294</v>
      </c>
      <c r="E3" s="55">
        <v>7.8419999999999996</v>
      </c>
      <c r="F3" s="55">
        <v>0.52700000000000002</v>
      </c>
      <c r="G3" s="55">
        <v>254.952</v>
      </c>
      <c r="I3" s="55" t="s">
        <v>93</v>
      </c>
      <c r="J3" s="55">
        <v>5.125</v>
      </c>
      <c r="L3" s="55">
        <v>13.731</v>
      </c>
      <c r="O3" s="51">
        <v>0</v>
      </c>
      <c r="P3" s="51">
        <v>588</v>
      </c>
      <c r="Q3" s="51">
        <v>0.72899999999999998</v>
      </c>
    </row>
    <row r="4" spans="1:17" x14ac:dyDescent="0.25">
      <c r="B4" s="55" t="s">
        <v>94</v>
      </c>
      <c r="C4" s="55">
        <v>89</v>
      </c>
      <c r="D4" s="55">
        <v>1367</v>
      </c>
      <c r="E4" s="55">
        <v>15.36</v>
      </c>
      <c r="F4" s="55">
        <v>0.55600000000000005</v>
      </c>
      <c r="G4" s="55">
        <v>255</v>
      </c>
      <c r="I4" s="55" t="s">
        <v>50</v>
      </c>
      <c r="J4" s="55">
        <v>15.5</v>
      </c>
      <c r="L4" s="55">
        <v>32.034875</v>
      </c>
      <c r="O4" s="51">
        <v>2.0920999999999999E-2</v>
      </c>
      <c r="P4" s="51">
        <v>538</v>
      </c>
      <c r="Q4" s="51">
        <v>0.85299999999999998</v>
      </c>
    </row>
    <row r="5" spans="1:17" x14ac:dyDescent="0.25">
      <c r="B5" s="55" t="s">
        <v>95</v>
      </c>
      <c r="C5" s="55">
        <v>78</v>
      </c>
      <c r="D5" s="55">
        <v>882</v>
      </c>
      <c r="E5" s="55">
        <v>11.308</v>
      </c>
      <c r="F5" s="55">
        <v>0.35899999999999999</v>
      </c>
      <c r="G5" s="55">
        <v>255</v>
      </c>
      <c r="I5" s="55" t="s">
        <v>49</v>
      </c>
      <c r="J5" s="55">
        <v>0</v>
      </c>
      <c r="L5" s="55" t="e">
        <v>#DIV/0!</v>
      </c>
      <c r="O5" s="51">
        <v>4.1841000000000003E-2</v>
      </c>
      <c r="P5" s="51">
        <v>512</v>
      </c>
      <c r="Q5" s="51">
        <v>0.81499999999999995</v>
      </c>
    </row>
    <row r="6" spans="1:17" x14ac:dyDescent="0.25">
      <c r="B6" s="55" t="s">
        <v>96</v>
      </c>
      <c r="C6" s="55">
        <v>86</v>
      </c>
      <c r="D6" s="55">
        <v>718</v>
      </c>
      <c r="E6" s="55">
        <v>8.3490000000000002</v>
      </c>
      <c r="F6" s="55">
        <v>0.29199999999999998</v>
      </c>
      <c r="G6" s="55">
        <v>255</v>
      </c>
      <c r="I6" s="55" t="s">
        <v>97</v>
      </c>
      <c r="J6" s="55">
        <v>0</v>
      </c>
      <c r="L6" s="55" t="e">
        <v>#DIV/0!</v>
      </c>
      <c r="O6" s="51">
        <v>6.2761999999999998E-2</v>
      </c>
      <c r="P6" s="51">
        <v>449</v>
      </c>
      <c r="Q6" s="51">
        <v>0.88700000000000001</v>
      </c>
    </row>
    <row r="7" spans="1:17" x14ac:dyDescent="0.25">
      <c r="B7" s="55" t="s">
        <v>98</v>
      </c>
      <c r="C7" s="55">
        <v>83</v>
      </c>
      <c r="D7" s="55">
        <v>1227</v>
      </c>
      <c r="E7" s="55">
        <v>14.782999999999999</v>
      </c>
      <c r="F7" s="55">
        <v>0.499</v>
      </c>
      <c r="G7" s="55">
        <v>255</v>
      </c>
      <c r="O7" s="51">
        <v>8.3682000000000006E-2</v>
      </c>
      <c r="P7" s="51">
        <v>427</v>
      </c>
      <c r="Q7" s="51">
        <v>1.052</v>
      </c>
    </row>
    <row r="8" spans="1:17" x14ac:dyDescent="0.25">
      <c r="B8" s="55" t="s">
        <v>99</v>
      </c>
      <c r="C8" s="55">
        <v>108</v>
      </c>
      <c r="D8" s="55">
        <v>1242</v>
      </c>
      <c r="E8" s="55">
        <v>11.5</v>
      </c>
      <c r="F8" s="55">
        <v>0.505</v>
      </c>
      <c r="G8" s="55">
        <v>255</v>
      </c>
      <c r="O8" s="51">
        <v>0.104603</v>
      </c>
      <c r="P8" s="51">
        <v>481</v>
      </c>
      <c r="Q8" s="51">
        <v>0.97799999999999998</v>
      </c>
    </row>
    <row r="9" spans="1:17" x14ac:dyDescent="0.25">
      <c r="B9" s="55" t="s">
        <v>100</v>
      </c>
      <c r="C9" s="55">
        <v>123</v>
      </c>
      <c r="D9" s="55">
        <v>1261</v>
      </c>
      <c r="E9" s="55">
        <v>10.252000000000001</v>
      </c>
      <c r="F9" s="55">
        <v>0.51300000000000001</v>
      </c>
      <c r="G9" s="55">
        <v>255</v>
      </c>
      <c r="O9" s="51">
        <v>0.125523</v>
      </c>
      <c r="P9" s="51">
        <v>459</v>
      </c>
      <c r="Q9" s="51">
        <v>1.0820000000000001</v>
      </c>
    </row>
    <row r="10" spans="1:17" x14ac:dyDescent="0.25">
      <c r="O10" s="51">
        <v>0.14644399999999999</v>
      </c>
      <c r="P10" s="51">
        <v>464</v>
      </c>
      <c r="Q10" s="51">
        <v>1.0720000000000001</v>
      </c>
    </row>
    <row r="11" spans="1:17" x14ac:dyDescent="0.25">
      <c r="B11" s="55" t="s">
        <v>101</v>
      </c>
      <c r="C11" s="55">
        <v>4</v>
      </c>
      <c r="D11" s="55">
        <v>108</v>
      </c>
      <c r="E11" s="55">
        <v>27</v>
      </c>
      <c r="F11" s="55">
        <v>4.3999999999999997E-2</v>
      </c>
      <c r="G11" s="55">
        <v>255</v>
      </c>
      <c r="O11" s="51">
        <v>0.16736400000000001</v>
      </c>
      <c r="P11" s="51">
        <v>455</v>
      </c>
      <c r="Q11" s="51">
        <v>1.0049999999999999</v>
      </c>
    </row>
    <row r="12" spans="1:17" x14ac:dyDescent="0.25">
      <c r="B12" s="55" t="s">
        <v>102</v>
      </c>
      <c r="C12" s="55">
        <v>4</v>
      </c>
      <c r="D12" s="55">
        <v>19</v>
      </c>
      <c r="E12" s="55">
        <v>4.75</v>
      </c>
      <c r="F12" s="55">
        <v>8.0000000000000002E-3</v>
      </c>
      <c r="G12" s="55">
        <v>255</v>
      </c>
      <c r="O12" s="51">
        <v>0.18828500000000001</v>
      </c>
      <c r="P12" s="51">
        <v>438</v>
      </c>
      <c r="Q12" s="51">
        <v>1.034</v>
      </c>
    </row>
    <row r="13" spans="1:17" x14ac:dyDescent="0.25">
      <c r="B13" s="55" t="s">
        <v>103</v>
      </c>
      <c r="C13" s="55">
        <v>3</v>
      </c>
      <c r="D13" s="55">
        <v>28</v>
      </c>
      <c r="E13" s="55">
        <v>9.3330000000000002</v>
      </c>
      <c r="F13" s="55">
        <v>1.0999999999999999E-2</v>
      </c>
      <c r="G13" s="55">
        <v>255</v>
      </c>
      <c r="O13" s="51">
        <v>0.209205</v>
      </c>
      <c r="P13" s="51">
        <v>499</v>
      </c>
      <c r="Q13" s="51">
        <v>0.89500000000000002</v>
      </c>
    </row>
    <row r="14" spans="1:17" x14ac:dyDescent="0.25">
      <c r="B14" s="55" t="s">
        <v>104</v>
      </c>
      <c r="C14" s="55">
        <v>7</v>
      </c>
      <c r="D14" s="55">
        <v>62</v>
      </c>
      <c r="E14" s="55">
        <v>8.8569999999999993</v>
      </c>
      <c r="F14" s="55">
        <v>2.5000000000000001E-2</v>
      </c>
      <c r="G14" s="55">
        <v>255</v>
      </c>
      <c r="O14" s="51">
        <v>0.230126</v>
      </c>
      <c r="P14" s="51">
        <v>490</v>
      </c>
      <c r="Q14" s="51">
        <v>0.93</v>
      </c>
    </row>
    <row r="15" spans="1:17" x14ac:dyDescent="0.25">
      <c r="B15" s="55" t="s">
        <v>105</v>
      </c>
      <c r="C15" s="55">
        <v>10</v>
      </c>
      <c r="D15" s="55">
        <v>122</v>
      </c>
      <c r="E15" s="55">
        <v>12.2</v>
      </c>
      <c r="F15" s="55">
        <v>0.05</v>
      </c>
      <c r="G15" s="55">
        <v>254.203</v>
      </c>
      <c r="O15" s="51">
        <v>0.25104599999999999</v>
      </c>
      <c r="P15" s="51">
        <v>478</v>
      </c>
      <c r="Q15" s="51">
        <v>0.94199999999999995</v>
      </c>
    </row>
    <row r="16" spans="1:17" x14ac:dyDescent="0.25">
      <c r="B16" s="55" t="s">
        <v>106</v>
      </c>
      <c r="C16" s="55">
        <v>3</v>
      </c>
      <c r="D16" s="55">
        <v>40</v>
      </c>
      <c r="E16" s="55">
        <v>13.333</v>
      </c>
      <c r="F16" s="55">
        <v>1.6E-2</v>
      </c>
      <c r="G16" s="55">
        <v>255</v>
      </c>
      <c r="O16" s="51">
        <v>0.27196700000000001</v>
      </c>
      <c r="P16" s="51">
        <v>470</v>
      </c>
      <c r="Q16" s="51">
        <v>0.95599999999999996</v>
      </c>
    </row>
    <row r="17" spans="2:17" x14ac:dyDescent="0.25">
      <c r="B17" s="55" t="s">
        <v>107</v>
      </c>
      <c r="C17" s="55">
        <v>2</v>
      </c>
      <c r="D17" s="55">
        <v>9</v>
      </c>
      <c r="E17" s="55">
        <v>4.5</v>
      </c>
      <c r="F17" s="55">
        <v>4.0000000000000001E-3</v>
      </c>
      <c r="G17" s="55">
        <v>255</v>
      </c>
      <c r="O17" s="51">
        <v>0.29288700000000001</v>
      </c>
      <c r="P17" s="51">
        <v>480</v>
      </c>
      <c r="Q17" s="51">
        <v>0.94799999999999995</v>
      </c>
    </row>
    <row r="18" spans="2:17" x14ac:dyDescent="0.25">
      <c r="B18" s="55" t="s">
        <v>108</v>
      </c>
      <c r="C18" s="55">
        <v>8</v>
      </c>
      <c r="D18" s="55">
        <v>239</v>
      </c>
      <c r="E18" s="55">
        <v>29.875</v>
      </c>
      <c r="F18" s="55">
        <v>9.7000000000000003E-2</v>
      </c>
      <c r="G18" s="55">
        <v>255</v>
      </c>
      <c r="O18" s="51">
        <v>0.31380799999999998</v>
      </c>
      <c r="P18" s="51">
        <v>496</v>
      </c>
      <c r="Q18" s="51">
        <v>0.879</v>
      </c>
    </row>
    <row r="19" spans="2:17" x14ac:dyDescent="0.25">
      <c r="O19" s="51">
        <v>0.33472800000000003</v>
      </c>
      <c r="P19" s="51">
        <v>513</v>
      </c>
      <c r="Q19" s="51">
        <v>0.89900000000000002</v>
      </c>
    </row>
    <row r="20" spans="2:17" x14ac:dyDescent="0.25">
      <c r="B20" s="55" t="s">
        <v>109</v>
      </c>
      <c r="C20" s="55">
        <v>32</v>
      </c>
      <c r="D20" s="55">
        <v>354</v>
      </c>
      <c r="E20" s="55">
        <v>11.061999999999999</v>
      </c>
      <c r="F20" s="55">
        <v>0.14399999999999999</v>
      </c>
      <c r="G20" s="55">
        <v>254.054</v>
      </c>
      <c r="O20" s="51">
        <v>0.35564899999999999</v>
      </c>
      <c r="P20" s="51">
        <v>504</v>
      </c>
      <c r="Q20" s="51">
        <v>0.96599999999999997</v>
      </c>
    </row>
    <row r="21" spans="2:17" x14ac:dyDescent="0.25">
      <c r="B21" s="55" t="s">
        <v>110</v>
      </c>
      <c r="C21" s="55">
        <v>21</v>
      </c>
      <c r="D21" s="55">
        <v>439</v>
      </c>
      <c r="E21" s="55">
        <v>20.905000000000001</v>
      </c>
      <c r="F21" s="55">
        <v>0.17899999999999999</v>
      </c>
      <c r="G21" s="55">
        <v>255</v>
      </c>
      <c r="O21" s="51">
        <v>0.37656899999999999</v>
      </c>
      <c r="P21" s="51">
        <v>514</v>
      </c>
      <c r="Q21" s="51">
        <v>0.93899999999999995</v>
      </c>
    </row>
    <row r="22" spans="2:17" x14ac:dyDescent="0.25">
      <c r="B22" s="55" t="s">
        <v>111</v>
      </c>
      <c r="C22" s="55">
        <v>13</v>
      </c>
      <c r="D22" s="55">
        <v>550</v>
      </c>
      <c r="E22" s="55">
        <v>42.308</v>
      </c>
      <c r="F22" s="55">
        <v>0.224</v>
      </c>
      <c r="G22" s="55">
        <v>255</v>
      </c>
      <c r="O22" s="51">
        <v>0.39749000000000001</v>
      </c>
      <c r="P22" s="51">
        <v>561</v>
      </c>
      <c r="Q22" s="51">
        <v>0.88900000000000001</v>
      </c>
    </row>
    <row r="23" spans="2:17" x14ac:dyDescent="0.25">
      <c r="B23" s="55" t="s">
        <v>112</v>
      </c>
      <c r="C23" s="55">
        <v>11</v>
      </c>
      <c r="D23" s="55">
        <v>216</v>
      </c>
      <c r="E23" s="55">
        <v>19.635999999999999</v>
      </c>
      <c r="F23" s="55">
        <v>8.7999999999999995E-2</v>
      </c>
      <c r="G23" s="55">
        <v>255</v>
      </c>
      <c r="O23" s="51">
        <v>0.41841</v>
      </c>
      <c r="P23" s="51">
        <v>513</v>
      </c>
      <c r="Q23" s="51">
        <v>0.97499999999999998</v>
      </c>
    </row>
    <row r="24" spans="2:17" x14ac:dyDescent="0.25">
      <c r="B24" s="55" t="s">
        <v>113</v>
      </c>
      <c r="C24" s="55">
        <v>7</v>
      </c>
      <c r="D24" s="55">
        <v>579</v>
      </c>
      <c r="E24" s="55">
        <v>82.713999999999999</v>
      </c>
      <c r="F24" s="55">
        <v>0.23599999999999999</v>
      </c>
      <c r="G24" s="55">
        <v>255</v>
      </c>
      <c r="O24" s="51">
        <v>0.43933100000000003</v>
      </c>
      <c r="P24" s="51">
        <v>491</v>
      </c>
      <c r="Q24" s="51">
        <v>1.028</v>
      </c>
    </row>
    <row r="25" spans="2:17" x14ac:dyDescent="0.25">
      <c r="B25" s="55" t="s">
        <v>114</v>
      </c>
      <c r="C25" s="55">
        <v>16</v>
      </c>
      <c r="D25" s="55">
        <v>434</v>
      </c>
      <c r="E25" s="55">
        <v>27.125</v>
      </c>
      <c r="F25" s="55">
        <v>0.17699999999999999</v>
      </c>
      <c r="G25" s="55">
        <v>255</v>
      </c>
      <c r="O25" s="51">
        <v>0.46025100000000002</v>
      </c>
      <c r="P25" s="51">
        <v>507</v>
      </c>
      <c r="Q25" s="51">
        <v>1</v>
      </c>
    </row>
    <row r="26" spans="2:17" x14ac:dyDescent="0.25">
      <c r="B26" s="55" t="s">
        <v>115</v>
      </c>
      <c r="C26" s="55">
        <v>10</v>
      </c>
      <c r="D26" s="55">
        <v>431</v>
      </c>
      <c r="E26" s="55">
        <v>43.1</v>
      </c>
      <c r="F26" s="55">
        <v>0.17499999999999999</v>
      </c>
      <c r="G26" s="55">
        <v>255</v>
      </c>
      <c r="O26" s="51">
        <v>0.48117199999999999</v>
      </c>
      <c r="P26" s="51">
        <v>522</v>
      </c>
      <c r="Q26" s="51">
        <v>0.92400000000000004</v>
      </c>
    </row>
    <row r="27" spans="2:17" x14ac:dyDescent="0.25">
      <c r="B27" s="55" t="s">
        <v>116</v>
      </c>
      <c r="C27" s="55">
        <v>14</v>
      </c>
      <c r="D27" s="55">
        <v>132</v>
      </c>
      <c r="E27" s="55">
        <v>9.4290000000000003</v>
      </c>
      <c r="F27" s="55">
        <v>5.3999999999999999E-2</v>
      </c>
      <c r="G27" s="55">
        <v>255</v>
      </c>
      <c r="O27" s="51">
        <v>0.50209199999999998</v>
      </c>
      <c r="P27" s="51">
        <v>526</v>
      </c>
      <c r="Q27" s="51">
        <v>0.91400000000000003</v>
      </c>
    </row>
    <row r="28" spans="2:17" x14ac:dyDescent="0.25">
      <c r="O28" s="51">
        <v>0.52301299999999995</v>
      </c>
      <c r="P28" s="51">
        <v>541</v>
      </c>
      <c r="Q28" s="51">
        <v>0.85099999999999998</v>
      </c>
    </row>
    <row r="29" spans="2:17" x14ac:dyDescent="0.25">
      <c r="B29" s="55" t="s">
        <v>117</v>
      </c>
      <c r="C29" s="55">
        <v>0</v>
      </c>
      <c r="D29" s="55">
        <v>0</v>
      </c>
      <c r="E29" s="55" t="s">
        <v>118</v>
      </c>
      <c r="F29" s="55">
        <v>0</v>
      </c>
      <c r="G29" s="55" t="s">
        <v>118</v>
      </c>
      <c r="O29" s="51">
        <v>0.543933</v>
      </c>
      <c r="P29" s="51">
        <v>494</v>
      </c>
      <c r="Q29" s="51">
        <v>0.96599999999999997</v>
      </c>
    </row>
    <row r="30" spans="2:17" x14ac:dyDescent="0.25">
      <c r="B30" s="55" t="s">
        <v>119</v>
      </c>
      <c r="C30" s="55">
        <v>0</v>
      </c>
      <c r="D30" s="55">
        <v>0</v>
      </c>
      <c r="E30" s="55" t="s">
        <v>118</v>
      </c>
      <c r="F30" s="55">
        <v>0</v>
      </c>
      <c r="G30" s="55" t="s">
        <v>118</v>
      </c>
      <c r="O30" s="51">
        <v>0.56485399999999997</v>
      </c>
      <c r="P30" s="51">
        <v>519</v>
      </c>
      <c r="Q30" s="51">
        <v>0.89200000000000002</v>
      </c>
    </row>
    <row r="31" spans="2:17" x14ac:dyDescent="0.25">
      <c r="B31" s="55" t="s">
        <v>120</v>
      </c>
      <c r="C31" s="55">
        <v>0</v>
      </c>
      <c r="D31" s="55">
        <v>0</v>
      </c>
      <c r="E31" s="55" t="s">
        <v>118</v>
      </c>
      <c r="F31" s="55">
        <v>0</v>
      </c>
      <c r="G31" s="55" t="s">
        <v>118</v>
      </c>
      <c r="O31" s="51">
        <v>0.58577400000000002</v>
      </c>
      <c r="P31" s="51">
        <v>487</v>
      </c>
      <c r="Q31" s="51">
        <v>0.98099999999999998</v>
      </c>
    </row>
    <row r="32" spans="2:17" x14ac:dyDescent="0.25">
      <c r="B32" s="55" t="s">
        <v>121</v>
      </c>
      <c r="C32" s="55">
        <v>0</v>
      </c>
      <c r="D32" s="55">
        <v>0</v>
      </c>
      <c r="E32" s="55" t="s">
        <v>118</v>
      </c>
      <c r="F32" s="55">
        <v>0</v>
      </c>
      <c r="G32" s="55" t="s">
        <v>118</v>
      </c>
      <c r="O32" s="51">
        <v>0.60669499999999998</v>
      </c>
      <c r="P32" s="51">
        <v>532</v>
      </c>
      <c r="Q32" s="51">
        <v>0.90900000000000003</v>
      </c>
    </row>
    <row r="33" spans="2:17" x14ac:dyDescent="0.25">
      <c r="B33" s="55" t="s">
        <v>122</v>
      </c>
      <c r="C33" s="55">
        <v>0</v>
      </c>
      <c r="D33" s="55">
        <v>0</v>
      </c>
      <c r="E33" s="55" t="s">
        <v>118</v>
      </c>
      <c r="F33" s="55">
        <v>0</v>
      </c>
      <c r="G33" s="55" t="s">
        <v>118</v>
      </c>
      <c r="O33" s="51">
        <v>0.62761500000000003</v>
      </c>
      <c r="P33" s="51">
        <v>533</v>
      </c>
      <c r="Q33" s="51">
        <v>0.91700000000000004</v>
      </c>
    </row>
    <row r="34" spans="2:17" x14ac:dyDescent="0.25">
      <c r="B34" s="55" t="s">
        <v>123</v>
      </c>
      <c r="C34" s="55">
        <v>0</v>
      </c>
      <c r="D34" s="55">
        <v>0</v>
      </c>
      <c r="E34" s="55" t="s">
        <v>118</v>
      </c>
      <c r="F34" s="55">
        <v>0</v>
      </c>
      <c r="G34" s="55" t="s">
        <v>118</v>
      </c>
      <c r="O34" s="51">
        <v>0.648536</v>
      </c>
      <c r="P34" s="51">
        <v>533</v>
      </c>
      <c r="Q34" s="51">
        <v>0.996</v>
      </c>
    </row>
    <row r="35" spans="2:17" x14ac:dyDescent="0.25">
      <c r="B35" s="55" t="s">
        <v>124</v>
      </c>
      <c r="C35" s="55">
        <v>0</v>
      </c>
      <c r="D35" s="55">
        <v>0</v>
      </c>
      <c r="E35" s="55" t="s">
        <v>118</v>
      </c>
      <c r="F35" s="55">
        <v>0</v>
      </c>
      <c r="G35" s="55" t="s">
        <v>118</v>
      </c>
      <c r="O35" s="51">
        <v>0.66945600000000005</v>
      </c>
      <c r="P35" s="51">
        <v>525</v>
      </c>
      <c r="Q35" s="51">
        <v>0.94099999999999995</v>
      </c>
    </row>
    <row r="36" spans="2:17" x14ac:dyDescent="0.25">
      <c r="B36" s="55" t="s">
        <v>125</v>
      </c>
      <c r="C36" s="55">
        <v>0</v>
      </c>
      <c r="D36" s="55">
        <v>0</v>
      </c>
      <c r="E36" s="55" t="s">
        <v>118</v>
      </c>
      <c r="F36" s="55">
        <v>0</v>
      </c>
      <c r="G36" s="55" t="s">
        <v>118</v>
      </c>
      <c r="O36" s="51">
        <v>0.69037700000000002</v>
      </c>
      <c r="P36" s="51">
        <v>489</v>
      </c>
      <c r="Q36" s="51">
        <v>1.008</v>
      </c>
    </row>
    <row r="37" spans="2:17" x14ac:dyDescent="0.25">
      <c r="O37" s="51">
        <v>0.71129699999999996</v>
      </c>
      <c r="P37" s="51">
        <v>482</v>
      </c>
      <c r="Q37" s="51">
        <v>1.014</v>
      </c>
    </row>
    <row r="38" spans="2:17" x14ac:dyDescent="0.25">
      <c r="B38" s="55" t="s">
        <v>126</v>
      </c>
      <c r="C38" s="55">
        <v>0</v>
      </c>
      <c r="D38" s="55">
        <v>0</v>
      </c>
      <c r="E38" s="55" t="s">
        <v>118</v>
      </c>
      <c r="F38" s="55">
        <v>0</v>
      </c>
      <c r="G38" s="55" t="s">
        <v>118</v>
      </c>
      <c r="O38" s="51">
        <v>0.73221800000000004</v>
      </c>
      <c r="P38" s="51">
        <v>535</v>
      </c>
      <c r="Q38" s="51">
        <v>0.93700000000000006</v>
      </c>
    </row>
    <row r="39" spans="2:17" x14ac:dyDescent="0.25">
      <c r="B39" s="55" t="s">
        <v>127</v>
      </c>
      <c r="C39" s="55">
        <v>0</v>
      </c>
      <c r="D39" s="55">
        <v>0</v>
      </c>
      <c r="E39" s="55" t="s">
        <v>118</v>
      </c>
      <c r="F39" s="55">
        <v>0</v>
      </c>
      <c r="G39" s="55" t="s">
        <v>118</v>
      </c>
      <c r="O39" s="51">
        <v>0.75313799999999997</v>
      </c>
      <c r="P39" s="51">
        <v>495</v>
      </c>
      <c r="Q39" s="51">
        <v>1.0649999999999999</v>
      </c>
    </row>
    <row r="40" spans="2:17" x14ac:dyDescent="0.25">
      <c r="B40" s="55" t="s">
        <v>128</v>
      </c>
      <c r="C40" s="55">
        <v>0</v>
      </c>
      <c r="D40" s="55">
        <v>0</v>
      </c>
      <c r="E40" s="55" t="s">
        <v>118</v>
      </c>
      <c r="F40" s="55">
        <v>0</v>
      </c>
      <c r="G40" s="55" t="s">
        <v>118</v>
      </c>
      <c r="O40" s="51">
        <v>0.77405900000000005</v>
      </c>
      <c r="P40" s="51">
        <v>508</v>
      </c>
      <c r="Q40" s="51">
        <v>1.038</v>
      </c>
    </row>
    <row r="41" spans="2:17" x14ac:dyDescent="0.25">
      <c r="B41" s="55" t="s">
        <v>129</v>
      </c>
      <c r="C41" s="55">
        <v>0</v>
      </c>
      <c r="D41" s="55">
        <v>0</v>
      </c>
      <c r="E41" s="55" t="s">
        <v>118</v>
      </c>
      <c r="F41" s="55">
        <v>0</v>
      </c>
      <c r="G41" s="55" t="s">
        <v>118</v>
      </c>
      <c r="O41" s="51">
        <v>0.79497899999999999</v>
      </c>
      <c r="P41" s="51">
        <v>496</v>
      </c>
      <c r="Q41" s="51">
        <v>0.97499999999999998</v>
      </c>
    </row>
    <row r="42" spans="2:17" x14ac:dyDescent="0.25">
      <c r="B42" s="55" t="s">
        <v>130</v>
      </c>
      <c r="C42" s="55">
        <v>0</v>
      </c>
      <c r="D42" s="55">
        <v>0</v>
      </c>
      <c r="E42" s="55" t="s">
        <v>118</v>
      </c>
      <c r="F42" s="55">
        <v>0</v>
      </c>
      <c r="G42" s="55" t="s">
        <v>118</v>
      </c>
      <c r="O42" s="51">
        <v>0.81589999999999996</v>
      </c>
      <c r="P42" s="51">
        <v>508</v>
      </c>
      <c r="Q42" s="51">
        <v>0.97499999999999998</v>
      </c>
    </row>
    <row r="43" spans="2:17" x14ac:dyDescent="0.25">
      <c r="B43" s="55" t="s">
        <v>131</v>
      </c>
      <c r="C43" s="55">
        <v>0</v>
      </c>
      <c r="D43" s="55">
        <v>0</v>
      </c>
      <c r="E43" s="55" t="s">
        <v>118</v>
      </c>
      <c r="F43" s="55">
        <v>0</v>
      </c>
      <c r="G43" s="55" t="s">
        <v>118</v>
      </c>
      <c r="O43" s="51">
        <v>0.83682000000000001</v>
      </c>
      <c r="P43" s="51">
        <v>523</v>
      </c>
      <c r="Q43" s="51">
        <v>0.94499999999999995</v>
      </c>
    </row>
    <row r="44" spans="2:17" x14ac:dyDescent="0.25">
      <c r="B44" s="55" t="s">
        <v>132</v>
      </c>
      <c r="C44" s="55">
        <v>0</v>
      </c>
      <c r="D44" s="55">
        <v>0</v>
      </c>
      <c r="E44" s="55" t="s">
        <v>118</v>
      </c>
      <c r="F44" s="55">
        <v>0</v>
      </c>
      <c r="G44" s="55" t="s">
        <v>118</v>
      </c>
      <c r="O44" s="51">
        <v>0.85774099999999998</v>
      </c>
      <c r="P44" s="51">
        <v>493</v>
      </c>
      <c r="Q44" s="51">
        <v>1.044</v>
      </c>
    </row>
    <row r="45" spans="2:17" x14ac:dyDescent="0.25">
      <c r="B45" s="55" t="s">
        <v>133</v>
      </c>
      <c r="C45" s="55">
        <v>0</v>
      </c>
      <c r="D45" s="55">
        <v>0</v>
      </c>
      <c r="E45" s="55" t="s">
        <v>118</v>
      </c>
      <c r="F45" s="55">
        <v>0</v>
      </c>
      <c r="G45" s="55" t="s">
        <v>118</v>
      </c>
      <c r="O45" s="51">
        <v>0.87866100000000003</v>
      </c>
      <c r="P45" s="51">
        <v>513</v>
      </c>
      <c r="Q45" s="51">
        <v>0.92500000000000004</v>
      </c>
    </row>
    <row r="46" spans="2:17" x14ac:dyDescent="0.25">
      <c r="O46" s="51">
        <v>0.89958199999999999</v>
      </c>
      <c r="P46" s="51">
        <v>490</v>
      </c>
      <c r="Q46" s="51">
        <v>0.96399999999999997</v>
      </c>
    </row>
    <row r="47" spans="2:17" x14ac:dyDescent="0.25">
      <c r="O47" s="51">
        <v>0.92050200000000004</v>
      </c>
      <c r="P47" s="51">
        <v>499</v>
      </c>
      <c r="Q47" s="51">
        <v>0.93200000000000005</v>
      </c>
    </row>
    <row r="48" spans="2:17" x14ac:dyDescent="0.25">
      <c r="O48" s="51">
        <v>0.94142300000000001</v>
      </c>
      <c r="P48" s="51">
        <v>447</v>
      </c>
      <c r="Q48" s="51">
        <v>1.032</v>
      </c>
    </row>
    <row r="49" spans="6:17" x14ac:dyDescent="0.25">
      <c r="O49" s="51">
        <v>0.96234299999999995</v>
      </c>
      <c r="P49" s="51">
        <v>479</v>
      </c>
      <c r="Q49" s="51">
        <v>1.028</v>
      </c>
    </row>
    <row r="50" spans="6:17" x14ac:dyDescent="0.25">
      <c r="O50" s="51">
        <v>0.98326400000000003</v>
      </c>
      <c r="P50" s="51">
        <v>490</v>
      </c>
      <c r="Q50" s="51">
        <v>0.92400000000000004</v>
      </c>
    </row>
    <row r="51" spans="6:17" x14ac:dyDescent="0.25">
      <c r="O51" s="51">
        <v>1.004184</v>
      </c>
      <c r="P51" s="51">
        <v>485</v>
      </c>
      <c r="Q51" s="51">
        <v>0.95499999999999996</v>
      </c>
    </row>
    <row r="52" spans="6:17" x14ac:dyDescent="0.25">
      <c r="O52" s="51">
        <v>1.0251049999999999</v>
      </c>
      <c r="P52" s="51">
        <v>491</v>
      </c>
      <c r="Q52" s="51">
        <v>0.995</v>
      </c>
    </row>
    <row r="53" spans="6:17" x14ac:dyDescent="0.25">
      <c r="O53" s="51">
        <v>1.046025</v>
      </c>
      <c r="P53" s="51">
        <v>513</v>
      </c>
      <c r="Q53" s="51">
        <v>0.96699999999999997</v>
      </c>
    </row>
    <row r="54" spans="6:17" x14ac:dyDescent="0.25">
      <c r="F54" s="56"/>
      <c r="O54" s="51">
        <v>1.0669459999999999</v>
      </c>
      <c r="P54" s="51">
        <v>473</v>
      </c>
      <c r="Q54" s="51">
        <v>1.042</v>
      </c>
    </row>
    <row r="55" spans="6:17" x14ac:dyDescent="0.25">
      <c r="O55" s="51">
        <v>1.087866</v>
      </c>
      <c r="P55" s="51">
        <v>475</v>
      </c>
      <c r="Q55" s="51">
        <v>0.96499999999999997</v>
      </c>
    </row>
    <row r="56" spans="6:17" x14ac:dyDescent="0.25">
      <c r="O56" s="51">
        <v>1.108787</v>
      </c>
      <c r="P56" s="51">
        <v>471</v>
      </c>
      <c r="Q56" s="51">
        <v>0.91300000000000003</v>
      </c>
    </row>
    <row r="57" spans="6:17" x14ac:dyDescent="0.25">
      <c r="O57" s="51">
        <v>1.129707</v>
      </c>
      <c r="P57" s="51">
        <v>470</v>
      </c>
      <c r="Q57" s="51">
        <v>0.97899999999999998</v>
      </c>
    </row>
    <row r="58" spans="6:17" x14ac:dyDescent="0.25">
      <c r="O58" s="51">
        <v>1.150628</v>
      </c>
      <c r="P58" s="51">
        <v>447</v>
      </c>
      <c r="Q58" s="51">
        <v>1.0920000000000001</v>
      </c>
    </row>
    <row r="59" spans="6:17" x14ac:dyDescent="0.25">
      <c r="O59" s="51">
        <v>1.171548</v>
      </c>
      <c r="P59" s="51">
        <v>488</v>
      </c>
      <c r="Q59" s="51">
        <v>1.04</v>
      </c>
    </row>
    <row r="60" spans="6:17" x14ac:dyDescent="0.25">
      <c r="O60" s="51">
        <v>1.192469</v>
      </c>
      <c r="P60" s="51">
        <v>454</v>
      </c>
      <c r="Q60" s="51">
        <v>1.0629999999999999</v>
      </c>
    </row>
    <row r="61" spans="6:17" x14ac:dyDescent="0.25">
      <c r="O61" s="51">
        <v>1.2133890000000001</v>
      </c>
      <c r="P61" s="51">
        <v>450</v>
      </c>
      <c r="Q61" s="51">
        <v>1.133</v>
      </c>
    </row>
    <row r="62" spans="6:17" x14ac:dyDescent="0.25">
      <c r="O62" s="51">
        <v>1.23431</v>
      </c>
      <c r="P62" s="51">
        <v>448</v>
      </c>
      <c r="Q62" s="51">
        <v>1.05</v>
      </c>
    </row>
    <row r="63" spans="6:17" x14ac:dyDescent="0.25">
      <c r="O63" s="51">
        <v>1.2552300000000001</v>
      </c>
      <c r="P63" s="51">
        <v>435</v>
      </c>
      <c r="Q63" s="51">
        <v>1.1200000000000001</v>
      </c>
    </row>
    <row r="64" spans="6:17" x14ac:dyDescent="0.25">
      <c r="O64" s="51">
        <v>1.276151</v>
      </c>
      <c r="P64" s="51">
        <v>430</v>
      </c>
      <c r="Q64" s="51">
        <v>1.0680000000000001</v>
      </c>
    </row>
    <row r="65" spans="15:17" x14ac:dyDescent="0.25">
      <c r="O65" s="51">
        <v>1.2970710000000001</v>
      </c>
      <c r="P65" s="51">
        <v>403</v>
      </c>
      <c r="Q65" s="51">
        <v>1.169</v>
      </c>
    </row>
    <row r="66" spans="15:17" x14ac:dyDescent="0.25">
      <c r="O66" s="51">
        <v>1.3179920000000001</v>
      </c>
      <c r="P66" s="51">
        <v>429</v>
      </c>
      <c r="Q66" s="51">
        <v>1.081</v>
      </c>
    </row>
    <row r="67" spans="15:17" x14ac:dyDescent="0.25">
      <c r="O67" s="51">
        <v>1.3389120000000001</v>
      </c>
      <c r="P67" s="51">
        <v>406</v>
      </c>
      <c r="Q67" s="51">
        <v>1.1870000000000001</v>
      </c>
    </row>
    <row r="68" spans="15:17" x14ac:dyDescent="0.25">
      <c r="O68" s="51">
        <v>1.3598330000000001</v>
      </c>
      <c r="P68" s="51">
        <v>416</v>
      </c>
      <c r="Q68" s="51">
        <v>1.1240000000000001</v>
      </c>
    </row>
    <row r="69" spans="15:17" x14ac:dyDescent="0.25">
      <c r="O69" s="51">
        <v>1.3807529999999999</v>
      </c>
      <c r="P69" s="51">
        <v>420</v>
      </c>
      <c r="Q69" s="51">
        <v>1.07</v>
      </c>
    </row>
    <row r="70" spans="15:17" x14ac:dyDescent="0.25">
      <c r="O70" s="51">
        <v>1.4016740000000001</v>
      </c>
      <c r="P70" s="51">
        <v>424</v>
      </c>
      <c r="Q70" s="51">
        <v>0.879</v>
      </c>
    </row>
    <row r="71" spans="15:17" x14ac:dyDescent="0.25">
      <c r="O71" s="51">
        <v>1.4225939999999999</v>
      </c>
      <c r="P71" s="51">
        <v>429</v>
      </c>
      <c r="Q71" s="51">
        <v>0.91800000000000004</v>
      </c>
    </row>
    <row r="72" spans="15:17" x14ac:dyDescent="0.25">
      <c r="O72" s="51">
        <v>1.4435150000000001</v>
      </c>
      <c r="P72" s="51">
        <v>430</v>
      </c>
      <c r="Q72" s="51">
        <v>0.92700000000000005</v>
      </c>
    </row>
    <row r="73" spans="15:17" x14ac:dyDescent="0.25">
      <c r="O73" s="51">
        <v>1.4644349999999999</v>
      </c>
      <c r="P73" s="51">
        <v>417</v>
      </c>
      <c r="Q73" s="51">
        <v>0.92700000000000005</v>
      </c>
    </row>
    <row r="74" spans="15:17" x14ac:dyDescent="0.25">
      <c r="O74" s="51">
        <v>1.4853559999999999</v>
      </c>
      <c r="P74" s="51">
        <v>420</v>
      </c>
      <c r="Q74" s="51">
        <v>0.91900000000000004</v>
      </c>
    </row>
    <row r="75" spans="15:17" x14ac:dyDescent="0.25">
      <c r="O75" s="51">
        <v>1.5062759999999999</v>
      </c>
      <c r="P75" s="51">
        <v>404</v>
      </c>
      <c r="Q75" s="51">
        <v>0.94199999999999995</v>
      </c>
    </row>
    <row r="76" spans="15:17" x14ac:dyDescent="0.25">
      <c r="O76" s="51">
        <v>1.5271969999999999</v>
      </c>
      <c r="P76" s="51">
        <v>390</v>
      </c>
      <c r="Q76" s="51">
        <v>0.89700000000000002</v>
      </c>
    </row>
    <row r="77" spans="15:17" x14ac:dyDescent="0.25">
      <c r="O77" s="51">
        <v>1.548117</v>
      </c>
      <c r="P77" s="51">
        <v>384</v>
      </c>
      <c r="Q77" s="51">
        <v>0.92400000000000004</v>
      </c>
    </row>
    <row r="78" spans="15:17" x14ac:dyDescent="0.25">
      <c r="O78" s="51">
        <v>1.5690379999999999</v>
      </c>
      <c r="P78" s="51">
        <v>401</v>
      </c>
      <c r="Q78" s="51">
        <v>0.92300000000000004</v>
      </c>
    </row>
    <row r="79" spans="15:17" x14ac:dyDescent="0.25">
      <c r="O79" s="51">
        <v>1.589958</v>
      </c>
      <c r="P79" s="51">
        <v>412</v>
      </c>
      <c r="Q79" s="51">
        <v>0.91300000000000003</v>
      </c>
    </row>
    <row r="80" spans="15:17" x14ac:dyDescent="0.25">
      <c r="O80" s="51">
        <v>1.6108789999999999</v>
      </c>
      <c r="P80" s="51">
        <v>446</v>
      </c>
      <c r="Q80" s="51">
        <v>0.89300000000000002</v>
      </c>
    </row>
    <row r="81" spans="15:17" x14ac:dyDescent="0.25">
      <c r="O81" s="51">
        <v>1.631799</v>
      </c>
      <c r="P81" s="51">
        <v>430</v>
      </c>
      <c r="Q81" s="51">
        <v>1.01</v>
      </c>
    </row>
    <row r="82" spans="15:17" x14ac:dyDescent="0.25">
      <c r="O82" s="51">
        <v>1.65272</v>
      </c>
      <c r="P82" s="51">
        <v>406</v>
      </c>
      <c r="Q82" s="51">
        <v>1.0269999999999999</v>
      </c>
    </row>
    <row r="83" spans="15:17" x14ac:dyDescent="0.25">
      <c r="O83" s="51">
        <v>1.67364</v>
      </c>
      <c r="P83" s="51">
        <v>398</v>
      </c>
      <c r="Q83" s="51">
        <v>1.079</v>
      </c>
    </row>
    <row r="84" spans="15:17" x14ac:dyDescent="0.25">
      <c r="O84" s="51">
        <v>1.694561</v>
      </c>
      <c r="P84" s="51">
        <v>384</v>
      </c>
      <c r="Q84" s="51">
        <v>1.101</v>
      </c>
    </row>
    <row r="85" spans="15:17" x14ac:dyDescent="0.25">
      <c r="O85" s="51">
        <v>1.715481</v>
      </c>
      <c r="P85" s="51">
        <v>366</v>
      </c>
      <c r="Q85" s="51">
        <v>1.1910000000000001</v>
      </c>
    </row>
    <row r="86" spans="15:17" x14ac:dyDescent="0.25">
      <c r="O86" s="51">
        <v>1.736402</v>
      </c>
      <c r="P86" s="51">
        <v>409</v>
      </c>
      <c r="Q86" s="51">
        <v>1.131</v>
      </c>
    </row>
    <row r="87" spans="15:17" x14ac:dyDescent="0.25">
      <c r="O87" s="51">
        <v>1.7573220000000001</v>
      </c>
      <c r="P87" s="51">
        <v>408</v>
      </c>
      <c r="Q87" s="51">
        <v>1.002</v>
      </c>
    </row>
    <row r="88" spans="15:17" x14ac:dyDescent="0.25">
      <c r="O88" s="51">
        <v>1.778243</v>
      </c>
      <c r="P88" s="51">
        <v>366</v>
      </c>
      <c r="Q88" s="51">
        <v>1.0980000000000001</v>
      </c>
    </row>
    <row r="89" spans="15:17" x14ac:dyDescent="0.25">
      <c r="O89" s="51">
        <v>1.7991630000000001</v>
      </c>
      <c r="P89" s="51">
        <v>381</v>
      </c>
      <c r="Q89" s="51">
        <v>1.0980000000000001</v>
      </c>
    </row>
    <row r="90" spans="15:17" x14ac:dyDescent="0.25">
      <c r="O90" s="51">
        <v>1.820084</v>
      </c>
      <c r="P90" s="51">
        <v>389</v>
      </c>
      <c r="Q90" s="51">
        <v>1.0980000000000001</v>
      </c>
    </row>
    <row r="91" spans="15:17" x14ac:dyDescent="0.25">
      <c r="O91" s="51">
        <v>1.8410040000000001</v>
      </c>
      <c r="P91" s="51">
        <v>359</v>
      </c>
      <c r="Q91" s="51">
        <v>1.1719999999999999</v>
      </c>
    </row>
    <row r="92" spans="15:17" x14ac:dyDescent="0.25">
      <c r="O92" s="51">
        <v>1.8619250000000001</v>
      </c>
      <c r="P92" s="51">
        <v>368</v>
      </c>
      <c r="Q92" s="51">
        <v>1.073</v>
      </c>
    </row>
    <row r="93" spans="15:17" x14ac:dyDescent="0.25">
      <c r="O93" s="51">
        <v>1.8828450000000001</v>
      </c>
      <c r="P93" s="51">
        <v>365</v>
      </c>
      <c r="Q93" s="51">
        <v>1.0900000000000001</v>
      </c>
    </row>
    <row r="94" spans="15:17" x14ac:dyDescent="0.25">
      <c r="O94" s="51">
        <v>1.9037660000000001</v>
      </c>
      <c r="P94" s="51">
        <v>357</v>
      </c>
      <c r="Q94" s="51">
        <v>1.117</v>
      </c>
    </row>
    <row r="95" spans="15:17" x14ac:dyDescent="0.25">
      <c r="O95" s="51">
        <v>1.9246859999999999</v>
      </c>
      <c r="P95" s="51">
        <v>358</v>
      </c>
      <c r="Q95" s="51">
        <v>1.137</v>
      </c>
    </row>
    <row r="96" spans="15:17" x14ac:dyDescent="0.25">
      <c r="O96" s="51">
        <v>1.9456070000000001</v>
      </c>
      <c r="P96" s="51">
        <v>378</v>
      </c>
      <c r="Q96" s="51">
        <v>1.1339999999999999</v>
      </c>
    </row>
    <row r="97" spans="15:17" x14ac:dyDescent="0.25">
      <c r="O97" s="51">
        <v>1.9665269999999999</v>
      </c>
      <c r="P97" s="51">
        <v>386</v>
      </c>
      <c r="Q97" s="51">
        <v>1.1180000000000001</v>
      </c>
    </row>
    <row r="98" spans="15:17" x14ac:dyDescent="0.25">
      <c r="O98" s="51">
        <v>1.9874480000000001</v>
      </c>
      <c r="P98" s="51">
        <v>382</v>
      </c>
      <c r="Q98" s="51">
        <v>1.1220000000000001</v>
      </c>
    </row>
    <row r="99" spans="15:17" x14ac:dyDescent="0.25">
      <c r="O99" s="51">
        <v>2.0083679999999999</v>
      </c>
      <c r="P99" s="51">
        <v>373</v>
      </c>
      <c r="Q99" s="51">
        <v>1.121</v>
      </c>
    </row>
    <row r="100" spans="15:17" x14ac:dyDescent="0.25">
      <c r="O100" s="51">
        <v>2.0292889999999999</v>
      </c>
      <c r="P100" s="51">
        <v>376</v>
      </c>
      <c r="Q100" s="51">
        <v>1.1120000000000001</v>
      </c>
    </row>
    <row r="101" spans="15:17" x14ac:dyDescent="0.25">
      <c r="O101" s="51">
        <v>2.0502090000000002</v>
      </c>
      <c r="P101" s="51">
        <v>376</v>
      </c>
      <c r="Q101" s="51">
        <v>1.135</v>
      </c>
    </row>
    <row r="102" spans="15:17" x14ac:dyDescent="0.25">
      <c r="O102" s="51">
        <v>2.0711300000000001</v>
      </c>
      <c r="P102" s="51">
        <v>361</v>
      </c>
      <c r="Q102" s="51">
        <v>1.129</v>
      </c>
    </row>
    <row r="103" spans="15:17" x14ac:dyDescent="0.25">
      <c r="O103" s="51">
        <v>2.09205</v>
      </c>
      <c r="P103" s="51">
        <v>351</v>
      </c>
      <c r="Q103" s="51">
        <v>1.119</v>
      </c>
    </row>
    <row r="104" spans="15:17" x14ac:dyDescent="0.25">
      <c r="O104" s="51">
        <v>2.1129709999999999</v>
      </c>
      <c r="P104" s="51">
        <v>359</v>
      </c>
      <c r="Q104" s="51">
        <v>1.2070000000000001</v>
      </c>
    </row>
    <row r="105" spans="15:17" x14ac:dyDescent="0.25">
      <c r="O105" s="51">
        <v>2.1338910000000002</v>
      </c>
      <c r="P105" s="51">
        <v>351</v>
      </c>
      <c r="Q105" s="51">
        <v>1.28</v>
      </c>
    </row>
    <row r="106" spans="15:17" x14ac:dyDescent="0.25">
      <c r="O106" s="51">
        <v>2.1548120000000002</v>
      </c>
      <c r="P106" s="51">
        <v>343</v>
      </c>
      <c r="Q106" s="51">
        <v>1.21</v>
      </c>
    </row>
    <row r="107" spans="15:17" x14ac:dyDescent="0.25">
      <c r="O107" s="51">
        <v>2.175732</v>
      </c>
      <c r="P107" s="51">
        <v>356</v>
      </c>
      <c r="Q107" s="51">
        <v>1.202</v>
      </c>
    </row>
    <row r="108" spans="15:17" x14ac:dyDescent="0.25">
      <c r="O108" s="51">
        <v>2.196653</v>
      </c>
      <c r="P108" s="51">
        <v>315</v>
      </c>
      <c r="Q108" s="51">
        <v>1.2370000000000001</v>
      </c>
    </row>
    <row r="109" spans="15:17" x14ac:dyDescent="0.25">
      <c r="O109" s="51">
        <v>2.2175729999999998</v>
      </c>
      <c r="P109" s="51">
        <v>354</v>
      </c>
      <c r="Q109" s="51">
        <v>1.0289999999999999</v>
      </c>
    </row>
    <row r="110" spans="15:17" x14ac:dyDescent="0.25">
      <c r="O110" s="51">
        <v>2.2384940000000002</v>
      </c>
      <c r="P110" s="51">
        <v>321</v>
      </c>
      <c r="Q110" s="51">
        <v>1.121</v>
      </c>
    </row>
    <row r="111" spans="15:17" x14ac:dyDescent="0.25">
      <c r="O111" s="51">
        <v>2.259414</v>
      </c>
      <c r="P111" s="51">
        <v>331</v>
      </c>
      <c r="Q111" s="51">
        <v>1.081</v>
      </c>
    </row>
    <row r="112" spans="15:17" x14ac:dyDescent="0.25">
      <c r="O112" s="51">
        <v>2.280335</v>
      </c>
      <c r="P112" s="51">
        <v>359</v>
      </c>
      <c r="Q112" s="51">
        <v>1.0760000000000001</v>
      </c>
    </row>
    <row r="113" spans="15:17" x14ac:dyDescent="0.25">
      <c r="O113" s="51">
        <v>2.3012549999999998</v>
      </c>
      <c r="P113" s="51">
        <v>321</v>
      </c>
      <c r="Q113" s="51">
        <v>1.1299999999999999</v>
      </c>
    </row>
    <row r="114" spans="15:17" x14ac:dyDescent="0.25">
      <c r="O114" s="51">
        <v>2.3221759999999998</v>
      </c>
      <c r="P114" s="51">
        <v>349</v>
      </c>
      <c r="Q114" s="51">
        <v>1.075</v>
      </c>
    </row>
    <row r="115" spans="15:17" x14ac:dyDescent="0.25">
      <c r="O115" s="51">
        <v>2.3430960000000001</v>
      </c>
      <c r="P115" s="51">
        <v>322</v>
      </c>
      <c r="Q115" s="51">
        <v>1.056</v>
      </c>
    </row>
    <row r="116" spans="15:17" x14ac:dyDescent="0.25">
      <c r="O116" s="51">
        <v>2.364017</v>
      </c>
      <c r="P116" s="51">
        <v>340</v>
      </c>
      <c r="Q116" s="51">
        <v>1.093</v>
      </c>
    </row>
    <row r="117" spans="15:17" x14ac:dyDescent="0.25">
      <c r="O117" s="51">
        <v>2.3849369999999999</v>
      </c>
      <c r="P117" s="51">
        <v>291</v>
      </c>
      <c r="Q117" s="51">
        <v>1.3380000000000001</v>
      </c>
    </row>
    <row r="118" spans="15:17" x14ac:dyDescent="0.25">
      <c r="O118" s="51">
        <v>2.4058579999999998</v>
      </c>
      <c r="P118" s="51">
        <v>303</v>
      </c>
      <c r="Q118" s="51">
        <v>1.3680000000000001</v>
      </c>
    </row>
    <row r="119" spans="15:17" x14ac:dyDescent="0.25">
      <c r="O119" s="51">
        <v>2.4267780000000001</v>
      </c>
      <c r="P119" s="51">
        <v>306</v>
      </c>
      <c r="Q119" s="51">
        <v>1.3169999999999999</v>
      </c>
    </row>
    <row r="120" spans="15:17" x14ac:dyDescent="0.25">
      <c r="O120" s="51">
        <v>2.4476990000000001</v>
      </c>
      <c r="P120" s="51">
        <v>330</v>
      </c>
      <c r="Q120" s="51">
        <v>1.208</v>
      </c>
    </row>
    <row r="121" spans="15:17" x14ac:dyDescent="0.25">
      <c r="O121" s="51">
        <v>2.4686189999999999</v>
      </c>
      <c r="P121" s="51">
        <v>314</v>
      </c>
      <c r="Q121" s="51">
        <v>1.2450000000000001</v>
      </c>
    </row>
    <row r="122" spans="15:17" x14ac:dyDescent="0.25">
      <c r="O122" s="51">
        <v>2.4895399999999999</v>
      </c>
      <c r="P122" s="51">
        <v>307</v>
      </c>
      <c r="Q122" s="51">
        <v>1.216</v>
      </c>
    </row>
    <row r="123" spans="15:17" x14ac:dyDescent="0.25">
      <c r="O123" s="51">
        <v>2.5104600000000001</v>
      </c>
      <c r="P123" s="51">
        <v>311</v>
      </c>
      <c r="Q123" s="51">
        <v>1.23</v>
      </c>
    </row>
    <row r="124" spans="15:17" x14ac:dyDescent="0.25">
      <c r="O124" s="51">
        <v>2.5313810000000001</v>
      </c>
      <c r="P124" s="51">
        <v>298</v>
      </c>
      <c r="Q124" s="51">
        <v>1.21</v>
      </c>
    </row>
    <row r="125" spans="15:17" x14ac:dyDescent="0.25">
      <c r="O125" s="51">
        <v>2.5523009999999999</v>
      </c>
      <c r="P125" s="51">
        <v>323</v>
      </c>
      <c r="Q125" s="51">
        <v>1.079</v>
      </c>
    </row>
    <row r="126" spans="15:17" x14ac:dyDescent="0.25">
      <c r="O126" s="51">
        <v>2.5732219999999999</v>
      </c>
      <c r="P126" s="51">
        <v>304</v>
      </c>
      <c r="Q126" s="51">
        <v>1.2330000000000001</v>
      </c>
    </row>
    <row r="127" spans="15:17" x14ac:dyDescent="0.25">
      <c r="O127" s="51">
        <v>2.5941420000000002</v>
      </c>
      <c r="P127" s="51">
        <v>337</v>
      </c>
      <c r="Q127" s="51">
        <v>1.0820000000000001</v>
      </c>
    </row>
    <row r="128" spans="15:17" x14ac:dyDescent="0.25">
      <c r="O128" s="51">
        <v>2.6150630000000001</v>
      </c>
      <c r="P128" s="51">
        <v>340</v>
      </c>
      <c r="Q128" s="51">
        <v>1.083</v>
      </c>
    </row>
    <row r="129" spans="15:17" x14ac:dyDescent="0.25">
      <c r="O129" s="51">
        <v>2.635983</v>
      </c>
      <c r="P129" s="51">
        <v>333</v>
      </c>
      <c r="Q129" s="51">
        <v>1.0740000000000001</v>
      </c>
    </row>
    <row r="130" spans="15:17" x14ac:dyDescent="0.25">
      <c r="O130" s="51">
        <v>2.6569039999999999</v>
      </c>
      <c r="P130" s="51">
        <v>303</v>
      </c>
      <c r="Q130" s="51">
        <v>1.1419999999999999</v>
      </c>
    </row>
    <row r="131" spans="15:17" x14ac:dyDescent="0.25">
      <c r="O131" s="51">
        <v>2.6778240000000002</v>
      </c>
      <c r="P131" s="51">
        <v>306</v>
      </c>
      <c r="Q131" s="51">
        <v>1.2310000000000001</v>
      </c>
    </row>
    <row r="132" spans="15:17" x14ac:dyDescent="0.25">
      <c r="O132" s="51">
        <v>2.6987450000000002</v>
      </c>
      <c r="P132" s="51">
        <v>316</v>
      </c>
      <c r="Q132" s="51">
        <v>1.2629999999999999</v>
      </c>
    </row>
    <row r="133" spans="15:17" x14ac:dyDescent="0.25">
      <c r="O133" s="51">
        <v>2.719665</v>
      </c>
      <c r="P133" s="51">
        <v>307</v>
      </c>
      <c r="Q133" s="51">
        <v>1.28</v>
      </c>
    </row>
    <row r="134" spans="15:17" x14ac:dyDescent="0.25">
      <c r="O134" s="51">
        <v>2.740586</v>
      </c>
      <c r="P134" s="51">
        <v>303</v>
      </c>
      <c r="Q134" s="51">
        <v>1.268</v>
      </c>
    </row>
    <row r="135" spans="15:17" x14ac:dyDescent="0.25">
      <c r="O135" s="51">
        <v>2.7615059999999998</v>
      </c>
      <c r="P135" s="51">
        <v>291</v>
      </c>
      <c r="Q135" s="51">
        <v>1.272</v>
      </c>
    </row>
    <row r="136" spans="15:17" x14ac:dyDescent="0.25">
      <c r="O136" s="51">
        <v>2.7824270000000002</v>
      </c>
      <c r="P136" s="51">
        <v>311</v>
      </c>
      <c r="Q136" s="51">
        <v>1.0900000000000001</v>
      </c>
    </row>
    <row r="137" spans="15:17" x14ac:dyDescent="0.25">
      <c r="O137" s="51">
        <v>2.803347</v>
      </c>
      <c r="P137" s="51">
        <v>326</v>
      </c>
      <c r="Q137" s="51">
        <v>1.1299999999999999</v>
      </c>
    </row>
    <row r="138" spans="15:17" x14ac:dyDescent="0.25">
      <c r="O138" s="51">
        <v>2.824268</v>
      </c>
      <c r="P138" s="51">
        <v>295</v>
      </c>
      <c r="Q138" s="51">
        <v>1.1319999999999999</v>
      </c>
    </row>
    <row r="139" spans="15:17" x14ac:dyDescent="0.25">
      <c r="O139" s="51">
        <v>2.8451879999999998</v>
      </c>
      <c r="P139" s="51">
        <v>296</v>
      </c>
      <c r="Q139" s="51">
        <v>1.1919999999999999</v>
      </c>
    </row>
    <row r="140" spans="15:17" x14ac:dyDescent="0.25">
      <c r="O140" s="51">
        <v>2.8661089999999998</v>
      </c>
      <c r="P140" s="51">
        <v>293</v>
      </c>
      <c r="Q140" s="51">
        <v>1.202</v>
      </c>
    </row>
    <row r="141" spans="15:17" x14ac:dyDescent="0.25">
      <c r="O141" s="51">
        <v>2.8870290000000001</v>
      </c>
      <c r="P141" s="51">
        <v>293</v>
      </c>
      <c r="Q141" s="51">
        <v>1.2989999999999999</v>
      </c>
    </row>
    <row r="142" spans="15:17" x14ac:dyDescent="0.25">
      <c r="O142" s="51">
        <v>2.90795</v>
      </c>
      <c r="P142" s="51">
        <v>304</v>
      </c>
      <c r="Q142" s="51">
        <v>1.2629999999999999</v>
      </c>
    </row>
    <row r="143" spans="15:17" x14ac:dyDescent="0.25">
      <c r="O143" s="51">
        <v>2.9288699999999999</v>
      </c>
      <c r="P143" s="51">
        <v>319</v>
      </c>
      <c r="Q143" s="51">
        <v>1.2310000000000001</v>
      </c>
    </row>
    <row r="144" spans="15:17" x14ac:dyDescent="0.25">
      <c r="O144" s="51">
        <v>2.9497909999999998</v>
      </c>
      <c r="P144" s="51">
        <v>297</v>
      </c>
      <c r="Q144" s="51">
        <v>1.337</v>
      </c>
    </row>
    <row r="145" spans="15:17" x14ac:dyDescent="0.25">
      <c r="O145" s="51">
        <v>2.9707110000000001</v>
      </c>
      <c r="P145" s="51">
        <v>300</v>
      </c>
      <c r="Q145" s="51">
        <v>1.2869999999999999</v>
      </c>
    </row>
    <row r="146" spans="15:17" x14ac:dyDescent="0.25">
      <c r="O146" s="51">
        <v>2.9916320000000001</v>
      </c>
      <c r="P146" s="51">
        <v>289</v>
      </c>
      <c r="Q146" s="51">
        <v>1.3180000000000001</v>
      </c>
    </row>
    <row r="147" spans="15:17" x14ac:dyDescent="0.25">
      <c r="O147" s="51">
        <v>3.0125519999999999</v>
      </c>
      <c r="P147" s="51">
        <v>298</v>
      </c>
      <c r="Q147" s="51">
        <v>1.3169999999999999</v>
      </c>
    </row>
    <row r="148" spans="15:17" x14ac:dyDescent="0.25">
      <c r="O148" s="51">
        <v>3.0334729999999999</v>
      </c>
      <c r="P148" s="51">
        <v>309</v>
      </c>
      <c r="Q148" s="51">
        <v>1.238</v>
      </c>
    </row>
    <row r="149" spans="15:17" x14ac:dyDescent="0.25">
      <c r="O149" s="51">
        <v>3.0543930000000001</v>
      </c>
      <c r="P149" s="51">
        <v>302</v>
      </c>
      <c r="Q149" s="51">
        <v>1.294</v>
      </c>
    </row>
    <row r="150" spans="15:17" x14ac:dyDescent="0.25">
      <c r="O150" s="51">
        <v>3.0753140000000001</v>
      </c>
      <c r="P150" s="51">
        <v>286</v>
      </c>
      <c r="Q150" s="51">
        <v>1.34</v>
      </c>
    </row>
    <row r="151" spans="15:17" x14ac:dyDescent="0.25">
      <c r="O151" s="51">
        <v>3.0962339999999999</v>
      </c>
      <c r="P151" s="51">
        <v>289</v>
      </c>
      <c r="Q151" s="51">
        <v>1.474</v>
      </c>
    </row>
    <row r="152" spans="15:17" x14ac:dyDescent="0.25">
      <c r="O152" s="51">
        <v>3.1171549999999999</v>
      </c>
      <c r="P152" s="51">
        <v>279</v>
      </c>
      <c r="Q152" s="51">
        <v>1.619</v>
      </c>
    </row>
    <row r="153" spans="15:17" x14ac:dyDescent="0.25">
      <c r="O153" s="51">
        <v>3.1380750000000002</v>
      </c>
      <c r="P153" s="51">
        <v>296</v>
      </c>
      <c r="Q153" s="51">
        <v>1.421</v>
      </c>
    </row>
    <row r="154" spans="15:17" x14ac:dyDescent="0.25">
      <c r="O154" s="51">
        <v>3.1589960000000001</v>
      </c>
      <c r="P154" s="51">
        <v>283</v>
      </c>
      <c r="Q154" s="51">
        <v>1.494</v>
      </c>
    </row>
    <row r="155" spans="15:17" x14ac:dyDescent="0.25">
      <c r="O155" s="51">
        <v>3.179916</v>
      </c>
      <c r="P155" s="51">
        <v>286</v>
      </c>
      <c r="Q155" s="51">
        <v>1.4330000000000001</v>
      </c>
    </row>
    <row r="156" spans="15:17" x14ac:dyDescent="0.25">
      <c r="O156" s="51">
        <v>3.2008369999999999</v>
      </c>
      <c r="P156" s="51">
        <v>285</v>
      </c>
      <c r="Q156" s="51">
        <v>1.4419999999999999</v>
      </c>
    </row>
    <row r="157" spans="15:17" x14ac:dyDescent="0.25">
      <c r="O157" s="51">
        <v>3.2217570000000002</v>
      </c>
      <c r="P157" s="51">
        <v>279</v>
      </c>
      <c r="Q157" s="51">
        <v>1.306</v>
      </c>
    </row>
    <row r="158" spans="15:17" x14ac:dyDescent="0.25">
      <c r="O158" s="51">
        <v>3.2426780000000002</v>
      </c>
      <c r="P158" s="51">
        <v>271</v>
      </c>
      <c r="Q158" s="51">
        <v>1.4239999999999999</v>
      </c>
    </row>
    <row r="159" spans="15:17" x14ac:dyDescent="0.25">
      <c r="O159" s="51">
        <v>3.263598</v>
      </c>
      <c r="P159" s="51">
        <v>266</v>
      </c>
      <c r="Q159" s="51">
        <v>1.3979999999999999</v>
      </c>
    </row>
    <row r="160" spans="15:17" x14ac:dyDescent="0.25">
      <c r="O160" s="51">
        <v>3.284519</v>
      </c>
      <c r="P160" s="51">
        <v>275</v>
      </c>
      <c r="Q160" s="51">
        <v>1.4279999999999999</v>
      </c>
    </row>
    <row r="161" spans="15:17" x14ac:dyDescent="0.25">
      <c r="O161" s="51">
        <v>3.3054389999999998</v>
      </c>
      <c r="P161" s="51">
        <v>293</v>
      </c>
      <c r="Q161" s="51">
        <v>1.458</v>
      </c>
    </row>
    <row r="162" spans="15:17" x14ac:dyDescent="0.25">
      <c r="O162" s="51">
        <v>3.3263600000000002</v>
      </c>
      <c r="P162" s="51">
        <v>289</v>
      </c>
      <c r="Q162" s="51">
        <v>1.5369999999999999</v>
      </c>
    </row>
    <row r="163" spans="15:17" x14ac:dyDescent="0.25">
      <c r="O163" s="51">
        <v>3.34728</v>
      </c>
      <c r="P163" s="51">
        <v>290</v>
      </c>
      <c r="Q163" s="51">
        <v>1.536</v>
      </c>
    </row>
    <row r="164" spans="15:17" x14ac:dyDescent="0.25">
      <c r="O164" s="51">
        <v>3.368201</v>
      </c>
      <c r="P164" s="51">
        <v>273</v>
      </c>
      <c r="Q164" s="51">
        <v>1.6990000000000001</v>
      </c>
    </row>
    <row r="165" spans="15:17" x14ac:dyDescent="0.25">
      <c r="O165" s="51">
        <v>3.3891209999999998</v>
      </c>
      <c r="P165" s="51">
        <v>265</v>
      </c>
      <c r="Q165" s="51">
        <v>1.8360000000000001</v>
      </c>
    </row>
    <row r="166" spans="15:17" x14ac:dyDescent="0.25">
      <c r="O166" s="51">
        <v>3.4100419999999998</v>
      </c>
      <c r="P166" s="51">
        <v>263</v>
      </c>
      <c r="Q166" s="51">
        <v>1.6819999999999999</v>
      </c>
    </row>
    <row r="167" spans="15:17" x14ac:dyDescent="0.25">
      <c r="O167" s="51">
        <v>3.4309620000000001</v>
      </c>
      <c r="P167" s="51">
        <v>242</v>
      </c>
      <c r="Q167" s="51">
        <v>1.895</v>
      </c>
    </row>
    <row r="168" spans="15:17" x14ac:dyDescent="0.25">
      <c r="O168" s="51">
        <v>3.451883</v>
      </c>
      <c r="P168" s="51">
        <v>265</v>
      </c>
      <c r="Q168" s="51">
        <v>1.603</v>
      </c>
    </row>
    <row r="169" spans="15:17" x14ac:dyDescent="0.25">
      <c r="O169" s="51">
        <v>3.4728029999999999</v>
      </c>
      <c r="P169" s="51">
        <v>256</v>
      </c>
      <c r="Q169" s="51">
        <v>1.625</v>
      </c>
    </row>
    <row r="170" spans="15:17" x14ac:dyDescent="0.25">
      <c r="O170" s="51">
        <v>3.4937239999999998</v>
      </c>
      <c r="P170" s="51">
        <v>241</v>
      </c>
      <c r="Q170" s="51">
        <v>1.8959999999999999</v>
      </c>
    </row>
    <row r="171" spans="15:17" x14ac:dyDescent="0.25">
      <c r="O171" s="51">
        <v>3.5146440000000001</v>
      </c>
      <c r="P171" s="51">
        <v>269</v>
      </c>
      <c r="Q171" s="51">
        <v>1.573</v>
      </c>
    </row>
    <row r="172" spans="15:17" x14ac:dyDescent="0.25">
      <c r="O172" s="51">
        <v>3.5355650000000001</v>
      </c>
      <c r="P172" s="51">
        <v>274</v>
      </c>
      <c r="Q172" s="51">
        <v>1.518</v>
      </c>
    </row>
    <row r="173" spans="15:17" x14ac:dyDescent="0.25">
      <c r="O173" s="51">
        <v>3.5564849999999999</v>
      </c>
      <c r="P173" s="51">
        <v>271</v>
      </c>
      <c r="Q173" s="51">
        <v>1.5409999999999999</v>
      </c>
    </row>
    <row r="174" spans="15:17" x14ac:dyDescent="0.25">
      <c r="O174" s="51">
        <v>3.5774059999999999</v>
      </c>
      <c r="P174" s="51">
        <v>242</v>
      </c>
      <c r="Q174" s="51">
        <v>1.8420000000000001</v>
      </c>
    </row>
    <row r="175" spans="15:17" x14ac:dyDescent="0.25">
      <c r="O175" s="51">
        <v>3.5983260000000001</v>
      </c>
      <c r="P175" s="51">
        <v>233</v>
      </c>
      <c r="Q175" s="51">
        <v>1.8480000000000001</v>
      </c>
    </row>
    <row r="176" spans="15:17" x14ac:dyDescent="0.25">
      <c r="O176" s="51">
        <v>3.6192470000000001</v>
      </c>
      <c r="P176" s="51">
        <v>246</v>
      </c>
      <c r="Q176" s="51">
        <v>1.5940000000000001</v>
      </c>
    </row>
    <row r="177" spans="15:17" x14ac:dyDescent="0.25">
      <c r="O177" s="51">
        <v>3.6401669999999999</v>
      </c>
      <c r="P177" s="51">
        <v>233</v>
      </c>
      <c r="Q177" s="51">
        <v>1.804</v>
      </c>
    </row>
    <row r="178" spans="15:17" x14ac:dyDescent="0.25">
      <c r="O178" s="51">
        <v>3.6610879999999999</v>
      </c>
      <c r="P178" s="51">
        <v>230</v>
      </c>
      <c r="Q178" s="51">
        <v>1.8180000000000001</v>
      </c>
    </row>
    <row r="179" spans="15:17" x14ac:dyDescent="0.25">
      <c r="O179" s="51">
        <v>3.6820080000000002</v>
      </c>
      <c r="P179" s="51">
        <v>226</v>
      </c>
      <c r="Q179" s="51">
        <v>1.6619999999999999</v>
      </c>
    </row>
    <row r="180" spans="15:17" x14ac:dyDescent="0.25">
      <c r="O180" s="51">
        <v>3.7029290000000001</v>
      </c>
      <c r="P180" s="51">
        <v>241</v>
      </c>
      <c r="Q180" s="51">
        <v>1.641</v>
      </c>
    </row>
    <row r="181" spans="15:17" x14ac:dyDescent="0.25">
      <c r="O181" s="51">
        <v>3.723849</v>
      </c>
      <c r="P181" s="51">
        <v>239</v>
      </c>
      <c r="Q181" s="51">
        <v>1.673</v>
      </c>
    </row>
    <row r="182" spans="15:17" x14ac:dyDescent="0.25">
      <c r="O182" s="51">
        <v>3.7447699999999999</v>
      </c>
      <c r="P182" s="51">
        <v>213</v>
      </c>
      <c r="Q182" s="51">
        <v>1.9419999999999999</v>
      </c>
    </row>
    <row r="183" spans="15:17" x14ac:dyDescent="0.25">
      <c r="O183" s="51">
        <v>3.7656900000000002</v>
      </c>
      <c r="P183" s="51">
        <v>220</v>
      </c>
      <c r="Q183" s="51">
        <v>1.849</v>
      </c>
    </row>
    <row r="184" spans="15:17" x14ac:dyDescent="0.25">
      <c r="O184" s="51">
        <v>3.7866110000000002</v>
      </c>
      <c r="P184" s="51">
        <v>203</v>
      </c>
      <c r="Q184" s="51">
        <v>2.1030000000000002</v>
      </c>
    </row>
    <row r="185" spans="15:17" x14ac:dyDescent="0.25">
      <c r="O185" s="51">
        <v>3.807531</v>
      </c>
      <c r="P185" s="51">
        <v>213</v>
      </c>
      <c r="Q185" s="51">
        <v>1.974</v>
      </c>
    </row>
    <row r="186" spans="15:17" x14ac:dyDescent="0.25">
      <c r="O186" s="51">
        <v>3.828452</v>
      </c>
      <c r="P186" s="51">
        <v>212</v>
      </c>
      <c r="Q186" s="51">
        <v>1.925</v>
      </c>
    </row>
    <row r="187" spans="15:17" x14ac:dyDescent="0.25">
      <c r="O187" s="51">
        <v>3.8493719999999998</v>
      </c>
      <c r="P187" s="51">
        <v>245</v>
      </c>
      <c r="Q187" s="51">
        <v>1.6839999999999999</v>
      </c>
    </row>
    <row r="188" spans="15:17" x14ac:dyDescent="0.25">
      <c r="O188" s="51">
        <v>3.8702930000000002</v>
      </c>
      <c r="P188" s="51">
        <v>239</v>
      </c>
      <c r="Q188" s="51">
        <v>1.9119999999999999</v>
      </c>
    </row>
    <row r="189" spans="15:17" x14ac:dyDescent="0.25">
      <c r="O189" s="51">
        <v>3.891213</v>
      </c>
      <c r="P189" s="51">
        <v>243</v>
      </c>
      <c r="Q189" s="51">
        <v>1.768</v>
      </c>
    </row>
    <row r="190" spans="15:17" x14ac:dyDescent="0.25">
      <c r="O190" s="51">
        <v>3.912134</v>
      </c>
      <c r="P190" s="51">
        <v>234</v>
      </c>
      <c r="Q190" s="51">
        <v>1.8180000000000001</v>
      </c>
    </row>
    <row r="191" spans="15:17" x14ac:dyDescent="0.25">
      <c r="O191" s="51">
        <v>3.9330539999999998</v>
      </c>
      <c r="P191" s="51">
        <v>227</v>
      </c>
      <c r="Q191" s="51">
        <v>1.837</v>
      </c>
    </row>
    <row r="192" spans="15:17" x14ac:dyDescent="0.25">
      <c r="O192" s="51">
        <v>3.9539749999999998</v>
      </c>
      <c r="P192" s="51">
        <v>216</v>
      </c>
      <c r="Q192" s="51">
        <v>1.8640000000000001</v>
      </c>
    </row>
    <row r="193" spans="15:17" x14ac:dyDescent="0.25">
      <c r="O193" s="51">
        <v>3.9748950000000001</v>
      </c>
      <c r="P193" s="51">
        <v>230</v>
      </c>
      <c r="Q193" s="51">
        <v>1.639</v>
      </c>
    </row>
    <row r="194" spans="15:17" x14ac:dyDescent="0.25">
      <c r="O194" s="51">
        <v>3.995816</v>
      </c>
      <c r="P194" s="51">
        <v>227</v>
      </c>
      <c r="Q194" s="51">
        <v>1.6859999999999999</v>
      </c>
    </row>
    <row r="195" spans="15:17" x14ac:dyDescent="0.25">
      <c r="O195" s="51">
        <v>4.0167359999999999</v>
      </c>
      <c r="P195" s="51">
        <v>212</v>
      </c>
      <c r="Q195" s="51">
        <v>1.752</v>
      </c>
    </row>
    <row r="196" spans="15:17" x14ac:dyDescent="0.25">
      <c r="O196" s="51">
        <v>4.0376570000000003</v>
      </c>
      <c r="P196" s="51">
        <v>209</v>
      </c>
      <c r="Q196" s="51">
        <v>1.8540000000000001</v>
      </c>
    </row>
    <row r="197" spans="15:17" x14ac:dyDescent="0.25">
      <c r="O197" s="51">
        <v>4.0585769999999997</v>
      </c>
      <c r="P197" s="51">
        <v>230</v>
      </c>
      <c r="Q197" s="51">
        <v>1.766</v>
      </c>
    </row>
    <row r="198" spans="15:17" x14ac:dyDescent="0.25">
      <c r="O198" s="51">
        <v>4.0794980000000001</v>
      </c>
      <c r="P198" s="51">
        <v>230</v>
      </c>
      <c r="Q198" s="51">
        <v>1.657</v>
      </c>
    </row>
    <row r="199" spans="15:17" x14ac:dyDescent="0.25">
      <c r="O199" s="51">
        <v>4.1004180000000003</v>
      </c>
      <c r="P199" s="51">
        <v>219</v>
      </c>
      <c r="Q199" s="51">
        <v>1.6759999999999999</v>
      </c>
    </row>
    <row r="200" spans="15:17" x14ac:dyDescent="0.25">
      <c r="O200" s="51">
        <v>4.1213389999999999</v>
      </c>
      <c r="P200" s="51">
        <v>206</v>
      </c>
      <c r="Q200" s="51">
        <v>1.742</v>
      </c>
    </row>
    <row r="201" spans="15:17" x14ac:dyDescent="0.25">
      <c r="O201" s="51">
        <v>4.1422590000000001</v>
      </c>
      <c r="P201" s="51">
        <v>191</v>
      </c>
      <c r="Q201" s="51">
        <v>2.0049999999999999</v>
      </c>
    </row>
    <row r="202" spans="15:17" x14ac:dyDescent="0.25">
      <c r="O202" s="51">
        <v>4.1631799999999997</v>
      </c>
      <c r="P202" s="51">
        <v>200</v>
      </c>
      <c r="Q202" s="51">
        <v>1.645</v>
      </c>
    </row>
    <row r="203" spans="15:17" x14ac:dyDescent="0.25">
      <c r="O203" s="51">
        <v>4.1840999999999999</v>
      </c>
      <c r="P203" s="51">
        <v>205</v>
      </c>
      <c r="Q203" s="51">
        <v>1.8</v>
      </c>
    </row>
    <row r="204" spans="15:17" x14ac:dyDescent="0.25">
      <c r="O204" s="51">
        <v>4.2050210000000003</v>
      </c>
      <c r="P204" s="51">
        <v>205</v>
      </c>
      <c r="Q204" s="51">
        <v>1.859</v>
      </c>
    </row>
    <row r="205" spans="15:17" x14ac:dyDescent="0.25">
      <c r="O205" s="51">
        <v>4.2259409999999997</v>
      </c>
      <c r="P205" s="51">
        <v>218</v>
      </c>
      <c r="Q205" s="51">
        <v>1.794</v>
      </c>
    </row>
    <row r="206" spans="15:17" x14ac:dyDescent="0.25">
      <c r="O206" s="51">
        <v>4.2468620000000001</v>
      </c>
      <c r="P206" s="51">
        <v>206</v>
      </c>
      <c r="Q206" s="51">
        <v>1.833</v>
      </c>
    </row>
    <row r="207" spans="15:17" x14ac:dyDescent="0.25">
      <c r="O207" s="51">
        <v>4.2677820000000004</v>
      </c>
      <c r="P207" s="51">
        <v>206</v>
      </c>
      <c r="Q207" s="51">
        <v>1.706</v>
      </c>
    </row>
    <row r="208" spans="15:17" x14ac:dyDescent="0.25">
      <c r="O208" s="51">
        <v>4.2887029999999999</v>
      </c>
      <c r="P208" s="51">
        <v>213</v>
      </c>
      <c r="Q208" s="51">
        <v>1.821</v>
      </c>
    </row>
    <row r="209" spans="15:17" x14ac:dyDescent="0.25">
      <c r="O209" s="51">
        <v>4.3096230000000002</v>
      </c>
      <c r="P209" s="51">
        <v>234</v>
      </c>
      <c r="Q209" s="51">
        <v>1.556</v>
      </c>
    </row>
    <row r="210" spans="15:17" x14ac:dyDescent="0.25">
      <c r="O210" s="51">
        <v>4.3305439999999997</v>
      </c>
      <c r="P210" s="51">
        <v>233</v>
      </c>
      <c r="Q210" s="51">
        <v>1.506</v>
      </c>
    </row>
    <row r="211" spans="15:17" x14ac:dyDescent="0.25">
      <c r="O211" s="51">
        <v>4.351464</v>
      </c>
      <c r="P211" s="51">
        <v>223</v>
      </c>
      <c r="Q211" s="51">
        <v>1.9430000000000001</v>
      </c>
    </row>
    <row r="212" spans="15:17" x14ac:dyDescent="0.25">
      <c r="O212" s="51">
        <v>4.3723850000000004</v>
      </c>
      <c r="P212" s="51">
        <v>211</v>
      </c>
      <c r="Q212" s="51">
        <v>2.302</v>
      </c>
    </row>
    <row r="213" spans="15:17" x14ac:dyDescent="0.25">
      <c r="O213" s="51">
        <v>4.3933049999999998</v>
      </c>
      <c r="P213" s="51">
        <v>220</v>
      </c>
      <c r="Q213" s="51">
        <v>2.0179999999999998</v>
      </c>
    </row>
    <row r="214" spans="15:17" x14ac:dyDescent="0.25">
      <c r="O214" s="51">
        <v>4.4142260000000002</v>
      </c>
      <c r="P214" s="51">
        <v>218</v>
      </c>
      <c r="Q214" s="51">
        <v>1.8819999999999999</v>
      </c>
    </row>
    <row r="215" spans="15:17" x14ac:dyDescent="0.25">
      <c r="O215" s="51">
        <v>4.4351459999999996</v>
      </c>
      <c r="P215" s="51">
        <v>210</v>
      </c>
      <c r="Q215" s="51">
        <v>2.0470000000000002</v>
      </c>
    </row>
    <row r="216" spans="15:17" x14ac:dyDescent="0.25">
      <c r="O216" s="51">
        <v>4.456067</v>
      </c>
      <c r="P216" s="51">
        <v>207</v>
      </c>
      <c r="Q216" s="51">
        <v>2.2330000000000001</v>
      </c>
    </row>
    <row r="217" spans="15:17" x14ac:dyDescent="0.25">
      <c r="O217" s="51">
        <v>4.4769870000000003</v>
      </c>
      <c r="P217" s="51">
        <v>191</v>
      </c>
      <c r="Q217" s="51">
        <v>2.4359999999999999</v>
      </c>
    </row>
    <row r="218" spans="15:17" x14ac:dyDescent="0.25">
      <c r="O218" s="51">
        <v>4.4979079999999998</v>
      </c>
      <c r="P218" s="51">
        <v>194</v>
      </c>
      <c r="Q218" s="51">
        <v>2.347</v>
      </c>
    </row>
    <row r="219" spans="15:17" x14ac:dyDescent="0.25">
      <c r="O219" s="51">
        <v>4.5188280000000001</v>
      </c>
      <c r="P219" s="51">
        <v>191</v>
      </c>
      <c r="Q219" s="51">
        <v>2.4159999999999999</v>
      </c>
    </row>
    <row r="220" spans="15:17" x14ac:dyDescent="0.25">
      <c r="O220" s="51">
        <v>4.5397489999999996</v>
      </c>
      <c r="P220" s="51">
        <v>192</v>
      </c>
      <c r="Q220" s="51">
        <v>2.4180000000000001</v>
      </c>
    </row>
    <row r="221" spans="15:17" x14ac:dyDescent="0.25">
      <c r="O221" s="51">
        <v>4.5606689999999999</v>
      </c>
      <c r="P221" s="51">
        <v>197</v>
      </c>
      <c r="Q221" s="51">
        <v>2.25</v>
      </c>
    </row>
    <row r="222" spans="15:17" x14ac:dyDescent="0.25">
      <c r="O222" s="51">
        <v>4.5815900000000003</v>
      </c>
      <c r="P222" s="51">
        <v>198</v>
      </c>
      <c r="Q222" s="51">
        <v>2.145</v>
      </c>
    </row>
    <row r="223" spans="15:17" x14ac:dyDescent="0.25">
      <c r="O223" s="51">
        <v>4.6025099999999997</v>
      </c>
      <c r="P223" s="51">
        <v>218</v>
      </c>
      <c r="Q223" s="51">
        <v>2.2759999999999998</v>
      </c>
    </row>
    <row r="224" spans="15:17" x14ac:dyDescent="0.25">
      <c r="O224" s="51">
        <v>4.6234310000000001</v>
      </c>
      <c r="P224" s="51">
        <v>213</v>
      </c>
      <c r="Q224" s="51">
        <v>2.1669999999999998</v>
      </c>
    </row>
    <row r="225" spans="15:17" x14ac:dyDescent="0.25">
      <c r="O225" s="51">
        <v>4.6443510000000003</v>
      </c>
      <c r="P225" s="51">
        <v>220</v>
      </c>
      <c r="Q225" s="51">
        <v>2.1459999999999999</v>
      </c>
    </row>
    <row r="226" spans="15:17" x14ac:dyDescent="0.25">
      <c r="O226" s="51">
        <v>4.6652719999999999</v>
      </c>
      <c r="P226" s="51">
        <v>202</v>
      </c>
      <c r="Q226" s="51">
        <v>2.3769999999999998</v>
      </c>
    </row>
    <row r="227" spans="15:17" x14ac:dyDescent="0.25">
      <c r="O227" s="51">
        <v>4.6861920000000001</v>
      </c>
      <c r="P227" s="51">
        <v>200</v>
      </c>
      <c r="Q227" s="51">
        <v>2.3220000000000001</v>
      </c>
    </row>
    <row r="228" spans="15:17" x14ac:dyDescent="0.25">
      <c r="O228" s="51">
        <v>4.7071129999999997</v>
      </c>
      <c r="P228" s="51">
        <v>199</v>
      </c>
      <c r="Q228" s="51">
        <v>2.4569999999999999</v>
      </c>
    </row>
    <row r="229" spans="15:17" x14ac:dyDescent="0.25">
      <c r="O229" s="51">
        <v>4.7280329999999999</v>
      </c>
      <c r="P229" s="51">
        <v>232</v>
      </c>
      <c r="Q229" s="51">
        <v>2.1389999999999998</v>
      </c>
    </row>
    <row r="230" spans="15:17" x14ac:dyDescent="0.25">
      <c r="O230" s="51">
        <v>4.7489540000000003</v>
      </c>
      <c r="P230" s="51">
        <v>205</v>
      </c>
      <c r="Q230" s="51">
        <v>2.3940000000000001</v>
      </c>
    </row>
    <row r="231" spans="15:17" x14ac:dyDescent="0.25">
      <c r="O231" s="51">
        <v>4.7698739999999997</v>
      </c>
      <c r="P231" s="51">
        <v>208</v>
      </c>
      <c r="Q231" s="51">
        <v>2.2959999999999998</v>
      </c>
    </row>
    <row r="232" spans="15:17" x14ac:dyDescent="0.25">
      <c r="O232" s="51">
        <v>4.7907950000000001</v>
      </c>
      <c r="P232" s="51">
        <v>208</v>
      </c>
      <c r="Q232" s="51">
        <v>2.3479999999999999</v>
      </c>
    </row>
    <row r="233" spans="15:17" x14ac:dyDescent="0.25">
      <c r="O233" s="51">
        <v>4.8117150000000004</v>
      </c>
      <c r="P233" s="51">
        <v>206</v>
      </c>
      <c r="Q233" s="51">
        <v>2.403</v>
      </c>
    </row>
    <row r="234" spans="15:17" x14ac:dyDescent="0.25">
      <c r="O234" s="51">
        <v>4.8326359999999999</v>
      </c>
      <c r="P234" s="51">
        <v>231</v>
      </c>
      <c r="Q234" s="51">
        <v>2.3050000000000002</v>
      </c>
    </row>
    <row r="235" spans="15:17" x14ac:dyDescent="0.25">
      <c r="O235" s="51">
        <v>4.8535560000000002</v>
      </c>
      <c r="P235" s="51">
        <v>207</v>
      </c>
      <c r="Q235" s="51">
        <v>2.645</v>
      </c>
    </row>
    <row r="236" spans="15:17" x14ac:dyDescent="0.25">
      <c r="O236" s="51">
        <v>4.8744769999999997</v>
      </c>
      <c r="P236" s="51">
        <v>201</v>
      </c>
      <c r="Q236" s="51">
        <v>2.734</v>
      </c>
    </row>
    <row r="237" spans="15:17" x14ac:dyDescent="0.25">
      <c r="O237" s="51">
        <v>4.895397</v>
      </c>
      <c r="P237" s="51">
        <v>211</v>
      </c>
      <c r="Q237" s="51">
        <v>2.9849999999999999</v>
      </c>
    </row>
    <row r="238" spans="15:17" x14ac:dyDescent="0.25">
      <c r="O238" s="51">
        <v>4.9163180000000004</v>
      </c>
      <c r="P238" s="51">
        <v>189</v>
      </c>
      <c r="Q238" s="51">
        <v>3.19</v>
      </c>
    </row>
    <row r="239" spans="15:17" x14ac:dyDescent="0.25">
      <c r="O239" s="51">
        <v>4.9372379999999998</v>
      </c>
      <c r="P239" s="51">
        <v>192</v>
      </c>
      <c r="Q239" s="51">
        <v>3.206</v>
      </c>
    </row>
    <row r="240" spans="15:17" x14ac:dyDescent="0.25">
      <c r="O240" s="51">
        <v>4.9581590000000002</v>
      </c>
      <c r="P240" s="51">
        <v>217</v>
      </c>
      <c r="Q240" s="51">
        <v>2.7480000000000002</v>
      </c>
    </row>
    <row r="241" spans="15:17" x14ac:dyDescent="0.25">
      <c r="O241" s="51">
        <v>4.9790789999999996</v>
      </c>
      <c r="P241" s="51">
        <v>200</v>
      </c>
      <c r="Q241" s="51">
        <v>3.145</v>
      </c>
    </row>
    <row r="242" spans="15:17" x14ac:dyDescent="0.25">
      <c r="O242" s="51">
        <v>5</v>
      </c>
      <c r="P242" s="51">
        <v>204</v>
      </c>
      <c r="Q242" s="51">
        <v>2.9449999999999998</v>
      </c>
    </row>
    <row r="243" spans="15:17" x14ac:dyDescent="0.25">
      <c r="O243" s="51">
        <v>5.0209210000000004</v>
      </c>
      <c r="P243" s="51">
        <v>219</v>
      </c>
      <c r="Q243" s="51">
        <v>2.665</v>
      </c>
    </row>
    <row r="244" spans="15:17" x14ac:dyDescent="0.25">
      <c r="O244" s="51">
        <v>5.0418409999999998</v>
      </c>
      <c r="P244" s="51">
        <v>211</v>
      </c>
      <c r="Q244" s="51">
        <v>2.718</v>
      </c>
    </row>
    <row r="245" spans="15:17" x14ac:dyDescent="0.25">
      <c r="O245" s="51">
        <v>5.0627620000000002</v>
      </c>
      <c r="P245" s="51">
        <v>231</v>
      </c>
      <c r="Q245" s="51">
        <v>2.4900000000000002</v>
      </c>
    </row>
    <row r="246" spans="15:17" x14ac:dyDescent="0.25">
      <c r="O246" s="51">
        <v>5.0836819999999996</v>
      </c>
      <c r="P246" s="51">
        <v>236</v>
      </c>
      <c r="Q246" s="51">
        <v>2.3069999999999999</v>
      </c>
    </row>
    <row r="247" spans="15:17" x14ac:dyDescent="0.25">
      <c r="O247" s="51">
        <v>5.104603</v>
      </c>
      <c r="P247" s="51">
        <v>223</v>
      </c>
      <c r="Q247" s="51">
        <v>2.5489999999999999</v>
      </c>
    </row>
    <row r="248" spans="15:17" x14ac:dyDescent="0.25">
      <c r="O248" s="51">
        <v>5.1255230000000003</v>
      </c>
      <c r="P248" s="51">
        <v>209</v>
      </c>
      <c r="Q248" s="51">
        <v>2.7</v>
      </c>
    </row>
    <row r="249" spans="15:17" x14ac:dyDescent="0.25">
      <c r="O249" s="51">
        <v>5.1464439999999998</v>
      </c>
      <c r="P249" s="51">
        <v>214</v>
      </c>
      <c r="Q249" s="51">
        <v>2.3410000000000002</v>
      </c>
    </row>
    <row r="250" spans="15:17" x14ac:dyDescent="0.25">
      <c r="O250" s="51">
        <v>5.1673640000000001</v>
      </c>
      <c r="P250" s="51">
        <v>235</v>
      </c>
      <c r="Q250" s="51">
        <v>2.109</v>
      </c>
    </row>
    <row r="251" spans="15:17" x14ac:dyDescent="0.25">
      <c r="O251" s="51">
        <v>5.1882849999999996</v>
      </c>
      <c r="P251" s="51">
        <v>236</v>
      </c>
      <c r="Q251" s="51">
        <v>2.2410000000000001</v>
      </c>
    </row>
    <row r="252" spans="15:17" x14ac:dyDescent="0.25">
      <c r="O252" s="51">
        <v>5.2092049999999999</v>
      </c>
      <c r="P252" s="51">
        <v>251</v>
      </c>
      <c r="Q252" s="51">
        <v>2.0830000000000002</v>
      </c>
    </row>
    <row r="253" spans="15:17" x14ac:dyDescent="0.25">
      <c r="O253" s="51">
        <v>5.2301260000000003</v>
      </c>
      <c r="P253" s="51">
        <v>227</v>
      </c>
      <c r="Q253" s="51">
        <v>2.3809999999999998</v>
      </c>
    </row>
    <row r="254" spans="15:17" x14ac:dyDescent="0.25">
      <c r="O254" s="51">
        <v>5.2510459999999997</v>
      </c>
      <c r="P254" s="51">
        <v>218</v>
      </c>
      <c r="Q254" s="51">
        <v>2.589</v>
      </c>
    </row>
    <row r="255" spans="15:17" x14ac:dyDescent="0.25">
      <c r="O255" s="51">
        <v>5.2719670000000001</v>
      </c>
      <c r="P255" s="51">
        <v>263</v>
      </c>
      <c r="Q255" s="51">
        <v>2.077</v>
      </c>
    </row>
    <row r="256" spans="15:17" x14ac:dyDescent="0.25">
      <c r="O256" s="51">
        <v>5.2928870000000003</v>
      </c>
      <c r="P256" s="51">
        <v>226</v>
      </c>
      <c r="Q256" s="51">
        <v>2.706</v>
      </c>
    </row>
    <row r="257" spans="15:17" x14ac:dyDescent="0.25">
      <c r="O257" s="51">
        <v>5.3138079999999999</v>
      </c>
      <c r="P257" s="51">
        <v>207</v>
      </c>
      <c r="Q257" s="51">
        <v>2.82</v>
      </c>
    </row>
    <row r="258" spans="15:17" x14ac:dyDescent="0.25">
      <c r="O258" s="51">
        <v>5.3347280000000001</v>
      </c>
      <c r="P258" s="51">
        <v>217</v>
      </c>
      <c r="Q258" s="51">
        <v>2.5430000000000001</v>
      </c>
    </row>
    <row r="259" spans="15:17" x14ac:dyDescent="0.25">
      <c r="O259" s="51">
        <v>5.3556489999999997</v>
      </c>
      <c r="P259" s="51">
        <v>199</v>
      </c>
      <c r="Q259" s="51">
        <v>2.9790000000000001</v>
      </c>
    </row>
    <row r="260" spans="15:17" x14ac:dyDescent="0.25">
      <c r="O260" s="51">
        <v>5.3765689999999999</v>
      </c>
      <c r="P260" s="51">
        <v>189</v>
      </c>
      <c r="Q260" s="51">
        <v>2.7069999999999999</v>
      </c>
    </row>
    <row r="261" spans="15:17" x14ac:dyDescent="0.25">
      <c r="O261" s="51">
        <v>5.3974900000000003</v>
      </c>
      <c r="P261" s="51">
        <v>181</v>
      </c>
      <c r="Q261" s="51">
        <v>2.6890000000000001</v>
      </c>
    </row>
    <row r="262" spans="15:17" x14ac:dyDescent="0.25">
      <c r="O262" s="51">
        <v>5.4184099999999997</v>
      </c>
      <c r="P262" s="51">
        <v>192</v>
      </c>
      <c r="Q262" s="51">
        <v>2.427</v>
      </c>
    </row>
    <row r="263" spans="15:17" x14ac:dyDescent="0.25">
      <c r="O263" s="51">
        <v>5.4393310000000001</v>
      </c>
      <c r="P263" s="51">
        <v>189</v>
      </c>
      <c r="Q263" s="51">
        <v>2.593</v>
      </c>
    </row>
    <row r="264" spans="15:17" x14ac:dyDescent="0.25">
      <c r="O264" s="51">
        <v>5.4602510000000004</v>
      </c>
      <c r="P264" s="51">
        <v>203</v>
      </c>
      <c r="Q264" s="51">
        <v>2.39</v>
      </c>
    </row>
    <row r="265" spans="15:17" x14ac:dyDescent="0.25">
      <c r="O265" s="51">
        <v>5.4811719999999999</v>
      </c>
      <c r="P265" s="51">
        <v>196</v>
      </c>
      <c r="Q265" s="51">
        <v>2.5230000000000001</v>
      </c>
    </row>
    <row r="266" spans="15:17" x14ac:dyDescent="0.25">
      <c r="O266" s="51">
        <v>5.5020920000000002</v>
      </c>
      <c r="P266" s="51">
        <v>203</v>
      </c>
      <c r="Q266" s="51">
        <v>2.2309999999999999</v>
      </c>
    </row>
    <row r="267" spans="15:17" x14ac:dyDescent="0.25">
      <c r="O267" s="51">
        <v>5.5230129999999997</v>
      </c>
      <c r="P267" s="51">
        <v>188</v>
      </c>
      <c r="Q267" s="51">
        <v>2.266</v>
      </c>
    </row>
    <row r="268" spans="15:17" x14ac:dyDescent="0.25">
      <c r="O268" s="51">
        <v>5.543933</v>
      </c>
      <c r="P268" s="51">
        <v>192</v>
      </c>
      <c r="Q268" s="51">
        <v>1.9410000000000001</v>
      </c>
    </row>
    <row r="269" spans="15:17" x14ac:dyDescent="0.25">
      <c r="O269" s="51">
        <v>5.5648540000000004</v>
      </c>
      <c r="P269" s="51">
        <v>178</v>
      </c>
      <c r="Q269" s="51">
        <v>2.0590000000000002</v>
      </c>
    </row>
    <row r="270" spans="15:17" x14ac:dyDescent="0.25">
      <c r="O270" s="51">
        <v>5.5857739999999998</v>
      </c>
      <c r="P270" s="51">
        <v>188</v>
      </c>
      <c r="Q270" s="51">
        <v>2.004</v>
      </c>
    </row>
    <row r="271" spans="15:17" x14ac:dyDescent="0.25">
      <c r="O271" s="51">
        <v>5.6066950000000002</v>
      </c>
      <c r="P271" s="51">
        <v>179</v>
      </c>
      <c r="Q271" s="51">
        <v>2.29</v>
      </c>
    </row>
    <row r="272" spans="15:17" x14ac:dyDescent="0.25">
      <c r="O272" s="51">
        <v>5.6276149999999996</v>
      </c>
      <c r="P272" s="51">
        <v>192</v>
      </c>
      <c r="Q272" s="51">
        <v>2.1749999999999998</v>
      </c>
    </row>
    <row r="273" spans="15:17" x14ac:dyDescent="0.25">
      <c r="O273" s="51">
        <v>5.648536</v>
      </c>
      <c r="P273" s="51">
        <v>160</v>
      </c>
      <c r="Q273" s="51">
        <v>2.4039999999999999</v>
      </c>
    </row>
    <row r="274" spans="15:17" x14ac:dyDescent="0.25">
      <c r="O274" s="51">
        <v>5.6694560000000003</v>
      </c>
      <c r="P274" s="51">
        <v>169</v>
      </c>
      <c r="Q274" s="51">
        <v>2.2250000000000001</v>
      </c>
    </row>
    <row r="275" spans="15:17" x14ac:dyDescent="0.25">
      <c r="O275" s="51">
        <v>5.6903769999999998</v>
      </c>
      <c r="P275" s="51">
        <v>179</v>
      </c>
      <c r="Q275" s="51">
        <v>2.1920000000000002</v>
      </c>
    </row>
    <row r="276" spans="15:17" x14ac:dyDescent="0.25">
      <c r="O276" s="51">
        <v>5.7112970000000001</v>
      </c>
      <c r="P276" s="51">
        <v>197</v>
      </c>
      <c r="Q276" s="51">
        <v>2.2810000000000001</v>
      </c>
    </row>
    <row r="277" spans="15:17" x14ac:dyDescent="0.25">
      <c r="O277" s="51">
        <v>5.7322179999999996</v>
      </c>
      <c r="P277" s="51">
        <v>172</v>
      </c>
      <c r="Q277" s="51">
        <v>2.6579999999999999</v>
      </c>
    </row>
    <row r="278" spans="15:17" x14ac:dyDescent="0.25">
      <c r="O278" s="51">
        <v>5.7531379999999999</v>
      </c>
      <c r="P278" s="51">
        <v>198</v>
      </c>
      <c r="Q278" s="51">
        <v>2.431</v>
      </c>
    </row>
    <row r="279" spans="15:17" x14ac:dyDescent="0.25">
      <c r="O279" s="51">
        <v>5.7740590000000003</v>
      </c>
      <c r="P279" s="51">
        <v>172</v>
      </c>
      <c r="Q279" s="51">
        <v>2.726</v>
      </c>
    </row>
    <row r="280" spans="15:17" x14ac:dyDescent="0.25">
      <c r="O280" s="51">
        <v>5.7949789999999997</v>
      </c>
      <c r="P280" s="51">
        <v>177</v>
      </c>
      <c r="Q280" s="51">
        <v>2.3519999999999999</v>
      </c>
    </row>
    <row r="281" spans="15:17" x14ac:dyDescent="0.25">
      <c r="O281" s="51">
        <v>5.8159000000000001</v>
      </c>
      <c r="P281" s="51">
        <v>179</v>
      </c>
      <c r="Q281" s="51">
        <v>2.2389999999999999</v>
      </c>
    </row>
    <row r="282" spans="15:17" x14ac:dyDescent="0.25">
      <c r="O282" s="51">
        <v>5.8368200000000003</v>
      </c>
      <c r="P282" s="51">
        <v>161</v>
      </c>
      <c r="Q282" s="51">
        <v>2.4529999999999998</v>
      </c>
    </row>
    <row r="283" spans="15:17" x14ac:dyDescent="0.25">
      <c r="O283" s="51">
        <v>5.8577409999999999</v>
      </c>
      <c r="P283" s="51">
        <v>163</v>
      </c>
      <c r="Q283" s="51">
        <v>2.6179999999999999</v>
      </c>
    </row>
    <row r="284" spans="15:17" x14ac:dyDescent="0.25">
      <c r="O284" s="51">
        <v>5.8786610000000001</v>
      </c>
      <c r="P284" s="51">
        <v>174</v>
      </c>
      <c r="Q284" s="51">
        <v>2.2440000000000002</v>
      </c>
    </row>
    <row r="285" spans="15:17" x14ac:dyDescent="0.25">
      <c r="O285" s="51">
        <v>5.8995819999999997</v>
      </c>
      <c r="P285" s="51">
        <v>172</v>
      </c>
      <c r="Q285" s="51">
        <v>2.2000000000000002</v>
      </c>
    </row>
    <row r="286" spans="15:17" x14ac:dyDescent="0.25">
      <c r="O286" s="51">
        <v>5.9205019999999999</v>
      </c>
      <c r="P286" s="51">
        <v>168</v>
      </c>
      <c r="Q286" s="51">
        <v>2.0739999999999998</v>
      </c>
    </row>
    <row r="287" spans="15:17" x14ac:dyDescent="0.25">
      <c r="O287" s="51">
        <v>5.9414230000000003</v>
      </c>
      <c r="P287" s="51">
        <v>177</v>
      </c>
      <c r="Q287" s="51">
        <v>2.1160000000000001</v>
      </c>
    </row>
    <row r="288" spans="15:17" x14ac:dyDescent="0.25">
      <c r="O288" s="51">
        <v>5.9623429999999997</v>
      </c>
      <c r="P288" s="51">
        <v>188</v>
      </c>
      <c r="Q288" s="51">
        <v>2.0819999999999999</v>
      </c>
    </row>
    <row r="289" spans="15:17" x14ac:dyDescent="0.25">
      <c r="O289" s="51">
        <v>5.9832640000000001</v>
      </c>
      <c r="P289" s="51">
        <v>190</v>
      </c>
      <c r="Q289" s="51">
        <v>2.2170000000000001</v>
      </c>
    </row>
    <row r="290" spans="15:17" x14ac:dyDescent="0.25">
      <c r="O290" s="51">
        <v>6.0041840000000004</v>
      </c>
      <c r="P290" s="51">
        <v>189</v>
      </c>
      <c r="Q290" s="51">
        <v>2.1859999999999999</v>
      </c>
    </row>
    <row r="291" spans="15:17" x14ac:dyDescent="0.25">
      <c r="O291" s="51">
        <v>6.0251049999999999</v>
      </c>
      <c r="P291" s="51">
        <v>185</v>
      </c>
      <c r="Q291" s="51">
        <v>2.5009999999999999</v>
      </c>
    </row>
    <row r="292" spans="15:17" x14ac:dyDescent="0.25">
      <c r="O292" s="51">
        <v>6.0460250000000002</v>
      </c>
      <c r="P292" s="51">
        <v>182</v>
      </c>
      <c r="Q292" s="51">
        <v>2.3719999999999999</v>
      </c>
    </row>
    <row r="293" spans="15:17" x14ac:dyDescent="0.25">
      <c r="O293" s="51">
        <v>6.0669459999999997</v>
      </c>
      <c r="P293" s="51">
        <v>179</v>
      </c>
      <c r="Q293" s="51">
        <v>2.6509999999999998</v>
      </c>
    </row>
    <row r="294" spans="15:17" x14ac:dyDescent="0.25">
      <c r="O294" s="51">
        <v>6.087866</v>
      </c>
      <c r="P294" s="51">
        <v>180</v>
      </c>
      <c r="Q294" s="51">
        <v>2.78</v>
      </c>
    </row>
    <row r="295" spans="15:17" x14ac:dyDescent="0.25">
      <c r="O295" s="51">
        <v>6.1087870000000004</v>
      </c>
      <c r="P295" s="51">
        <v>191</v>
      </c>
      <c r="Q295" s="51">
        <v>2.6539999999999999</v>
      </c>
    </row>
    <row r="296" spans="15:17" x14ac:dyDescent="0.25">
      <c r="O296" s="51">
        <v>6.1297069999999998</v>
      </c>
      <c r="P296" s="51">
        <v>177</v>
      </c>
      <c r="Q296" s="51">
        <v>2.774</v>
      </c>
    </row>
    <row r="297" spans="15:17" x14ac:dyDescent="0.25">
      <c r="O297" s="51">
        <v>6.1506280000000002</v>
      </c>
      <c r="P297" s="51">
        <v>194</v>
      </c>
      <c r="Q297" s="51">
        <v>2.3279999999999998</v>
      </c>
    </row>
    <row r="298" spans="15:17" x14ac:dyDescent="0.25">
      <c r="O298" s="51">
        <v>6.1715479999999996</v>
      </c>
      <c r="P298" s="51">
        <v>222</v>
      </c>
      <c r="Q298" s="51">
        <v>1.8640000000000001</v>
      </c>
    </row>
    <row r="299" spans="15:17" x14ac:dyDescent="0.25">
      <c r="O299" s="51">
        <v>6.192469</v>
      </c>
      <c r="P299" s="51">
        <v>204</v>
      </c>
      <c r="Q299" s="51">
        <v>2.1589999999999998</v>
      </c>
    </row>
    <row r="300" spans="15:17" x14ac:dyDescent="0.25">
      <c r="O300" s="51">
        <v>6.2133890000000003</v>
      </c>
      <c r="P300" s="51">
        <v>193</v>
      </c>
      <c r="Q300" s="51">
        <v>2.4769999999999999</v>
      </c>
    </row>
    <row r="301" spans="15:17" x14ac:dyDescent="0.25">
      <c r="O301" s="51">
        <v>6.2343099999999998</v>
      </c>
      <c r="P301" s="51">
        <v>187</v>
      </c>
      <c r="Q301" s="51">
        <v>2.8980000000000001</v>
      </c>
    </row>
    <row r="302" spans="15:17" x14ac:dyDescent="0.25">
      <c r="O302" s="51">
        <v>6.2552300000000001</v>
      </c>
      <c r="P302" s="51">
        <v>188</v>
      </c>
      <c r="Q302" s="51">
        <v>2.7370000000000001</v>
      </c>
    </row>
    <row r="303" spans="15:17" x14ac:dyDescent="0.25">
      <c r="O303" s="51">
        <v>6.2761509999999996</v>
      </c>
      <c r="P303" s="51">
        <v>177</v>
      </c>
      <c r="Q303" s="51">
        <v>3.101</v>
      </c>
    </row>
    <row r="304" spans="15:17" x14ac:dyDescent="0.25">
      <c r="O304" s="51">
        <v>6.2970709999999999</v>
      </c>
      <c r="P304" s="51">
        <v>196</v>
      </c>
      <c r="Q304" s="51">
        <v>2.6560000000000001</v>
      </c>
    </row>
    <row r="305" spans="15:17" x14ac:dyDescent="0.25">
      <c r="O305" s="51">
        <v>6.3179920000000003</v>
      </c>
      <c r="P305" s="51">
        <v>189</v>
      </c>
      <c r="Q305" s="51">
        <v>2.573</v>
      </c>
    </row>
    <row r="306" spans="15:17" x14ac:dyDescent="0.25">
      <c r="O306" s="51">
        <v>6.3389119999999997</v>
      </c>
      <c r="P306" s="51">
        <v>191</v>
      </c>
      <c r="Q306" s="51">
        <v>2.5950000000000002</v>
      </c>
    </row>
    <row r="307" spans="15:17" x14ac:dyDescent="0.25">
      <c r="O307" s="51">
        <v>6.3598330000000001</v>
      </c>
      <c r="P307" s="51">
        <v>191</v>
      </c>
      <c r="Q307" s="51">
        <v>2.702</v>
      </c>
    </row>
    <row r="308" spans="15:17" x14ac:dyDescent="0.25">
      <c r="O308" s="51">
        <v>6.3807530000000003</v>
      </c>
      <c r="P308" s="51">
        <v>191</v>
      </c>
      <c r="Q308" s="51">
        <v>2.6539999999999999</v>
      </c>
    </row>
    <row r="309" spans="15:17" x14ac:dyDescent="0.25">
      <c r="O309" s="51">
        <v>6.4016739999999999</v>
      </c>
      <c r="P309" s="51">
        <v>179</v>
      </c>
      <c r="Q309" s="51">
        <v>2.673</v>
      </c>
    </row>
    <row r="310" spans="15:17" x14ac:dyDescent="0.25">
      <c r="O310" s="51">
        <v>6.4225940000000001</v>
      </c>
      <c r="P310" s="51">
        <v>165</v>
      </c>
      <c r="Q310" s="51">
        <v>2.9340000000000002</v>
      </c>
    </row>
    <row r="311" spans="15:17" x14ac:dyDescent="0.25">
      <c r="O311" s="51">
        <v>6.4435149999999997</v>
      </c>
      <c r="P311" s="51">
        <v>186</v>
      </c>
      <c r="Q311" s="51">
        <v>2.6440000000000001</v>
      </c>
    </row>
    <row r="312" spans="15:17" x14ac:dyDescent="0.25">
      <c r="O312" s="51">
        <v>6.4644349999999999</v>
      </c>
      <c r="P312" s="51">
        <v>171</v>
      </c>
      <c r="Q312" s="51">
        <v>2.9049999999999998</v>
      </c>
    </row>
    <row r="313" spans="15:17" x14ac:dyDescent="0.25">
      <c r="O313" s="51">
        <v>6.4853560000000003</v>
      </c>
      <c r="P313" s="51">
        <v>185</v>
      </c>
      <c r="Q313" s="51">
        <v>2.9420000000000002</v>
      </c>
    </row>
    <row r="314" spans="15:17" x14ac:dyDescent="0.25">
      <c r="O314" s="51">
        <v>6.5062759999999997</v>
      </c>
      <c r="P314" s="51">
        <v>199</v>
      </c>
      <c r="Q314" s="51">
        <v>2.556</v>
      </c>
    </row>
    <row r="315" spans="15:17" x14ac:dyDescent="0.25">
      <c r="O315" s="51">
        <v>6.5271970000000001</v>
      </c>
      <c r="P315" s="51">
        <v>168</v>
      </c>
      <c r="Q315" s="51">
        <v>3.3860000000000001</v>
      </c>
    </row>
    <row r="316" spans="15:17" x14ac:dyDescent="0.25">
      <c r="O316" s="51">
        <v>6.5481170000000004</v>
      </c>
      <c r="P316" s="51">
        <v>169</v>
      </c>
      <c r="Q316" s="51">
        <v>3.3239999999999998</v>
      </c>
    </row>
    <row r="317" spans="15:17" x14ac:dyDescent="0.25">
      <c r="O317" s="51">
        <v>6.5690379999999999</v>
      </c>
      <c r="P317" s="51">
        <v>178</v>
      </c>
      <c r="Q317" s="51">
        <v>3.2160000000000002</v>
      </c>
    </row>
    <row r="318" spans="15:17" x14ac:dyDescent="0.25">
      <c r="O318" s="51">
        <v>6.5899580000000002</v>
      </c>
      <c r="P318" s="51">
        <v>199</v>
      </c>
      <c r="Q318" s="51">
        <v>2.74</v>
      </c>
    </row>
    <row r="319" spans="15:17" x14ac:dyDescent="0.25">
      <c r="O319" s="51">
        <v>6.6108789999999997</v>
      </c>
      <c r="P319" s="51">
        <v>188</v>
      </c>
      <c r="Q319" s="51">
        <v>2.899</v>
      </c>
    </row>
    <row r="320" spans="15:17" x14ac:dyDescent="0.25">
      <c r="O320" s="51">
        <v>6.631799</v>
      </c>
      <c r="P320" s="51">
        <v>199</v>
      </c>
      <c r="Q320" s="51">
        <v>2.75</v>
      </c>
    </row>
    <row r="321" spans="15:17" x14ac:dyDescent="0.25">
      <c r="O321" s="51">
        <v>6.6527200000000004</v>
      </c>
      <c r="P321" s="51">
        <v>182</v>
      </c>
      <c r="Q321" s="51">
        <v>3.0550000000000002</v>
      </c>
    </row>
    <row r="322" spans="15:17" x14ac:dyDescent="0.25">
      <c r="O322" s="51">
        <v>6.6736399999999998</v>
      </c>
      <c r="P322" s="51">
        <v>189</v>
      </c>
      <c r="Q322" s="51">
        <v>2.9140000000000001</v>
      </c>
    </row>
    <row r="323" spans="15:17" x14ac:dyDescent="0.25">
      <c r="O323" s="51">
        <v>6.6945610000000002</v>
      </c>
      <c r="P323" s="51">
        <v>192</v>
      </c>
      <c r="Q323" s="51">
        <v>2.9569999999999999</v>
      </c>
    </row>
    <row r="324" spans="15:17" x14ac:dyDescent="0.25">
      <c r="O324" s="51">
        <v>6.7154809999999996</v>
      </c>
      <c r="P324" s="51">
        <v>182</v>
      </c>
      <c r="Q324" s="51">
        <v>3.1160000000000001</v>
      </c>
    </row>
    <row r="325" spans="15:17" x14ac:dyDescent="0.25">
      <c r="O325" s="51">
        <v>6.736402</v>
      </c>
      <c r="P325" s="51">
        <v>177</v>
      </c>
      <c r="Q325" s="51">
        <v>3.3279999999999998</v>
      </c>
    </row>
    <row r="326" spans="15:17" x14ac:dyDescent="0.25">
      <c r="O326" s="51">
        <v>6.7573220000000003</v>
      </c>
      <c r="P326" s="51">
        <v>191</v>
      </c>
      <c r="Q326" s="51">
        <v>3.17</v>
      </c>
    </row>
    <row r="327" spans="15:17" x14ac:dyDescent="0.25">
      <c r="O327" s="51">
        <v>6.7782429999999998</v>
      </c>
      <c r="P327" s="51">
        <v>194</v>
      </c>
      <c r="Q327" s="51">
        <v>3.2</v>
      </c>
    </row>
    <row r="328" spans="15:17" x14ac:dyDescent="0.25">
      <c r="O328" s="51">
        <v>6.7991630000000001</v>
      </c>
      <c r="P328" s="51">
        <v>198</v>
      </c>
      <c r="Q328" s="51">
        <v>2.9740000000000002</v>
      </c>
    </row>
    <row r="329" spans="15:17" x14ac:dyDescent="0.25">
      <c r="O329" s="51">
        <v>6.8200839999999996</v>
      </c>
      <c r="P329" s="51">
        <v>187</v>
      </c>
      <c r="Q329" s="51">
        <v>2.992</v>
      </c>
    </row>
    <row r="330" spans="15:17" x14ac:dyDescent="0.25">
      <c r="O330" s="51">
        <v>6.8410039999999999</v>
      </c>
      <c r="P330" s="51">
        <v>212</v>
      </c>
      <c r="Q330" s="51">
        <v>2.5379999999999998</v>
      </c>
    </row>
    <row r="331" spans="15:17" x14ac:dyDescent="0.25">
      <c r="O331" s="51">
        <v>6.8619250000000003</v>
      </c>
      <c r="P331" s="51">
        <v>207</v>
      </c>
      <c r="Q331" s="51">
        <v>2.8620000000000001</v>
      </c>
    </row>
    <row r="332" spans="15:17" x14ac:dyDescent="0.25">
      <c r="O332" s="51">
        <v>6.8828449999999997</v>
      </c>
      <c r="P332" s="51">
        <v>208</v>
      </c>
      <c r="Q332" s="51">
        <v>2.8730000000000002</v>
      </c>
    </row>
    <row r="333" spans="15:17" x14ac:dyDescent="0.25">
      <c r="O333" s="51">
        <v>6.9037660000000001</v>
      </c>
      <c r="P333" s="51">
        <v>199</v>
      </c>
      <c r="Q333" s="51">
        <v>3.11</v>
      </c>
    </row>
    <row r="334" spans="15:17" x14ac:dyDescent="0.25">
      <c r="O334" s="51">
        <v>6.9246860000000003</v>
      </c>
      <c r="P334" s="51">
        <v>196</v>
      </c>
      <c r="Q334" s="51">
        <v>2.6749999999999998</v>
      </c>
    </row>
    <row r="335" spans="15:17" x14ac:dyDescent="0.25">
      <c r="O335" s="51">
        <v>6.9456069999999999</v>
      </c>
      <c r="P335" s="51">
        <v>184</v>
      </c>
      <c r="Q335" s="51">
        <v>3.024</v>
      </c>
    </row>
    <row r="336" spans="15:17" x14ac:dyDescent="0.25">
      <c r="O336" s="51">
        <v>6.9665270000000001</v>
      </c>
      <c r="P336" s="51">
        <v>186</v>
      </c>
      <c r="Q336" s="51">
        <v>2.69</v>
      </c>
    </row>
    <row r="337" spans="15:17" x14ac:dyDescent="0.25">
      <c r="O337" s="51">
        <v>6.9874479999999997</v>
      </c>
      <c r="P337" s="51">
        <v>170</v>
      </c>
      <c r="Q337" s="51">
        <v>3.0569999999999999</v>
      </c>
    </row>
    <row r="338" spans="15:17" x14ac:dyDescent="0.25">
      <c r="O338" s="51">
        <v>7.0083679999999999</v>
      </c>
      <c r="P338" s="51">
        <v>182</v>
      </c>
      <c r="Q338" s="51">
        <v>3.3820000000000001</v>
      </c>
    </row>
    <row r="339" spans="15:17" x14ac:dyDescent="0.25">
      <c r="O339" s="51">
        <v>7.0292890000000003</v>
      </c>
      <c r="P339" s="51">
        <v>183</v>
      </c>
      <c r="Q339" s="51">
        <v>3.585</v>
      </c>
    </row>
    <row r="340" spans="15:17" x14ac:dyDescent="0.25">
      <c r="O340" s="51">
        <v>7.0502089999999997</v>
      </c>
      <c r="P340" s="51">
        <v>188</v>
      </c>
      <c r="Q340" s="51">
        <v>3.907</v>
      </c>
    </row>
    <row r="341" spans="15:17" x14ac:dyDescent="0.25">
      <c r="O341" s="51">
        <v>7.0711300000000001</v>
      </c>
      <c r="P341" s="51">
        <v>187</v>
      </c>
      <c r="Q341" s="51">
        <v>4.12</v>
      </c>
    </row>
    <row r="342" spans="15:17" x14ac:dyDescent="0.25">
      <c r="O342" s="51">
        <v>7.0920500000000004</v>
      </c>
      <c r="P342" s="51">
        <v>196</v>
      </c>
      <c r="Q342" s="51">
        <v>4.0270000000000001</v>
      </c>
    </row>
    <row r="343" spans="15:17" x14ac:dyDescent="0.25">
      <c r="O343" s="51">
        <v>7.1129709999999999</v>
      </c>
      <c r="P343" s="51">
        <v>167</v>
      </c>
      <c r="Q343" s="51">
        <v>4.57</v>
      </c>
    </row>
    <row r="344" spans="15:17" x14ac:dyDescent="0.25">
      <c r="O344" s="51">
        <v>7.1338910000000002</v>
      </c>
      <c r="P344" s="51">
        <v>175</v>
      </c>
      <c r="Q344" s="51">
        <v>3.7210000000000001</v>
      </c>
    </row>
    <row r="345" spans="15:17" x14ac:dyDescent="0.25">
      <c r="O345" s="51">
        <v>7.1548119999999997</v>
      </c>
      <c r="P345" s="51">
        <v>165</v>
      </c>
      <c r="Q345" s="51">
        <v>3.4830000000000001</v>
      </c>
    </row>
    <row r="346" spans="15:17" x14ac:dyDescent="0.25">
      <c r="O346" s="51">
        <v>7.175732</v>
      </c>
      <c r="P346" s="51">
        <v>167</v>
      </c>
      <c r="Q346" s="51">
        <v>2.774</v>
      </c>
    </row>
    <row r="347" spans="15:17" x14ac:dyDescent="0.25">
      <c r="O347" s="51">
        <v>7.1966530000000004</v>
      </c>
      <c r="P347" s="51">
        <v>198</v>
      </c>
      <c r="Q347" s="51">
        <v>2.4329999999999998</v>
      </c>
    </row>
    <row r="348" spans="15:17" x14ac:dyDescent="0.25">
      <c r="O348" s="51">
        <v>7.2175729999999998</v>
      </c>
      <c r="P348" s="51">
        <v>154</v>
      </c>
      <c r="Q348" s="51">
        <v>3.1080000000000001</v>
      </c>
    </row>
    <row r="349" spans="15:17" x14ac:dyDescent="0.25">
      <c r="O349" s="51">
        <v>7.2384940000000002</v>
      </c>
      <c r="P349" s="51">
        <v>164</v>
      </c>
      <c r="Q349" s="51">
        <v>2.7829999999999999</v>
      </c>
    </row>
    <row r="350" spans="15:17" x14ac:dyDescent="0.25">
      <c r="O350" s="51">
        <v>7.2594139999999996</v>
      </c>
      <c r="P350" s="51">
        <v>158</v>
      </c>
      <c r="Q350" s="51">
        <v>3.1110000000000002</v>
      </c>
    </row>
    <row r="351" spans="15:17" x14ac:dyDescent="0.25">
      <c r="O351" s="51">
        <v>7.280335</v>
      </c>
      <c r="P351" s="51">
        <v>148</v>
      </c>
      <c r="Q351" s="51">
        <v>3.379</v>
      </c>
    </row>
    <row r="352" spans="15:17" x14ac:dyDescent="0.25">
      <c r="O352" s="51">
        <v>7.3012550000000003</v>
      </c>
      <c r="P352" s="51">
        <v>131</v>
      </c>
      <c r="Q352" s="51">
        <v>3.754</v>
      </c>
    </row>
    <row r="353" spans="15:17" x14ac:dyDescent="0.25">
      <c r="O353" s="51">
        <v>7.3221759999999998</v>
      </c>
      <c r="P353" s="51">
        <v>161</v>
      </c>
      <c r="Q353" s="51">
        <v>2.766</v>
      </c>
    </row>
    <row r="354" spans="15:17" x14ac:dyDescent="0.25">
      <c r="O354" s="51">
        <v>7.3430960000000001</v>
      </c>
      <c r="P354" s="51">
        <v>180</v>
      </c>
      <c r="Q354" s="51">
        <v>2.5939999999999999</v>
      </c>
    </row>
    <row r="355" spans="15:17" x14ac:dyDescent="0.25">
      <c r="O355" s="51">
        <v>7.3640169999999996</v>
      </c>
      <c r="P355" s="51">
        <v>154</v>
      </c>
      <c r="Q355" s="51">
        <v>3.3069999999999999</v>
      </c>
    </row>
    <row r="356" spans="15:17" x14ac:dyDescent="0.25">
      <c r="O356" s="51">
        <v>7.3849369999999999</v>
      </c>
      <c r="P356" s="51">
        <v>152</v>
      </c>
      <c r="Q356" s="51">
        <v>3.97</v>
      </c>
    </row>
    <row r="357" spans="15:17" x14ac:dyDescent="0.25">
      <c r="O357" s="51">
        <v>7.4058580000000003</v>
      </c>
      <c r="P357" s="51">
        <v>161</v>
      </c>
      <c r="Q357" s="51">
        <v>3.7570000000000001</v>
      </c>
    </row>
    <row r="358" spans="15:17" x14ac:dyDescent="0.25">
      <c r="O358" s="51">
        <v>7.4267779999999997</v>
      </c>
      <c r="P358" s="51">
        <v>166</v>
      </c>
      <c r="Q358" s="51">
        <v>3.5880000000000001</v>
      </c>
    </row>
    <row r="359" spans="15:17" x14ac:dyDescent="0.25">
      <c r="O359" s="51">
        <v>7.4476990000000001</v>
      </c>
      <c r="P359" s="51">
        <v>152</v>
      </c>
      <c r="Q359" s="51">
        <v>4.2309999999999999</v>
      </c>
    </row>
    <row r="360" spans="15:17" x14ac:dyDescent="0.25">
      <c r="O360" s="51">
        <v>7.4686190000000003</v>
      </c>
      <c r="P360" s="51">
        <v>146</v>
      </c>
      <c r="Q360" s="51">
        <v>4.234</v>
      </c>
    </row>
    <row r="361" spans="15:17" x14ac:dyDescent="0.25">
      <c r="O361" s="51">
        <v>7.4895399999999999</v>
      </c>
      <c r="P361" s="51">
        <v>175</v>
      </c>
      <c r="Q361" s="51">
        <v>3.15</v>
      </c>
    </row>
    <row r="362" spans="15:17" x14ac:dyDescent="0.25">
      <c r="O362" s="51">
        <v>7.5104600000000001</v>
      </c>
      <c r="P362" s="51">
        <v>160</v>
      </c>
      <c r="Q362" s="51">
        <v>3.536</v>
      </c>
    </row>
    <row r="363" spans="15:17" x14ac:dyDescent="0.25">
      <c r="O363" s="51">
        <v>7.5313809999999997</v>
      </c>
      <c r="P363" s="51">
        <v>162</v>
      </c>
      <c r="Q363" s="51">
        <v>3.774</v>
      </c>
    </row>
    <row r="364" spans="15:17" x14ac:dyDescent="0.25">
      <c r="O364" s="51">
        <v>7.5523009999999999</v>
      </c>
      <c r="P364" s="51">
        <v>155</v>
      </c>
      <c r="Q364" s="51">
        <v>3.863</v>
      </c>
    </row>
    <row r="365" spans="15:17" x14ac:dyDescent="0.25">
      <c r="O365" s="51">
        <v>7.5732220000000003</v>
      </c>
      <c r="P365" s="51">
        <v>159</v>
      </c>
      <c r="Q365" s="51">
        <v>4.0129999999999999</v>
      </c>
    </row>
    <row r="366" spans="15:17" x14ac:dyDescent="0.25">
      <c r="O366" s="51">
        <v>7.5941419999999997</v>
      </c>
      <c r="P366" s="51">
        <v>139</v>
      </c>
      <c r="Q366" s="51">
        <v>4.1070000000000002</v>
      </c>
    </row>
    <row r="367" spans="15:17" x14ac:dyDescent="0.25">
      <c r="O367" s="51">
        <v>7.6150630000000001</v>
      </c>
      <c r="P367" s="51">
        <v>177</v>
      </c>
      <c r="Q367" s="51">
        <v>2.895</v>
      </c>
    </row>
    <row r="368" spans="15:17" x14ac:dyDescent="0.25">
      <c r="O368" s="51">
        <v>7.6359830000000004</v>
      </c>
      <c r="P368" s="51">
        <v>161</v>
      </c>
      <c r="Q368" s="51">
        <v>2.9849999999999999</v>
      </c>
    </row>
    <row r="369" spans="15:17" x14ac:dyDescent="0.25">
      <c r="O369" s="51">
        <v>7.6569039999999999</v>
      </c>
      <c r="P369" s="51">
        <v>172</v>
      </c>
      <c r="Q369" s="51">
        <v>2.875</v>
      </c>
    </row>
    <row r="370" spans="15:17" x14ac:dyDescent="0.25">
      <c r="O370" s="51">
        <v>7.6778240000000002</v>
      </c>
      <c r="P370" s="51">
        <v>161</v>
      </c>
      <c r="Q370" s="51">
        <v>3.05</v>
      </c>
    </row>
    <row r="371" spans="15:17" x14ac:dyDescent="0.25">
      <c r="O371" s="51">
        <v>7.6987449999999997</v>
      </c>
      <c r="P371" s="51">
        <v>161</v>
      </c>
      <c r="Q371" s="51">
        <v>3.0019999999999998</v>
      </c>
    </row>
    <row r="372" spans="15:17" x14ac:dyDescent="0.25">
      <c r="O372" s="51">
        <v>7.719665</v>
      </c>
      <c r="P372" s="51">
        <v>174</v>
      </c>
      <c r="Q372" s="51">
        <v>2.73</v>
      </c>
    </row>
    <row r="373" spans="15:17" x14ac:dyDescent="0.25">
      <c r="O373" s="51">
        <v>7.7405860000000004</v>
      </c>
      <c r="P373" s="51">
        <v>137</v>
      </c>
      <c r="Q373" s="51">
        <v>3.798</v>
      </c>
    </row>
    <row r="374" spans="15:17" x14ac:dyDescent="0.25">
      <c r="O374" s="51">
        <v>7.7615059999999998</v>
      </c>
      <c r="P374" s="51">
        <v>133</v>
      </c>
      <c r="Q374" s="51">
        <v>3.7410000000000001</v>
      </c>
    </row>
    <row r="375" spans="15:17" x14ac:dyDescent="0.25">
      <c r="O375" s="51">
        <v>7.7824270000000002</v>
      </c>
      <c r="P375" s="51">
        <v>153</v>
      </c>
      <c r="Q375" s="51">
        <v>4.0819999999999999</v>
      </c>
    </row>
    <row r="376" spans="15:17" x14ac:dyDescent="0.25">
      <c r="O376" s="51">
        <v>7.8033469999999996</v>
      </c>
      <c r="P376" s="51">
        <v>141</v>
      </c>
      <c r="Q376" s="51">
        <v>4.5259999999999998</v>
      </c>
    </row>
    <row r="377" spans="15:17" x14ac:dyDescent="0.25">
      <c r="O377" s="51">
        <v>7.824268</v>
      </c>
      <c r="P377" s="51">
        <v>160</v>
      </c>
      <c r="Q377" s="51">
        <v>4.0750000000000002</v>
      </c>
    </row>
    <row r="378" spans="15:17" x14ac:dyDescent="0.25">
      <c r="O378" s="51">
        <v>7.8451880000000003</v>
      </c>
      <c r="P378" s="51">
        <v>158</v>
      </c>
      <c r="Q378" s="51">
        <v>4.923</v>
      </c>
    </row>
    <row r="379" spans="15:17" x14ac:dyDescent="0.25">
      <c r="O379" s="51">
        <v>7.8661089999999998</v>
      </c>
      <c r="P379" s="51">
        <v>162</v>
      </c>
      <c r="Q379" s="51">
        <v>5.2</v>
      </c>
    </row>
    <row r="380" spans="15:17" x14ac:dyDescent="0.25">
      <c r="O380" s="51">
        <v>7.8870290000000001</v>
      </c>
      <c r="P380" s="51">
        <v>162</v>
      </c>
      <c r="Q380" s="51">
        <v>5.3390000000000004</v>
      </c>
    </row>
    <row r="381" spans="15:17" x14ac:dyDescent="0.25">
      <c r="O381" s="51">
        <v>7.9079499999999996</v>
      </c>
      <c r="P381" s="51">
        <v>135</v>
      </c>
      <c r="Q381" s="51">
        <v>6.6870000000000003</v>
      </c>
    </row>
    <row r="382" spans="15:17" x14ac:dyDescent="0.25">
      <c r="O382" s="51">
        <v>7.9288699999999999</v>
      </c>
      <c r="P382" s="51">
        <v>159</v>
      </c>
      <c r="Q382" s="51">
        <v>5.66</v>
      </c>
    </row>
    <row r="383" spans="15:17" x14ac:dyDescent="0.25">
      <c r="O383" s="51">
        <v>7.9497910000000003</v>
      </c>
      <c r="P383" s="51">
        <v>181</v>
      </c>
      <c r="Q383" s="51">
        <v>4.53</v>
      </c>
    </row>
    <row r="384" spans="15:17" x14ac:dyDescent="0.25">
      <c r="O384" s="51">
        <v>7.9707109999999997</v>
      </c>
      <c r="P384" s="51">
        <v>186</v>
      </c>
      <c r="Q384" s="51">
        <v>4.2469999999999999</v>
      </c>
    </row>
    <row r="385" spans="15:17" x14ac:dyDescent="0.25">
      <c r="O385" s="51">
        <v>7.9916320000000001</v>
      </c>
      <c r="P385" s="51">
        <v>184</v>
      </c>
      <c r="Q385" s="51">
        <v>4.9820000000000002</v>
      </c>
    </row>
    <row r="386" spans="15:17" x14ac:dyDescent="0.25">
      <c r="O386" s="51">
        <v>8.0125519999999995</v>
      </c>
      <c r="P386" s="51">
        <v>172</v>
      </c>
      <c r="Q386" s="51">
        <v>5.5359999999999996</v>
      </c>
    </row>
    <row r="387" spans="15:17" x14ac:dyDescent="0.25">
      <c r="O387" s="51">
        <v>8.0334730000000008</v>
      </c>
      <c r="P387" s="51">
        <v>181</v>
      </c>
      <c r="Q387" s="51">
        <v>5.15</v>
      </c>
    </row>
    <row r="388" spans="15:17" x14ac:dyDescent="0.25">
      <c r="O388" s="51">
        <v>8.0543929999999992</v>
      </c>
      <c r="P388" s="51">
        <v>162</v>
      </c>
      <c r="Q388" s="51">
        <v>6.3659999999999997</v>
      </c>
    </row>
    <row r="389" spans="15:17" x14ac:dyDescent="0.25">
      <c r="O389" s="51">
        <v>8.0753140000000005</v>
      </c>
      <c r="P389" s="51">
        <v>186</v>
      </c>
      <c r="Q389" s="51">
        <v>5.617</v>
      </c>
    </row>
    <row r="390" spans="15:17" x14ac:dyDescent="0.25">
      <c r="O390" s="51">
        <v>8.0962340000000008</v>
      </c>
      <c r="P390" s="51">
        <v>158</v>
      </c>
      <c r="Q390" s="51">
        <v>6.5389999999999997</v>
      </c>
    </row>
    <row r="391" spans="15:17" x14ac:dyDescent="0.25">
      <c r="O391" s="51">
        <v>8.1171550000000003</v>
      </c>
      <c r="P391" s="51">
        <v>184</v>
      </c>
      <c r="Q391" s="51">
        <v>5.84</v>
      </c>
    </row>
    <row r="392" spans="15:17" x14ac:dyDescent="0.25">
      <c r="O392" s="51">
        <v>8.1380750000000006</v>
      </c>
      <c r="P392" s="51">
        <v>161</v>
      </c>
      <c r="Q392" s="51">
        <v>6.8010000000000002</v>
      </c>
    </row>
    <row r="393" spans="15:17" x14ac:dyDescent="0.25">
      <c r="O393" s="51">
        <v>8.1589960000000001</v>
      </c>
      <c r="P393" s="51">
        <v>185</v>
      </c>
      <c r="Q393" s="51">
        <v>6.23</v>
      </c>
    </row>
    <row r="394" spans="15:17" x14ac:dyDescent="0.25">
      <c r="O394" s="51">
        <v>8.1799160000000004</v>
      </c>
      <c r="P394" s="51">
        <v>155</v>
      </c>
      <c r="Q394" s="51">
        <v>7.5629999999999997</v>
      </c>
    </row>
    <row r="395" spans="15:17" x14ac:dyDescent="0.25">
      <c r="O395" s="51">
        <v>8.2008369999999999</v>
      </c>
      <c r="P395" s="51">
        <v>182</v>
      </c>
      <c r="Q395" s="51">
        <v>5.9210000000000003</v>
      </c>
    </row>
    <row r="396" spans="15:17" x14ac:dyDescent="0.25">
      <c r="O396" s="51">
        <v>8.2217570000000002</v>
      </c>
      <c r="P396" s="51">
        <v>154</v>
      </c>
      <c r="Q396" s="51">
        <v>7.01</v>
      </c>
    </row>
    <row r="397" spans="15:17" x14ac:dyDescent="0.25">
      <c r="O397" s="51">
        <v>8.2426779999999997</v>
      </c>
      <c r="P397" s="51">
        <v>138</v>
      </c>
      <c r="Q397" s="51">
        <v>7.6609999999999996</v>
      </c>
    </row>
    <row r="398" spans="15:17" x14ac:dyDescent="0.25">
      <c r="O398" s="51">
        <v>8.263598</v>
      </c>
      <c r="P398" s="51">
        <v>155</v>
      </c>
      <c r="Q398" s="51">
        <v>7.1680000000000001</v>
      </c>
    </row>
    <row r="399" spans="15:17" x14ac:dyDescent="0.25">
      <c r="O399" s="51">
        <v>8.2845189999999995</v>
      </c>
      <c r="P399" s="51">
        <v>144</v>
      </c>
      <c r="Q399" s="51">
        <v>8.0519999999999996</v>
      </c>
    </row>
    <row r="400" spans="15:17" x14ac:dyDescent="0.25">
      <c r="O400" s="51">
        <v>8.3054389999999998</v>
      </c>
      <c r="P400" s="51">
        <v>145</v>
      </c>
      <c r="Q400" s="51">
        <v>7.7240000000000002</v>
      </c>
    </row>
    <row r="401" spans="15:17" x14ac:dyDescent="0.25">
      <c r="O401" s="51">
        <v>8.3263599999999993</v>
      </c>
      <c r="P401" s="51">
        <v>138</v>
      </c>
      <c r="Q401" s="51">
        <v>8.0760000000000005</v>
      </c>
    </row>
    <row r="402" spans="15:17" x14ac:dyDescent="0.25">
      <c r="O402" s="51">
        <v>8.3472799999999996</v>
      </c>
      <c r="P402" s="51">
        <v>141</v>
      </c>
      <c r="Q402" s="51">
        <v>8.4139999999999997</v>
      </c>
    </row>
    <row r="403" spans="15:17" x14ac:dyDescent="0.25">
      <c r="O403" s="51">
        <v>8.3682009999999991</v>
      </c>
      <c r="P403" s="51">
        <v>159</v>
      </c>
      <c r="Q403" s="51">
        <v>7.3639999999999999</v>
      </c>
    </row>
    <row r="404" spans="15:17" x14ac:dyDescent="0.25">
      <c r="O404" s="51">
        <v>8.3891209999999994</v>
      </c>
      <c r="P404" s="51">
        <v>155</v>
      </c>
      <c r="Q404" s="51">
        <v>7.68</v>
      </c>
    </row>
    <row r="405" spans="15:17" x14ac:dyDescent="0.25">
      <c r="O405" s="51">
        <v>8.4100420000000007</v>
      </c>
      <c r="P405" s="51">
        <v>137</v>
      </c>
      <c r="Q405" s="51">
        <v>8.9480000000000004</v>
      </c>
    </row>
    <row r="406" spans="15:17" x14ac:dyDescent="0.25">
      <c r="O406" s="51">
        <v>8.4309619999999992</v>
      </c>
      <c r="P406" s="51">
        <v>126</v>
      </c>
      <c r="Q406" s="51">
        <v>9.3070000000000004</v>
      </c>
    </row>
    <row r="407" spans="15:17" x14ac:dyDescent="0.25">
      <c r="O407" s="51">
        <v>8.4518830000000005</v>
      </c>
      <c r="P407" s="51">
        <v>154</v>
      </c>
      <c r="Q407" s="51">
        <v>7.0979999999999999</v>
      </c>
    </row>
    <row r="408" spans="15:17" x14ac:dyDescent="0.25">
      <c r="O408" s="51">
        <v>8.4728030000000008</v>
      </c>
      <c r="P408" s="51">
        <v>169</v>
      </c>
      <c r="Q408" s="51">
        <v>6.3090000000000002</v>
      </c>
    </row>
    <row r="409" spans="15:17" x14ac:dyDescent="0.25">
      <c r="O409" s="51">
        <v>8.4937240000000003</v>
      </c>
      <c r="P409" s="51">
        <v>149</v>
      </c>
      <c r="Q409" s="51">
        <v>7.3380000000000001</v>
      </c>
    </row>
    <row r="410" spans="15:17" x14ac:dyDescent="0.25">
      <c r="O410" s="51">
        <v>8.5146440000000005</v>
      </c>
      <c r="P410" s="51">
        <v>143</v>
      </c>
      <c r="Q410" s="51">
        <v>7.1139999999999999</v>
      </c>
    </row>
    <row r="411" spans="15:17" x14ac:dyDescent="0.25">
      <c r="O411" s="51">
        <v>8.5355650000000001</v>
      </c>
      <c r="P411" s="51">
        <v>151</v>
      </c>
      <c r="Q411" s="51">
        <v>6.6920000000000002</v>
      </c>
    </row>
    <row r="412" spans="15:17" x14ac:dyDescent="0.25">
      <c r="O412" s="51">
        <v>8.5564850000000003</v>
      </c>
      <c r="P412" s="51">
        <v>137</v>
      </c>
      <c r="Q412" s="51">
        <v>6.6180000000000003</v>
      </c>
    </row>
    <row r="413" spans="15:17" x14ac:dyDescent="0.25">
      <c r="O413" s="51">
        <v>8.5774059999999999</v>
      </c>
      <c r="P413" s="51">
        <v>153</v>
      </c>
      <c r="Q413" s="51">
        <v>5.66</v>
      </c>
    </row>
    <row r="414" spans="15:17" x14ac:dyDescent="0.25">
      <c r="O414" s="51">
        <v>8.5983260000000001</v>
      </c>
      <c r="P414" s="51">
        <v>132</v>
      </c>
      <c r="Q414" s="51">
        <v>6.7679999999999998</v>
      </c>
    </row>
    <row r="415" spans="15:17" x14ac:dyDescent="0.25">
      <c r="O415" s="51">
        <v>8.6192469999999997</v>
      </c>
      <c r="P415" s="51">
        <v>163</v>
      </c>
      <c r="Q415" s="51">
        <v>5.2039999999999997</v>
      </c>
    </row>
    <row r="416" spans="15:17" x14ac:dyDescent="0.25">
      <c r="O416" s="51">
        <v>8.6401669999999999</v>
      </c>
      <c r="P416" s="51">
        <v>172</v>
      </c>
      <c r="Q416" s="51">
        <v>4.96</v>
      </c>
    </row>
    <row r="417" spans="15:17" x14ac:dyDescent="0.25">
      <c r="O417" s="51">
        <v>8.6610879999999995</v>
      </c>
      <c r="P417" s="51">
        <v>162</v>
      </c>
      <c r="Q417" s="51">
        <v>5.4139999999999997</v>
      </c>
    </row>
    <row r="418" spans="15:17" x14ac:dyDescent="0.25">
      <c r="O418" s="51">
        <v>8.6820079999999997</v>
      </c>
      <c r="P418" s="51">
        <v>159</v>
      </c>
      <c r="Q418" s="51">
        <v>6.1580000000000004</v>
      </c>
    </row>
    <row r="419" spans="15:17" x14ac:dyDescent="0.25">
      <c r="O419" s="51">
        <v>8.7029289999999992</v>
      </c>
      <c r="P419" s="51">
        <v>168</v>
      </c>
      <c r="Q419" s="51">
        <v>5.6890000000000001</v>
      </c>
    </row>
    <row r="420" spans="15:17" x14ac:dyDescent="0.25">
      <c r="O420" s="51">
        <v>8.7238489999999995</v>
      </c>
      <c r="P420" s="51">
        <v>180</v>
      </c>
      <c r="Q420" s="51">
        <v>5.4969999999999999</v>
      </c>
    </row>
    <row r="421" spans="15:17" x14ac:dyDescent="0.25">
      <c r="O421" s="51">
        <v>8.7447700000000008</v>
      </c>
      <c r="P421" s="51">
        <v>160</v>
      </c>
      <c r="Q421" s="51">
        <v>6.8630000000000004</v>
      </c>
    </row>
    <row r="422" spans="15:17" x14ac:dyDescent="0.25">
      <c r="O422" s="51">
        <v>8.7656899999999993</v>
      </c>
      <c r="P422" s="51">
        <v>156</v>
      </c>
      <c r="Q422" s="51">
        <v>7.1529999999999996</v>
      </c>
    </row>
    <row r="423" spans="15:17" x14ac:dyDescent="0.25">
      <c r="O423" s="51">
        <v>8.7866110000000006</v>
      </c>
      <c r="P423" s="51">
        <v>154</v>
      </c>
      <c r="Q423" s="51">
        <v>6.7030000000000003</v>
      </c>
    </row>
    <row r="424" spans="15:17" x14ac:dyDescent="0.25">
      <c r="O424" s="51">
        <v>8.8075310000000009</v>
      </c>
      <c r="P424" s="51">
        <v>143</v>
      </c>
      <c r="Q424" s="51">
        <v>6.83</v>
      </c>
    </row>
    <row r="425" spans="15:17" x14ac:dyDescent="0.25">
      <c r="O425" s="51">
        <v>8.8284520000000004</v>
      </c>
      <c r="P425" s="51">
        <v>162</v>
      </c>
      <c r="Q425" s="51">
        <v>5.3879999999999999</v>
      </c>
    </row>
    <row r="426" spans="15:17" x14ac:dyDescent="0.25">
      <c r="O426" s="51">
        <v>8.8493720000000007</v>
      </c>
      <c r="P426" s="51">
        <v>150</v>
      </c>
      <c r="Q426" s="51">
        <v>5.468</v>
      </c>
    </row>
    <row r="427" spans="15:17" x14ac:dyDescent="0.25">
      <c r="O427" s="51">
        <v>8.8702930000000002</v>
      </c>
      <c r="P427" s="51">
        <v>137</v>
      </c>
      <c r="Q427" s="51">
        <v>5.7030000000000003</v>
      </c>
    </row>
    <row r="428" spans="15:17" x14ac:dyDescent="0.25">
      <c r="O428" s="51">
        <v>8.8912130000000005</v>
      </c>
      <c r="P428" s="51">
        <v>185</v>
      </c>
      <c r="Q428" s="51">
        <v>3.32</v>
      </c>
    </row>
    <row r="429" spans="15:17" x14ac:dyDescent="0.25">
      <c r="O429" s="51">
        <v>8.912134</v>
      </c>
      <c r="P429" s="51">
        <v>158</v>
      </c>
      <c r="Q429" s="51">
        <v>3.4279999999999999</v>
      </c>
    </row>
    <row r="430" spans="15:17" x14ac:dyDescent="0.25">
      <c r="O430" s="51">
        <v>8.9330540000000003</v>
      </c>
      <c r="P430" s="51">
        <v>157</v>
      </c>
      <c r="Q430" s="51">
        <v>3.6</v>
      </c>
    </row>
    <row r="431" spans="15:17" x14ac:dyDescent="0.25">
      <c r="O431" s="51">
        <v>8.9539749999999998</v>
      </c>
      <c r="P431" s="51">
        <v>169</v>
      </c>
      <c r="Q431" s="51">
        <v>3.653</v>
      </c>
    </row>
    <row r="432" spans="15:17" x14ac:dyDescent="0.25">
      <c r="O432" s="51">
        <v>8.9748950000000001</v>
      </c>
      <c r="P432" s="51">
        <v>148</v>
      </c>
      <c r="Q432" s="51">
        <v>4.0839999999999996</v>
      </c>
    </row>
    <row r="433" spans="15:17" x14ac:dyDescent="0.25">
      <c r="O433" s="51">
        <v>8.9958159999999996</v>
      </c>
      <c r="P433" s="51">
        <v>147</v>
      </c>
      <c r="Q433" s="51">
        <v>3.9279999999999999</v>
      </c>
    </row>
    <row r="434" spans="15:17" x14ac:dyDescent="0.25">
      <c r="O434" s="51">
        <v>9.0167359999999999</v>
      </c>
      <c r="P434" s="51">
        <v>138</v>
      </c>
      <c r="Q434" s="51">
        <v>4.351</v>
      </c>
    </row>
    <row r="435" spans="15:17" x14ac:dyDescent="0.25">
      <c r="O435" s="51">
        <v>9.0376569999999994</v>
      </c>
      <c r="P435" s="51">
        <v>131</v>
      </c>
      <c r="Q435" s="51">
        <v>4.8689999999999998</v>
      </c>
    </row>
    <row r="436" spans="15:17" x14ac:dyDescent="0.25">
      <c r="O436" s="51">
        <v>9.0585769999999997</v>
      </c>
      <c r="P436" s="51">
        <v>133</v>
      </c>
      <c r="Q436" s="51">
        <v>4.6150000000000002</v>
      </c>
    </row>
    <row r="437" spans="15:17" x14ac:dyDescent="0.25">
      <c r="O437" s="51">
        <v>9.0794979999999992</v>
      </c>
      <c r="P437" s="51">
        <v>146</v>
      </c>
      <c r="Q437" s="51">
        <v>3.9689999999999999</v>
      </c>
    </row>
    <row r="438" spans="15:17" x14ac:dyDescent="0.25">
      <c r="O438" s="51">
        <v>9.1004179999999995</v>
      </c>
      <c r="P438" s="51">
        <v>145</v>
      </c>
      <c r="Q438" s="51">
        <v>3.8730000000000002</v>
      </c>
    </row>
    <row r="439" spans="15:17" x14ac:dyDescent="0.25">
      <c r="O439" s="51">
        <v>9.1213390000000008</v>
      </c>
      <c r="P439" s="51">
        <v>155</v>
      </c>
      <c r="Q439" s="51">
        <v>3.665</v>
      </c>
    </row>
    <row r="440" spans="15:17" x14ac:dyDescent="0.25">
      <c r="O440" s="51">
        <v>9.1422589999999992</v>
      </c>
      <c r="P440" s="51">
        <v>144</v>
      </c>
      <c r="Q440" s="51">
        <v>3.827</v>
      </c>
    </row>
    <row r="441" spans="15:17" x14ac:dyDescent="0.25">
      <c r="O441" s="51">
        <v>9.1631800000000005</v>
      </c>
      <c r="P441" s="51">
        <v>115</v>
      </c>
      <c r="Q441" s="51">
        <v>4.5730000000000004</v>
      </c>
    </row>
    <row r="442" spans="15:17" x14ac:dyDescent="0.25">
      <c r="O442" s="51">
        <v>9.1841000000000008</v>
      </c>
      <c r="P442" s="51">
        <v>140</v>
      </c>
      <c r="Q442" s="51">
        <v>3.915</v>
      </c>
    </row>
    <row r="443" spans="15:17" x14ac:dyDescent="0.25">
      <c r="O443" s="51">
        <v>9.2050210000000003</v>
      </c>
      <c r="P443" s="51">
        <v>119</v>
      </c>
      <c r="Q443" s="51">
        <v>5.2190000000000003</v>
      </c>
    </row>
    <row r="444" spans="15:17" x14ac:dyDescent="0.25">
      <c r="O444" s="51">
        <v>9.2259410000000006</v>
      </c>
      <c r="P444" s="51">
        <v>123</v>
      </c>
      <c r="Q444" s="51">
        <v>4.9800000000000004</v>
      </c>
    </row>
    <row r="445" spans="15:17" x14ac:dyDescent="0.25">
      <c r="O445" s="51">
        <v>9.2468620000000001</v>
      </c>
      <c r="P445" s="51">
        <v>122</v>
      </c>
      <c r="Q445" s="51">
        <v>4.9480000000000004</v>
      </c>
    </row>
    <row r="446" spans="15:17" x14ac:dyDescent="0.25">
      <c r="O446" s="51">
        <v>9.2677820000000004</v>
      </c>
      <c r="P446" s="51">
        <v>123</v>
      </c>
      <c r="Q446" s="51">
        <v>5.0149999999999997</v>
      </c>
    </row>
    <row r="447" spans="15:17" x14ac:dyDescent="0.25">
      <c r="O447" s="51">
        <v>9.2887029999999999</v>
      </c>
      <c r="P447" s="51">
        <v>122</v>
      </c>
      <c r="Q447" s="51">
        <v>5.1059999999999999</v>
      </c>
    </row>
    <row r="448" spans="15:17" x14ac:dyDescent="0.25">
      <c r="O448" s="51">
        <v>9.3096230000000002</v>
      </c>
      <c r="P448" s="51">
        <v>140</v>
      </c>
      <c r="Q448" s="51">
        <v>4.5350000000000001</v>
      </c>
    </row>
    <row r="449" spans="15:17" x14ac:dyDescent="0.25">
      <c r="O449" s="51">
        <v>9.3305439999999997</v>
      </c>
      <c r="P449" s="51">
        <v>129</v>
      </c>
      <c r="Q449" s="51">
        <v>4.766</v>
      </c>
    </row>
    <row r="450" spans="15:17" x14ac:dyDescent="0.25">
      <c r="O450" s="51">
        <v>9.351464</v>
      </c>
      <c r="P450" s="51">
        <v>127</v>
      </c>
      <c r="Q450" s="51">
        <v>4.9059999999999997</v>
      </c>
    </row>
    <row r="451" spans="15:17" x14ac:dyDescent="0.25">
      <c r="O451" s="51">
        <v>9.3723849999999995</v>
      </c>
      <c r="P451" s="51">
        <v>147</v>
      </c>
      <c r="Q451" s="51">
        <v>4.1440000000000001</v>
      </c>
    </row>
    <row r="452" spans="15:17" x14ac:dyDescent="0.25">
      <c r="O452" s="51">
        <v>9.3933049999999998</v>
      </c>
      <c r="P452" s="51">
        <v>128</v>
      </c>
      <c r="Q452" s="51">
        <v>5.3</v>
      </c>
    </row>
    <row r="453" spans="15:17" x14ac:dyDescent="0.25">
      <c r="O453" s="51">
        <v>9.4142259999999993</v>
      </c>
      <c r="P453" s="51">
        <v>127</v>
      </c>
      <c r="Q453" s="51">
        <v>6.01</v>
      </c>
    </row>
    <row r="454" spans="15:17" x14ac:dyDescent="0.25">
      <c r="O454" s="51">
        <v>9.4351459999999996</v>
      </c>
      <c r="P454" s="51">
        <v>128</v>
      </c>
      <c r="Q454" s="51">
        <v>5.9210000000000003</v>
      </c>
    </row>
    <row r="455" spans="15:17" x14ac:dyDescent="0.25">
      <c r="O455" s="51">
        <v>9.4560670000000009</v>
      </c>
      <c r="P455" s="51">
        <v>124</v>
      </c>
      <c r="Q455" s="51">
        <v>5.9130000000000003</v>
      </c>
    </row>
    <row r="456" spans="15:17" x14ac:dyDescent="0.25">
      <c r="O456" s="51">
        <v>9.4769869999999994</v>
      </c>
      <c r="P456" s="51">
        <v>126</v>
      </c>
      <c r="Q456" s="51">
        <v>5.4379999999999997</v>
      </c>
    </row>
    <row r="457" spans="15:17" x14ac:dyDescent="0.25">
      <c r="O457" s="51">
        <v>9.4979080000000007</v>
      </c>
      <c r="P457" s="51">
        <v>152</v>
      </c>
      <c r="Q457" s="51">
        <v>4.4640000000000004</v>
      </c>
    </row>
    <row r="458" spans="15:17" x14ac:dyDescent="0.25">
      <c r="O458" s="51">
        <v>9.5188279999999992</v>
      </c>
      <c r="P458" s="51">
        <v>137</v>
      </c>
      <c r="Q458" s="51">
        <v>5.2560000000000002</v>
      </c>
    </row>
    <row r="459" spans="15:17" x14ac:dyDescent="0.25">
      <c r="O459" s="51">
        <v>9.5397490000000005</v>
      </c>
      <c r="P459" s="51">
        <v>152</v>
      </c>
      <c r="Q459" s="51">
        <v>4.907</v>
      </c>
    </row>
    <row r="460" spans="15:17" x14ac:dyDescent="0.25">
      <c r="O460" s="51">
        <v>9.5606690000000008</v>
      </c>
      <c r="P460" s="51">
        <v>155</v>
      </c>
      <c r="Q460" s="51">
        <v>5.2149999999999999</v>
      </c>
    </row>
    <row r="461" spans="15:17" x14ac:dyDescent="0.25">
      <c r="O461" s="51">
        <v>9.5815900000000003</v>
      </c>
      <c r="P461" s="51">
        <v>131</v>
      </c>
      <c r="Q461" s="51">
        <v>6.282</v>
      </c>
    </row>
    <row r="462" spans="15:17" x14ac:dyDescent="0.25">
      <c r="O462" s="51">
        <v>9.6025100000000005</v>
      </c>
      <c r="P462" s="51">
        <v>125</v>
      </c>
      <c r="Q462" s="51">
        <v>6.29</v>
      </c>
    </row>
    <row r="463" spans="15:17" x14ac:dyDescent="0.25">
      <c r="O463" s="51">
        <v>9.6234310000000001</v>
      </c>
      <c r="P463" s="51">
        <v>116</v>
      </c>
      <c r="Q463" s="51">
        <v>6.532</v>
      </c>
    </row>
    <row r="464" spans="15:17" x14ac:dyDescent="0.25">
      <c r="O464" s="51">
        <v>9.6443510000000003</v>
      </c>
      <c r="P464" s="51">
        <v>111</v>
      </c>
      <c r="Q464" s="51">
        <v>6.9939999999999998</v>
      </c>
    </row>
    <row r="465" spans="15:17" x14ac:dyDescent="0.25">
      <c r="O465" s="51">
        <v>9.6652719999999999</v>
      </c>
      <c r="P465" s="51">
        <v>119</v>
      </c>
      <c r="Q465" s="51">
        <v>5.6740000000000004</v>
      </c>
    </row>
    <row r="466" spans="15:17" x14ac:dyDescent="0.25">
      <c r="O466" s="51">
        <v>9.6861920000000001</v>
      </c>
      <c r="P466" s="51">
        <v>145</v>
      </c>
      <c r="Q466" s="51">
        <v>4.4539999999999997</v>
      </c>
    </row>
    <row r="467" spans="15:17" x14ac:dyDescent="0.25">
      <c r="O467" s="51">
        <v>9.7071129999999997</v>
      </c>
      <c r="P467" s="51">
        <v>161</v>
      </c>
      <c r="Q467" s="51">
        <v>3.6739999999999999</v>
      </c>
    </row>
    <row r="468" spans="15:17" x14ac:dyDescent="0.25">
      <c r="O468" s="51">
        <v>9.7280329999999999</v>
      </c>
      <c r="P468" s="51">
        <v>143</v>
      </c>
      <c r="Q468" s="51">
        <v>3.8450000000000002</v>
      </c>
    </row>
    <row r="469" spans="15:17" x14ac:dyDescent="0.25">
      <c r="O469" s="51">
        <v>9.7489539999999995</v>
      </c>
      <c r="P469" s="51">
        <v>144</v>
      </c>
      <c r="Q469" s="51">
        <v>3.8540000000000001</v>
      </c>
    </row>
    <row r="470" spans="15:17" x14ac:dyDescent="0.25">
      <c r="O470" s="51">
        <v>9.7698739999999997</v>
      </c>
      <c r="P470" s="51">
        <v>128</v>
      </c>
      <c r="Q470" s="51">
        <v>5.1539999999999999</v>
      </c>
    </row>
    <row r="471" spans="15:17" x14ac:dyDescent="0.25">
      <c r="O471" s="51">
        <v>9.7907949999999992</v>
      </c>
      <c r="P471" s="51">
        <v>140</v>
      </c>
      <c r="Q471" s="51">
        <v>5.1349999999999998</v>
      </c>
    </row>
    <row r="472" spans="15:17" x14ac:dyDescent="0.25">
      <c r="O472" s="51">
        <v>9.8117149999999995</v>
      </c>
      <c r="P472" s="51">
        <v>154</v>
      </c>
      <c r="Q472" s="51">
        <v>4.45</v>
      </c>
    </row>
    <row r="473" spans="15:17" x14ac:dyDescent="0.25">
      <c r="O473" s="51">
        <v>9.8326360000000008</v>
      </c>
      <c r="P473" s="51">
        <v>137</v>
      </c>
      <c r="Q473" s="51">
        <v>4.9020000000000001</v>
      </c>
    </row>
    <row r="474" spans="15:17" x14ac:dyDescent="0.25">
      <c r="O474" s="51">
        <v>9.8535559999999993</v>
      </c>
      <c r="P474" s="51">
        <v>137</v>
      </c>
      <c r="Q474" s="51">
        <v>5.2060000000000004</v>
      </c>
    </row>
    <row r="475" spans="15:17" x14ac:dyDescent="0.25">
      <c r="O475" s="51">
        <v>9.8744770000000006</v>
      </c>
      <c r="P475" s="51">
        <v>168</v>
      </c>
      <c r="Q475" s="51">
        <v>4.274</v>
      </c>
    </row>
    <row r="476" spans="15:17" x14ac:dyDescent="0.25">
      <c r="O476" s="51">
        <v>9.8953970000000009</v>
      </c>
      <c r="P476" s="51">
        <v>158</v>
      </c>
      <c r="Q476" s="51">
        <v>4.2619999999999996</v>
      </c>
    </row>
    <row r="477" spans="15:17" x14ac:dyDescent="0.25">
      <c r="O477" s="51">
        <v>9.9163180000000004</v>
      </c>
      <c r="P477" s="51">
        <v>132</v>
      </c>
      <c r="Q477" s="51">
        <v>4.8890000000000002</v>
      </c>
    </row>
    <row r="478" spans="15:17" x14ac:dyDescent="0.25">
      <c r="O478" s="51">
        <v>9.9372380000000007</v>
      </c>
      <c r="P478" s="51">
        <v>134</v>
      </c>
      <c r="Q478" s="51">
        <v>4.5810000000000004</v>
      </c>
    </row>
    <row r="479" spans="15:17" x14ac:dyDescent="0.25">
      <c r="O479" s="51">
        <v>9.9581590000000002</v>
      </c>
      <c r="P479" s="51">
        <v>110</v>
      </c>
      <c r="Q479" s="51">
        <v>6.0970000000000004</v>
      </c>
    </row>
    <row r="480" spans="15:17" x14ac:dyDescent="0.25">
      <c r="O480" s="51">
        <v>9.9790790000000005</v>
      </c>
      <c r="P480" s="51">
        <v>100</v>
      </c>
      <c r="Q480" s="51">
        <v>6.75</v>
      </c>
    </row>
    <row r="481" spans="15:17" x14ac:dyDescent="0.25">
      <c r="O481" s="51">
        <v>10</v>
      </c>
      <c r="P481" s="51">
        <v>89</v>
      </c>
      <c r="Q481" s="51">
        <v>7.2830000000000004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87DDF-78E8-4CC8-B4B8-149EC1EB131E}">
  <dimension ref="A1:E20"/>
  <sheetViews>
    <sheetView zoomScale="85" zoomScaleNormal="85" workbookViewId="0">
      <selection activeCell="G21" sqref="G21"/>
    </sheetView>
  </sheetViews>
  <sheetFormatPr defaultColWidth="9.140625" defaultRowHeight="15" x14ac:dyDescent="0.25"/>
  <cols>
    <col min="1" max="1" width="9.140625" style="1"/>
    <col min="2" max="2" width="9.140625" style="2"/>
    <col min="3" max="3" width="15.7109375" style="2" customWidth="1"/>
    <col min="4" max="16384" width="9.140625" style="2"/>
  </cols>
  <sheetData>
    <row r="1" spans="1:5" x14ac:dyDescent="0.25">
      <c r="A1" s="1" t="s">
        <v>165</v>
      </c>
      <c r="B1" s="55"/>
      <c r="C1" s="55"/>
      <c r="D1" s="55"/>
      <c r="E1" s="55"/>
    </row>
    <row r="2" spans="1:5" x14ac:dyDescent="0.25">
      <c r="B2" s="55"/>
      <c r="C2" s="55"/>
      <c r="D2" s="55"/>
      <c r="E2" s="55"/>
    </row>
    <row r="3" spans="1:5" x14ac:dyDescent="0.25">
      <c r="B3" s="55"/>
      <c r="C3" s="55"/>
      <c r="D3" s="55"/>
      <c r="E3" s="55"/>
    </row>
    <row r="4" spans="1:5" x14ac:dyDescent="0.25">
      <c r="B4" s="55"/>
      <c r="C4" s="55"/>
      <c r="D4" s="55"/>
      <c r="E4" s="55"/>
    </row>
    <row r="5" spans="1:5" x14ac:dyDescent="0.25">
      <c r="B5" s="55"/>
      <c r="C5" s="55"/>
      <c r="D5" s="55"/>
      <c r="E5" s="55"/>
    </row>
    <row r="6" spans="1:5" x14ac:dyDescent="0.25">
      <c r="B6" s="55"/>
      <c r="C6" s="55"/>
      <c r="D6" s="55"/>
      <c r="E6" s="55"/>
    </row>
    <row r="7" spans="1:5" x14ac:dyDescent="0.25">
      <c r="B7" s="55"/>
      <c r="C7" s="55"/>
      <c r="D7" s="55"/>
      <c r="E7" s="55"/>
    </row>
    <row r="8" spans="1:5" x14ac:dyDescent="0.25">
      <c r="B8" s="55"/>
      <c r="C8" s="55"/>
      <c r="D8" s="55"/>
      <c r="E8" s="55"/>
    </row>
    <row r="9" spans="1:5" x14ac:dyDescent="0.25">
      <c r="B9" s="55"/>
      <c r="C9" s="55"/>
      <c r="D9" s="55"/>
      <c r="E9" s="55"/>
    </row>
    <row r="10" spans="1:5" x14ac:dyDescent="0.25">
      <c r="B10" s="55"/>
      <c r="C10" s="55"/>
      <c r="D10" s="55"/>
      <c r="E10" s="55"/>
    </row>
    <row r="11" spans="1:5" x14ac:dyDescent="0.25">
      <c r="B11" s="55"/>
      <c r="C11" s="55"/>
      <c r="D11" s="55"/>
      <c r="E11" s="55"/>
    </row>
    <row r="12" spans="1:5" x14ac:dyDescent="0.25">
      <c r="B12" s="55"/>
      <c r="C12" s="55"/>
      <c r="D12" s="55"/>
      <c r="E12" s="55"/>
    </row>
    <row r="13" spans="1:5" x14ac:dyDescent="0.25">
      <c r="B13" s="55"/>
      <c r="C13" s="55"/>
      <c r="D13" s="55"/>
      <c r="E13" s="55"/>
    </row>
    <row r="14" spans="1:5" x14ac:dyDescent="0.25">
      <c r="B14" s="55"/>
      <c r="C14" s="55"/>
      <c r="D14" s="55"/>
      <c r="E14" s="55"/>
    </row>
    <row r="15" spans="1:5" x14ac:dyDescent="0.25">
      <c r="B15" s="55"/>
      <c r="C15" s="55"/>
      <c r="D15" s="55"/>
      <c r="E15" s="55"/>
    </row>
    <row r="16" spans="1:5" x14ac:dyDescent="0.25">
      <c r="B16" s="55"/>
      <c r="C16" s="55"/>
      <c r="D16" s="55"/>
      <c r="E16" s="55"/>
    </row>
    <row r="17" spans="2:5" x14ac:dyDescent="0.25">
      <c r="B17" s="55"/>
      <c r="C17" s="55"/>
      <c r="D17" s="55"/>
      <c r="E17" s="55"/>
    </row>
    <row r="18" spans="2:5" x14ac:dyDescent="0.25">
      <c r="B18" s="55"/>
      <c r="C18" s="55"/>
      <c r="D18" s="55"/>
      <c r="E18" s="55"/>
    </row>
    <row r="19" spans="2:5" x14ac:dyDescent="0.25">
      <c r="B19" s="55"/>
      <c r="C19" s="55"/>
      <c r="D19" s="55"/>
      <c r="E19" s="55"/>
    </row>
    <row r="20" spans="2:5" x14ac:dyDescent="0.25">
      <c r="B20" s="55"/>
      <c r="C20" s="55"/>
      <c r="D20" s="55"/>
      <c r="E20" s="5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46</vt:i4>
      </vt:variant>
    </vt:vector>
  </HeadingPairs>
  <TitlesOfParts>
    <vt:vector size="46" baseType="lpstr">
      <vt:lpstr>1F</vt:lpstr>
      <vt:lpstr>1G</vt:lpstr>
      <vt:lpstr>1I</vt:lpstr>
      <vt:lpstr>1J</vt:lpstr>
      <vt:lpstr>1K</vt:lpstr>
      <vt:lpstr>1L</vt:lpstr>
      <vt:lpstr>1M</vt:lpstr>
      <vt:lpstr>1N</vt:lpstr>
      <vt:lpstr>1O</vt:lpstr>
      <vt:lpstr>1P</vt:lpstr>
      <vt:lpstr>1Q</vt:lpstr>
      <vt:lpstr>2A</vt:lpstr>
      <vt:lpstr>2B</vt:lpstr>
      <vt:lpstr>2C</vt:lpstr>
      <vt:lpstr>2E</vt:lpstr>
      <vt:lpstr>2F</vt:lpstr>
      <vt:lpstr>2G, 2J</vt:lpstr>
      <vt:lpstr>2H</vt:lpstr>
      <vt:lpstr>2I</vt:lpstr>
      <vt:lpstr>2G, K</vt:lpstr>
      <vt:lpstr>3D</vt:lpstr>
      <vt:lpstr>3E</vt:lpstr>
      <vt:lpstr>3F</vt:lpstr>
      <vt:lpstr>3G</vt:lpstr>
      <vt:lpstr>3H</vt:lpstr>
      <vt:lpstr>3I</vt:lpstr>
      <vt:lpstr>3J</vt:lpstr>
      <vt:lpstr>3K</vt:lpstr>
      <vt:lpstr>4A</vt:lpstr>
      <vt:lpstr>4C</vt:lpstr>
      <vt:lpstr>4D</vt:lpstr>
      <vt:lpstr>4E</vt:lpstr>
      <vt:lpstr>4F</vt:lpstr>
      <vt:lpstr>4H</vt:lpstr>
      <vt:lpstr>4I</vt:lpstr>
      <vt:lpstr>4J</vt:lpstr>
      <vt:lpstr>4K</vt:lpstr>
      <vt:lpstr>4L</vt:lpstr>
      <vt:lpstr>4M</vt:lpstr>
      <vt:lpstr>4N</vt:lpstr>
      <vt:lpstr>5B</vt:lpstr>
      <vt:lpstr>5C</vt:lpstr>
      <vt:lpstr>5G</vt:lpstr>
      <vt:lpstr>6I</vt:lpstr>
      <vt:lpstr>6J</vt:lpstr>
      <vt:lpstr>6N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RP333</dc:creator>
  <cp:lastModifiedBy>RP333</cp:lastModifiedBy>
  <dcterms:created xsi:type="dcterms:W3CDTF">2015-06-05T18:17:20Z</dcterms:created>
  <dcterms:modified xsi:type="dcterms:W3CDTF">2019-08-20T20:03:39Z</dcterms:modified>
</cp:coreProperties>
</file>