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yna/Documents/CGS_GCAPD/manuscript/"/>
    </mc:Choice>
  </mc:AlternateContent>
  <xr:revisionPtr revIDLastSave="0" documentId="13_ncr:1_{C95AEC06-A238-E64A-B1C5-86BD609CE5CD}" xr6:coauthVersionLast="43" xr6:coauthVersionMax="43" xr10:uidLastSave="{00000000-0000-0000-0000-000000000000}"/>
  <bookViews>
    <workbookView xWindow="480" yWindow="960" windowWidth="25040" windowHeight="13760" activeTab="3" xr2:uid="{494BA357-EA45-BB49-AE38-E080E659ABDB}"/>
  </bookViews>
  <sheets>
    <sheet name="Figure 1a" sheetId="2" r:id="rId1"/>
    <sheet name="Figure 1b" sheetId="4" r:id="rId2"/>
    <sheet name="Figure 2a" sheetId="1" r:id="rId3"/>
    <sheet name="Figure 2b" sheetId="6" r:id="rId4"/>
    <sheet name="Supplementary Figure 1" sheetId="5" r:id="rId5"/>
    <sheet name="Supplementary Figure 2" sheetId="3" r:id="rId6"/>
  </sheets>
  <externalReferences>
    <externalReference r:id="rId7"/>
  </externalReferences>
  <definedNames>
    <definedName name="_xlnm._FilterDatabase" localSheetId="0" hidden="1">'Figure 1a'!$A$1:$H$67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" i="6" l="1"/>
  <c r="I4" i="6"/>
  <c r="I5" i="6"/>
  <c r="I6" i="6"/>
  <c r="I7" i="6"/>
  <c r="I8" i="6"/>
  <c r="I2" i="6"/>
  <c r="H33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3" i="2"/>
  <c r="H2" i="2"/>
  <c r="C9" i="1"/>
  <c r="B9" i="1"/>
  <c r="E8" i="1"/>
  <c r="C8" i="1"/>
  <c r="B8" i="1"/>
  <c r="F7" i="1"/>
  <c r="D7" i="1"/>
  <c r="D8" i="1" s="1"/>
  <c r="D9" i="1" s="1"/>
  <c r="C7" i="1"/>
  <c r="B7" i="1"/>
</calcChain>
</file>

<file path=xl/sharedStrings.xml><?xml version="1.0" encoding="utf-8"?>
<sst xmlns="http://schemas.openxmlformats.org/spreadsheetml/2006/main" count="138" uniqueCount="91">
  <si>
    <t>Existing</t>
  </si>
  <si>
    <t>Construction</t>
  </si>
  <si>
    <t>Permitted</t>
  </si>
  <si>
    <t>Permitting</t>
  </si>
  <si>
    <t>Planning</t>
  </si>
  <si>
    <t>NDC</t>
  </si>
  <si>
    <t>2⁰C</t>
  </si>
  <si>
    <t>1.5C</t>
  </si>
  <si>
    <t>Country</t>
  </si>
  <si>
    <t>Suspended</t>
  </si>
  <si>
    <t>Shelved</t>
  </si>
  <si>
    <t>total</t>
  </si>
  <si>
    <t>China</t>
  </si>
  <si>
    <t>India</t>
  </si>
  <si>
    <t>Indonesia</t>
  </si>
  <si>
    <t>Vietnam</t>
  </si>
  <si>
    <t>Turkey</t>
  </si>
  <si>
    <t>Bangladesh</t>
  </si>
  <si>
    <t>Japan</t>
  </si>
  <si>
    <t>Philippines</t>
  </si>
  <si>
    <t>Egypt</t>
  </si>
  <si>
    <t>Pakistan</t>
  </si>
  <si>
    <t>South Africa</t>
  </si>
  <si>
    <t>South Korea</t>
  </si>
  <si>
    <t>Mongolia</t>
  </si>
  <si>
    <t>Zimbabwe</t>
  </si>
  <si>
    <t xml:space="preserve">Poland </t>
  </si>
  <si>
    <t>United Arab Emirates</t>
  </si>
  <si>
    <t>Russia</t>
  </si>
  <si>
    <t>Taiwan</t>
  </si>
  <si>
    <t>Bosnia &amp; Herzegovina</t>
  </si>
  <si>
    <t>Germany</t>
  </si>
  <si>
    <t>Cambodia</t>
  </si>
  <si>
    <t>Malaysia</t>
  </si>
  <si>
    <t>Brazil</t>
  </si>
  <si>
    <t>Nigeria</t>
  </si>
  <si>
    <t>Serbia</t>
  </si>
  <si>
    <t>Kenya</t>
  </si>
  <si>
    <t>Botswana</t>
  </si>
  <si>
    <t>Oman</t>
  </si>
  <si>
    <t>Chile</t>
  </si>
  <si>
    <t>Tanzania</t>
  </si>
  <si>
    <t>Morocco</t>
  </si>
  <si>
    <t>Greece</t>
  </si>
  <si>
    <t>Thailand</t>
  </si>
  <si>
    <t>Czech Republic</t>
  </si>
  <si>
    <t>Ukraine</t>
  </si>
  <si>
    <t>Dominican Republic</t>
  </si>
  <si>
    <t>Ghana</t>
  </si>
  <si>
    <t>Ivory Coast</t>
  </si>
  <si>
    <t>Mozambique</t>
  </si>
  <si>
    <t>Zambia</t>
  </si>
  <si>
    <t>Kazakhstan</t>
  </si>
  <si>
    <t>Colombia</t>
  </si>
  <si>
    <t>Romania</t>
  </si>
  <si>
    <t>Malawi</t>
  </si>
  <si>
    <t>DR Congo</t>
  </si>
  <si>
    <t>Hungary</t>
  </si>
  <si>
    <t>Kosovo</t>
  </si>
  <si>
    <t>Swaziland</t>
  </si>
  <si>
    <t>Georgia</t>
  </si>
  <si>
    <t>Panama</t>
  </si>
  <si>
    <t>Tajikistan</t>
  </si>
  <si>
    <t>Montenegro</t>
  </si>
  <si>
    <t>Myanmar</t>
  </si>
  <si>
    <t>FYROM</t>
  </si>
  <si>
    <t>Senegal</t>
  </si>
  <si>
    <t>Guinea</t>
  </si>
  <si>
    <t>Madagascar</t>
  </si>
  <si>
    <t>Argentina</t>
  </si>
  <si>
    <t>Australia</t>
  </si>
  <si>
    <t>Bulgaria</t>
  </si>
  <si>
    <t>Iran</t>
  </si>
  <si>
    <t>Jamaica</t>
  </si>
  <si>
    <t>Kyrgyzstan</t>
  </si>
  <si>
    <t>Laos</t>
  </si>
  <si>
    <t>United Kingdom</t>
  </si>
  <si>
    <t>United States</t>
  </si>
  <si>
    <t>Estimated Retirement by 2030</t>
  </si>
  <si>
    <t>Suspended &amp; Shelved</t>
  </si>
  <si>
    <t>15C</t>
  </si>
  <si>
    <t xml:space="preserve">2C </t>
  </si>
  <si>
    <t xml:space="preserve">NDC </t>
  </si>
  <si>
    <t>Capacity (GW)</t>
  </si>
  <si>
    <t>Rest of World</t>
  </si>
  <si>
    <t xml:space="preserve">Zimbabwe </t>
  </si>
  <si>
    <t xml:space="preserve">Construction </t>
  </si>
  <si>
    <t>Total</t>
  </si>
  <si>
    <t>Estimated Retirement</t>
  </si>
  <si>
    <t>EU</t>
  </si>
  <si>
    <t>2C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</si>
</sst>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0"/>
      <color rgb="FF0061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Border="1"/>
    <xf numFmtId="0" fontId="2" fillId="0" borderId="0" xfId="1" applyNumberFormat="1" applyFont="1" applyBorder="1" applyAlignment="1">
      <alignment horizontal="right" vertical="center"/>
    </xf>
    <xf numFmtId="0" fontId="2" fillId="0" borderId="0" xfId="1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 wrapText="1"/>
    </xf>
    <xf numFmtId="43" fontId="5" fillId="0" borderId="0" xfId="1" applyFont="1" applyBorder="1" applyAlignment="1">
      <alignment horizontal="right" vertical="center"/>
    </xf>
    <xf numFmtId="43" fontId="0" fillId="0" borderId="0" xfId="1" applyFont="1" applyBorder="1"/>
    <xf numFmtId="43" fontId="6" fillId="0" borderId="0" xfId="1" applyFont="1" applyBorder="1"/>
    <xf numFmtId="164" fontId="0" fillId="0" borderId="0" xfId="1" applyNumberFormat="1" applyFont="1"/>
    <xf numFmtId="43" fontId="0" fillId="0" borderId="0" xfId="1" applyFont="1"/>
    <xf numFmtId="0" fontId="7" fillId="0" borderId="0" xfId="0" applyFont="1"/>
    <xf numFmtId="43" fontId="7" fillId="0" borderId="0" xfId="1" applyFont="1"/>
    <xf numFmtId="164" fontId="7" fillId="0" borderId="0" xfId="1" applyNumberFormat="1" applyFont="1"/>
    <xf numFmtId="164" fontId="1" fillId="0" borderId="0" xfId="1" applyNumberFormat="1" applyFont="1"/>
    <xf numFmtId="164" fontId="0" fillId="0" borderId="0" xfId="0" applyNumberFormat="1"/>
    <xf numFmtId="164" fontId="1" fillId="0" borderId="0" xfId="0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s-paper_upd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coal_ctrySum2018"/>
      <sheetName val="Figure1"/>
      <sheetName val="Figure1Newdata"/>
      <sheetName val="Figure2a"/>
      <sheetName val="ghg"/>
      <sheetName val="coal_gen_EJ"/>
      <sheetName val="Figure4"/>
      <sheetName val="Figure2b"/>
      <sheetName val="Figure2c"/>
      <sheetName val="Figure2ghg"/>
      <sheetName val="IndoJapKor"/>
      <sheetName val="policy_gw"/>
      <sheetName val="new_vint"/>
      <sheetName val="existing_vint"/>
      <sheetName val="USA"/>
      <sheetName val="EU"/>
      <sheetName val="Korea"/>
      <sheetName val="Japan"/>
      <sheetName val="China"/>
      <sheetName val="AUS"/>
    </sheetNames>
    <sheetDataSet>
      <sheetData sheetId="0"/>
      <sheetData sheetId="1"/>
      <sheetData sheetId="2"/>
      <sheetData sheetId="3"/>
      <sheetData sheetId="4">
        <row r="1">
          <cell r="B1">
            <v>2010</v>
          </cell>
          <cell r="C1">
            <v>2015</v>
          </cell>
          <cell r="D1">
            <v>2017</v>
          </cell>
          <cell r="E1">
            <v>2020</v>
          </cell>
          <cell r="F1">
            <v>2025</v>
          </cell>
          <cell r="G1">
            <v>2030</v>
          </cell>
          <cell r="H1">
            <v>2035</v>
          </cell>
          <cell r="I1">
            <v>2040</v>
          </cell>
          <cell r="J1">
            <v>2045</v>
          </cell>
          <cell r="K1">
            <v>2050</v>
          </cell>
          <cell r="L1">
            <v>2055</v>
          </cell>
          <cell r="M1">
            <v>2060</v>
          </cell>
          <cell r="N1">
            <v>2065</v>
          </cell>
          <cell r="O1">
            <v>2070</v>
          </cell>
          <cell r="P1">
            <v>2075</v>
          </cell>
          <cell r="Q1">
            <v>2080</v>
          </cell>
        </row>
        <row r="2">
          <cell r="A2" t="str">
            <v>Existing</v>
          </cell>
          <cell r="B2">
            <v>8.8815639050369999</v>
          </cell>
          <cell r="C2">
            <v>9.8591769598500001</v>
          </cell>
          <cell r="D2">
            <v>10.224477794142</v>
          </cell>
          <cell r="E2">
            <v>10.104298839200998</v>
          </cell>
          <cell r="F2">
            <v>9.3190105916129991</v>
          </cell>
          <cell r="G2">
            <v>8.5615997494530003</v>
          </cell>
          <cell r="H2">
            <v>7.7889608602199996</v>
          </cell>
          <cell r="I2">
            <v>7.2573259888439994</v>
          </cell>
          <cell r="J2">
            <v>6.7696925063610003</v>
          </cell>
          <cell r="K2">
            <v>6.0839996494259996</v>
          </cell>
          <cell r="L2">
            <v>5.2413398852489994</v>
          </cell>
          <cell r="M2">
            <v>3.0884621670929997</v>
          </cell>
          <cell r="N2">
            <v>0.90369083633640002</v>
          </cell>
          <cell r="O2">
            <v>6.3472642407150004E-2</v>
          </cell>
          <cell r="P2">
            <v>1.3590657270027E-2</v>
          </cell>
          <cell r="Q2">
            <v>0</v>
          </cell>
        </row>
        <row r="3">
          <cell r="A3" t="str">
            <v>Construction</v>
          </cell>
          <cell r="B3">
            <v>0</v>
          </cell>
          <cell r="C3">
            <v>0</v>
          </cell>
          <cell r="D3">
            <v>0</v>
          </cell>
          <cell r="E3">
            <v>1.0211099092856002</v>
          </cell>
          <cell r="F3">
            <v>1.0211099092856002</v>
          </cell>
          <cell r="G3">
            <v>1.0211099092856002</v>
          </cell>
          <cell r="H3">
            <v>1.0211099092856002</v>
          </cell>
          <cell r="I3">
            <v>1.0211099092856002</v>
          </cell>
          <cell r="J3">
            <v>1.0211099092856002</v>
          </cell>
          <cell r="K3">
            <v>1.0211099092856002</v>
          </cell>
          <cell r="L3">
            <v>1.0211099092856002</v>
          </cell>
          <cell r="M3">
            <v>1.0211099092856002</v>
          </cell>
          <cell r="N3">
            <v>1.0211099092856002</v>
          </cell>
          <cell r="O3">
            <v>0</v>
          </cell>
          <cell r="P3">
            <v>0</v>
          </cell>
          <cell r="Q3">
            <v>0</v>
          </cell>
        </row>
        <row r="4">
          <cell r="A4" t="str">
            <v>Permitted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0.44255546675269997</v>
          </cell>
          <cell r="G4">
            <v>0.44255546675269997</v>
          </cell>
          <cell r="H4">
            <v>0.44255546675269997</v>
          </cell>
          <cell r="I4">
            <v>0.44255546675269997</v>
          </cell>
          <cell r="J4">
            <v>0.44255546675269997</v>
          </cell>
          <cell r="K4">
            <v>0.44255546675269997</v>
          </cell>
          <cell r="L4">
            <v>0.44255546675269997</v>
          </cell>
          <cell r="M4">
            <v>0.44255546675269997</v>
          </cell>
          <cell r="N4">
            <v>0.44255546675269997</v>
          </cell>
          <cell r="O4">
            <v>0.44255546675269997</v>
          </cell>
          <cell r="P4">
            <v>0</v>
          </cell>
          <cell r="Q4">
            <v>0</v>
          </cell>
        </row>
        <row r="5">
          <cell r="A5" t="str">
            <v>Permitting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0.72005691852510001</v>
          </cell>
          <cell r="G5">
            <v>0.72005691852510001</v>
          </cell>
          <cell r="H5">
            <v>0.72005691852510001</v>
          </cell>
          <cell r="I5">
            <v>0.72005691852510001</v>
          </cell>
          <cell r="J5">
            <v>0.72005691852510001</v>
          </cell>
          <cell r="K5">
            <v>0.72005691852510001</v>
          </cell>
          <cell r="L5">
            <v>0.72005691852510001</v>
          </cell>
          <cell r="M5">
            <v>0.72005691852510001</v>
          </cell>
          <cell r="N5">
            <v>0.72005691852510001</v>
          </cell>
          <cell r="O5">
            <v>0.72005691852510001</v>
          </cell>
          <cell r="P5">
            <v>0</v>
          </cell>
          <cell r="Q5">
            <v>0</v>
          </cell>
        </row>
        <row r="6">
          <cell r="A6" t="str">
            <v>Planning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1.3991752271574001</v>
          </cell>
          <cell r="H6">
            <v>1.3991752271574001</v>
          </cell>
          <cell r="I6">
            <v>1.3991752271574001</v>
          </cell>
          <cell r="J6">
            <v>1.3991752271574001</v>
          </cell>
          <cell r="K6">
            <v>1.3991752271574001</v>
          </cell>
          <cell r="L6">
            <v>1.3991752271574001</v>
          </cell>
          <cell r="M6">
            <v>1.3991752271574001</v>
          </cell>
          <cell r="N6">
            <v>1.3991752271574001</v>
          </cell>
          <cell r="O6">
            <v>1.3991752271574001</v>
          </cell>
          <cell r="P6">
            <v>1.3991752271574001</v>
          </cell>
          <cell r="Q6">
            <v>0</v>
          </cell>
        </row>
        <row r="7">
          <cell r="A7" t="str">
            <v>NDC</v>
          </cell>
          <cell r="B7">
            <v>8.8815639050369999</v>
          </cell>
          <cell r="C7">
            <v>9.8591769598500001</v>
          </cell>
          <cell r="D7">
            <v>10.224477794142</v>
          </cell>
          <cell r="E7">
            <v>10.452302</v>
          </cell>
          <cell r="F7">
            <v>10.235501150000001</v>
          </cell>
          <cell r="G7">
            <v>10.018700300000001</v>
          </cell>
        </row>
        <row r="8">
          <cell r="A8" t="str">
            <v>2⁰C</v>
          </cell>
          <cell r="B8">
            <v>8.8815639050369999</v>
          </cell>
          <cell r="C8">
            <v>9.8591769598500001</v>
          </cell>
          <cell r="D8">
            <v>10.224477794142</v>
          </cell>
          <cell r="E8">
            <v>10.104298839200998</v>
          </cell>
          <cell r="F8">
            <v>8.4057040000000001</v>
          </cell>
          <cell r="G8">
            <v>6.5135252000000001</v>
          </cell>
          <cell r="H8">
            <v>3.5177402999999998</v>
          </cell>
          <cell r="I8">
            <v>1.4924489599999999</v>
          </cell>
          <cell r="J8">
            <v>0.50449325</v>
          </cell>
          <cell r="K8">
            <v>0.14432378600000001</v>
          </cell>
          <cell r="L8">
            <v>3.6725114000000003E-2</v>
          </cell>
          <cell r="M8">
            <v>8.8042125000000002E-3</v>
          </cell>
          <cell r="N8">
            <v>2.1720313000000002E-3</v>
          </cell>
          <cell r="O8">
            <v>4.2224059999999998E-4</v>
          </cell>
          <cell r="P8">
            <v>5.195723E-5</v>
          </cell>
          <cell r="Q8">
            <v>0</v>
          </cell>
        </row>
        <row r="9">
          <cell r="A9" t="str">
            <v>1.5C</v>
          </cell>
          <cell r="B9">
            <v>8.8815639050369999</v>
          </cell>
          <cell r="C9">
            <v>9.8591769598500001</v>
          </cell>
          <cell r="D9">
            <v>10.224477794142</v>
          </cell>
          <cell r="E9">
            <v>8.4034380964700013</v>
          </cell>
          <cell r="F9">
            <v>2.3364769999999999</v>
          </cell>
          <cell r="G9">
            <v>0.76728929999999995</v>
          </cell>
          <cell r="H9">
            <v>0.1831682</v>
          </cell>
          <cell r="I9">
            <v>5.7437189999999999E-2</v>
          </cell>
          <cell r="J9">
            <v>1.6906890000000001E-2</v>
          </cell>
          <cell r="K9">
            <v>4.6820539999999997E-3</v>
          </cell>
          <cell r="L9">
            <v>1.240929E-3</v>
          </cell>
          <cell r="M9">
            <v>3.8273419999999999E-4</v>
          </cell>
          <cell r="N9">
            <v>1.282318E-4</v>
          </cell>
          <cell r="O9">
            <v>8.6543389999999995E-6</v>
          </cell>
          <cell r="P9">
            <v>6.7317369999999996E-7</v>
          </cell>
          <cell r="Q9">
            <v>0</v>
          </cell>
        </row>
        <row r="10">
          <cell r="G10">
            <v>12.144497271173801</v>
          </cell>
          <cell r="H10">
            <v>12.144497271173801</v>
          </cell>
          <cell r="I10">
            <v>12.144497271173801</v>
          </cell>
          <cell r="J10">
            <v>12.144497271173801</v>
          </cell>
          <cell r="K10">
            <v>12.144497271173801</v>
          </cell>
          <cell r="L10">
            <v>12.144497271173801</v>
          </cell>
          <cell r="M10">
            <v>12.144497271173801</v>
          </cell>
          <cell r="N10">
            <v>12.144497271173801</v>
          </cell>
          <cell r="O10">
            <v>12.144497271173801</v>
          </cell>
          <cell r="P10">
            <v>12.144497271173801</v>
          </cell>
          <cell r="Q10">
            <v>12.144497271173801</v>
          </cell>
        </row>
        <row r="11">
          <cell r="G11">
            <v>10.018700300000001</v>
          </cell>
          <cell r="H11">
            <v>10.018700300000001</v>
          </cell>
          <cell r="I11">
            <v>10.018700300000001</v>
          </cell>
          <cell r="J11">
            <v>10.018700300000001</v>
          </cell>
          <cell r="K11">
            <v>10.018700300000001</v>
          </cell>
          <cell r="L11">
            <v>10.018700300000001</v>
          </cell>
          <cell r="M11">
            <v>10.018700300000001</v>
          </cell>
          <cell r="N11">
            <v>10.018700300000001</v>
          </cell>
          <cell r="O11">
            <v>10.018700300000001</v>
          </cell>
          <cell r="P11">
            <v>10.018700300000001</v>
          </cell>
          <cell r="Q11">
            <v>10.018700300000001</v>
          </cell>
        </row>
        <row r="12">
          <cell r="G12">
            <v>6.5135252000000001</v>
          </cell>
          <cell r="H12">
            <v>6.5135252000000001</v>
          </cell>
          <cell r="I12">
            <v>6.5135252000000001</v>
          </cell>
          <cell r="J12">
            <v>6.5135252000000001</v>
          </cell>
          <cell r="K12">
            <v>6.5135252000000001</v>
          </cell>
          <cell r="L12">
            <v>6.5135252000000001</v>
          </cell>
          <cell r="M12">
            <v>6.5135252000000001</v>
          </cell>
          <cell r="N12">
            <v>6.5135252000000001</v>
          </cell>
          <cell r="O12">
            <v>6.5135252000000001</v>
          </cell>
          <cell r="P12">
            <v>6.5135252000000001</v>
          </cell>
          <cell r="Q12">
            <v>6.5135252000000001</v>
          </cell>
        </row>
        <row r="13">
          <cell r="G13">
            <v>0.76728929999999995</v>
          </cell>
          <cell r="H13">
            <v>0.76728929999999995</v>
          </cell>
          <cell r="I13">
            <v>0.76728929999999995</v>
          </cell>
          <cell r="J13">
            <v>0.76728929999999995</v>
          </cell>
          <cell r="K13">
            <v>0.76728929999999995</v>
          </cell>
          <cell r="L13">
            <v>0.76728929999999995</v>
          </cell>
          <cell r="M13">
            <v>0.76728929999999995</v>
          </cell>
          <cell r="N13">
            <v>0.76728929999999995</v>
          </cell>
          <cell r="O13">
            <v>0.76728929999999995</v>
          </cell>
          <cell r="P13">
            <v>0.76728929999999995</v>
          </cell>
          <cell r="Q13">
            <v>0.76728929999999995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F8A09-D881-1D4D-8C29-E97FE26D3D83}">
  <dimension ref="A1:H67"/>
  <sheetViews>
    <sheetView workbookViewId="0">
      <selection sqref="A1:XFD1"/>
    </sheetView>
  </sheetViews>
  <sheetFormatPr baseColWidth="10" defaultColWidth="8.83203125" defaultRowHeight="15" x14ac:dyDescent="0.2"/>
  <cols>
    <col min="1" max="1" width="12" customWidth="1"/>
    <col min="6" max="6" width="11.5" customWidth="1"/>
  </cols>
  <sheetData>
    <row r="1" spans="1:8" s="12" customFormat="1" x14ac:dyDescent="0.2">
      <c r="A1" s="12" t="s">
        <v>8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9</v>
      </c>
      <c r="G1" s="12" t="s">
        <v>10</v>
      </c>
      <c r="H1" s="12" t="s">
        <v>11</v>
      </c>
    </row>
    <row r="2" spans="1:8" x14ac:dyDescent="0.2">
      <c r="A2" t="s">
        <v>12</v>
      </c>
      <c r="B2">
        <v>105567</v>
      </c>
      <c r="C2">
        <v>26720</v>
      </c>
      <c r="D2">
        <v>72360</v>
      </c>
      <c r="E2">
        <v>13320</v>
      </c>
      <c r="F2">
        <v>164170</v>
      </c>
      <c r="H2">
        <f>SUM(B2:G2)</f>
        <v>382137</v>
      </c>
    </row>
    <row r="3" spans="1:8" x14ac:dyDescent="0.2">
      <c r="A3" t="s">
        <v>13</v>
      </c>
      <c r="B3">
        <v>40828</v>
      </c>
      <c r="C3">
        <v>20356</v>
      </c>
      <c r="D3">
        <v>15840</v>
      </c>
      <c r="E3">
        <v>14096</v>
      </c>
      <c r="G3">
        <v>85600</v>
      </c>
      <c r="H3">
        <f>SUM(B3:G3)</f>
        <v>176720</v>
      </c>
    </row>
    <row r="4" spans="1:8" x14ac:dyDescent="0.2">
      <c r="A4" t="s">
        <v>14</v>
      </c>
      <c r="B4">
        <v>16388</v>
      </c>
      <c r="C4">
        <v>3440</v>
      </c>
      <c r="D4">
        <v>5780</v>
      </c>
      <c r="E4">
        <v>17284</v>
      </c>
      <c r="H4">
        <f>SUM(B4:G4)</f>
        <v>42892</v>
      </c>
    </row>
    <row r="5" spans="1:8" x14ac:dyDescent="0.2">
      <c r="A5" t="s">
        <v>15</v>
      </c>
      <c r="B5">
        <v>11570</v>
      </c>
      <c r="C5">
        <v>5720</v>
      </c>
      <c r="D5">
        <v>10010</v>
      </c>
      <c r="E5">
        <v>10500</v>
      </c>
      <c r="H5">
        <f>SUM(B5:G5)</f>
        <v>37800</v>
      </c>
    </row>
    <row r="6" spans="1:8" x14ac:dyDescent="0.2">
      <c r="A6" t="s">
        <v>16</v>
      </c>
      <c r="B6">
        <v>2270</v>
      </c>
      <c r="C6">
        <v>11710</v>
      </c>
      <c r="D6">
        <v>9270</v>
      </c>
      <c r="E6">
        <v>6180</v>
      </c>
      <c r="H6">
        <f>SUM(B6:G6)</f>
        <v>29430</v>
      </c>
    </row>
    <row r="7" spans="1:8" x14ac:dyDescent="0.2">
      <c r="A7" t="s">
        <v>17</v>
      </c>
      <c r="B7">
        <v>4115</v>
      </c>
      <c r="D7">
        <v>8885</v>
      </c>
      <c r="E7">
        <v>10107</v>
      </c>
      <c r="H7">
        <f>SUM(B7:G7)</f>
        <v>23107</v>
      </c>
    </row>
    <row r="8" spans="1:8" x14ac:dyDescent="0.2">
      <c r="A8" t="s">
        <v>18</v>
      </c>
      <c r="B8">
        <v>6675</v>
      </c>
      <c r="C8">
        <v>1110</v>
      </c>
      <c r="D8">
        <v>9116</v>
      </c>
      <c r="E8">
        <v>1070</v>
      </c>
      <c r="H8">
        <f>SUM(B8:G8)</f>
        <v>17971</v>
      </c>
    </row>
    <row r="9" spans="1:8" x14ac:dyDescent="0.2">
      <c r="A9" t="s">
        <v>19</v>
      </c>
      <c r="B9">
        <v>3335</v>
      </c>
      <c r="C9">
        <v>4960</v>
      </c>
      <c r="D9">
        <v>6658</v>
      </c>
      <c r="E9">
        <v>2400</v>
      </c>
      <c r="H9">
        <f>SUM(B9:G9)</f>
        <v>17353</v>
      </c>
    </row>
    <row r="10" spans="1:8" x14ac:dyDescent="0.2">
      <c r="A10" t="s">
        <v>20</v>
      </c>
      <c r="D10">
        <v>2640</v>
      </c>
      <c r="E10">
        <v>10620</v>
      </c>
      <c r="H10">
        <f>SUM(B10:G10)</f>
        <v>13260</v>
      </c>
    </row>
    <row r="11" spans="1:8" x14ac:dyDescent="0.2">
      <c r="A11" t="s">
        <v>21</v>
      </c>
      <c r="B11">
        <v>2970</v>
      </c>
      <c r="C11">
        <v>3463</v>
      </c>
      <c r="D11">
        <v>4960</v>
      </c>
      <c r="E11">
        <v>1320</v>
      </c>
      <c r="H11">
        <f>SUM(B11:G11)</f>
        <v>12713</v>
      </c>
    </row>
    <row r="12" spans="1:8" x14ac:dyDescent="0.2">
      <c r="A12" t="s">
        <v>22</v>
      </c>
      <c r="B12">
        <v>6352</v>
      </c>
      <c r="C12">
        <v>1980</v>
      </c>
      <c r="D12">
        <v>1260</v>
      </c>
      <c r="H12">
        <f>SUM(B12:G12)</f>
        <v>9592</v>
      </c>
    </row>
    <row r="13" spans="1:8" x14ac:dyDescent="0.2">
      <c r="A13" t="s">
        <v>23</v>
      </c>
      <c r="B13">
        <v>3250</v>
      </c>
      <c r="C13">
        <v>4180</v>
      </c>
      <c r="E13">
        <v>500</v>
      </c>
      <c r="H13">
        <f>SUM(B13:G13)</f>
        <v>7930</v>
      </c>
    </row>
    <row r="14" spans="1:8" x14ac:dyDescent="0.2">
      <c r="A14" t="s">
        <v>24</v>
      </c>
      <c r="B14">
        <v>835</v>
      </c>
      <c r="D14">
        <v>4950</v>
      </c>
      <c r="E14">
        <v>1200</v>
      </c>
      <c r="H14">
        <f>SUM(B14:G14)</f>
        <v>6985</v>
      </c>
    </row>
    <row r="15" spans="1:8" x14ac:dyDescent="0.2">
      <c r="A15" t="s">
        <v>25</v>
      </c>
      <c r="C15">
        <v>5420</v>
      </c>
      <c r="E15">
        <v>1230</v>
      </c>
      <c r="H15">
        <f>SUM(B15:G15)</f>
        <v>6650</v>
      </c>
    </row>
    <row r="16" spans="1:8" x14ac:dyDescent="0.2">
      <c r="A16" t="s">
        <v>26</v>
      </c>
      <c r="B16">
        <v>3455</v>
      </c>
      <c r="C16">
        <v>1900</v>
      </c>
      <c r="E16">
        <v>600</v>
      </c>
      <c r="H16">
        <f>SUM(B16:G16)</f>
        <v>5955</v>
      </c>
    </row>
    <row r="17" spans="1:8" x14ac:dyDescent="0.2">
      <c r="A17" t="s">
        <v>27</v>
      </c>
      <c r="B17">
        <v>2400</v>
      </c>
      <c r="E17">
        <v>3000</v>
      </c>
      <c r="H17">
        <f>SUM(B17:G17)</f>
        <v>5400</v>
      </c>
    </row>
    <row r="18" spans="1:8" x14ac:dyDescent="0.2">
      <c r="A18" t="s">
        <v>28</v>
      </c>
      <c r="B18">
        <v>240</v>
      </c>
      <c r="D18">
        <v>226</v>
      </c>
      <c r="E18">
        <v>4480</v>
      </c>
      <c r="H18">
        <f>SUM(B18:G18)</f>
        <v>4946</v>
      </c>
    </row>
    <row r="19" spans="1:8" x14ac:dyDescent="0.2">
      <c r="A19" t="s">
        <v>29</v>
      </c>
      <c r="B19">
        <v>2400</v>
      </c>
      <c r="C19">
        <v>1200</v>
      </c>
      <c r="H19">
        <f>SUM(B19:G19)</f>
        <v>3600</v>
      </c>
    </row>
    <row r="20" spans="1:8" x14ac:dyDescent="0.2">
      <c r="A20" t="s">
        <v>30</v>
      </c>
      <c r="C20">
        <v>1350</v>
      </c>
      <c r="D20">
        <v>350</v>
      </c>
      <c r="E20">
        <v>1630</v>
      </c>
      <c r="H20">
        <f>SUM(B20:G20)</f>
        <v>3330</v>
      </c>
    </row>
    <row r="21" spans="1:8" x14ac:dyDescent="0.2">
      <c r="A21" t="s">
        <v>31</v>
      </c>
      <c r="B21">
        <v>1100</v>
      </c>
      <c r="D21">
        <v>2020</v>
      </c>
      <c r="H21">
        <f>SUM(B21:G21)</f>
        <v>3120</v>
      </c>
    </row>
    <row r="22" spans="1:8" x14ac:dyDescent="0.2">
      <c r="A22" t="s">
        <v>32</v>
      </c>
      <c r="C22">
        <v>540</v>
      </c>
      <c r="D22">
        <v>500</v>
      </c>
      <c r="E22">
        <v>2000</v>
      </c>
      <c r="H22">
        <f>SUM(B22:G22)</f>
        <v>3040</v>
      </c>
    </row>
    <row r="23" spans="1:8" x14ac:dyDescent="0.2">
      <c r="A23" t="s">
        <v>33</v>
      </c>
      <c r="B23">
        <v>2600</v>
      </c>
      <c r="H23">
        <f>SUM(B23:G23)</f>
        <v>2600</v>
      </c>
    </row>
    <row r="24" spans="1:8" x14ac:dyDescent="0.2">
      <c r="A24" t="s">
        <v>34</v>
      </c>
      <c r="B24">
        <v>340</v>
      </c>
      <c r="C24">
        <v>1326</v>
      </c>
      <c r="D24">
        <v>300</v>
      </c>
      <c r="E24">
        <v>600</v>
      </c>
      <c r="H24">
        <f>SUM(B24:G24)</f>
        <v>2566</v>
      </c>
    </row>
    <row r="25" spans="1:8" x14ac:dyDescent="0.2">
      <c r="A25" t="s">
        <v>35</v>
      </c>
      <c r="C25">
        <v>30</v>
      </c>
      <c r="D25">
        <v>1200</v>
      </c>
      <c r="E25">
        <v>1200</v>
      </c>
      <c r="H25">
        <f>SUM(B25:G25)</f>
        <v>2430</v>
      </c>
    </row>
    <row r="26" spans="1:8" x14ac:dyDescent="0.2">
      <c r="A26" t="s">
        <v>36</v>
      </c>
      <c r="B26">
        <v>350</v>
      </c>
      <c r="D26">
        <v>750</v>
      </c>
      <c r="E26">
        <v>1050</v>
      </c>
      <c r="H26">
        <f>SUM(B26:G26)</f>
        <v>2150</v>
      </c>
    </row>
    <row r="27" spans="1:8" x14ac:dyDescent="0.2">
      <c r="A27" t="s">
        <v>37</v>
      </c>
      <c r="D27">
        <v>1050</v>
      </c>
      <c r="E27">
        <v>960</v>
      </c>
      <c r="H27">
        <f>SUM(B27:G27)</f>
        <v>2010</v>
      </c>
    </row>
    <row r="28" spans="1:8" x14ac:dyDescent="0.2">
      <c r="A28" t="s">
        <v>38</v>
      </c>
      <c r="C28">
        <v>1100</v>
      </c>
      <c r="D28">
        <v>900</v>
      </c>
      <c r="H28">
        <f>SUM(B28:G28)</f>
        <v>2000</v>
      </c>
    </row>
    <row r="29" spans="1:8" x14ac:dyDescent="0.2">
      <c r="A29" t="s">
        <v>39</v>
      </c>
      <c r="E29">
        <v>1800</v>
      </c>
      <c r="H29">
        <f>SUM(B29:G29)</f>
        <v>1800</v>
      </c>
    </row>
    <row r="30" spans="1:8" x14ac:dyDescent="0.2">
      <c r="A30" t="s">
        <v>40</v>
      </c>
      <c r="B30">
        <v>375</v>
      </c>
      <c r="D30">
        <v>1360</v>
      </c>
      <c r="H30">
        <f>SUM(B30:G30)</f>
        <v>1735</v>
      </c>
    </row>
    <row r="31" spans="1:8" x14ac:dyDescent="0.2">
      <c r="A31" t="s">
        <v>41</v>
      </c>
      <c r="C31">
        <v>600</v>
      </c>
      <c r="D31">
        <v>690</v>
      </c>
      <c r="E31">
        <v>400</v>
      </c>
      <c r="H31">
        <f>SUM(B31:G31)</f>
        <v>1690</v>
      </c>
    </row>
    <row r="32" spans="1:8" x14ac:dyDescent="0.2">
      <c r="A32" t="s">
        <v>42</v>
      </c>
      <c r="B32">
        <v>1386</v>
      </c>
      <c r="H32">
        <f>SUM(B32:G32)</f>
        <v>1386</v>
      </c>
    </row>
    <row r="33" spans="1:8" x14ac:dyDescent="0.2">
      <c r="A33" t="s">
        <v>77</v>
      </c>
      <c r="B33">
        <v>337</v>
      </c>
      <c r="C33">
        <v>850</v>
      </c>
      <c r="H33">
        <f>SUM(B33:G33)</f>
        <v>1187</v>
      </c>
    </row>
    <row r="34" spans="1:8" x14ac:dyDescent="0.2">
      <c r="A34" t="s">
        <v>43</v>
      </c>
      <c r="B34">
        <v>660</v>
      </c>
      <c r="D34">
        <v>450</v>
      </c>
      <c r="H34">
        <f>SUM(B34:G34)</f>
        <v>1110</v>
      </c>
    </row>
    <row r="35" spans="1:8" x14ac:dyDescent="0.2">
      <c r="A35" t="s">
        <v>44</v>
      </c>
      <c r="B35">
        <v>600</v>
      </c>
      <c r="D35">
        <v>50</v>
      </c>
      <c r="E35">
        <v>450</v>
      </c>
      <c r="H35">
        <f>SUM(B35:G35)</f>
        <v>1100</v>
      </c>
    </row>
    <row r="36" spans="1:8" x14ac:dyDescent="0.2">
      <c r="A36" t="s">
        <v>45</v>
      </c>
      <c r="B36">
        <v>660</v>
      </c>
      <c r="D36">
        <v>110</v>
      </c>
      <c r="H36">
        <f>SUM(B36:G36)</f>
        <v>770</v>
      </c>
    </row>
    <row r="37" spans="1:8" x14ac:dyDescent="0.2">
      <c r="A37" t="s">
        <v>46</v>
      </c>
      <c r="B37">
        <v>15</v>
      </c>
      <c r="D37">
        <v>660</v>
      </c>
      <c r="E37">
        <v>54</v>
      </c>
      <c r="H37">
        <f>SUM(B37:G37)</f>
        <v>729</v>
      </c>
    </row>
    <row r="38" spans="1:8" x14ac:dyDescent="0.2">
      <c r="A38" t="s">
        <v>47</v>
      </c>
      <c r="B38">
        <v>700</v>
      </c>
      <c r="H38">
        <f>SUM(B38:G38)</f>
        <v>700</v>
      </c>
    </row>
    <row r="39" spans="1:8" x14ac:dyDescent="0.2">
      <c r="A39" t="s">
        <v>48</v>
      </c>
      <c r="D39">
        <v>700</v>
      </c>
      <c r="H39">
        <f>SUM(B39:G39)</f>
        <v>700</v>
      </c>
    </row>
    <row r="40" spans="1:8" x14ac:dyDescent="0.2">
      <c r="A40" t="s">
        <v>49</v>
      </c>
      <c r="E40">
        <v>700</v>
      </c>
      <c r="H40">
        <f>SUM(B40:G40)</f>
        <v>700</v>
      </c>
    </row>
    <row r="41" spans="1:8" x14ac:dyDescent="0.2">
      <c r="A41" t="s">
        <v>50</v>
      </c>
      <c r="D41">
        <v>500</v>
      </c>
      <c r="E41">
        <v>150</v>
      </c>
      <c r="H41">
        <f>SUM(B41:G41)</f>
        <v>650</v>
      </c>
    </row>
    <row r="42" spans="1:8" x14ac:dyDescent="0.2">
      <c r="A42" t="s">
        <v>51</v>
      </c>
      <c r="D42">
        <v>340</v>
      </c>
      <c r="E42">
        <v>300</v>
      </c>
      <c r="H42">
        <f>SUM(B42:G42)</f>
        <v>640</v>
      </c>
    </row>
    <row r="43" spans="1:8" x14ac:dyDescent="0.2">
      <c r="A43" t="s">
        <v>52</v>
      </c>
      <c r="B43">
        <v>636</v>
      </c>
      <c r="H43">
        <f>SUM(B43:G43)</f>
        <v>636</v>
      </c>
    </row>
    <row r="44" spans="1:8" x14ac:dyDescent="0.2">
      <c r="A44" t="s">
        <v>53</v>
      </c>
      <c r="B44">
        <v>250</v>
      </c>
      <c r="C44">
        <v>200</v>
      </c>
      <c r="D44">
        <v>150</v>
      </c>
      <c r="H44">
        <f>SUM(B44:G44)</f>
        <v>600</v>
      </c>
    </row>
    <row r="45" spans="1:8" x14ac:dyDescent="0.2">
      <c r="A45" t="s">
        <v>54</v>
      </c>
      <c r="D45">
        <v>600</v>
      </c>
      <c r="H45">
        <f>SUM(B45:G45)</f>
        <v>600</v>
      </c>
    </row>
    <row r="46" spans="1:8" x14ac:dyDescent="0.2">
      <c r="A46" t="s">
        <v>55</v>
      </c>
      <c r="C46">
        <v>420</v>
      </c>
      <c r="E46">
        <v>100</v>
      </c>
      <c r="H46">
        <f>SUM(B46:G46)</f>
        <v>520</v>
      </c>
    </row>
    <row r="47" spans="1:8" x14ac:dyDescent="0.2">
      <c r="A47" t="s">
        <v>56</v>
      </c>
      <c r="E47">
        <v>500</v>
      </c>
      <c r="H47">
        <f>SUM(B47:G47)</f>
        <v>500</v>
      </c>
    </row>
    <row r="48" spans="1:8" x14ac:dyDescent="0.2">
      <c r="A48" t="s">
        <v>57</v>
      </c>
      <c r="D48">
        <v>500</v>
      </c>
      <c r="H48">
        <f>SUM(B48:G48)</f>
        <v>500</v>
      </c>
    </row>
    <row r="49" spans="1:8" x14ac:dyDescent="0.2">
      <c r="A49" t="s">
        <v>58</v>
      </c>
      <c r="D49">
        <v>500</v>
      </c>
      <c r="H49">
        <f>SUM(B49:G49)</f>
        <v>500</v>
      </c>
    </row>
    <row r="50" spans="1:8" x14ac:dyDescent="0.2">
      <c r="A50" t="s">
        <v>59</v>
      </c>
      <c r="E50">
        <v>500</v>
      </c>
      <c r="H50">
        <f>SUM(B50:G50)</f>
        <v>500</v>
      </c>
    </row>
    <row r="51" spans="1:8" x14ac:dyDescent="0.2">
      <c r="A51" t="s">
        <v>60</v>
      </c>
      <c r="D51">
        <v>300</v>
      </c>
      <c r="H51">
        <f>SUM(B51:G51)</f>
        <v>300</v>
      </c>
    </row>
    <row r="52" spans="1:8" x14ac:dyDescent="0.2">
      <c r="A52" t="s">
        <v>61</v>
      </c>
      <c r="B52">
        <v>300</v>
      </c>
      <c r="H52">
        <f>SUM(B52:G52)</f>
        <v>300</v>
      </c>
    </row>
    <row r="53" spans="1:8" x14ac:dyDescent="0.2">
      <c r="A53" t="s">
        <v>62</v>
      </c>
      <c r="E53">
        <v>300</v>
      </c>
      <c r="H53">
        <f>SUM(B53:G53)</f>
        <v>300</v>
      </c>
    </row>
    <row r="54" spans="1:8" x14ac:dyDescent="0.2">
      <c r="A54" t="s">
        <v>63</v>
      </c>
      <c r="D54">
        <v>254</v>
      </c>
      <c r="H54">
        <f>SUM(B54:G54)</f>
        <v>254</v>
      </c>
    </row>
    <row r="55" spans="1:8" x14ac:dyDescent="0.2">
      <c r="A55" t="s">
        <v>64</v>
      </c>
      <c r="E55">
        <v>200</v>
      </c>
      <c r="H55">
        <f>SUM(B55:G55)</f>
        <v>200</v>
      </c>
    </row>
    <row r="56" spans="1:8" x14ac:dyDescent="0.2">
      <c r="A56" t="s">
        <v>65</v>
      </c>
      <c r="D56">
        <v>130</v>
      </c>
      <c r="H56">
        <f>SUM(B56:G56)</f>
        <v>130</v>
      </c>
    </row>
    <row r="57" spans="1:8" x14ac:dyDescent="0.2">
      <c r="A57" t="s">
        <v>66</v>
      </c>
      <c r="B57">
        <v>125</v>
      </c>
      <c r="H57">
        <f>SUM(B57:G57)</f>
        <v>125</v>
      </c>
    </row>
    <row r="58" spans="1:8" x14ac:dyDescent="0.2">
      <c r="A58" t="s">
        <v>67</v>
      </c>
      <c r="D58">
        <v>80</v>
      </c>
      <c r="H58">
        <f>SUM(B58:G58)</f>
        <v>80</v>
      </c>
    </row>
    <row r="59" spans="1:8" x14ac:dyDescent="0.2">
      <c r="A59" t="s">
        <v>68</v>
      </c>
      <c r="D59">
        <v>60</v>
      </c>
      <c r="H59">
        <f>SUM(B59:G59)</f>
        <v>60</v>
      </c>
    </row>
    <row r="60" spans="1:8" x14ac:dyDescent="0.2">
      <c r="A60" t="s">
        <v>69</v>
      </c>
      <c r="H60">
        <f>SUM(B60:G60)</f>
        <v>0</v>
      </c>
    </row>
    <row r="61" spans="1:8" x14ac:dyDescent="0.2">
      <c r="A61" t="s">
        <v>70</v>
      </c>
      <c r="H61">
        <f>SUM(B61:G61)</f>
        <v>0</v>
      </c>
    </row>
    <row r="62" spans="1:8" x14ac:dyDescent="0.2">
      <c r="A62" t="s">
        <v>71</v>
      </c>
      <c r="H62">
        <f>SUM(B62:G62)</f>
        <v>0</v>
      </c>
    </row>
    <row r="63" spans="1:8" x14ac:dyDescent="0.2">
      <c r="A63" t="s">
        <v>72</v>
      </c>
      <c r="H63">
        <f>SUM(B63:G63)</f>
        <v>0</v>
      </c>
    </row>
    <row r="64" spans="1:8" x14ac:dyDescent="0.2">
      <c r="A64" t="s">
        <v>73</v>
      </c>
      <c r="H64">
        <f>SUM(B64:G64)</f>
        <v>0</v>
      </c>
    </row>
    <row r="65" spans="1:8" x14ac:dyDescent="0.2">
      <c r="A65" t="s">
        <v>74</v>
      </c>
      <c r="H65">
        <f>SUM(B65:G65)</f>
        <v>0</v>
      </c>
    </row>
    <row r="66" spans="1:8" x14ac:dyDescent="0.2">
      <c r="A66" t="s">
        <v>75</v>
      </c>
      <c r="H66">
        <f>SUM(B66:G66)</f>
        <v>0</v>
      </c>
    </row>
    <row r="67" spans="1:8" x14ac:dyDescent="0.2">
      <c r="A67" t="s">
        <v>76</v>
      </c>
      <c r="H67">
        <f>SUM(B67:G67)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10BF4-0BF3-4C40-A126-466B5DC6E27F}">
  <dimension ref="A1:F18"/>
  <sheetViews>
    <sheetView workbookViewId="0">
      <selection sqref="A1:XFD1"/>
    </sheetView>
  </sheetViews>
  <sheetFormatPr baseColWidth="10" defaultRowHeight="15" x14ac:dyDescent="0.2"/>
  <cols>
    <col min="1" max="1" width="14.1640625" customWidth="1"/>
  </cols>
  <sheetData>
    <row r="1" spans="1:6" s="12" customFormat="1" x14ac:dyDescent="0.2">
      <c r="A1" s="13"/>
      <c r="B1" s="13" t="s">
        <v>4</v>
      </c>
      <c r="C1" s="13" t="s">
        <v>3</v>
      </c>
      <c r="D1" s="13" t="s">
        <v>2</v>
      </c>
      <c r="E1" s="13" t="s">
        <v>1</v>
      </c>
      <c r="F1" s="13" t="s">
        <v>79</v>
      </c>
    </row>
    <row r="2" spans="1:6" x14ac:dyDescent="0.2">
      <c r="A2" s="11" t="s">
        <v>84</v>
      </c>
      <c r="B2" s="11">
        <v>20.373999999999999</v>
      </c>
      <c r="C2" s="11">
        <v>14.73</v>
      </c>
      <c r="D2" s="11">
        <v>6.766</v>
      </c>
      <c r="E2" s="11">
        <v>15.137</v>
      </c>
      <c r="F2" s="11">
        <v>0</v>
      </c>
    </row>
    <row r="3" spans="1:6" x14ac:dyDescent="0.2">
      <c r="A3" s="11" t="s">
        <v>77</v>
      </c>
      <c r="B3" s="11">
        <v>0</v>
      </c>
      <c r="C3" s="11">
        <v>0</v>
      </c>
      <c r="D3" s="11">
        <v>0</v>
      </c>
      <c r="E3" s="11">
        <v>0</v>
      </c>
      <c r="F3" s="11">
        <v>0</v>
      </c>
    </row>
    <row r="4" spans="1:6" x14ac:dyDescent="0.2">
      <c r="A4" s="11" t="s">
        <v>26</v>
      </c>
      <c r="B4" s="11">
        <v>0.6</v>
      </c>
      <c r="C4" s="11">
        <v>0</v>
      </c>
      <c r="D4" s="11">
        <v>1.9</v>
      </c>
      <c r="E4" s="11">
        <v>3.4550000000000001</v>
      </c>
      <c r="F4" s="11">
        <v>0</v>
      </c>
    </row>
    <row r="5" spans="1:6" x14ac:dyDescent="0.2">
      <c r="A5" s="11" t="s">
        <v>85</v>
      </c>
      <c r="B5" s="11">
        <v>1.23</v>
      </c>
      <c r="C5" s="11">
        <v>0</v>
      </c>
      <c r="D5" s="11">
        <v>5.42</v>
      </c>
      <c r="E5" s="11">
        <v>0</v>
      </c>
      <c r="F5" s="11">
        <v>0</v>
      </c>
    </row>
    <row r="6" spans="1:6" x14ac:dyDescent="0.2">
      <c r="A6" s="11" t="s">
        <v>24</v>
      </c>
      <c r="B6" s="11">
        <v>1.2</v>
      </c>
      <c r="C6" s="11">
        <v>4.95</v>
      </c>
      <c r="D6" s="11">
        <v>0</v>
      </c>
      <c r="E6" s="11">
        <v>0.83499999999999996</v>
      </c>
      <c r="F6" s="11">
        <v>0</v>
      </c>
    </row>
    <row r="7" spans="1:6" x14ac:dyDescent="0.2">
      <c r="A7" s="11" t="s">
        <v>23</v>
      </c>
      <c r="B7" s="11">
        <v>0.5</v>
      </c>
      <c r="C7" s="11">
        <v>0</v>
      </c>
      <c r="D7" s="11">
        <v>4.18</v>
      </c>
      <c r="E7" s="11">
        <v>3.25</v>
      </c>
      <c r="F7" s="11">
        <v>0</v>
      </c>
    </row>
    <row r="8" spans="1:6" x14ac:dyDescent="0.2">
      <c r="A8" s="11" t="s">
        <v>22</v>
      </c>
      <c r="B8" s="11">
        <v>0</v>
      </c>
      <c r="C8" s="11">
        <v>1.26</v>
      </c>
      <c r="D8" s="11">
        <v>1.98</v>
      </c>
      <c r="E8" s="11">
        <v>6.3520000000000003</v>
      </c>
      <c r="F8" s="11">
        <v>0</v>
      </c>
    </row>
    <row r="9" spans="1:6" x14ac:dyDescent="0.2">
      <c r="A9" s="11" t="s">
        <v>21</v>
      </c>
      <c r="B9" s="11">
        <v>1.32</v>
      </c>
      <c r="C9" s="11">
        <v>4.96</v>
      </c>
      <c r="D9" s="11">
        <v>3.4630000000000001</v>
      </c>
      <c r="E9" s="11">
        <v>2.97</v>
      </c>
      <c r="F9" s="11">
        <v>0</v>
      </c>
    </row>
    <row r="10" spans="1:6" x14ac:dyDescent="0.2">
      <c r="A10" s="11" t="s">
        <v>20</v>
      </c>
      <c r="B10" s="11">
        <v>10.62</v>
      </c>
      <c r="C10" s="11">
        <v>2.64</v>
      </c>
      <c r="D10" s="11">
        <v>0</v>
      </c>
      <c r="E10" s="11">
        <v>0</v>
      </c>
      <c r="F10" s="11">
        <v>0</v>
      </c>
    </row>
    <row r="11" spans="1:6" x14ac:dyDescent="0.2">
      <c r="A11" s="11" t="s">
        <v>19</v>
      </c>
      <c r="B11" s="11">
        <v>2.4</v>
      </c>
      <c r="C11" s="11">
        <v>6.6580000000000004</v>
      </c>
      <c r="D11" s="11">
        <v>4.96</v>
      </c>
      <c r="E11" s="11">
        <v>3.335</v>
      </c>
      <c r="F11" s="11">
        <v>0</v>
      </c>
    </row>
    <row r="12" spans="1:6" x14ac:dyDescent="0.2">
      <c r="A12" s="11" t="s">
        <v>18</v>
      </c>
      <c r="B12" s="11">
        <v>1.07</v>
      </c>
      <c r="C12" s="11">
        <v>9.1159999999999997</v>
      </c>
      <c r="D12" s="11">
        <v>1.1100000000000001</v>
      </c>
      <c r="E12" s="11">
        <v>6.6749999999999998</v>
      </c>
      <c r="F12" s="11">
        <v>0</v>
      </c>
    </row>
    <row r="13" spans="1:6" x14ac:dyDescent="0.2">
      <c r="A13" s="11" t="s">
        <v>17</v>
      </c>
      <c r="B13" s="11">
        <v>10.106999999999999</v>
      </c>
      <c r="C13" s="11">
        <v>8.8849999999999998</v>
      </c>
      <c r="D13" s="11">
        <v>0</v>
      </c>
      <c r="E13" s="11">
        <v>4.1150000000000002</v>
      </c>
      <c r="F13" s="11">
        <v>0</v>
      </c>
    </row>
    <row r="14" spans="1:6" x14ac:dyDescent="0.2">
      <c r="A14" s="11" t="s">
        <v>16</v>
      </c>
      <c r="B14" s="11">
        <v>6.18</v>
      </c>
      <c r="C14" s="11">
        <v>9.27</v>
      </c>
      <c r="D14" s="11">
        <v>11.71</v>
      </c>
      <c r="E14" s="11">
        <v>2.27</v>
      </c>
      <c r="F14" s="11">
        <v>0</v>
      </c>
    </row>
    <row r="15" spans="1:6" x14ac:dyDescent="0.2">
      <c r="A15" s="11" t="s">
        <v>15</v>
      </c>
      <c r="B15" s="11">
        <v>10.5</v>
      </c>
      <c r="C15" s="11">
        <v>10.01</v>
      </c>
      <c r="D15" s="11">
        <v>5.72</v>
      </c>
      <c r="E15" s="11">
        <v>11.57</v>
      </c>
      <c r="F15" s="11">
        <v>0</v>
      </c>
    </row>
    <row r="16" spans="1:6" x14ac:dyDescent="0.2">
      <c r="A16" s="11" t="s">
        <v>14</v>
      </c>
      <c r="B16" s="11">
        <v>17.283999999999999</v>
      </c>
      <c r="C16" s="11">
        <v>5.78</v>
      </c>
      <c r="D16" s="11">
        <v>3.44</v>
      </c>
      <c r="E16" s="11">
        <v>16.388000000000002</v>
      </c>
      <c r="F16" s="11">
        <v>0</v>
      </c>
    </row>
    <row r="17" spans="1:6" x14ac:dyDescent="0.2">
      <c r="A17" s="11" t="s">
        <v>13</v>
      </c>
      <c r="B17" s="11">
        <v>14.096</v>
      </c>
      <c r="C17" s="11">
        <v>15.84</v>
      </c>
      <c r="D17" s="11">
        <v>20.356000000000002</v>
      </c>
      <c r="E17" s="11">
        <v>40.828000000000003</v>
      </c>
      <c r="F17" s="11">
        <v>85.6</v>
      </c>
    </row>
    <row r="18" spans="1:6" x14ac:dyDescent="0.2">
      <c r="A18" s="11" t="s">
        <v>12</v>
      </c>
      <c r="B18" s="11">
        <v>13.32</v>
      </c>
      <c r="C18" s="11">
        <v>72.36</v>
      </c>
      <c r="D18" s="11">
        <v>26.72</v>
      </c>
      <c r="E18" s="11">
        <v>105.56699999999999</v>
      </c>
      <c r="F18" s="11">
        <v>164.17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70739-6EA1-F44E-933E-9508B92DB88F}">
  <dimension ref="A1:AG9"/>
  <sheetViews>
    <sheetView zoomScale="110" zoomScaleNormal="110" workbookViewId="0">
      <selection activeCell="K17" sqref="K17"/>
    </sheetView>
  </sheetViews>
  <sheetFormatPr baseColWidth="10" defaultColWidth="8.83203125" defaultRowHeight="15" x14ac:dyDescent="0.2"/>
  <cols>
    <col min="1" max="19" width="8.83203125" style="1"/>
    <col min="20" max="20" width="8.6640625" style="1" customWidth="1"/>
    <col min="21" max="16384" width="8.83203125" style="1"/>
  </cols>
  <sheetData>
    <row r="1" spans="1:33" x14ac:dyDescent="0.2">
      <c r="A1" s="4"/>
      <c r="B1" s="5">
        <v>2010</v>
      </c>
      <c r="C1" s="5">
        <v>2015</v>
      </c>
      <c r="D1" s="5">
        <v>2017</v>
      </c>
      <c r="E1" s="5">
        <v>2020</v>
      </c>
      <c r="F1" s="5">
        <v>2025</v>
      </c>
      <c r="G1" s="5">
        <v>2030</v>
      </c>
      <c r="H1" s="5">
        <v>2035</v>
      </c>
      <c r="I1" s="5">
        <v>2040</v>
      </c>
      <c r="J1" s="5">
        <v>2045</v>
      </c>
      <c r="K1" s="5">
        <v>2050</v>
      </c>
      <c r="L1" s="5">
        <v>2055</v>
      </c>
      <c r="M1" s="5">
        <v>2060</v>
      </c>
      <c r="N1" s="5">
        <v>2065</v>
      </c>
      <c r="O1" s="5">
        <v>2070</v>
      </c>
      <c r="P1" s="5">
        <v>2075</v>
      </c>
      <c r="Q1" s="6">
        <v>2080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3"/>
    </row>
    <row r="2" spans="1:33" s="8" customFormat="1" x14ac:dyDescent="0.2">
      <c r="A2" s="7" t="s">
        <v>0</v>
      </c>
      <c r="B2" s="7">
        <v>8.8815639050369999</v>
      </c>
      <c r="C2" s="7">
        <v>9.8591769598500001</v>
      </c>
      <c r="D2" s="7">
        <v>10.224477794142</v>
      </c>
      <c r="E2" s="7">
        <v>10.104298839200998</v>
      </c>
      <c r="F2" s="7">
        <v>9.3190105916129991</v>
      </c>
      <c r="G2" s="7">
        <v>8.5615997494530003</v>
      </c>
      <c r="H2" s="7">
        <v>7.7889608602199996</v>
      </c>
      <c r="I2" s="7">
        <v>7.2573259888439994</v>
      </c>
      <c r="J2" s="7">
        <v>6.7696925063610003</v>
      </c>
      <c r="K2" s="7">
        <v>6.0839996494259996</v>
      </c>
      <c r="L2" s="7">
        <v>5.2413398852489994</v>
      </c>
      <c r="M2" s="7">
        <v>3.0884621670929997</v>
      </c>
      <c r="N2" s="7">
        <v>0.90369083633640002</v>
      </c>
      <c r="O2" s="7">
        <v>6.3472642407150004E-2</v>
      </c>
      <c r="P2" s="7">
        <v>1.3590657270027E-2</v>
      </c>
      <c r="Q2" s="7">
        <v>0</v>
      </c>
    </row>
    <row r="3" spans="1:33" s="8" customFormat="1" x14ac:dyDescent="0.2">
      <c r="A3" s="7" t="s">
        <v>1</v>
      </c>
      <c r="B3" s="7">
        <v>0</v>
      </c>
      <c r="C3" s="7">
        <v>0</v>
      </c>
      <c r="D3" s="7">
        <v>0</v>
      </c>
      <c r="E3" s="7">
        <v>1.0211099092856002</v>
      </c>
      <c r="F3" s="7">
        <v>1.0211099092856002</v>
      </c>
      <c r="G3" s="7">
        <v>1.0211099092856002</v>
      </c>
      <c r="H3" s="7">
        <v>1.0211099092856002</v>
      </c>
      <c r="I3" s="7">
        <v>1.0211099092856002</v>
      </c>
      <c r="J3" s="7">
        <v>1.0211099092856002</v>
      </c>
      <c r="K3" s="7">
        <v>1.0211099092856002</v>
      </c>
      <c r="L3" s="7">
        <v>1.0211099092856002</v>
      </c>
      <c r="M3" s="7">
        <v>1.0211099092856002</v>
      </c>
      <c r="N3" s="7">
        <v>1.0211099092856002</v>
      </c>
      <c r="O3" s="7">
        <v>0</v>
      </c>
      <c r="P3" s="7">
        <v>0</v>
      </c>
      <c r="Q3" s="7">
        <v>0</v>
      </c>
    </row>
    <row r="4" spans="1:33" s="8" customFormat="1" x14ac:dyDescent="0.2">
      <c r="A4" s="7" t="s">
        <v>2</v>
      </c>
      <c r="B4" s="7">
        <v>0</v>
      </c>
      <c r="C4" s="7">
        <v>0</v>
      </c>
      <c r="D4" s="7">
        <v>0</v>
      </c>
      <c r="E4" s="7">
        <v>0</v>
      </c>
      <c r="F4" s="7">
        <v>0.44255546675269997</v>
      </c>
      <c r="G4" s="7">
        <v>0.44255546675269997</v>
      </c>
      <c r="H4" s="7">
        <v>0.44255546675269997</v>
      </c>
      <c r="I4" s="7">
        <v>0.44255546675269997</v>
      </c>
      <c r="J4" s="7">
        <v>0.44255546675269997</v>
      </c>
      <c r="K4" s="7">
        <v>0.44255546675269997</v>
      </c>
      <c r="L4" s="7">
        <v>0.44255546675269997</v>
      </c>
      <c r="M4" s="7">
        <v>0.44255546675269997</v>
      </c>
      <c r="N4" s="7">
        <v>0.44255546675269997</v>
      </c>
      <c r="O4" s="7">
        <v>0.44255546675269997</v>
      </c>
      <c r="P4" s="7">
        <v>0</v>
      </c>
      <c r="Q4" s="7">
        <v>0</v>
      </c>
    </row>
    <row r="5" spans="1:33" s="8" customFormat="1" x14ac:dyDescent="0.2">
      <c r="A5" s="7" t="s">
        <v>3</v>
      </c>
      <c r="B5" s="7">
        <v>0</v>
      </c>
      <c r="C5" s="7">
        <v>0</v>
      </c>
      <c r="D5" s="7">
        <v>0</v>
      </c>
      <c r="E5" s="7">
        <v>0</v>
      </c>
      <c r="F5" s="7">
        <v>0.72005691852510001</v>
      </c>
      <c r="G5" s="7">
        <v>0.72005691852510001</v>
      </c>
      <c r="H5" s="7">
        <v>0.72005691852510001</v>
      </c>
      <c r="I5" s="7">
        <v>0.72005691852510001</v>
      </c>
      <c r="J5" s="7">
        <v>0.72005691852510001</v>
      </c>
      <c r="K5" s="7">
        <v>0.72005691852510001</v>
      </c>
      <c r="L5" s="7">
        <v>0.72005691852510001</v>
      </c>
      <c r="M5" s="7">
        <v>0.72005691852510001</v>
      </c>
      <c r="N5" s="7">
        <v>0.72005691852510001</v>
      </c>
      <c r="O5" s="7">
        <v>0.72005691852510001</v>
      </c>
      <c r="P5" s="7">
        <v>0</v>
      </c>
      <c r="Q5" s="7">
        <v>0</v>
      </c>
    </row>
    <row r="6" spans="1:33" s="8" customFormat="1" x14ac:dyDescent="0.2">
      <c r="A6" s="7" t="s">
        <v>4</v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7">
        <v>1.3991752271574001</v>
      </c>
      <c r="H6" s="7">
        <v>1.3991752271574001</v>
      </c>
      <c r="I6" s="7">
        <v>1.3991752271574001</v>
      </c>
      <c r="J6" s="7">
        <v>1.3991752271574001</v>
      </c>
      <c r="K6" s="7">
        <v>1.3991752271574001</v>
      </c>
      <c r="L6" s="7">
        <v>1.3991752271574001</v>
      </c>
      <c r="M6" s="7">
        <v>1.3991752271574001</v>
      </c>
      <c r="N6" s="7">
        <v>1.3991752271574001</v>
      </c>
      <c r="O6" s="7">
        <v>1.3991752271574001</v>
      </c>
      <c r="P6" s="7">
        <v>1.3991752271574001</v>
      </c>
      <c r="Q6" s="7">
        <v>0</v>
      </c>
    </row>
    <row r="7" spans="1:33" s="8" customFormat="1" x14ac:dyDescent="0.2">
      <c r="A7" s="7" t="s">
        <v>5</v>
      </c>
      <c r="B7" s="9">
        <f t="shared" ref="B7:C9" si="0">B$2</f>
        <v>8.8815639050369999</v>
      </c>
      <c r="C7" s="9">
        <f t="shared" si="0"/>
        <v>9.8591769598500001</v>
      </c>
      <c r="D7" s="9">
        <f>D2</f>
        <v>10.224477794142</v>
      </c>
      <c r="E7" s="9">
        <v>10.452302</v>
      </c>
      <c r="F7" s="9">
        <f>(E7+G7)/2</f>
        <v>10.235501150000001</v>
      </c>
      <c r="G7" s="9">
        <v>10.018700300000001</v>
      </c>
      <c r="H7" s="7"/>
      <c r="I7" s="7"/>
      <c r="J7" s="7"/>
      <c r="K7" s="7"/>
      <c r="L7" s="7"/>
      <c r="M7" s="7"/>
      <c r="N7" s="7"/>
      <c r="O7" s="7"/>
      <c r="P7" s="7"/>
      <c r="Q7" s="7"/>
    </row>
    <row r="8" spans="1:33" s="8" customFormat="1" x14ac:dyDescent="0.2">
      <c r="A8" s="7" t="s">
        <v>6</v>
      </c>
      <c r="B8" s="9">
        <f t="shared" si="0"/>
        <v>8.8815639050369999</v>
      </c>
      <c r="C8" s="9">
        <f t="shared" si="0"/>
        <v>9.8591769598500001</v>
      </c>
      <c r="D8" s="9">
        <f>D7</f>
        <v>10.224477794142</v>
      </c>
      <c r="E8" s="9">
        <f>E2</f>
        <v>10.104298839200998</v>
      </c>
      <c r="F8" s="9">
        <v>8.4057040000000001</v>
      </c>
      <c r="G8" s="9">
        <v>6.5135252000000001</v>
      </c>
      <c r="H8" s="9">
        <v>3.5177402999999998</v>
      </c>
      <c r="I8" s="9">
        <v>1.4924489599999999</v>
      </c>
      <c r="J8" s="9">
        <v>0.50449325</v>
      </c>
      <c r="K8" s="9">
        <v>0.14432378600000001</v>
      </c>
      <c r="L8" s="9">
        <v>3.6725114000000003E-2</v>
      </c>
      <c r="M8" s="9">
        <v>8.8042125000000002E-3</v>
      </c>
      <c r="N8" s="9">
        <v>2.1720313000000002E-3</v>
      </c>
      <c r="O8" s="9">
        <v>4.2224059999999998E-4</v>
      </c>
      <c r="P8" s="9">
        <v>5.195723E-5</v>
      </c>
      <c r="Q8" s="9">
        <v>0</v>
      </c>
    </row>
    <row r="9" spans="1:33" s="8" customFormat="1" x14ac:dyDescent="0.2">
      <c r="A9" s="7" t="s">
        <v>7</v>
      </c>
      <c r="B9" s="9">
        <f t="shared" si="0"/>
        <v>8.8815639050369999</v>
      </c>
      <c r="C9" s="9">
        <f t="shared" si="0"/>
        <v>9.8591769598500001</v>
      </c>
      <c r="D9" s="9">
        <f>D8</f>
        <v>10.224477794142</v>
      </c>
      <c r="E9" s="9">
        <v>8.4034380964700013</v>
      </c>
      <c r="F9" s="9">
        <v>2.3364769999999999</v>
      </c>
      <c r="G9" s="9">
        <v>0.76728929999999995</v>
      </c>
      <c r="H9" s="9">
        <v>0.1831682</v>
      </c>
      <c r="I9" s="9">
        <v>5.7437189999999999E-2</v>
      </c>
      <c r="J9" s="9">
        <v>1.6906890000000001E-2</v>
      </c>
      <c r="K9" s="9">
        <v>4.6820539999999997E-3</v>
      </c>
      <c r="L9" s="9">
        <v>1.240929E-3</v>
      </c>
      <c r="M9" s="9">
        <v>3.8273419999999999E-4</v>
      </c>
      <c r="N9" s="9">
        <v>1.282318E-4</v>
      </c>
      <c r="O9" s="9">
        <v>8.6543389999999995E-6</v>
      </c>
      <c r="P9" s="9">
        <v>6.7317369999999996E-7</v>
      </c>
      <c r="Q9" s="9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B6AC8-35C8-784B-865E-5A3CD00E3EBB}">
  <dimension ref="A1:L14"/>
  <sheetViews>
    <sheetView tabSelected="1" workbookViewId="0">
      <selection activeCell="H17" sqref="H17"/>
    </sheetView>
  </sheetViews>
  <sheetFormatPr baseColWidth="10" defaultRowHeight="15" x14ac:dyDescent="0.2"/>
  <sheetData>
    <row r="1" spans="1:12" s="12" customFormat="1" x14ac:dyDescent="0.2">
      <c r="A1" s="14"/>
      <c r="B1" s="14" t="s">
        <v>0</v>
      </c>
      <c r="C1" s="14" t="s">
        <v>88</v>
      </c>
      <c r="D1" s="14" t="s">
        <v>1</v>
      </c>
      <c r="E1" s="14" t="s">
        <v>2</v>
      </c>
      <c r="F1" s="14" t="s">
        <v>3</v>
      </c>
      <c r="G1" s="14" t="s">
        <v>4</v>
      </c>
      <c r="H1" s="14" t="s">
        <v>79</v>
      </c>
      <c r="I1" s="14"/>
      <c r="J1" s="12" t="s">
        <v>5</v>
      </c>
      <c r="K1" s="12" t="s">
        <v>90</v>
      </c>
      <c r="L1" s="12" t="s">
        <v>7</v>
      </c>
    </row>
    <row r="2" spans="1:12" x14ac:dyDescent="0.2">
      <c r="A2" s="10" t="s">
        <v>12</v>
      </c>
      <c r="B2" s="10">
        <v>3962.4453824489801</v>
      </c>
      <c r="C2" s="10">
        <v>-313.882429357798</v>
      </c>
      <c r="D2" s="10">
        <v>356.44061359980492</v>
      </c>
      <c r="E2" s="10">
        <v>90.218469743260542</v>
      </c>
      <c r="F2" s="10">
        <v>244.31917928975798</v>
      </c>
      <c r="G2" s="10">
        <v>44.974177282194255</v>
      </c>
      <c r="H2" s="10">
        <v>554.31011144278011</v>
      </c>
      <c r="I2" s="10">
        <f>SUM(B2:H2)</f>
        <v>4938.8255044489797</v>
      </c>
      <c r="J2" s="15">
        <v>4841.6237000000001</v>
      </c>
      <c r="K2" s="15">
        <v>3146.9953</v>
      </c>
      <c r="L2" s="10">
        <v>450.241129</v>
      </c>
    </row>
    <row r="3" spans="1:12" x14ac:dyDescent="0.2">
      <c r="A3" s="10" t="s">
        <v>13</v>
      </c>
      <c r="B3" s="10">
        <v>1306.0953147659816</v>
      </c>
      <c r="C3" s="10">
        <v>-37.8956352340183</v>
      </c>
      <c r="D3" s="10">
        <v>162.41002469906351</v>
      </c>
      <c r="E3" s="10">
        <v>80.97429368997102</v>
      </c>
      <c r="F3" s="10">
        <v>63.010061507621387</v>
      </c>
      <c r="G3" s="10">
        <v>56.072590089105496</v>
      </c>
      <c r="H3" s="10">
        <v>340.50891824825698</v>
      </c>
      <c r="I3" s="10">
        <f t="shared" ref="I3:I8" si="0">SUM(B3:H3)</f>
        <v>1971.1755677659819</v>
      </c>
      <c r="J3" s="10">
        <v>1753.0213000000001</v>
      </c>
      <c r="K3" s="10">
        <v>853.78449999999998</v>
      </c>
      <c r="L3" s="10">
        <v>95.667952999999997</v>
      </c>
    </row>
    <row r="4" spans="1:12" x14ac:dyDescent="0.2">
      <c r="A4" s="10" t="s">
        <v>77</v>
      </c>
      <c r="B4" s="10">
        <v>874.92828899999995</v>
      </c>
      <c r="C4" s="10">
        <v>-370.17371100000003</v>
      </c>
      <c r="D4" s="10"/>
      <c r="E4" s="10"/>
      <c r="F4" s="10">
        <v>0</v>
      </c>
      <c r="G4" s="10">
        <v>0</v>
      </c>
      <c r="H4" s="10"/>
      <c r="I4" s="10">
        <f t="shared" si="0"/>
        <v>504.75457799999992</v>
      </c>
      <c r="J4" s="10">
        <v>769.71979999999996</v>
      </c>
      <c r="K4" s="10">
        <v>811.98649999999998</v>
      </c>
      <c r="L4" s="10">
        <v>44.544758000000002</v>
      </c>
    </row>
    <row r="5" spans="1:12" x14ac:dyDescent="0.2">
      <c r="A5" s="10" t="s">
        <v>89</v>
      </c>
      <c r="B5" s="10">
        <v>610.4010806451613</v>
      </c>
      <c r="C5" s="10">
        <v>-212.313419354839</v>
      </c>
      <c r="D5" s="10">
        <v>46.806652156520371</v>
      </c>
      <c r="E5" s="10">
        <v>15.137470484661907</v>
      </c>
      <c r="F5" s="10">
        <v>33.302435066256194</v>
      </c>
      <c r="G5" s="10">
        <v>10.357216647400252</v>
      </c>
      <c r="H5" s="10">
        <v>0</v>
      </c>
      <c r="I5" s="10">
        <f t="shared" si="0"/>
        <v>503.69143564516105</v>
      </c>
      <c r="J5" s="15">
        <v>446.10860000000002</v>
      </c>
      <c r="K5" s="15">
        <v>404.11360000000002</v>
      </c>
      <c r="L5" s="10">
        <v>28.321933000000001</v>
      </c>
    </row>
    <row r="6" spans="1:12" x14ac:dyDescent="0.2">
      <c r="A6" s="10" t="s">
        <v>14</v>
      </c>
      <c r="B6" s="16">
        <v>152.19085000000001</v>
      </c>
      <c r="C6" s="16">
        <v>0</v>
      </c>
      <c r="D6" s="16">
        <v>87.598470420061815</v>
      </c>
      <c r="E6" s="16">
        <v>18.387767771846026</v>
      </c>
      <c r="F6" s="16">
        <v>30.895726081764543</v>
      </c>
      <c r="G6" s="16">
        <v>92.387842490868223</v>
      </c>
      <c r="H6" s="10"/>
      <c r="I6" s="10">
        <f t="shared" si="0"/>
        <v>381.46065676454066</v>
      </c>
      <c r="J6" s="15"/>
      <c r="K6" s="15">
        <v>114.801</v>
      </c>
      <c r="L6" s="10">
        <v>14.994327999999999</v>
      </c>
    </row>
    <row r="7" spans="1:12" x14ac:dyDescent="0.2">
      <c r="A7" s="10" t="s">
        <v>18</v>
      </c>
      <c r="B7" s="10">
        <v>286.9777034</v>
      </c>
      <c r="C7" s="10">
        <v>-35.565796599999999</v>
      </c>
      <c r="D7" s="10">
        <v>22.754532561070604</v>
      </c>
      <c r="E7" s="10">
        <v>3.7838997966724155</v>
      </c>
      <c r="F7" s="10">
        <v>31.075703195014182</v>
      </c>
      <c r="G7" s="10">
        <v>3.6475430472427788</v>
      </c>
      <c r="H7" s="10"/>
      <c r="I7" s="10">
        <f t="shared" si="0"/>
        <v>312.67358539999998</v>
      </c>
      <c r="J7" s="15">
        <v>259.83749999999998</v>
      </c>
      <c r="K7" s="15">
        <v>205.20849999999999</v>
      </c>
      <c r="L7" s="10">
        <v>17.084323000000001</v>
      </c>
    </row>
    <row r="8" spans="1:12" x14ac:dyDescent="0.2">
      <c r="A8" s="10" t="s">
        <v>23</v>
      </c>
      <c r="B8" s="10">
        <v>219.98811458333333</v>
      </c>
      <c r="C8" s="10">
        <v>-22.200635416666699</v>
      </c>
      <c r="D8" s="10">
        <v>20.891491564207644</v>
      </c>
      <c r="E8" s="10">
        <v>26.869672227196293</v>
      </c>
      <c r="F8" s="10">
        <v>0</v>
      </c>
      <c r="G8" s="10">
        <v>3.2140756252627147</v>
      </c>
      <c r="H8" s="10"/>
      <c r="I8" s="10">
        <f t="shared" si="0"/>
        <v>248.76271858333331</v>
      </c>
      <c r="J8" s="10">
        <v>176.10300000000001</v>
      </c>
      <c r="K8" s="10">
        <v>123.36960000000001</v>
      </c>
      <c r="L8" s="10">
        <v>7.4483069999999998</v>
      </c>
    </row>
    <row r="9" spans="1:12" x14ac:dyDescent="0.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1" spans="1:12" x14ac:dyDescent="0.2">
      <c r="B11" s="17"/>
      <c r="C11" s="16"/>
      <c r="D11" s="16"/>
      <c r="E11" s="16"/>
      <c r="F11" s="16"/>
      <c r="G11" s="16"/>
    </row>
    <row r="12" spans="1:12" x14ac:dyDescent="0.2">
      <c r="B12" s="16"/>
      <c r="C12" s="16"/>
      <c r="D12" s="16"/>
      <c r="E12" s="16"/>
      <c r="F12" s="16"/>
      <c r="G12" s="16"/>
    </row>
    <row r="13" spans="1:12" x14ac:dyDescent="0.2">
      <c r="B13" s="16"/>
      <c r="C13" s="16"/>
      <c r="D13" s="16"/>
      <c r="E13" s="16"/>
      <c r="F13" s="16"/>
      <c r="G13" s="16"/>
    </row>
    <row r="14" spans="1:12" x14ac:dyDescent="0.2">
      <c r="B14" s="16"/>
      <c r="C14" s="16"/>
      <c r="D14" s="16"/>
      <c r="E14" s="16"/>
      <c r="F14" s="16"/>
      <c r="G14" s="1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50ACB-2612-984D-BC3D-A6A103609F90}">
  <dimension ref="A1:F2"/>
  <sheetViews>
    <sheetView workbookViewId="0">
      <selection sqref="A1:XFD1"/>
    </sheetView>
  </sheetViews>
  <sheetFormatPr baseColWidth="10" defaultRowHeight="15" x14ac:dyDescent="0.2"/>
  <cols>
    <col min="1" max="1" width="14.33203125" customWidth="1"/>
  </cols>
  <sheetData>
    <row r="1" spans="1:6" s="12" customFormat="1" x14ac:dyDescent="0.2">
      <c r="A1" s="14"/>
      <c r="B1" s="14" t="s">
        <v>4</v>
      </c>
      <c r="C1" s="14" t="s">
        <v>3</v>
      </c>
      <c r="D1" s="14" t="s">
        <v>2</v>
      </c>
      <c r="E1" s="14" t="s">
        <v>86</v>
      </c>
      <c r="F1" s="14" t="s">
        <v>87</v>
      </c>
    </row>
    <row r="2" spans="1:6" x14ac:dyDescent="0.2">
      <c r="A2" s="10" t="s">
        <v>83</v>
      </c>
      <c r="B2" s="10">
        <v>110.80099999999999</v>
      </c>
      <c r="C2" s="10">
        <v>166.459</v>
      </c>
      <c r="D2" s="10">
        <v>97.724999999999994</v>
      </c>
      <c r="E2" s="10">
        <v>222.74700000000001</v>
      </c>
      <c r="F2" s="10">
        <v>597.73199999999997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74435-4F62-164D-803B-4B82734A7FEE}">
  <dimension ref="A1:B11"/>
  <sheetViews>
    <sheetView workbookViewId="0">
      <selection activeCell="G22" sqref="G22"/>
    </sheetView>
  </sheetViews>
  <sheetFormatPr baseColWidth="10" defaultRowHeight="15" x14ac:dyDescent="0.2"/>
  <cols>
    <col min="1" max="1" width="19.5" customWidth="1"/>
    <col min="2" max="2" width="12.33203125" customWidth="1"/>
  </cols>
  <sheetData>
    <row r="1" spans="1:2" s="12" customFormat="1" x14ac:dyDescent="0.2">
      <c r="A1" s="12">
        <v>2030</v>
      </c>
      <c r="B1" s="12" t="s">
        <v>83</v>
      </c>
    </row>
    <row r="2" spans="1:2" x14ac:dyDescent="0.2">
      <c r="A2" t="s">
        <v>0</v>
      </c>
      <c r="B2" s="10">
        <v>1732</v>
      </c>
    </row>
    <row r="3" spans="1:2" x14ac:dyDescent="0.2">
      <c r="A3" t="s">
        <v>78</v>
      </c>
      <c r="B3" s="10">
        <v>318</v>
      </c>
    </row>
    <row r="4" spans="1:2" x14ac:dyDescent="0.2">
      <c r="A4" t="s">
        <v>1</v>
      </c>
      <c r="B4" s="10">
        <v>223</v>
      </c>
    </row>
    <row r="5" spans="1:2" x14ac:dyDescent="0.2">
      <c r="A5" t="s">
        <v>2</v>
      </c>
      <c r="B5" s="10">
        <v>97.724999999999994</v>
      </c>
    </row>
    <row r="6" spans="1:2" x14ac:dyDescent="0.2">
      <c r="A6" t="s">
        <v>3</v>
      </c>
      <c r="B6" s="10">
        <v>166.459</v>
      </c>
    </row>
    <row r="7" spans="1:2" x14ac:dyDescent="0.2">
      <c r="A7" t="s">
        <v>4</v>
      </c>
      <c r="B7" s="10">
        <v>110.80099999999999</v>
      </c>
    </row>
    <row r="8" spans="1:2" x14ac:dyDescent="0.2">
      <c r="A8" t="s">
        <v>79</v>
      </c>
      <c r="B8" s="10">
        <v>250</v>
      </c>
    </row>
    <row r="9" spans="1:2" x14ac:dyDescent="0.2">
      <c r="A9" t="s">
        <v>82</v>
      </c>
      <c r="B9" s="10">
        <v>2079.5827747398312</v>
      </c>
    </row>
    <row r="10" spans="1:2" x14ac:dyDescent="0.2">
      <c r="A10" t="s">
        <v>81</v>
      </c>
      <c r="B10" s="10">
        <v>1330.1506355663646</v>
      </c>
    </row>
    <row r="11" spans="1:2" x14ac:dyDescent="0.2">
      <c r="A11" t="s">
        <v>80</v>
      </c>
      <c r="B11" s="10">
        <v>160.30032611584022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1a</vt:lpstr>
      <vt:lpstr>Figure 1b</vt:lpstr>
      <vt:lpstr>Figure 2a</vt:lpstr>
      <vt:lpstr>Figure 2b</vt:lpstr>
      <vt:lpstr>Supplementary Figure 1</vt:lpstr>
      <vt:lpstr>Supplementary Figure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Ryna Cui</dc:creator>
  <cp:lastModifiedBy>Ryna Cui</cp:lastModifiedBy>
  <dcterms:created xsi:type="dcterms:W3CDTF">2019-08-25T01:48:09Z</dcterms:created>
  <dcterms:modified xsi:type="dcterms:W3CDTF">2019-08-25T02:06:16Z</dcterms:modified>
</cp:coreProperties>
</file>