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upplementary Data 1" sheetId="6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7" i="64" l="1"/>
  <c r="P57" i="64"/>
  <c r="O57" i="64"/>
  <c r="N57" i="64"/>
  <c r="M57" i="64"/>
  <c r="L57" i="64"/>
  <c r="K57" i="64"/>
  <c r="J57" i="64"/>
  <c r="I57" i="64"/>
  <c r="H57" i="64"/>
  <c r="G57" i="64"/>
  <c r="F57" i="64"/>
  <c r="E57" i="64"/>
  <c r="D57" i="64"/>
  <c r="C57" i="64"/>
  <c r="K56" i="64"/>
  <c r="J56" i="64"/>
  <c r="I56" i="64"/>
  <c r="H56" i="64"/>
  <c r="G56" i="64"/>
  <c r="F56" i="64"/>
  <c r="E56" i="64"/>
  <c r="D56" i="64"/>
  <c r="C56" i="64"/>
  <c r="Q55" i="64"/>
  <c r="P55" i="64"/>
  <c r="O55" i="64"/>
  <c r="N55" i="64"/>
  <c r="M55" i="64"/>
  <c r="L55" i="64"/>
  <c r="W54" i="64"/>
  <c r="V54" i="64"/>
  <c r="U54" i="64"/>
  <c r="W53" i="64"/>
  <c r="V53" i="64"/>
  <c r="U53" i="64"/>
  <c r="W52" i="64"/>
  <c r="V52" i="64"/>
  <c r="U52" i="64"/>
  <c r="W51" i="64"/>
  <c r="V51" i="64"/>
  <c r="U51" i="64"/>
  <c r="W50" i="64"/>
  <c r="V50" i="64"/>
  <c r="U50" i="64"/>
  <c r="W49" i="64"/>
  <c r="V49" i="64"/>
  <c r="U49" i="64"/>
  <c r="W48" i="64"/>
  <c r="V48" i="64"/>
  <c r="U48" i="64"/>
  <c r="W47" i="64"/>
  <c r="V47" i="64"/>
  <c r="U47" i="64"/>
  <c r="W46" i="64"/>
  <c r="V46" i="64"/>
  <c r="U46" i="64"/>
  <c r="W45" i="64"/>
  <c r="V45" i="64"/>
  <c r="U45" i="64"/>
  <c r="W44" i="64"/>
  <c r="V44" i="64"/>
  <c r="U44" i="64"/>
  <c r="W43" i="64"/>
  <c r="V43" i="64"/>
  <c r="U43" i="64"/>
  <c r="W42" i="64"/>
  <c r="V42" i="64"/>
  <c r="U42" i="64"/>
  <c r="W41" i="64"/>
  <c r="V41" i="64"/>
  <c r="U41" i="64"/>
  <c r="W40" i="64"/>
  <c r="V40" i="64"/>
  <c r="U40" i="64"/>
  <c r="W39" i="64"/>
  <c r="V39" i="64"/>
  <c r="U39" i="64"/>
  <c r="W38" i="64"/>
  <c r="V38" i="64"/>
  <c r="U38" i="64"/>
  <c r="W37" i="64"/>
  <c r="V37" i="64"/>
  <c r="U37" i="64"/>
  <c r="W36" i="64"/>
  <c r="V36" i="64"/>
  <c r="U36" i="64"/>
  <c r="W35" i="64"/>
  <c r="V35" i="64"/>
  <c r="U35" i="64"/>
  <c r="W34" i="64"/>
  <c r="V34" i="64"/>
  <c r="U34" i="64"/>
  <c r="W33" i="64"/>
  <c r="V33" i="64"/>
  <c r="U33" i="64"/>
  <c r="W32" i="64"/>
  <c r="V32" i="64"/>
  <c r="U32" i="64"/>
  <c r="W31" i="64"/>
  <c r="V31" i="64"/>
  <c r="U31" i="64"/>
  <c r="W30" i="64"/>
  <c r="V30" i="64"/>
  <c r="U30" i="64"/>
  <c r="K29" i="64"/>
  <c r="J29" i="64"/>
  <c r="I29" i="64"/>
  <c r="H29" i="64"/>
  <c r="G29" i="64"/>
  <c r="F29" i="64"/>
  <c r="E29" i="64"/>
  <c r="D29" i="64"/>
  <c r="C29" i="64"/>
  <c r="Q28" i="64"/>
  <c r="P28" i="64"/>
  <c r="O28" i="64"/>
  <c r="N28" i="64"/>
  <c r="M28" i="64"/>
  <c r="L28" i="64"/>
  <c r="W27" i="64"/>
  <c r="V27" i="64"/>
  <c r="U27" i="64"/>
  <c r="W26" i="64"/>
  <c r="V26" i="64"/>
  <c r="U26" i="64"/>
  <c r="W25" i="64"/>
  <c r="V25" i="64"/>
  <c r="U25" i="64"/>
  <c r="W24" i="64"/>
  <c r="V24" i="64"/>
  <c r="U24" i="64"/>
  <c r="W23" i="64"/>
  <c r="V23" i="64"/>
  <c r="U23" i="64"/>
  <c r="W22" i="64"/>
  <c r="V22" i="64"/>
  <c r="U22" i="64"/>
  <c r="W21" i="64"/>
  <c r="V21" i="64"/>
  <c r="U21" i="64"/>
  <c r="W20" i="64"/>
  <c r="V20" i="64"/>
  <c r="U20" i="64"/>
  <c r="W19" i="64"/>
  <c r="V19" i="64"/>
  <c r="U19" i="64"/>
  <c r="W18" i="64"/>
  <c r="V18" i="64"/>
  <c r="U18" i="64"/>
  <c r="W17" i="64"/>
  <c r="V17" i="64"/>
  <c r="U17" i="64"/>
  <c r="W16" i="64"/>
  <c r="V16" i="64"/>
  <c r="U16" i="64"/>
  <c r="W15" i="64"/>
  <c r="V15" i="64"/>
  <c r="U15" i="64"/>
  <c r="W14" i="64"/>
  <c r="V14" i="64"/>
  <c r="U14" i="64"/>
  <c r="W13" i="64"/>
  <c r="V13" i="64"/>
  <c r="U13" i="64"/>
  <c r="W12" i="64"/>
  <c r="V12" i="64"/>
  <c r="U12" i="64"/>
  <c r="W11" i="64"/>
  <c r="V11" i="64"/>
  <c r="U11" i="64"/>
  <c r="W10" i="64"/>
  <c r="V10" i="64"/>
  <c r="U10" i="64"/>
  <c r="W9" i="64"/>
  <c r="V9" i="64"/>
  <c r="U9" i="64"/>
  <c r="W8" i="64"/>
  <c r="V8" i="64"/>
  <c r="U8" i="64"/>
  <c r="W7" i="64"/>
  <c r="V7" i="64"/>
  <c r="U7" i="64"/>
  <c r="W6" i="64"/>
  <c r="V6" i="64"/>
  <c r="U6" i="64"/>
  <c r="W5" i="64"/>
  <c r="V5" i="64"/>
  <c r="U5" i="64"/>
  <c r="W4" i="64"/>
  <c r="V4" i="64"/>
  <c r="U4" i="64"/>
  <c r="W3" i="64"/>
  <c r="V3" i="64"/>
  <c r="U3" i="64"/>
</calcChain>
</file>

<file path=xl/sharedStrings.xml><?xml version="1.0" encoding="utf-8"?>
<sst xmlns="http://schemas.openxmlformats.org/spreadsheetml/2006/main" count="135" uniqueCount="135">
  <si>
    <t>A02</t>
  </si>
  <si>
    <t>B02</t>
  </si>
  <si>
    <t>A03</t>
  </si>
  <si>
    <t>B03</t>
  </si>
  <si>
    <t>A04</t>
  </si>
  <si>
    <t>B04</t>
  </si>
  <si>
    <t>A05</t>
  </si>
  <si>
    <t>B05</t>
  </si>
  <si>
    <t>A06</t>
  </si>
  <si>
    <t>B06</t>
  </si>
  <si>
    <t>A07</t>
  </si>
  <si>
    <t>B07</t>
  </si>
  <si>
    <t>A08</t>
  </si>
  <si>
    <t>B08</t>
  </si>
  <si>
    <t>A09</t>
  </si>
  <si>
    <t>B09</t>
  </si>
  <si>
    <t>A10</t>
  </si>
  <si>
    <t>B10</t>
  </si>
  <si>
    <t>A11</t>
  </si>
  <si>
    <t>B11</t>
  </si>
  <si>
    <t>A12</t>
  </si>
  <si>
    <t>B12</t>
  </si>
  <si>
    <t>A13</t>
  </si>
  <si>
    <t>B13</t>
  </si>
  <si>
    <t>A14</t>
  </si>
  <si>
    <t>B14</t>
  </si>
  <si>
    <t>A15</t>
  </si>
  <si>
    <t>B15</t>
  </si>
  <si>
    <t>A16</t>
  </si>
  <si>
    <t>B16</t>
  </si>
  <si>
    <t>A17</t>
  </si>
  <si>
    <t>B17</t>
  </si>
  <si>
    <t>A18</t>
  </si>
  <si>
    <t>B18</t>
  </si>
  <si>
    <t>A19</t>
  </si>
  <si>
    <t>B19</t>
  </si>
  <si>
    <t>A20</t>
  </si>
  <si>
    <t>B20</t>
  </si>
  <si>
    <t>A21</t>
  </si>
  <si>
    <t>B21</t>
  </si>
  <si>
    <t>A22</t>
  </si>
  <si>
    <t>B22</t>
  </si>
  <si>
    <t>A23</t>
  </si>
  <si>
    <t>B23</t>
  </si>
  <si>
    <t>A24</t>
  </si>
  <si>
    <t>B24</t>
  </si>
  <si>
    <t>A25</t>
  </si>
  <si>
    <t>B25</t>
  </si>
  <si>
    <t>LG21</t>
  </si>
  <si>
    <t>LG22</t>
  </si>
  <si>
    <t>LG26</t>
  </si>
  <si>
    <t>LG25</t>
  </si>
  <si>
    <t>LG27</t>
  </si>
  <si>
    <t>LG28</t>
  </si>
  <si>
    <t>LG30</t>
  </si>
  <si>
    <t>LG29</t>
  </si>
  <si>
    <t>LG36</t>
  </si>
  <si>
    <t>LG35</t>
  </si>
  <si>
    <t>LG38</t>
  </si>
  <si>
    <t>LG37</t>
  </si>
  <si>
    <t>LG45</t>
  </si>
  <si>
    <t>LG46</t>
  </si>
  <si>
    <t>LG47</t>
  </si>
  <si>
    <t>LG48</t>
  </si>
  <si>
    <t>LG49</t>
  </si>
  <si>
    <t>LG50</t>
  </si>
  <si>
    <t>LG3</t>
  </si>
  <si>
    <t>LG4</t>
  </si>
  <si>
    <t>LG5</t>
  </si>
  <si>
    <t>LG6</t>
  </si>
  <si>
    <t>LG7</t>
  </si>
  <si>
    <t>LG8</t>
  </si>
  <si>
    <t>LG9</t>
  </si>
  <si>
    <t>LG10</t>
  </si>
  <si>
    <t>LG11</t>
  </si>
  <si>
    <t>LG12</t>
  </si>
  <si>
    <t>LG14</t>
  </si>
  <si>
    <t>LG13</t>
  </si>
  <si>
    <t>LG17</t>
  </si>
  <si>
    <t>LG18</t>
  </si>
  <si>
    <t>Chr_AB</t>
  </si>
  <si>
    <t>Chr</t>
  </si>
  <si>
    <t>YR_gene_density</t>
    <phoneticPr fontId="1" type="noConversion"/>
  </si>
  <si>
    <t>HB_gene_density</t>
    <phoneticPr fontId="1" type="noConversion"/>
  </si>
  <si>
    <t>GM_gene_density</t>
    <phoneticPr fontId="1" type="noConversion"/>
  </si>
  <si>
    <t>YR_GC_density</t>
    <phoneticPr fontId="1" type="noConversion"/>
  </si>
  <si>
    <t>HB_GC_density</t>
    <phoneticPr fontId="1" type="noConversion"/>
  </si>
  <si>
    <t>GM_GC_density</t>
    <phoneticPr fontId="1" type="noConversion"/>
  </si>
  <si>
    <t>YR_TE_density</t>
    <phoneticPr fontId="1" type="noConversion"/>
  </si>
  <si>
    <t>HB_TE_density</t>
    <phoneticPr fontId="1" type="noConversion"/>
  </si>
  <si>
    <t>GM_TE_density</t>
    <phoneticPr fontId="1" type="noConversion"/>
  </si>
  <si>
    <t>YR_chr_length</t>
    <phoneticPr fontId="1" type="noConversion"/>
  </si>
  <si>
    <t>HB_chr_length</t>
  </si>
  <si>
    <t>GM_chr_length</t>
    <phoneticPr fontId="1" type="noConversion"/>
  </si>
  <si>
    <t>YR_gene_content</t>
    <phoneticPr fontId="1" type="noConversion"/>
  </si>
  <si>
    <t>HB_gene_content</t>
  </si>
  <si>
    <t>GM_gene_content</t>
    <phoneticPr fontId="1" type="noConversion"/>
  </si>
  <si>
    <t>YR_exon_content</t>
    <phoneticPr fontId="1" type="noConversion"/>
  </si>
  <si>
    <t>HB_exon_content</t>
  </si>
  <si>
    <t>GM_exon_content</t>
    <phoneticPr fontId="1" type="noConversion"/>
  </si>
  <si>
    <t>YR_exon_number_per_gene</t>
    <phoneticPr fontId="1" type="noConversion"/>
  </si>
  <si>
    <t>HB_exon_number_per_gene</t>
    <phoneticPr fontId="1" type="noConversion"/>
  </si>
  <si>
    <t>GM_exon_number_per_gene</t>
    <phoneticPr fontId="1" type="noConversion"/>
  </si>
  <si>
    <t>YR_gene_density</t>
    <phoneticPr fontId="1" type="noConversion"/>
  </si>
  <si>
    <t>HB_gene_density</t>
  </si>
  <si>
    <t>GM_gene_density</t>
    <phoneticPr fontId="1" type="noConversion"/>
  </si>
  <si>
    <t>YR_Average_gene_length</t>
    <phoneticPr fontId="1" type="noConversion"/>
  </si>
  <si>
    <t>HB_Average_gene_length</t>
    <phoneticPr fontId="1" type="noConversion"/>
  </si>
  <si>
    <t>GM_Average_gene_length</t>
    <phoneticPr fontId="1" type="noConversion"/>
  </si>
  <si>
    <t>A01</t>
  </si>
  <si>
    <t>LG1</t>
  </si>
  <si>
    <t>LG16</t>
  </si>
  <si>
    <t>LG20</t>
  </si>
  <si>
    <t>LG23</t>
  </si>
  <si>
    <t>LG32</t>
  </si>
  <si>
    <t>LG34</t>
  </si>
  <si>
    <t>LG39</t>
  </si>
  <si>
    <t>LG42</t>
  </si>
  <si>
    <t>LG43</t>
  </si>
  <si>
    <t>Sum_A</t>
    <phoneticPr fontId="1" type="noConversion"/>
  </si>
  <si>
    <t>Average_A</t>
    <phoneticPr fontId="1" type="noConversion"/>
  </si>
  <si>
    <t>B01</t>
  </si>
  <si>
    <t>LG2</t>
  </si>
  <si>
    <t>LG15</t>
  </si>
  <si>
    <t>LG19</t>
  </si>
  <si>
    <t>LG24</t>
  </si>
  <si>
    <t>LG31</t>
  </si>
  <si>
    <t>LG33</t>
  </si>
  <si>
    <t>LG40</t>
  </si>
  <si>
    <t>LG41</t>
  </si>
  <si>
    <t>LG44</t>
  </si>
  <si>
    <t>Sum_A</t>
    <phoneticPr fontId="1" type="noConversion"/>
  </si>
  <si>
    <t>Average_A</t>
    <phoneticPr fontId="1" type="noConversion"/>
  </si>
  <si>
    <t>Whole_genome</t>
    <phoneticPr fontId="1" type="noConversion"/>
  </si>
  <si>
    <r>
      <t xml:space="preserve">Supplementary Data 1. Subgenome summary of </t>
    </r>
    <r>
      <rPr>
        <b/>
        <i/>
        <sz val="12"/>
        <color theme="1"/>
        <rFont val="Times New Roman"/>
        <family val="1"/>
      </rPr>
      <t>C. carpio.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</si>
</sst>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76" formatCode="0.00_ 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等线"/>
      <family val="2"/>
      <charset val="134"/>
      <scheme val="minor"/>
    </font>
    <font>
      <b/>
      <i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4">
    <xf numFmtId="0" fontId="0" fillId="0" borderId="0" xfId="0"/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1" fontId="2" fillId="2" borderId="0" xfId="0" applyNumberFormat="1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left" vertical="center"/>
    </xf>
    <xf numFmtId="43" fontId="2" fillId="2" borderId="0" xfId="0" applyNumberFormat="1" applyFont="1" applyFill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41" fontId="2" fillId="0" borderId="0" xfId="0" applyNumberFormat="1" applyFont="1" applyAlignment="1">
      <alignment horizontal="left" vertical="center"/>
    </xf>
    <xf numFmtId="43" fontId="2" fillId="0" borderId="0" xfId="0" applyNumberFormat="1" applyFont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176" fontId="2" fillId="3" borderId="0" xfId="0" applyNumberFormat="1" applyFont="1" applyFill="1" applyAlignment="1">
      <alignment horizontal="left" vertical="center"/>
    </xf>
    <xf numFmtId="41" fontId="2" fillId="3" borderId="0" xfId="0" applyNumberFormat="1" applyFont="1" applyFill="1" applyAlignment="1">
      <alignment horizontal="left" vertical="center"/>
    </xf>
    <xf numFmtId="43" fontId="2" fillId="3" borderId="0" xfId="0" applyNumberFormat="1" applyFont="1" applyFill="1" applyAlignment="1">
      <alignment horizontal="left" vertical="center"/>
    </xf>
    <xf numFmtId="0" fontId="3" fillId="0" borderId="0" xfId="0" applyFon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7"/>
  <sheetViews>
    <sheetView tabSelected="1" workbookViewId="0">
      <selection activeCell="F12" sqref="F12"/>
    </sheetView>
  </sheetViews>
  <sheetFormatPr defaultRowHeight="15" x14ac:dyDescent="0.2"/>
  <cols>
    <col min="1" max="1" width="10" style="1" customWidth="1"/>
    <col min="2" max="2" width="9" style="1"/>
    <col min="3" max="11" width="12.875" style="6" customWidth="1"/>
    <col min="12" max="14" width="13.625" style="7" customWidth="1"/>
    <col min="15" max="17" width="15.75" style="7" customWidth="1"/>
    <col min="18" max="20" width="15" style="7" customWidth="1"/>
    <col min="21" max="21" width="22.875" style="6" customWidth="1"/>
    <col min="22" max="23" width="21.25" style="6" customWidth="1"/>
    <col min="24" max="26" width="14.25" style="6" customWidth="1"/>
    <col min="27" max="29" width="17.5" style="8" customWidth="1"/>
    <col min="30" max="16384" width="9" style="1"/>
  </cols>
  <sheetData>
    <row r="1" spans="1:29" ht="15.75" x14ac:dyDescent="0.25">
      <c r="A1" s="13" t="s">
        <v>134</v>
      </c>
    </row>
    <row r="2" spans="1:29" x14ac:dyDescent="0.2">
      <c r="A2" s="2" t="s">
        <v>80</v>
      </c>
      <c r="B2" s="2" t="s">
        <v>81</v>
      </c>
      <c r="C2" s="2" t="s">
        <v>82</v>
      </c>
      <c r="D2" s="2" t="s">
        <v>83</v>
      </c>
      <c r="E2" s="2" t="s">
        <v>84</v>
      </c>
      <c r="F2" s="2" t="s">
        <v>85</v>
      </c>
      <c r="G2" s="2" t="s">
        <v>86</v>
      </c>
      <c r="H2" s="2" t="s">
        <v>87</v>
      </c>
      <c r="I2" s="2" t="s">
        <v>88</v>
      </c>
      <c r="J2" s="2" t="s">
        <v>89</v>
      </c>
      <c r="K2" s="2" t="s">
        <v>90</v>
      </c>
      <c r="L2" s="3" t="s">
        <v>91</v>
      </c>
      <c r="M2" s="3" t="s">
        <v>92</v>
      </c>
      <c r="N2" s="3" t="s">
        <v>93</v>
      </c>
      <c r="O2" s="3" t="s">
        <v>94</v>
      </c>
      <c r="P2" s="3" t="s">
        <v>95</v>
      </c>
      <c r="Q2" s="3" t="s">
        <v>96</v>
      </c>
      <c r="R2" s="3" t="s">
        <v>97</v>
      </c>
      <c r="S2" s="3" t="s">
        <v>98</v>
      </c>
      <c r="T2" s="3" t="s">
        <v>99</v>
      </c>
      <c r="U2" s="4" t="s">
        <v>100</v>
      </c>
      <c r="V2" s="4" t="s">
        <v>101</v>
      </c>
      <c r="W2" s="4" t="s">
        <v>102</v>
      </c>
      <c r="X2" s="4" t="s">
        <v>103</v>
      </c>
      <c r="Y2" s="4" t="s">
        <v>104</v>
      </c>
      <c r="Z2" s="4" t="s">
        <v>105</v>
      </c>
      <c r="AA2" s="5" t="s">
        <v>106</v>
      </c>
      <c r="AB2" s="5" t="s">
        <v>107</v>
      </c>
      <c r="AC2" s="5" t="s">
        <v>108</v>
      </c>
    </row>
    <row r="3" spans="1:29" x14ac:dyDescent="0.2">
      <c r="A3" s="1" t="s">
        <v>109</v>
      </c>
      <c r="B3" s="1" t="s">
        <v>110</v>
      </c>
      <c r="C3" s="6">
        <v>0.44763500000000001</v>
      </c>
      <c r="D3" s="6">
        <v>0.43759300000000001</v>
      </c>
      <c r="E3" s="6">
        <v>0.42804999999999999</v>
      </c>
      <c r="F3" s="6">
        <v>0.36651299999999998</v>
      </c>
      <c r="G3" s="6">
        <v>0.36819299999999999</v>
      </c>
      <c r="H3" s="6">
        <v>0.36887799999999998</v>
      </c>
      <c r="I3" s="6">
        <v>0.31001899999999999</v>
      </c>
      <c r="J3" s="6">
        <v>0.29513400000000001</v>
      </c>
      <c r="K3" s="6">
        <v>0.31967800000000002</v>
      </c>
      <c r="L3" s="7">
        <v>30022410</v>
      </c>
      <c r="M3" s="7">
        <v>29874059</v>
      </c>
      <c r="N3" s="7">
        <v>31416460</v>
      </c>
      <c r="O3" s="7">
        <v>945</v>
      </c>
      <c r="P3" s="7">
        <v>947</v>
      </c>
      <c r="Q3" s="7">
        <v>953</v>
      </c>
      <c r="R3" s="7">
        <v>9146</v>
      </c>
      <c r="S3" s="7">
        <v>8928</v>
      </c>
      <c r="T3" s="7">
        <v>9103</v>
      </c>
      <c r="U3" s="6">
        <f>R3/O3</f>
        <v>9.6783068783068789</v>
      </c>
      <c r="V3" s="6">
        <f>S3/P3</f>
        <v>9.4276663146779303</v>
      </c>
      <c r="W3" s="6">
        <f>T3/Q3</f>
        <v>9.5519412381951732</v>
      </c>
      <c r="X3" s="6">
        <v>0.43593799999999999</v>
      </c>
      <c r="Y3" s="6">
        <v>0.43743900000000002</v>
      </c>
      <c r="Z3" s="6">
        <v>0.42761100000000002</v>
      </c>
      <c r="AA3" s="8">
        <v>13849.7</v>
      </c>
      <c r="AB3" s="8">
        <v>13799.4</v>
      </c>
      <c r="AC3" s="8">
        <v>14096.6</v>
      </c>
    </row>
    <row r="4" spans="1:29" x14ac:dyDescent="0.2">
      <c r="A4" s="1" t="s">
        <v>0</v>
      </c>
      <c r="B4" s="1" t="s">
        <v>66</v>
      </c>
      <c r="C4" s="6">
        <v>0.51379300000000006</v>
      </c>
      <c r="D4" s="6">
        <v>0.49425200000000002</v>
      </c>
      <c r="E4" s="6">
        <v>0.50769600000000004</v>
      </c>
      <c r="F4" s="6">
        <v>0.36828499999999997</v>
      </c>
      <c r="G4" s="6">
        <v>0.37174400000000002</v>
      </c>
      <c r="H4" s="6">
        <v>0.37026399999999998</v>
      </c>
      <c r="I4" s="6">
        <v>0.30191699999999999</v>
      </c>
      <c r="J4" s="6">
        <v>0.29322300000000001</v>
      </c>
      <c r="K4" s="6">
        <v>0.30302000000000001</v>
      </c>
      <c r="L4" s="7">
        <v>26460847</v>
      </c>
      <c r="M4" s="7">
        <v>26134949</v>
      </c>
      <c r="N4" s="7">
        <v>27226297</v>
      </c>
      <c r="O4" s="7">
        <v>980</v>
      </c>
      <c r="P4" s="7">
        <v>931</v>
      </c>
      <c r="Q4" s="7">
        <v>1002</v>
      </c>
      <c r="R4" s="7">
        <v>9570</v>
      </c>
      <c r="S4" s="7">
        <v>9117</v>
      </c>
      <c r="T4" s="7">
        <v>9879</v>
      </c>
      <c r="U4" s="6">
        <f t="shared" ref="U4:W54" si="0">R4/O4</f>
        <v>9.7653061224489797</v>
      </c>
      <c r="V4" s="6">
        <f t="shared" si="0"/>
        <v>9.7926960257787332</v>
      </c>
      <c r="W4" s="6">
        <f t="shared" si="0"/>
        <v>9.8592814371257482</v>
      </c>
      <c r="X4" s="6">
        <v>0.51203500000000002</v>
      </c>
      <c r="Y4" s="6">
        <v>0.492811</v>
      </c>
      <c r="Z4" s="6">
        <v>0.50618300000000005</v>
      </c>
      <c r="AA4" s="8">
        <v>13825.4</v>
      </c>
      <c r="AB4" s="8">
        <v>13834.2</v>
      </c>
      <c r="AC4" s="8">
        <v>13754</v>
      </c>
    </row>
    <row r="5" spans="1:29" x14ac:dyDescent="0.2">
      <c r="A5" s="1" t="s">
        <v>2</v>
      </c>
      <c r="B5" s="1" t="s">
        <v>68</v>
      </c>
      <c r="C5" s="6">
        <v>0.44198900000000002</v>
      </c>
      <c r="D5" s="6">
        <v>0.44742300000000002</v>
      </c>
      <c r="E5" s="6">
        <v>0.44949299999999998</v>
      </c>
      <c r="F5" s="6">
        <v>0.37476100000000001</v>
      </c>
      <c r="G5" s="6">
        <v>0.37451800000000002</v>
      </c>
      <c r="H5" s="6">
        <v>0.37422899999999998</v>
      </c>
      <c r="I5" s="6">
        <v>0.294877</v>
      </c>
      <c r="J5" s="6">
        <v>0.27073999999999998</v>
      </c>
      <c r="K5" s="6">
        <v>0.28576800000000002</v>
      </c>
      <c r="L5" s="7">
        <v>27013754</v>
      </c>
      <c r="M5" s="7">
        <v>25789975</v>
      </c>
      <c r="N5" s="7">
        <v>27650656</v>
      </c>
      <c r="O5" s="7">
        <v>1091</v>
      </c>
      <c r="P5" s="7">
        <v>1038</v>
      </c>
      <c r="Q5" s="7">
        <v>1086</v>
      </c>
      <c r="R5" s="7">
        <v>9616</v>
      </c>
      <c r="S5" s="7">
        <v>9242</v>
      </c>
      <c r="T5" s="7">
        <v>9665</v>
      </c>
      <c r="U5" s="6">
        <f t="shared" si="0"/>
        <v>8.8139321723189727</v>
      </c>
      <c r="V5" s="6">
        <f t="shared" si="0"/>
        <v>8.9036608863198463</v>
      </c>
      <c r="W5" s="6">
        <f t="shared" si="0"/>
        <v>8.8996316758747707</v>
      </c>
      <c r="X5" s="6">
        <v>0.44569700000000001</v>
      </c>
      <c r="Y5" s="6">
        <v>0.44823000000000002</v>
      </c>
      <c r="Z5" s="6">
        <v>0.449517</v>
      </c>
      <c r="AA5" s="8">
        <v>11035.7</v>
      </c>
      <c r="AB5" s="8">
        <v>11136.6</v>
      </c>
      <c r="AC5" s="8">
        <v>11445.2</v>
      </c>
    </row>
    <row r="6" spans="1:29" x14ac:dyDescent="0.2">
      <c r="A6" s="1" t="s">
        <v>4</v>
      </c>
      <c r="B6" s="1" t="s">
        <v>70</v>
      </c>
      <c r="C6" s="6">
        <v>0.44365399999999999</v>
      </c>
      <c r="D6" s="6">
        <v>0.456231</v>
      </c>
      <c r="E6" s="6">
        <v>0.44255499999999998</v>
      </c>
      <c r="F6" s="6">
        <v>0.37445099999999998</v>
      </c>
      <c r="G6" s="6">
        <v>0.37352200000000002</v>
      </c>
      <c r="H6" s="6">
        <v>0.37304399999999999</v>
      </c>
      <c r="I6" s="6">
        <v>0.28769099999999997</v>
      </c>
      <c r="J6" s="6">
        <v>0.25290299999999999</v>
      </c>
      <c r="K6" s="6">
        <v>0.28837499999999999</v>
      </c>
      <c r="L6" s="7">
        <v>20517227</v>
      </c>
      <c r="M6" s="7">
        <v>18907000</v>
      </c>
      <c r="N6" s="7">
        <v>20400916</v>
      </c>
      <c r="O6" s="7">
        <v>613</v>
      </c>
      <c r="P6" s="7">
        <v>588</v>
      </c>
      <c r="Q6" s="7">
        <v>611</v>
      </c>
      <c r="R6" s="7">
        <v>6109</v>
      </c>
      <c r="S6" s="7">
        <v>5983</v>
      </c>
      <c r="T6" s="7">
        <v>6107</v>
      </c>
      <c r="U6" s="6">
        <f t="shared" si="0"/>
        <v>9.9657422512234906</v>
      </c>
      <c r="V6" s="6">
        <f t="shared" si="0"/>
        <v>10.17517006802721</v>
      </c>
      <c r="W6" s="6">
        <f t="shared" si="0"/>
        <v>9.9950900163666123</v>
      </c>
      <c r="X6" s="6">
        <v>0.45091799999999999</v>
      </c>
      <c r="Y6" s="6">
        <v>0.45746999999999999</v>
      </c>
      <c r="Z6" s="6">
        <v>0.44860499999999998</v>
      </c>
      <c r="AA6" s="8">
        <v>15092.3</v>
      </c>
      <c r="AB6" s="8">
        <v>14709.9</v>
      </c>
      <c r="AC6" s="8">
        <v>14978.7</v>
      </c>
    </row>
    <row r="7" spans="1:29" x14ac:dyDescent="0.2">
      <c r="A7" s="1" t="s">
        <v>6</v>
      </c>
      <c r="B7" s="1" t="s">
        <v>72</v>
      </c>
      <c r="C7" s="6">
        <v>0.50559399999999999</v>
      </c>
      <c r="D7" s="6">
        <v>0.483377</v>
      </c>
      <c r="E7" s="6">
        <v>0.50783900000000004</v>
      </c>
      <c r="F7" s="6">
        <v>0.37013299999999999</v>
      </c>
      <c r="G7" s="6">
        <v>0.37041400000000002</v>
      </c>
      <c r="H7" s="6">
        <v>0.36969400000000002</v>
      </c>
      <c r="I7" s="6">
        <v>0.30703900000000001</v>
      </c>
      <c r="J7" s="6">
        <v>0.291551</v>
      </c>
      <c r="K7" s="6">
        <v>0.30290800000000001</v>
      </c>
      <c r="L7" s="7">
        <v>35041570</v>
      </c>
      <c r="M7" s="7">
        <v>34828505</v>
      </c>
      <c r="N7" s="7">
        <v>35621570</v>
      </c>
      <c r="O7" s="7">
        <v>1213</v>
      </c>
      <c r="P7" s="7">
        <v>1177</v>
      </c>
      <c r="Q7" s="7">
        <v>1231</v>
      </c>
      <c r="R7" s="7">
        <v>12281</v>
      </c>
      <c r="S7" s="7">
        <v>11873</v>
      </c>
      <c r="T7" s="7">
        <v>12363</v>
      </c>
      <c r="U7" s="6">
        <f t="shared" si="0"/>
        <v>10.124484748557295</v>
      </c>
      <c r="V7" s="6">
        <f t="shared" si="0"/>
        <v>10.0875106202209</v>
      </c>
      <c r="W7" s="6">
        <f t="shared" si="0"/>
        <v>10.043054427294882</v>
      </c>
      <c r="X7" s="6">
        <v>0.50616899999999998</v>
      </c>
      <c r="Y7" s="6">
        <v>0.48281400000000002</v>
      </c>
      <c r="Z7" s="6">
        <v>0.50670999999999999</v>
      </c>
      <c r="AA7" s="8">
        <v>14622.4</v>
      </c>
      <c r="AB7" s="8">
        <v>14286.9</v>
      </c>
      <c r="AC7" s="8">
        <v>14662.7</v>
      </c>
    </row>
    <row r="8" spans="1:29" x14ac:dyDescent="0.2">
      <c r="A8" s="1" t="s">
        <v>8</v>
      </c>
      <c r="B8" s="1" t="s">
        <v>74</v>
      </c>
      <c r="C8" s="6">
        <v>0.49041699999999999</v>
      </c>
      <c r="D8" s="6">
        <v>0.48266100000000001</v>
      </c>
      <c r="E8" s="6">
        <v>0.47489999999999999</v>
      </c>
      <c r="F8" s="6">
        <v>0.367759</v>
      </c>
      <c r="G8" s="6">
        <v>0.36953599999999998</v>
      </c>
      <c r="H8" s="6">
        <v>0.36785000000000001</v>
      </c>
      <c r="I8" s="6">
        <v>0.27552399999999999</v>
      </c>
      <c r="J8" s="6">
        <v>0.26206499999999999</v>
      </c>
      <c r="K8" s="6">
        <v>0.27413399999999999</v>
      </c>
      <c r="L8" s="7">
        <v>28086443</v>
      </c>
      <c r="M8" s="7">
        <v>27426102</v>
      </c>
      <c r="N8" s="7">
        <v>27905088</v>
      </c>
      <c r="O8" s="7">
        <v>950</v>
      </c>
      <c r="P8" s="7">
        <v>927</v>
      </c>
      <c r="Q8" s="7">
        <v>947</v>
      </c>
      <c r="R8" s="7">
        <v>9827</v>
      </c>
      <c r="S8" s="7">
        <v>9669</v>
      </c>
      <c r="T8" s="7">
        <v>9860</v>
      </c>
      <c r="U8" s="6">
        <f t="shared" si="0"/>
        <v>10.34421052631579</v>
      </c>
      <c r="V8" s="6">
        <f t="shared" si="0"/>
        <v>10.43042071197411</v>
      </c>
      <c r="W8" s="6">
        <f t="shared" si="0"/>
        <v>10.411826821541711</v>
      </c>
      <c r="X8" s="6">
        <v>0.48724099999999998</v>
      </c>
      <c r="Y8" s="6">
        <v>0.48275600000000002</v>
      </c>
      <c r="Z8" s="6">
        <v>0.47520000000000001</v>
      </c>
      <c r="AA8" s="8">
        <v>14405.1</v>
      </c>
      <c r="AB8" s="8">
        <v>14282.7</v>
      </c>
      <c r="AC8" s="8">
        <v>14002.6</v>
      </c>
    </row>
    <row r="9" spans="1:29" x14ac:dyDescent="0.2">
      <c r="A9" s="1" t="s">
        <v>10</v>
      </c>
      <c r="B9" s="1" t="s">
        <v>76</v>
      </c>
      <c r="C9" s="6">
        <v>0.46821099999999999</v>
      </c>
      <c r="D9" s="6">
        <v>0.45639999999999997</v>
      </c>
      <c r="E9" s="6">
        <v>0.43825599999999998</v>
      </c>
      <c r="F9" s="6">
        <v>0.37203599999999998</v>
      </c>
      <c r="G9" s="6">
        <v>0.37316300000000002</v>
      </c>
      <c r="H9" s="6">
        <v>0.37270500000000001</v>
      </c>
      <c r="I9" s="6">
        <v>0.29368100000000003</v>
      </c>
      <c r="J9" s="6">
        <v>0.28258299999999997</v>
      </c>
      <c r="K9" s="6">
        <v>0.30570000000000003</v>
      </c>
      <c r="L9" s="7">
        <v>35900185</v>
      </c>
      <c r="M9" s="7">
        <v>34955460</v>
      </c>
      <c r="N9" s="7">
        <v>38133115</v>
      </c>
      <c r="O9" s="7">
        <v>1079</v>
      </c>
      <c r="P9" s="7">
        <v>1089</v>
      </c>
      <c r="Q9" s="7">
        <v>1138</v>
      </c>
      <c r="R9" s="7">
        <v>10922</v>
      </c>
      <c r="S9" s="7">
        <v>10716</v>
      </c>
      <c r="T9" s="7">
        <v>11284</v>
      </c>
      <c r="U9" s="6">
        <f t="shared" si="0"/>
        <v>10.122335495829471</v>
      </c>
      <c r="V9" s="6">
        <f t="shared" si="0"/>
        <v>9.8402203856749306</v>
      </c>
      <c r="W9" s="6">
        <f t="shared" si="0"/>
        <v>9.9156414762741658</v>
      </c>
      <c r="X9" s="6">
        <v>0.46818599999999999</v>
      </c>
      <c r="Y9" s="6">
        <v>0.456482</v>
      </c>
      <c r="Z9" s="6">
        <v>0.44335000000000002</v>
      </c>
      <c r="AA9" s="8">
        <v>15577.4</v>
      </c>
      <c r="AB9" s="8">
        <v>14652.5</v>
      </c>
      <c r="AC9" s="8">
        <v>14856.2</v>
      </c>
    </row>
    <row r="10" spans="1:29" x14ac:dyDescent="0.2">
      <c r="A10" s="1" t="s">
        <v>12</v>
      </c>
      <c r="B10" s="1" t="s">
        <v>111</v>
      </c>
      <c r="C10" s="6">
        <v>0.52204799999999996</v>
      </c>
      <c r="D10" s="6">
        <v>0.54571199999999997</v>
      </c>
      <c r="E10" s="6">
        <v>0.51646499999999995</v>
      </c>
      <c r="F10" s="6">
        <v>0.36884400000000001</v>
      </c>
      <c r="G10" s="6">
        <v>0.37110500000000002</v>
      </c>
      <c r="H10" s="6">
        <v>0.36933300000000002</v>
      </c>
      <c r="I10" s="6">
        <v>0.28526400000000002</v>
      </c>
      <c r="J10" s="6">
        <v>0.27773700000000001</v>
      </c>
      <c r="K10" s="6">
        <v>0.29204200000000002</v>
      </c>
      <c r="L10" s="7">
        <v>24532068</v>
      </c>
      <c r="M10" s="7">
        <v>24281663</v>
      </c>
      <c r="N10" s="7">
        <v>25363194</v>
      </c>
      <c r="O10" s="7">
        <v>923</v>
      </c>
      <c r="P10" s="7">
        <v>895</v>
      </c>
      <c r="Q10" s="7">
        <v>937</v>
      </c>
      <c r="R10" s="7">
        <v>9196</v>
      </c>
      <c r="S10" s="7">
        <v>8876</v>
      </c>
      <c r="T10" s="7">
        <v>9297</v>
      </c>
      <c r="U10" s="6">
        <f t="shared" si="0"/>
        <v>9.9631635969664138</v>
      </c>
      <c r="V10" s="6">
        <f t="shared" si="0"/>
        <v>9.9173184357541899</v>
      </c>
      <c r="W10" s="6">
        <f t="shared" si="0"/>
        <v>9.9220917822838839</v>
      </c>
      <c r="X10" s="6">
        <v>0.52161000000000002</v>
      </c>
      <c r="Y10" s="6">
        <v>0.53646300000000002</v>
      </c>
      <c r="Z10" s="6">
        <v>0.52391500000000002</v>
      </c>
      <c r="AA10" s="8">
        <v>13863.7</v>
      </c>
      <c r="AB10" s="8">
        <v>14554.4</v>
      </c>
      <c r="AC10" s="8">
        <v>14181.6</v>
      </c>
    </row>
    <row r="11" spans="1:29" x14ac:dyDescent="0.2">
      <c r="A11" s="1" t="s">
        <v>14</v>
      </c>
      <c r="B11" s="1" t="s">
        <v>78</v>
      </c>
      <c r="C11" s="6">
        <v>0.46568900000000002</v>
      </c>
      <c r="D11" s="6">
        <v>0.47051900000000002</v>
      </c>
      <c r="E11" s="6">
        <v>0.47053099999999998</v>
      </c>
      <c r="F11" s="6">
        <v>0.36934600000000001</v>
      </c>
      <c r="G11" s="6">
        <v>0.37001699999999998</v>
      </c>
      <c r="H11" s="6">
        <v>0.37023800000000001</v>
      </c>
      <c r="I11" s="6">
        <v>0.27787000000000001</v>
      </c>
      <c r="J11" s="6">
        <v>0.26370500000000002</v>
      </c>
      <c r="K11" s="6">
        <v>0.28803499999999999</v>
      </c>
      <c r="L11" s="7">
        <v>27148990</v>
      </c>
      <c r="M11" s="7">
        <v>26923961</v>
      </c>
      <c r="N11" s="7">
        <v>28038907</v>
      </c>
      <c r="O11" s="7">
        <v>764</v>
      </c>
      <c r="P11" s="7">
        <v>752</v>
      </c>
      <c r="Q11" s="7">
        <v>778</v>
      </c>
      <c r="R11" s="7">
        <v>8361</v>
      </c>
      <c r="S11" s="7">
        <v>8263</v>
      </c>
      <c r="T11" s="7">
        <v>8491</v>
      </c>
      <c r="U11" s="6">
        <f t="shared" si="0"/>
        <v>10.943717277486911</v>
      </c>
      <c r="V11" s="6">
        <f t="shared" si="0"/>
        <v>10.988031914893616</v>
      </c>
      <c r="W11" s="6">
        <f t="shared" si="0"/>
        <v>10.913881748071979</v>
      </c>
      <c r="X11" s="6">
        <v>0.46641500000000002</v>
      </c>
      <c r="Y11" s="6">
        <v>0.47073300000000001</v>
      </c>
      <c r="Z11" s="6">
        <v>0.47703000000000001</v>
      </c>
      <c r="AA11" s="8">
        <v>16574.2</v>
      </c>
      <c r="AB11" s="8">
        <v>16853.7</v>
      </c>
      <c r="AC11" s="8">
        <v>17192</v>
      </c>
    </row>
    <row r="12" spans="1:29" x14ac:dyDescent="0.2">
      <c r="A12" s="1" t="s">
        <v>16</v>
      </c>
      <c r="B12" s="1" t="s">
        <v>112</v>
      </c>
      <c r="C12" s="6">
        <v>0.49065700000000001</v>
      </c>
      <c r="D12" s="6">
        <v>0.50994799999999996</v>
      </c>
      <c r="E12" s="6">
        <v>0.48257699999999998</v>
      </c>
      <c r="F12" s="6">
        <v>0.36932999999999999</v>
      </c>
      <c r="G12" s="6">
        <v>0.372199</v>
      </c>
      <c r="H12" s="6">
        <v>0.36915999999999999</v>
      </c>
      <c r="I12" s="6">
        <v>0.27604200000000001</v>
      </c>
      <c r="J12" s="6">
        <v>0.26523400000000003</v>
      </c>
      <c r="K12" s="6">
        <v>0.28729199999999999</v>
      </c>
      <c r="L12" s="7">
        <v>20474621</v>
      </c>
      <c r="M12" s="7">
        <v>20092873</v>
      </c>
      <c r="N12" s="7">
        <v>21654267</v>
      </c>
      <c r="O12" s="7">
        <v>767</v>
      </c>
      <c r="P12" s="7">
        <v>741</v>
      </c>
      <c r="Q12" s="7">
        <v>776</v>
      </c>
      <c r="R12" s="7">
        <v>7543</v>
      </c>
      <c r="S12" s="7">
        <v>7241</v>
      </c>
      <c r="T12" s="7">
        <v>7465</v>
      </c>
      <c r="U12" s="6">
        <f t="shared" si="0"/>
        <v>9.8344198174706641</v>
      </c>
      <c r="V12" s="6">
        <f t="shared" si="0"/>
        <v>9.7719298245614041</v>
      </c>
      <c r="W12" s="6">
        <f t="shared" si="0"/>
        <v>9.6198453608247423</v>
      </c>
      <c r="X12" s="6">
        <v>0.48997400000000002</v>
      </c>
      <c r="Y12" s="6">
        <v>0.50051800000000002</v>
      </c>
      <c r="Z12" s="6">
        <v>0.48225499999999999</v>
      </c>
      <c r="AA12" s="8">
        <v>13079.6</v>
      </c>
      <c r="AB12" s="8">
        <v>13572</v>
      </c>
      <c r="AC12" s="8">
        <v>13457.3</v>
      </c>
    </row>
    <row r="13" spans="1:29" x14ac:dyDescent="0.2">
      <c r="A13" s="1" t="s">
        <v>18</v>
      </c>
      <c r="B13" s="1" t="s">
        <v>48</v>
      </c>
      <c r="C13" s="6">
        <v>0.49523299999999998</v>
      </c>
      <c r="D13" s="6">
        <v>0.493614</v>
      </c>
      <c r="E13" s="6">
        <v>0.49390400000000001</v>
      </c>
      <c r="F13" s="6">
        <v>0.36899300000000002</v>
      </c>
      <c r="G13" s="6">
        <v>0.37120500000000001</v>
      </c>
      <c r="H13" s="6">
        <v>0.36879499999999998</v>
      </c>
      <c r="I13" s="6">
        <v>0.27867799999999998</v>
      </c>
      <c r="J13" s="6">
        <v>0.27443200000000001</v>
      </c>
      <c r="K13" s="6">
        <v>0.287995</v>
      </c>
      <c r="L13" s="7">
        <v>20992578</v>
      </c>
      <c r="M13" s="7">
        <v>20613105</v>
      </c>
      <c r="N13" s="7">
        <v>22515271</v>
      </c>
      <c r="O13" s="7">
        <v>697</v>
      </c>
      <c r="P13" s="7">
        <v>686</v>
      </c>
      <c r="Q13" s="7">
        <v>733</v>
      </c>
      <c r="R13" s="7">
        <v>6822</v>
      </c>
      <c r="S13" s="7">
        <v>6635</v>
      </c>
      <c r="T13" s="7">
        <v>7025</v>
      </c>
      <c r="U13" s="6">
        <f t="shared" si="0"/>
        <v>9.7876614060258245</v>
      </c>
      <c r="V13" s="6">
        <f t="shared" si="0"/>
        <v>9.6720116618075807</v>
      </c>
      <c r="W13" s="6">
        <f t="shared" si="0"/>
        <v>9.5839017735334249</v>
      </c>
      <c r="X13" s="6">
        <v>0.495284</v>
      </c>
      <c r="Y13" s="6">
        <v>0.49463000000000001</v>
      </c>
      <c r="Z13" s="6">
        <v>0.49926399999999999</v>
      </c>
      <c r="AA13" s="8">
        <v>14917.2</v>
      </c>
      <c r="AB13" s="8">
        <v>14862.8</v>
      </c>
      <c r="AC13" s="8">
        <v>15335.7</v>
      </c>
    </row>
    <row r="14" spans="1:29" x14ac:dyDescent="0.2">
      <c r="A14" s="1" t="s">
        <v>20</v>
      </c>
      <c r="B14" s="1" t="s">
        <v>113</v>
      </c>
      <c r="C14" s="6">
        <v>0.47841299999999998</v>
      </c>
      <c r="D14" s="6">
        <v>0.46055699999999999</v>
      </c>
      <c r="E14" s="6">
        <v>0.45632499999999998</v>
      </c>
      <c r="F14" s="6">
        <v>0.36675400000000002</v>
      </c>
      <c r="G14" s="6">
        <v>0.36968000000000001</v>
      </c>
      <c r="H14" s="6">
        <v>0.36758999999999997</v>
      </c>
      <c r="I14" s="6">
        <v>0.273312</v>
      </c>
      <c r="J14" s="6">
        <v>0.26570300000000002</v>
      </c>
      <c r="K14" s="6">
        <v>0.28468100000000002</v>
      </c>
      <c r="L14" s="7">
        <v>22817571</v>
      </c>
      <c r="M14" s="7">
        <v>22402247</v>
      </c>
      <c r="N14" s="7">
        <v>23695953</v>
      </c>
      <c r="O14" s="7">
        <v>769</v>
      </c>
      <c r="P14" s="7">
        <v>723</v>
      </c>
      <c r="Q14" s="7">
        <v>777</v>
      </c>
      <c r="R14" s="7">
        <v>7667</v>
      </c>
      <c r="S14" s="7">
        <v>7385</v>
      </c>
      <c r="T14" s="7">
        <v>7576</v>
      </c>
      <c r="U14" s="6">
        <f t="shared" si="0"/>
        <v>9.9700910273081931</v>
      </c>
      <c r="V14" s="6">
        <f t="shared" si="0"/>
        <v>10.214384508990317</v>
      </c>
      <c r="W14" s="6">
        <f t="shared" si="0"/>
        <v>9.750321750321751</v>
      </c>
      <c r="X14" s="6">
        <v>0.47921900000000001</v>
      </c>
      <c r="Y14" s="6">
        <v>0.466248</v>
      </c>
      <c r="Z14" s="6">
        <v>0.45756999999999998</v>
      </c>
      <c r="AA14" s="8">
        <v>14219.3</v>
      </c>
      <c r="AB14" s="8">
        <v>14446.8</v>
      </c>
      <c r="AC14" s="8">
        <v>13954.4</v>
      </c>
    </row>
    <row r="15" spans="1:29" x14ac:dyDescent="0.2">
      <c r="A15" s="1" t="s">
        <v>22</v>
      </c>
      <c r="B15" s="1" t="s">
        <v>50</v>
      </c>
      <c r="C15" s="6">
        <v>0.50630399999999998</v>
      </c>
      <c r="D15" s="6">
        <v>0.50977300000000003</v>
      </c>
      <c r="E15" s="6">
        <v>0.47305700000000001</v>
      </c>
      <c r="F15" s="6">
        <v>0.36896800000000002</v>
      </c>
      <c r="G15" s="6">
        <v>0.37138500000000002</v>
      </c>
      <c r="H15" s="6">
        <v>0.37138599999999999</v>
      </c>
      <c r="I15" s="6">
        <v>0.25586900000000001</v>
      </c>
      <c r="J15" s="6">
        <v>0.25885799999999998</v>
      </c>
      <c r="K15" s="6">
        <v>0.27890100000000001</v>
      </c>
      <c r="L15" s="7">
        <v>25606546</v>
      </c>
      <c r="M15" s="7">
        <v>25305724</v>
      </c>
      <c r="N15" s="7">
        <v>27356390</v>
      </c>
      <c r="O15" s="7">
        <v>847</v>
      </c>
      <c r="P15" s="7">
        <v>796</v>
      </c>
      <c r="Q15" s="7">
        <v>862</v>
      </c>
      <c r="R15" s="7">
        <v>8599</v>
      </c>
      <c r="S15" s="7">
        <v>8208</v>
      </c>
      <c r="T15" s="7">
        <v>8540</v>
      </c>
      <c r="U15" s="6">
        <f t="shared" si="0"/>
        <v>10.152302243211334</v>
      </c>
      <c r="V15" s="6">
        <f t="shared" si="0"/>
        <v>10.311557788944723</v>
      </c>
      <c r="W15" s="6">
        <f t="shared" si="0"/>
        <v>9.9071925754060324</v>
      </c>
      <c r="X15" s="6">
        <v>0.50577799999999995</v>
      </c>
      <c r="Y15" s="6">
        <v>0.51386100000000001</v>
      </c>
      <c r="Z15" s="6">
        <v>0.478294</v>
      </c>
      <c r="AA15" s="8">
        <v>15290.7</v>
      </c>
      <c r="AB15" s="8">
        <v>16336.2</v>
      </c>
      <c r="AC15" s="8">
        <v>15179.1</v>
      </c>
    </row>
    <row r="16" spans="1:29" x14ac:dyDescent="0.2">
      <c r="A16" s="1" t="s">
        <v>24</v>
      </c>
      <c r="B16" s="1" t="s">
        <v>52</v>
      </c>
      <c r="C16" s="6">
        <v>0.37281700000000001</v>
      </c>
      <c r="D16" s="6">
        <v>0.39863199999999999</v>
      </c>
      <c r="E16" s="6">
        <v>0.39960000000000001</v>
      </c>
      <c r="F16" s="6">
        <v>0.37058000000000002</v>
      </c>
      <c r="G16" s="6">
        <v>0.37237599999999998</v>
      </c>
      <c r="H16" s="6">
        <v>0.37193599999999999</v>
      </c>
      <c r="I16" s="6">
        <v>0.27880100000000002</v>
      </c>
      <c r="J16" s="6">
        <v>0.26358799999999999</v>
      </c>
      <c r="K16" s="6">
        <v>0.28067900000000001</v>
      </c>
      <c r="L16" s="7">
        <v>24127908</v>
      </c>
      <c r="M16" s="7">
        <v>23635527</v>
      </c>
      <c r="N16" s="7">
        <v>24697035</v>
      </c>
      <c r="O16" s="7">
        <v>715</v>
      </c>
      <c r="P16" s="7">
        <v>698</v>
      </c>
      <c r="Q16" s="7">
        <v>733</v>
      </c>
      <c r="R16" s="7">
        <v>6215</v>
      </c>
      <c r="S16" s="7">
        <v>6314</v>
      </c>
      <c r="T16" s="7">
        <v>6485</v>
      </c>
      <c r="U16" s="6">
        <f t="shared" si="0"/>
        <v>8.6923076923076916</v>
      </c>
      <c r="V16" s="6">
        <f t="shared" si="0"/>
        <v>9.0458452722063036</v>
      </c>
      <c r="W16" s="6">
        <f t="shared" si="0"/>
        <v>8.847203274215552</v>
      </c>
      <c r="X16" s="6">
        <v>0.38442700000000002</v>
      </c>
      <c r="Y16" s="6">
        <v>0.39836199999999999</v>
      </c>
      <c r="Z16" s="6">
        <v>0.39976699999999998</v>
      </c>
      <c r="AA16" s="8">
        <v>12972.6</v>
      </c>
      <c r="AB16" s="8">
        <v>13489.2</v>
      </c>
      <c r="AC16" s="8">
        <v>13469.4</v>
      </c>
    </row>
    <row r="17" spans="1:29" x14ac:dyDescent="0.2">
      <c r="A17" s="1" t="s">
        <v>26</v>
      </c>
      <c r="B17" s="1" t="s">
        <v>54</v>
      </c>
      <c r="C17" s="6">
        <v>0.499996</v>
      </c>
      <c r="D17" s="6">
        <v>0.47239599999999998</v>
      </c>
      <c r="E17" s="6">
        <v>0.45307599999999998</v>
      </c>
      <c r="F17" s="6">
        <v>0.37207299999999999</v>
      </c>
      <c r="G17" s="6">
        <v>0.37286999999999998</v>
      </c>
      <c r="H17" s="6">
        <v>0.37234600000000001</v>
      </c>
      <c r="I17" s="6">
        <v>0.304093</v>
      </c>
      <c r="J17" s="6">
        <v>0.287524</v>
      </c>
      <c r="K17" s="6">
        <v>0.31460100000000002</v>
      </c>
      <c r="L17" s="7">
        <v>22018162</v>
      </c>
      <c r="M17" s="7">
        <v>22207123</v>
      </c>
      <c r="N17" s="7">
        <v>24190669</v>
      </c>
      <c r="O17" s="7">
        <v>739</v>
      </c>
      <c r="P17" s="7">
        <v>732</v>
      </c>
      <c r="Q17" s="7">
        <v>759</v>
      </c>
      <c r="R17" s="7">
        <v>7151</v>
      </c>
      <c r="S17" s="7">
        <v>7107</v>
      </c>
      <c r="T17" s="7">
        <v>7301</v>
      </c>
      <c r="U17" s="6">
        <f t="shared" si="0"/>
        <v>9.6765899864681995</v>
      </c>
      <c r="V17" s="6">
        <f t="shared" si="0"/>
        <v>9.7090163934426226</v>
      </c>
      <c r="W17" s="6">
        <f t="shared" si="0"/>
        <v>9.6192358366271407</v>
      </c>
      <c r="X17" s="6">
        <v>0.488118</v>
      </c>
      <c r="Y17" s="6">
        <v>0.47652499999999998</v>
      </c>
      <c r="Z17" s="6">
        <v>0.457233</v>
      </c>
      <c r="AA17" s="8">
        <v>14543.2</v>
      </c>
      <c r="AB17" s="8">
        <v>14456.6</v>
      </c>
      <c r="AC17" s="8">
        <v>14572.8</v>
      </c>
    </row>
    <row r="18" spans="1:29" x14ac:dyDescent="0.2">
      <c r="A18" s="1" t="s">
        <v>28</v>
      </c>
      <c r="B18" s="1" t="s">
        <v>114</v>
      </c>
      <c r="C18" s="6">
        <v>0.46695399999999998</v>
      </c>
      <c r="D18" s="6">
        <v>0.469412</v>
      </c>
      <c r="E18" s="6">
        <v>0.46657700000000002</v>
      </c>
      <c r="F18" s="6">
        <v>0.36957800000000002</v>
      </c>
      <c r="G18" s="6">
        <v>0.37240699999999999</v>
      </c>
      <c r="H18" s="6">
        <v>0.37021999999999999</v>
      </c>
      <c r="I18" s="6">
        <v>0.27984799999999999</v>
      </c>
      <c r="J18" s="6">
        <v>0.26179799999999998</v>
      </c>
      <c r="K18" s="6">
        <v>0.27857300000000002</v>
      </c>
      <c r="L18" s="7">
        <v>25798204</v>
      </c>
      <c r="M18" s="7">
        <v>25140516</v>
      </c>
      <c r="N18" s="7">
        <v>25614274</v>
      </c>
      <c r="O18" s="7">
        <v>967</v>
      </c>
      <c r="P18" s="7">
        <v>935</v>
      </c>
      <c r="Q18" s="7">
        <v>982</v>
      </c>
      <c r="R18" s="7">
        <v>8773</v>
      </c>
      <c r="S18" s="7">
        <v>8597</v>
      </c>
      <c r="T18" s="7">
        <v>8853</v>
      </c>
      <c r="U18" s="6">
        <f t="shared" si="0"/>
        <v>9.0723888314374346</v>
      </c>
      <c r="V18" s="6">
        <f t="shared" si="0"/>
        <v>9.1946524064171129</v>
      </c>
      <c r="W18" s="6">
        <f t="shared" si="0"/>
        <v>9.0152749490835031</v>
      </c>
      <c r="X18" s="6">
        <v>0.46933799999999998</v>
      </c>
      <c r="Y18" s="6">
        <v>0.46665600000000002</v>
      </c>
      <c r="Z18" s="6">
        <v>0.47120899999999999</v>
      </c>
      <c r="AA18" s="8">
        <v>12521.3</v>
      </c>
      <c r="AB18" s="8">
        <v>12547.6</v>
      </c>
      <c r="AC18" s="8">
        <v>12290.9</v>
      </c>
    </row>
    <row r="19" spans="1:29" x14ac:dyDescent="0.2">
      <c r="A19" s="1" t="s">
        <v>30</v>
      </c>
      <c r="B19" s="1" t="s">
        <v>115</v>
      </c>
      <c r="C19" s="6">
        <v>0.49825999999999998</v>
      </c>
      <c r="D19" s="6">
        <v>0.477016</v>
      </c>
      <c r="E19" s="6">
        <v>0.47966399999999998</v>
      </c>
      <c r="F19" s="6">
        <v>0.36866199999999999</v>
      </c>
      <c r="G19" s="6">
        <v>0.37012899999999999</v>
      </c>
      <c r="H19" s="6">
        <v>0.368614</v>
      </c>
      <c r="I19" s="6">
        <v>0.26256499999999999</v>
      </c>
      <c r="J19" s="6">
        <v>0.25894200000000001</v>
      </c>
      <c r="K19" s="6">
        <v>0.26689600000000002</v>
      </c>
      <c r="L19" s="7">
        <v>24589991</v>
      </c>
      <c r="M19" s="7">
        <v>24944788</v>
      </c>
      <c r="N19" s="7">
        <v>24946589</v>
      </c>
      <c r="O19" s="7">
        <v>806</v>
      </c>
      <c r="P19" s="7">
        <v>811</v>
      </c>
      <c r="Q19" s="7">
        <v>821</v>
      </c>
      <c r="R19" s="7">
        <v>8318</v>
      </c>
      <c r="S19" s="7">
        <v>8138</v>
      </c>
      <c r="T19" s="7">
        <v>8226</v>
      </c>
      <c r="U19" s="6">
        <f t="shared" si="0"/>
        <v>10.320099255583127</v>
      </c>
      <c r="V19" s="6">
        <f t="shared" si="0"/>
        <v>10.034525277435264</v>
      </c>
      <c r="W19" s="6">
        <f t="shared" si="0"/>
        <v>10.019488428745433</v>
      </c>
      <c r="X19" s="6">
        <v>0.49876399999999999</v>
      </c>
      <c r="Y19" s="6">
        <v>0.47704299999999999</v>
      </c>
      <c r="Z19" s="6">
        <v>0.47967399999999999</v>
      </c>
      <c r="AA19" s="8">
        <v>15216.6</v>
      </c>
      <c r="AB19" s="8">
        <v>14672.9</v>
      </c>
      <c r="AC19" s="8">
        <v>14575.2</v>
      </c>
    </row>
    <row r="20" spans="1:29" x14ac:dyDescent="0.2">
      <c r="A20" s="1" t="s">
        <v>32</v>
      </c>
      <c r="B20" s="1" t="s">
        <v>56</v>
      </c>
      <c r="C20" s="6">
        <v>0.4259</v>
      </c>
      <c r="D20" s="6">
        <v>0.44009999999999999</v>
      </c>
      <c r="E20" s="6">
        <v>0.443938</v>
      </c>
      <c r="F20" s="6">
        <v>0.36934499999999998</v>
      </c>
      <c r="G20" s="6">
        <v>0.37081199999999997</v>
      </c>
      <c r="H20" s="6">
        <v>0.37023</v>
      </c>
      <c r="I20" s="6">
        <v>0.29933999999999999</v>
      </c>
      <c r="J20" s="6">
        <v>0.28864499999999998</v>
      </c>
      <c r="K20" s="6">
        <v>0.30348900000000001</v>
      </c>
      <c r="L20" s="7">
        <v>24874883</v>
      </c>
      <c r="M20" s="7">
        <v>24845935</v>
      </c>
      <c r="N20" s="7">
        <v>25792087</v>
      </c>
      <c r="O20" s="7">
        <v>689</v>
      </c>
      <c r="P20" s="7">
        <v>683</v>
      </c>
      <c r="Q20" s="7">
        <v>716</v>
      </c>
      <c r="R20" s="7">
        <v>6856</v>
      </c>
      <c r="S20" s="7">
        <v>6910</v>
      </c>
      <c r="T20" s="7">
        <v>7244</v>
      </c>
      <c r="U20" s="6">
        <f t="shared" si="0"/>
        <v>9.9506531204644411</v>
      </c>
      <c r="V20" s="6">
        <f t="shared" si="0"/>
        <v>10.117130307467058</v>
      </c>
      <c r="W20" s="6">
        <f t="shared" si="0"/>
        <v>10.117318435754189</v>
      </c>
      <c r="X20" s="6">
        <v>0.42541600000000002</v>
      </c>
      <c r="Y20" s="6">
        <v>0.43959500000000001</v>
      </c>
      <c r="Z20" s="6">
        <v>0.44285200000000002</v>
      </c>
      <c r="AA20" s="8">
        <v>15358.7</v>
      </c>
      <c r="AB20" s="8">
        <v>15991.4</v>
      </c>
      <c r="AC20" s="8">
        <v>15952.6</v>
      </c>
    </row>
    <row r="21" spans="1:29" x14ac:dyDescent="0.2">
      <c r="A21" s="1" t="s">
        <v>34</v>
      </c>
      <c r="B21" s="1" t="s">
        <v>58</v>
      </c>
      <c r="C21" s="6">
        <v>0.44928800000000002</v>
      </c>
      <c r="D21" s="6">
        <v>0.45010800000000001</v>
      </c>
      <c r="E21" s="6">
        <v>0.454932</v>
      </c>
      <c r="F21" s="6">
        <v>0.370336</v>
      </c>
      <c r="G21" s="6">
        <v>0.371751</v>
      </c>
      <c r="H21" s="6">
        <v>0.37225999999999998</v>
      </c>
      <c r="I21" s="6">
        <v>0.29084199999999999</v>
      </c>
      <c r="J21" s="6">
        <v>0.27487</v>
      </c>
      <c r="K21" s="6">
        <v>0.28472599999999998</v>
      </c>
      <c r="L21" s="7">
        <v>24328756</v>
      </c>
      <c r="M21" s="7">
        <v>24175136</v>
      </c>
      <c r="N21" s="7">
        <v>24087567</v>
      </c>
      <c r="O21" s="7">
        <v>861</v>
      </c>
      <c r="P21" s="7">
        <v>837</v>
      </c>
      <c r="Q21" s="7">
        <v>869</v>
      </c>
      <c r="R21" s="7">
        <v>7679</v>
      </c>
      <c r="S21" s="7">
        <v>7538</v>
      </c>
      <c r="T21" s="7">
        <v>7698</v>
      </c>
      <c r="U21" s="6">
        <f t="shared" si="0"/>
        <v>8.9186991869918693</v>
      </c>
      <c r="V21" s="6">
        <f t="shared" si="0"/>
        <v>9.0059737156511357</v>
      </c>
      <c r="W21" s="6">
        <f t="shared" si="0"/>
        <v>8.8584579976985047</v>
      </c>
      <c r="X21" s="6">
        <v>0.44896799999999998</v>
      </c>
      <c r="Y21" s="6">
        <v>0.44979799999999998</v>
      </c>
      <c r="Z21" s="6">
        <v>0.45052500000000001</v>
      </c>
      <c r="AA21" s="8">
        <v>12686.2</v>
      </c>
      <c r="AB21" s="8">
        <v>12991.6</v>
      </c>
      <c r="AC21" s="8">
        <v>12488</v>
      </c>
    </row>
    <row r="22" spans="1:29" x14ac:dyDescent="0.2">
      <c r="A22" s="1" t="s">
        <v>36</v>
      </c>
      <c r="B22" s="1" t="s">
        <v>116</v>
      </c>
      <c r="C22" s="6">
        <v>0.49227199999999999</v>
      </c>
      <c r="D22" s="6">
        <v>0.47179599999999999</v>
      </c>
      <c r="E22" s="6">
        <v>0.475719</v>
      </c>
      <c r="F22" s="6">
        <v>0.36766799999999999</v>
      </c>
      <c r="G22" s="6">
        <v>0.369674</v>
      </c>
      <c r="H22" s="6">
        <v>0.36932399999999999</v>
      </c>
      <c r="I22" s="6">
        <v>0.28099099999999999</v>
      </c>
      <c r="J22" s="6">
        <v>0.27529100000000001</v>
      </c>
      <c r="K22" s="6">
        <v>0.287495</v>
      </c>
      <c r="L22" s="7">
        <v>24711792</v>
      </c>
      <c r="M22" s="7">
        <v>24364774</v>
      </c>
      <c r="N22" s="7">
        <v>25258721</v>
      </c>
      <c r="O22" s="7">
        <v>873</v>
      </c>
      <c r="P22" s="7">
        <v>822</v>
      </c>
      <c r="Q22" s="7">
        <v>857</v>
      </c>
      <c r="R22" s="7">
        <v>8624</v>
      </c>
      <c r="S22" s="7">
        <v>8143</v>
      </c>
      <c r="T22" s="7">
        <v>8572</v>
      </c>
      <c r="U22" s="6">
        <f t="shared" si="0"/>
        <v>9.8785796105383739</v>
      </c>
      <c r="V22" s="6">
        <f t="shared" si="0"/>
        <v>9.9063260340632606</v>
      </c>
      <c r="W22" s="6">
        <f t="shared" si="0"/>
        <v>10.002333722287048</v>
      </c>
      <c r="X22" s="6">
        <v>0.49091000000000001</v>
      </c>
      <c r="Y22" s="6">
        <v>0.46764899999999998</v>
      </c>
      <c r="Z22" s="6">
        <v>0.46839399999999998</v>
      </c>
      <c r="AA22" s="8">
        <v>13896.1</v>
      </c>
      <c r="AB22" s="8">
        <v>13861.5</v>
      </c>
      <c r="AC22" s="8">
        <v>13805.2</v>
      </c>
    </row>
    <row r="23" spans="1:29" x14ac:dyDescent="0.2">
      <c r="A23" s="1" t="s">
        <v>38</v>
      </c>
      <c r="B23" s="1" t="s">
        <v>117</v>
      </c>
      <c r="C23" s="6">
        <v>0.51458099999999996</v>
      </c>
      <c r="D23" s="6">
        <v>0.50833799999999996</v>
      </c>
      <c r="E23" s="6">
        <v>0.49918600000000002</v>
      </c>
      <c r="F23" s="6">
        <v>0.368788</v>
      </c>
      <c r="G23" s="6">
        <v>0.37043199999999998</v>
      </c>
      <c r="H23" s="6">
        <v>0.36907200000000001</v>
      </c>
      <c r="I23" s="6">
        <v>0.28056599999999998</v>
      </c>
      <c r="J23" s="6">
        <v>0.26662000000000002</v>
      </c>
      <c r="K23" s="6">
        <v>0.275557</v>
      </c>
      <c r="L23" s="7">
        <v>20797522</v>
      </c>
      <c r="M23" s="7">
        <v>20565371</v>
      </c>
      <c r="N23" s="7">
        <v>20593456</v>
      </c>
      <c r="O23" s="7">
        <v>784</v>
      </c>
      <c r="P23" s="7">
        <v>774</v>
      </c>
      <c r="Q23" s="7">
        <v>800</v>
      </c>
      <c r="R23" s="7">
        <v>7430</v>
      </c>
      <c r="S23" s="7">
        <v>7415</v>
      </c>
      <c r="T23" s="7">
        <v>7514</v>
      </c>
      <c r="U23" s="6">
        <f t="shared" si="0"/>
        <v>9.4770408163265305</v>
      </c>
      <c r="V23" s="6">
        <f t="shared" si="0"/>
        <v>9.5801033591731262</v>
      </c>
      <c r="W23" s="6">
        <f t="shared" si="0"/>
        <v>9.3925000000000001</v>
      </c>
      <c r="X23" s="6">
        <v>0.51482899999999998</v>
      </c>
      <c r="Y23" s="6">
        <v>0.50719400000000003</v>
      </c>
      <c r="Z23" s="6">
        <v>0.50020200000000004</v>
      </c>
      <c r="AA23" s="8">
        <v>13657.1</v>
      </c>
      <c r="AB23" s="8">
        <v>13476.3</v>
      </c>
      <c r="AC23" s="8">
        <v>12876.1</v>
      </c>
    </row>
    <row r="24" spans="1:29" x14ac:dyDescent="0.2">
      <c r="A24" s="1" t="s">
        <v>40</v>
      </c>
      <c r="B24" s="1" t="s">
        <v>118</v>
      </c>
      <c r="C24" s="6">
        <v>0.41948600000000003</v>
      </c>
      <c r="D24" s="6">
        <v>0.43504199999999998</v>
      </c>
      <c r="E24" s="6">
        <v>0.44263400000000003</v>
      </c>
      <c r="F24" s="6">
        <v>0.36863299999999999</v>
      </c>
      <c r="G24" s="6">
        <v>0.371336</v>
      </c>
      <c r="H24" s="6">
        <v>0.369537</v>
      </c>
      <c r="I24" s="6">
        <v>0.28935100000000002</v>
      </c>
      <c r="J24" s="6">
        <v>0.275534</v>
      </c>
      <c r="K24" s="6">
        <v>0.27954299999999999</v>
      </c>
      <c r="L24" s="7">
        <v>17340398</v>
      </c>
      <c r="M24" s="7">
        <v>16292007</v>
      </c>
      <c r="N24" s="7">
        <v>17363599</v>
      </c>
      <c r="O24" s="7">
        <v>611</v>
      </c>
      <c r="P24" s="7">
        <v>570</v>
      </c>
      <c r="Q24" s="7">
        <v>584</v>
      </c>
      <c r="R24" s="7">
        <v>5622</v>
      </c>
      <c r="S24" s="7">
        <v>5377</v>
      </c>
      <c r="T24" s="7">
        <v>5510</v>
      </c>
      <c r="U24" s="6">
        <f t="shared" si="0"/>
        <v>9.2013093289689039</v>
      </c>
      <c r="V24" s="6">
        <f t="shared" si="0"/>
        <v>9.4333333333333336</v>
      </c>
      <c r="W24" s="6">
        <f t="shared" si="0"/>
        <v>9.4349315068493151</v>
      </c>
      <c r="X24" s="6">
        <v>0.41320200000000001</v>
      </c>
      <c r="Y24" s="6">
        <v>0.43002299999999999</v>
      </c>
      <c r="Z24" s="6">
        <v>0.43716699999999997</v>
      </c>
      <c r="AA24" s="8">
        <v>11726.8</v>
      </c>
      <c r="AB24" s="8">
        <v>12291.1</v>
      </c>
      <c r="AC24" s="8">
        <v>12997.9</v>
      </c>
    </row>
    <row r="25" spans="1:29" x14ac:dyDescent="0.2">
      <c r="A25" s="1" t="s">
        <v>42</v>
      </c>
      <c r="B25" s="1" t="s">
        <v>60</v>
      </c>
      <c r="C25" s="6">
        <v>0.49191400000000002</v>
      </c>
      <c r="D25" s="6">
        <v>0.484377</v>
      </c>
      <c r="E25" s="6">
        <v>0.48239599999999999</v>
      </c>
      <c r="F25" s="6">
        <v>0.37040899999999999</v>
      </c>
      <c r="G25" s="6">
        <v>0.37221300000000002</v>
      </c>
      <c r="H25" s="6">
        <v>0.37076700000000001</v>
      </c>
      <c r="I25" s="6">
        <v>0.27978799999999998</v>
      </c>
      <c r="J25" s="6">
        <v>0.271235</v>
      </c>
      <c r="K25" s="6">
        <v>0.28004000000000001</v>
      </c>
      <c r="L25" s="7">
        <v>21551086</v>
      </c>
      <c r="M25" s="7">
        <v>21601429</v>
      </c>
      <c r="N25" s="7">
        <v>22289358</v>
      </c>
      <c r="O25" s="7">
        <v>819</v>
      </c>
      <c r="P25" s="7">
        <v>805</v>
      </c>
      <c r="Q25" s="7">
        <v>834</v>
      </c>
      <c r="R25" s="7">
        <v>8112</v>
      </c>
      <c r="S25" s="7">
        <v>8020</v>
      </c>
      <c r="T25" s="7">
        <v>8149</v>
      </c>
      <c r="U25" s="6">
        <f t="shared" si="0"/>
        <v>9.9047619047619051</v>
      </c>
      <c r="V25" s="6">
        <f t="shared" si="0"/>
        <v>9.962732919254659</v>
      </c>
      <c r="W25" s="6">
        <f t="shared" si="0"/>
        <v>9.7709832134292558</v>
      </c>
      <c r="X25" s="6">
        <v>0.49283300000000002</v>
      </c>
      <c r="Y25" s="6">
        <v>0.48671999999999999</v>
      </c>
      <c r="Z25" s="6">
        <v>0.48463299999999998</v>
      </c>
      <c r="AA25" s="8">
        <v>12968.4</v>
      </c>
      <c r="AB25" s="8">
        <v>13060.7</v>
      </c>
      <c r="AC25" s="8">
        <v>12952.2</v>
      </c>
    </row>
    <row r="26" spans="1:29" x14ac:dyDescent="0.2">
      <c r="A26" s="1" t="s">
        <v>44</v>
      </c>
      <c r="B26" s="1" t="s">
        <v>62</v>
      </c>
      <c r="C26" s="6">
        <v>0.51021799999999995</v>
      </c>
      <c r="D26" s="6">
        <v>0.48647099999999999</v>
      </c>
      <c r="E26" s="6">
        <v>0.47076099999999999</v>
      </c>
      <c r="F26" s="6">
        <v>0.36853000000000002</v>
      </c>
      <c r="G26" s="6">
        <v>0.36960700000000002</v>
      </c>
      <c r="H26" s="6">
        <v>0.368705</v>
      </c>
      <c r="I26" s="6">
        <v>0.29808499999999999</v>
      </c>
      <c r="J26" s="6">
        <v>0.28117799999999998</v>
      </c>
      <c r="K26" s="6">
        <v>0.30984800000000001</v>
      </c>
      <c r="L26" s="7">
        <v>21543139</v>
      </c>
      <c r="M26" s="7">
        <v>20904004</v>
      </c>
      <c r="N26" s="7">
        <v>22954463</v>
      </c>
      <c r="O26" s="7">
        <v>614</v>
      </c>
      <c r="P26" s="7">
        <v>578</v>
      </c>
      <c r="Q26" s="7">
        <v>634</v>
      </c>
      <c r="R26" s="7">
        <v>6282</v>
      </c>
      <c r="S26" s="7">
        <v>5944</v>
      </c>
      <c r="T26" s="7">
        <v>6427</v>
      </c>
      <c r="U26" s="6">
        <f t="shared" si="0"/>
        <v>10.231270358306189</v>
      </c>
      <c r="V26" s="6">
        <f t="shared" si="0"/>
        <v>10.283737024221454</v>
      </c>
      <c r="W26" s="6">
        <f t="shared" si="0"/>
        <v>10.137223974763407</v>
      </c>
      <c r="X26" s="6">
        <v>0.50812400000000002</v>
      </c>
      <c r="Y26" s="6">
        <v>0.48616599999999999</v>
      </c>
      <c r="Z26" s="6">
        <v>0.47070200000000001</v>
      </c>
      <c r="AA26" s="8">
        <v>17828.3</v>
      </c>
      <c r="AB26" s="8">
        <v>17582.7</v>
      </c>
      <c r="AC26" s="8">
        <v>17042.099999999999</v>
      </c>
    </row>
    <row r="27" spans="1:29" x14ac:dyDescent="0.2">
      <c r="A27" s="1" t="s">
        <v>46</v>
      </c>
      <c r="B27" s="1" t="s">
        <v>64</v>
      </c>
      <c r="C27" s="6">
        <v>0.48249900000000001</v>
      </c>
      <c r="D27" s="6">
        <v>0.49651699999999999</v>
      </c>
      <c r="E27" s="6">
        <v>0.48214099999999999</v>
      </c>
      <c r="F27" s="6">
        <v>0.36888100000000001</v>
      </c>
      <c r="G27" s="6">
        <v>0.36988100000000002</v>
      </c>
      <c r="H27" s="6">
        <v>0.36978299999999997</v>
      </c>
      <c r="I27" s="6">
        <v>0.28162199999999998</v>
      </c>
      <c r="J27" s="6">
        <v>0.26358900000000002</v>
      </c>
      <c r="K27" s="6">
        <v>0.28157100000000002</v>
      </c>
      <c r="L27" s="7">
        <v>17805735</v>
      </c>
      <c r="M27" s="7">
        <v>17085606</v>
      </c>
      <c r="N27" s="7">
        <v>18121008</v>
      </c>
      <c r="O27" s="7">
        <v>656</v>
      </c>
      <c r="P27" s="7">
        <v>637</v>
      </c>
      <c r="Q27" s="7">
        <v>658</v>
      </c>
      <c r="R27" s="7">
        <v>6656</v>
      </c>
      <c r="S27" s="7">
        <v>6532</v>
      </c>
      <c r="T27" s="7">
        <v>6847</v>
      </c>
      <c r="U27" s="6">
        <f t="shared" si="0"/>
        <v>10.146341463414634</v>
      </c>
      <c r="V27" s="6">
        <f t="shared" si="0"/>
        <v>10.254317111459969</v>
      </c>
      <c r="W27" s="6">
        <f t="shared" si="0"/>
        <v>10.405775075987842</v>
      </c>
      <c r="X27" s="6">
        <v>0.48347400000000001</v>
      </c>
      <c r="Y27" s="6">
        <v>0.48165599999999997</v>
      </c>
      <c r="Z27" s="6">
        <v>0.48868200000000001</v>
      </c>
      <c r="AA27" s="8">
        <v>13122.9</v>
      </c>
      <c r="AB27" s="8">
        <v>12919</v>
      </c>
      <c r="AC27" s="8">
        <v>13458.1</v>
      </c>
    </row>
    <row r="28" spans="1:29" s="9" customFormat="1" x14ac:dyDescent="0.2">
      <c r="A28" s="9" t="s">
        <v>119</v>
      </c>
      <c r="C28" s="10"/>
      <c r="D28" s="10"/>
      <c r="E28" s="10"/>
      <c r="F28" s="10"/>
      <c r="G28" s="10"/>
      <c r="H28" s="10"/>
      <c r="I28" s="10"/>
      <c r="J28" s="10"/>
      <c r="K28" s="10"/>
      <c r="L28" s="11">
        <f>SUM(L3:L27)</f>
        <v>614102386</v>
      </c>
      <c r="M28" s="11">
        <f t="shared" ref="M28:Q28" si="1">SUM(M3:M27)</f>
        <v>603297839</v>
      </c>
      <c r="N28" s="11">
        <f t="shared" si="1"/>
        <v>632886910</v>
      </c>
      <c r="O28" s="11">
        <f t="shared" si="1"/>
        <v>20772</v>
      </c>
      <c r="P28" s="11">
        <f t="shared" si="1"/>
        <v>20172</v>
      </c>
      <c r="Q28" s="11">
        <f t="shared" si="1"/>
        <v>21078</v>
      </c>
      <c r="R28" s="11"/>
      <c r="S28" s="11"/>
      <c r="T28" s="11"/>
      <c r="U28" s="10"/>
      <c r="V28" s="10"/>
      <c r="W28" s="10"/>
      <c r="X28" s="10"/>
      <c r="Y28" s="10"/>
      <c r="Z28" s="10"/>
      <c r="AA28" s="12"/>
      <c r="AB28" s="12"/>
      <c r="AC28" s="12"/>
    </row>
    <row r="29" spans="1:29" s="9" customFormat="1" x14ac:dyDescent="0.2">
      <c r="A29" s="9" t="s">
        <v>120</v>
      </c>
      <c r="C29" s="10">
        <f>AVERAGE(C3:C27)</f>
        <v>0.47575287999999999</v>
      </c>
      <c r="D29" s="10">
        <f t="shared" ref="D29:K29" si="2">AVERAGE(D3:D27)</f>
        <v>0.47353059999999997</v>
      </c>
      <c r="E29" s="10">
        <f t="shared" si="2"/>
        <v>0.46769087999999992</v>
      </c>
      <c r="F29" s="10">
        <f t="shared" si="2"/>
        <v>0.36958624000000001</v>
      </c>
      <c r="G29" s="10">
        <f t="shared" si="2"/>
        <v>0.37120675999999997</v>
      </c>
      <c r="H29" s="10">
        <f t="shared" si="2"/>
        <v>0.37023840000000002</v>
      </c>
      <c r="I29" s="10">
        <f t="shared" si="2"/>
        <v>0.28574700000000003</v>
      </c>
      <c r="J29" s="10">
        <f t="shared" si="2"/>
        <v>0.27290727999999997</v>
      </c>
      <c r="K29" s="10">
        <f t="shared" si="2"/>
        <v>0.28966187999999993</v>
      </c>
      <c r="L29" s="11"/>
      <c r="M29" s="11"/>
      <c r="N29" s="11"/>
      <c r="O29" s="11"/>
      <c r="P29" s="11"/>
      <c r="Q29" s="11"/>
      <c r="R29" s="11"/>
      <c r="S29" s="11"/>
      <c r="T29" s="11"/>
      <c r="U29" s="10"/>
      <c r="V29" s="10"/>
      <c r="W29" s="10"/>
      <c r="X29" s="10"/>
      <c r="Y29" s="10"/>
      <c r="Z29" s="10"/>
      <c r="AA29" s="12"/>
      <c r="AB29" s="12"/>
      <c r="AC29" s="12"/>
    </row>
    <row r="30" spans="1:29" x14ac:dyDescent="0.2">
      <c r="A30" s="1" t="s">
        <v>121</v>
      </c>
      <c r="B30" s="1" t="s">
        <v>122</v>
      </c>
      <c r="C30" s="6">
        <v>0.469613</v>
      </c>
      <c r="D30" s="6">
        <v>0.46538099999999999</v>
      </c>
      <c r="E30" s="6">
        <v>0.44776100000000002</v>
      </c>
      <c r="F30" s="6">
        <v>0.365371</v>
      </c>
      <c r="G30" s="6">
        <v>0.36733900000000003</v>
      </c>
      <c r="H30" s="6">
        <v>0.36491299999999999</v>
      </c>
      <c r="I30" s="6">
        <v>0.29610599999999998</v>
      </c>
      <c r="J30" s="6">
        <v>0.28399999999999997</v>
      </c>
      <c r="K30" s="6">
        <v>0.29340899999999998</v>
      </c>
      <c r="L30" s="7">
        <v>30312458</v>
      </c>
      <c r="M30" s="7">
        <v>30161830</v>
      </c>
      <c r="N30" s="7">
        <v>30626354</v>
      </c>
      <c r="O30" s="7">
        <v>995</v>
      </c>
      <c r="P30" s="7">
        <v>966</v>
      </c>
      <c r="Q30" s="7">
        <v>967</v>
      </c>
      <c r="R30" s="7">
        <v>9700</v>
      </c>
      <c r="S30" s="7">
        <v>9548</v>
      </c>
      <c r="T30" s="7">
        <v>9283</v>
      </c>
      <c r="U30" s="6">
        <f t="shared" si="0"/>
        <v>9.748743718592964</v>
      </c>
      <c r="V30" s="6">
        <f t="shared" si="0"/>
        <v>9.8840579710144922</v>
      </c>
      <c r="W30" s="6">
        <f t="shared" si="0"/>
        <v>9.5997931747673224</v>
      </c>
      <c r="X30" s="6">
        <v>0.46821000000000002</v>
      </c>
      <c r="Y30" s="6">
        <v>0.463447</v>
      </c>
      <c r="Z30" s="6">
        <v>0.44594699999999998</v>
      </c>
      <c r="AA30" s="8">
        <v>14263.9</v>
      </c>
      <c r="AB30" s="8">
        <v>14470.4</v>
      </c>
      <c r="AC30" s="8">
        <v>14123.8</v>
      </c>
    </row>
    <row r="31" spans="1:29" x14ac:dyDescent="0.2">
      <c r="A31" s="1" t="s">
        <v>1</v>
      </c>
      <c r="B31" s="1" t="s">
        <v>67</v>
      </c>
      <c r="C31" s="6">
        <v>0.51068599999999997</v>
      </c>
      <c r="D31" s="6">
        <v>0.51455200000000001</v>
      </c>
      <c r="E31" s="6">
        <v>0.49051299999999998</v>
      </c>
      <c r="F31" s="6">
        <v>0.36744599999999999</v>
      </c>
      <c r="G31" s="6">
        <v>0.368037</v>
      </c>
      <c r="H31" s="6">
        <v>0.36845</v>
      </c>
      <c r="I31" s="6">
        <v>0.30549799999999999</v>
      </c>
      <c r="J31" s="6">
        <v>0.28581000000000001</v>
      </c>
      <c r="K31" s="6">
        <v>0.30841499999999999</v>
      </c>
      <c r="L31" s="7">
        <v>27763615</v>
      </c>
      <c r="M31" s="7">
        <v>26912453</v>
      </c>
      <c r="N31" s="7">
        <v>29475924</v>
      </c>
      <c r="O31" s="7">
        <v>1052</v>
      </c>
      <c r="P31" s="7">
        <v>1022</v>
      </c>
      <c r="Q31" s="7">
        <v>1093</v>
      </c>
      <c r="R31" s="7">
        <v>10166</v>
      </c>
      <c r="S31" s="7">
        <v>9952</v>
      </c>
      <c r="T31" s="7">
        <v>10455</v>
      </c>
      <c r="U31" s="6">
        <f t="shared" si="0"/>
        <v>9.663498098859316</v>
      </c>
      <c r="V31" s="6">
        <f t="shared" si="0"/>
        <v>9.737769080234834</v>
      </c>
      <c r="W31" s="6">
        <f t="shared" si="0"/>
        <v>9.5654162854528817</v>
      </c>
      <c r="X31" s="6">
        <v>0.51080000000000003</v>
      </c>
      <c r="Y31" s="6">
        <v>0.51458199999999998</v>
      </c>
      <c r="Z31" s="6">
        <v>0.49160999999999999</v>
      </c>
      <c r="AA31" s="8">
        <v>13480.6</v>
      </c>
      <c r="AB31" s="8">
        <v>13550.5</v>
      </c>
      <c r="AC31" s="8">
        <v>13257.7</v>
      </c>
    </row>
    <row r="32" spans="1:29" x14ac:dyDescent="0.2">
      <c r="A32" s="1" t="s">
        <v>3</v>
      </c>
      <c r="B32" s="1" t="s">
        <v>69</v>
      </c>
      <c r="C32" s="6">
        <v>0.40781800000000001</v>
      </c>
      <c r="D32" s="6">
        <v>0.42582900000000001</v>
      </c>
      <c r="E32" s="6">
        <v>0.41098499999999999</v>
      </c>
      <c r="F32" s="6">
        <v>0.37448500000000001</v>
      </c>
      <c r="G32" s="6">
        <v>0.37529400000000002</v>
      </c>
      <c r="H32" s="6">
        <v>0.37567</v>
      </c>
      <c r="I32" s="6">
        <v>0.32496999999999998</v>
      </c>
      <c r="J32" s="6">
        <v>0.30428500000000003</v>
      </c>
      <c r="K32" s="6">
        <v>0.32694499999999999</v>
      </c>
      <c r="L32" s="7">
        <v>32213398</v>
      </c>
      <c r="M32" s="7">
        <v>30088031</v>
      </c>
      <c r="N32" s="7">
        <v>32996207</v>
      </c>
      <c r="O32" s="7">
        <v>1161</v>
      </c>
      <c r="P32" s="7">
        <v>1099</v>
      </c>
      <c r="Q32" s="7">
        <v>1193</v>
      </c>
      <c r="R32" s="7">
        <v>9982</v>
      </c>
      <c r="S32" s="7">
        <v>9768</v>
      </c>
      <c r="T32" s="7">
        <v>10145</v>
      </c>
      <c r="U32" s="6">
        <f t="shared" si="0"/>
        <v>8.597760551248923</v>
      </c>
      <c r="V32" s="6">
        <f t="shared" si="0"/>
        <v>8.8880800727934481</v>
      </c>
      <c r="W32" s="6">
        <f t="shared" si="0"/>
        <v>8.5037720033528927</v>
      </c>
      <c r="X32" s="6">
        <v>0.40964400000000001</v>
      </c>
      <c r="Y32" s="6">
        <v>0.42646400000000001</v>
      </c>
      <c r="Z32" s="6">
        <v>0.41102</v>
      </c>
      <c r="AA32" s="8">
        <v>11366.1</v>
      </c>
      <c r="AB32" s="8">
        <v>11675.6</v>
      </c>
      <c r="AC32" s="8">
        <v>11368.1</v>
      </c>
    </row>
    <row r="33" spans="1:29" x14ac:dyDescent="0.2">
      <c r="A33" s="1" t="s">
        <v>5</v>
      </c>
      <c r="B33" s="1" t="s">
        <v>71</v>
      </c>
      <c r="C33" s="6">
        <v>0.358987</v>
      </c>
      <c r="D33" s="6">
        <v>0.41009699999999999</v>
      </c>
      <c r="E33" s="6">
        <v>0.42466700000000002</v>
      </c>
      <c r="F33" s="6">
        <v>0.37410700000000002</v>
      </c>
      <c r="G33" s="6">
        <v>0.37368699999999999</v>
      </c>
      <c r="H33" s="6">
        <v>0.37285299999999999</v>
      </c>
      <c r="I33" s="6">
        <v>0.33703899999999998</v>
      </c>
      <c r="J33" s="6">
        <v>0.305479</v>
      </c>
      <c r="K33" s="6">
        <v>0.30296899999999999</v>
      </c>
      <c r="L33" s="7">
        <v>26380427</v>
      </c>
      <c r="M33" s="7">
        <v>23999921</v>
      </c>
      <c r="N33" s="7">
        <v>23533877</v>
      </c>
      <c r="O33" s="7">
        <v>686</v>
      </c>
      <c r="P33" s="7">
        <v>649</v>
      </c>
      <c r="Q33" s="7">
        <v>698</v>
      </c>
      <c r="R33" s="7">
        <v>6490</v>
      </c>
      <c r="S33" s="7">
        <v>6401</v>
      </c>
      <c r="T33" s="7">
        <v>6649</v>
      </c>
      <c r="U33" s="6">
        <f t="shared" si="0"/>
        <v>9.4606413994169092</v>
      </c>
      <c r="V33" s="6">
        <f t="shared" si="0"/>
        <v>9.8628659476117111</v>
      </c>
      <c r="W33" s="6">
        <f t="shared" si="0"/>
        <v>9.5257879656160451</v>
      </c>
      <c r="X33" s="6">
        <v>0.36703200000000002</v>
      </c>
      <c r="Y33" s="6">
        <v>0.41009800000000002</v>
      </c>
      <c r="Z33" s="6">
        <v>0.43031900000000001</v>
      </c>
      <c r="AA33" s="8">
        <v>14114.4</v>
      </c>
      <c r="AB33" s="8">
        <v>15165.3</v>
      </c>
      <c r="AC33" s="8">
        <v>14508.7</v>
      </c>
    </row>
    <row r="34" spans="1:29" x14ac:dyDescent="0.2">
      <c r="A34" s="1" t="s">
        <v>7</v>
      </c>
      <c r="B34" s="1" t="s">
        <v>73</v>
      </c>
      <c r="C34" s="6">
        <v>0.52994799999999997</v>
      </c>
      <c r="D34" s="6">
        <v>0.51623200000000002</v>
      </c>
      <c r="E34" s="6">
        <v>0.51284200000000002</v>
      </c>
      <c r="F34" s="6">
        <v>0.366836</v>
      </c>
      <c r="G34" s="6">
        <v>0.36787599999999998</v>
      </c>
      <c r="H34" s="6">
        <v>0.36757600000000001</v>
      </c>
      <c r="I34" s="6">
        <v>0.28897099999999998</v>
      </c>
      <c r="J34" s="6">
        <v>0.28232000000000002</v>
      </c>
      <c r="K34" s="6">
        <v>0.291076</v>
      </c>
      <c r="L34" s="7">
        <v>32118343</v>
      </c>
      <c r="M34" s="7">
        <v>33930608</v>
      </c>
      <c r="N34" s="7">
        <v>32740997</v>
      </c>
      <c r="O34" s="7">
        <v>1188</v>
      </c>
      <c r="P34" s="7">
        <v>1200</v>
      </c>
      <c r="Q34" s="7">
        <v>1204</v>
      </c>
      <c r="R34" s="7">
        <v>12222</v>
      </c>
      <c r="S34" s="7">
        <v>12317</v>
      </c>
      <c r="T34" s="7">
        <v>12304</v>
      </c>
      <c r="U34" s="6">
        <f t="shared" si="0"/>
        <v>10.287878787878787</v>
      </c>
      <c r="V34" s="6">
        <f t="shared" si="0"/>
        <v>10.264166666666666</v>
      </c>
      <c r="W34" s="6">
        <f t="shared" si="0"/>
        <v>10.219269102990033</v>
      </c>
      <c r="X34" s="6">
        <v>0.52181</v>
      </c>
      <c r="Y34" s="6">
        <v>0.51615500000000003</v>
      </c>
      <c r="Z34" s="6">
        <v>0.51149699999999998</v>
      </c>
      <c r="AA34" s="8">
        <v>14107.5</v>
      </c>
      <c r="AB34" s="8">
        <v>14594.5</v>
      </c>
      <c r="AC34" s="8">
        <v>13909.4</v>
      </c>
    </row>
    <row r="35" spans="1:29" x14ac:dyDescent="0.2">
      <c r="A35" s="1" t="s">
        <v>9</v>
      </c>
      <c r="B35" s="1" t="s">
        <v>75</v>
      </c>
      <c r="C35" s="6">
        <v>0.50050399999999995</v>
      </c>
      <c r="D35" s="6">
        <v>0.47687000000000002</v>
      </c>
      <c r="E35" s="6">
        <v>0.487514</v>
      </c>
      <c r="F35" s="6">
        <v>0.367504</v>
      </c>
      <c r="G35" s="6">
        <v>0.36739899999999998</v>
      </c>
      <c r="H35" s="6">
        <v>0.36780299999999999</v>
      </c>
      <c r="I35" s="6">
        <v>0.25831199999999999</v>
      </c>
      <c r="J35" s="6">
        <v>0.24975900000000001</v>
      </c>
      <c r="K35" s="6">
        <v>0.27231</v>
      </c>
      <c r="L35" s="7">
        <v>27144002</v>
      </c>
      <c r="M35" s="7">
        <v>26853868</v>
      </c>
      <c r="N35" s="7">
        <v>28210096</v>
      </c>
      <c r="O35" s="7">
        <v>950</v>
      </c>
      <c r="P35" s="7">
        <v>940</v>
      </c>
      <c r="Q35" s="7">
        <v>992</v>
      </c>
      <c r="R35" s="7">
        <v>10202</v>
      </c>
      <c r="S35" s="7">
        <v>9755</v>
      </c>
      <c r="T35" s="7">
        <v>10356</v>
      </c>
      <c r="U35" s="6">
        <f t="shared" si="0"/>
        <v>10.738947368421053</v>
      </c>
      <c r="V35" s="6">
        <f t="shared" si="0"/>
        <v>10.377659574468085</v>
      </c>
      <c r="W35" s="6">
        <f t="shared" si="0"/>
        <v>10.439516129032258</v>
      </c>
      <c r="X35" s="6">
        <v>0.49747599999999997</v>
      </c>
      <c r="Y35" s="6">
        <v>0.47718100000000002</v>
      </c>
      <c r="Z35" s="6">
        <v>0.48121199999999997</v>
      </c>
      <c r="AA35" s="8">
        <v>14214.2</v>
      </c>
      <c r="AB35" s="8">
        <v>13632.1</v>
      </c>
      <c r="AC35" s="8">
        <v>13684.5</v>
      </c>
    </row>
    <row r="36" spans="1:29" x14ac:dyDescent="0.2">
      <c r="A36" s="1" t="s">
        <v>11</v>
      </c>
      <c r="B36" s="1" t="s">
        <v>77</v>
      </c>
      <c r="C36" s="6">
        <v>0.460005</v>
      </c>
      <c r="D36" s="6">
        <v>0.45642700000000003</v>
      </c>
      <c r="E36" s="6">
        <v>0.47375600000000001</v>
      </c>
      <c r="F36" s="6">
        <v>0.37146800000000002</v>
      </c>
      <c r="G36" s="6">
        <v>0.37301099999999998</v>
      </c>
      <c r="H36" s="6">
        <v>0.37232599999999999</v>
      </c>
      <c r="I36" s="6">
        <v>0.283003</v>
      </c>
      <c r="J36" s="6">
        <v>0.285192</v>
      </c>
      <c r="K36" s="6">
        <v>0.30265599999999998</v>
      </c>
      <c r="L36" s="7">
        <v>37007192</v>
      </c>
      <c r="M36" s="7">
        <v>36594357</v>
      </c>
      <c r="N36" s="7">
        <v>38647772</v>
      </c>
      <c r="O36" s="7">
        <v>1122</v>
      </c>
      <c r="P36" s="7">
        <v>1114</v>
      </c>
      <c r="Q36" s="7">
        <v>1180</v>
      </c>
      <c r="R36" s="7">
        <v>11241</v>
      </c>
      <c r="S36" s="7">
        <v>11117</v>
      </c>
      <c r="T36" s="7">
        <v>11475</v>
      </c>
      <c r="U36" s="6">
        <f t="shared" si="0"/>
        <v>10.018716577540108</v>
      </c>
      <c r="V36" s="6">
        <f t="shared" si="0"/>
        <v>9.9793536804308793</v>
      </c>
      <c r="W36" s="6">
        <f t="shared" si="0"/>
        <v>9.7245762711864412</v>
      </c>
      <c r="X36" s="6">
        <v>0.47234599999999999</v>
      </c>
      <c r="Y36" s="6">
        <v>0.459922</v>
      </c>
      <c r="Z36" s="6">
        <v>0.47512900000000002</v>
      </c>
      <c r="AA36" s="8">
        <v>15579.5</v>
      </c>
      <c r="AB36" s="8">
        <v>15108.2</v>
      </c>
      <c r="AC36" s="8">
        <v>15561.6</v>
      </c>
    </row>
    <row r="37" spans="1:29" x14ac:dyDescent="0.2">
      <c r="A37" s="1" t="s">
        <v>13</v>
      </c>
      <c r="B37" s="1" t="s">
        <v>123</v>
      </c>
      <c r="C37" s="6">
        <v>0.519181</v>
      </c>
      <c r="D37" s="6">
        <v>0.49256699999999998</v>
      </c>
      <c r="E37" s="6">
        <v>0.50417999999999996</v>
      </c>
      <c r="F37" s="6">
        <v>0.36853599999999997</v>
      </c>
      <c r="G37" s="6">
        <v>0.36987399999999998</v>
      </c>
      <c r="H37" s="6">
        <v>0.37053999999999998</v>
      </c>
      <c r="I37" s="6">
        <v>0.30442399999999997</v>
      </c>
      <c r="J37" s="6">
        <v>0.300736</v>
      </c>
      <c r="K37" s="6">
        <v>0.32659100000000002</v>
      </c>
      <c r="L37" s="7">
        <v>26313135</v>
      </c>
      <c r="M37" s="7">
        <v>26040875</v>
      </c>
      <c r="N37" s="7">
        <v>29563597</v>
      </c>
      <c r="O37" s="7">
        <v>949</v>
      </c>
      <c r="P37" s="7">
        <v>920</v>
      </c>
      <c r="Q37" s="7">
        <v>1010</v>
      </c>
      <c r="R37" s="7">
        <v>9315</v>
      </c>
      <c r="S37" s="7">
        <v>9278</v>
      </c>
      <c r="T37" s="7">
        <v>9795</v>
      </c>
      <c r="U37" s="6">
        <f t="shared" si="0"/>
        <v>9.8155953635405684</v>
      </c>
      <c r="V37" s="6">
        <f t="shared" si="0"/>
        <v>10.084782608695653</v>
      </c>
      <c r="W37" s="6">
        <f t="shared" si="0"/>
        <v>9.6980198019801982</v>
      </c>
      <c r="X37" s="6">
        <v>0.52195100000000005</v>
      </c>
      <c r="Y37" s="6">
        <v>0.51070700000000002</v>
      </c>
      <c r="Z37" s="6">
        <v>0.50312800000000002</v>
      </c>
      <c r="AA37" s="8">
        <v>14472.3</v>
      </c>
      <c r="AB37" s="8">
        <v>14455.7</v>
      </c>
      <c r="AC37" s="8">
        <v>14727</v>
      </c>
    </row>
    <row r="38" spans="1:29" x14ac:dyDescent="0.2">
      <c r="A38" s="1" t="s">
        <v>15</v>
      </c>
      <c r="B38" s="1" t="s">
        <v>79</v>
      </c>
      <c r="C38" s="6">
        <v>0.48123199999999999</v>
      </c>
      <c r="D38" s="6">
        <v>0.47164299999999998</v>
      </c>
      <c r="E38" s="6">
        <v>0.48492099999999999</v>
      </c>
      <c r="F38" s="6">
        <v>0.36711100000000002</v>
      </c>
      <c r="G38" s="6">
        <v>0.36871799999999999</v>
      </c>
      <c r="H38" s="6">
        <v>0.36752499999999999</v>
      </c>
      <c r="I38" s="6">
        <v>0.27625499999999997</v>
      </c>
      <c r="J38" s="6">
        <v>0.27059100000000003</v>
      </c>
      <c r="K38" s="6">
        <v>0.27778199999999997</v>
      </c>
      <c r="L38" s="7">
        <v>27953335</v>
      </c>
      <c r="M38" s="7">
        <v>27451679</v>
      </c>
      <c r="N38" s="7">
        <v>27776018</v>
      </c>
      <c r="O38" s="7">
        <v>790</v>
      </c>
      <c r="P38" s="7">
        <v>773</v>
      </c>
      <c r="Q38" s="7">
        <v>793</v>
      </c>
      <c r="R38" s="7">
        <v>8650</v>
      </c>
      <c r="S38" s="7">
        <v>8521</v>
      </c>
      <c r="T38" s="7">
        <v>8861</v>
      </c>
      <c r="U38" s="6">
        <f t="shared" si="0"/>
        <v>10.949367088607595</v>
      </c>
      <c r="V38" s="6">
        <f t="shared" si="0"/>
        <v>11.023285899094438</v>
      </c>
      <c r="W38" s="6">
        <f t="shared" si="0"/>
        <v>11.174022698612863</v>
      </c>
      <c r="X38" s="6">
        <v>0.48131400000000002</v>
      </c>
      <c r="Y38" s="6">
        <v>0.47015499999999999</v>
      </c>
      <c r="Z38" s="6">
        <v>0.48511300000000002</v>
      </c>
      <c r="AA38" s="8">
        <v>17030.8</v>
      </c>
      <c r="AB38" s="8">
        <v>16696.7</v>
      </c>
      <c r="AC38" s="8">
        <v>16991.8</v>
      </c>
    </row>
    <row r="39" spans="1:29" x14ac:dyDescent="0.2">
      <c r="A39" s="1" t="s">
        <v>17</v>
      </c>
      <c r="B39" s="1" t="s">
        <v>124</v>
      </c>
      <c r="C39" s="6">
        <v>0.558091</v>
      </c>
      <c r="D39" s="6">
        <v>0.50751000000000002</v>
      </c>
      <c r="E39" s="6">
        <v>0.51015699999999997</v>
      </c>
      <c r="F39" s="6">
        <v>0.36832799999999999</v>
      </c>
      <c r="G39" s="6">
        <v>0.36864000000000002</v>
      </c>
      <c r="H39" s="6">
        <v>0.36776799999999998</v>
      </c>
      <c r="I39" s="6">
        <v>0.285825</v>
      </c>
      <c r="J39" s="6">
        <v>0.27021099999999998</v>
      </c>
      <c r="K39" s="6">
        <v>0.29792299999999999</v>
      </c>
      <c r="L39" s="7">
        <v>21164627</v>
      </c>
      <c r="M39" s="7">
        <v>20918845</v>
      </c>
      <c r="N39" s="7">
        <v>22311734</v>
      </c>
      <c r="O39" s="7">
        <v>782</v>
      </c>
      <c r="P39" s="7">
        <v>768</v>
      </c>
      <c r="Q39" s="7">
        <v>801</v>
      </c>
      <c r="R39" s="7">
        <v>7740</v>
      </c>
      <c r="S39" s="7">
        <v>7598</v>
      </c>
      <c r="T39" s="7">
        <v>7938</v>
      </c>
      <c r="U39" s="6">
        <f t="shared" si="0"/>
        <v>9.8976982097186692</v>
      </c>
      <c r="V39" s="6">
        <f t="shared" si="0"/>
        <v>9.8932291666666661</v>
      </c>
      <c r="W39" s="6">
        <f t="shared" si="0"/>
        <v>9.9101123595505616</v>
      </c>
      <c r="X39" s="6">
        <v>0.54575200000000001</v>
      </c>
      <c r="Y39" s="6">
        <v>0.50683199999999995</v>
      </c>
      <c r="Z39" s="6">
        <v>0.50708900000000001</v>
      </c>
      <c r="AA39" s="8">
        <v>14770.6</v>
      </c>
      <c r="AB39" s="8">
        <v>13805.1</v>
      </c>
      <c r="AC39" s="8">
        <v>14124.9</v>
      </c>
    </row>
    <row r="40" spans="1:29" x14ac:dyDescent="0.2">
      <c r="A40" s="1" t="s">
        <v>19</v>
      </c>
      <c r="B40" s="1" t="s">
        <v>49</v>
      </c>
      <c r="C40" s="6">
        <v>0.51362200000000002</v>
      </c>
      <c r="D40" s="6">
        <v>0.50347799999999998</v>
      </c>
      <c r="E40" s="6">
        <v>0.49459999999999998</v>
      </c>
      <c r="F40" s="6">
        <v>0.36877700000000002</v>
      </c>
      <c r="G40" s="6">
        <v>0.37017299999999997</v>
      </c>
      <c r="H40" s="6">
        <v>0.36930099999999999</v>
      </c>
      <c r="I40" s="6">
        <v>0.28495700000000002</v>
      </c>
      <c r="J40" s="6">
        <v>0.27449000000000001</v>
      </c>
      <c r="K40" s="6">
        <v>0.29328500000000002</v>
      </c>
      <c r="L40" s="7">
        <v>22254098</v>
      </c>
      <c r="M40" s="7">
        <v>22865162</v>
      </c>
      <c r="N40" s="7">
        <v>23764272</v>
      </c>
      <c r="O40" s="7">
        <v>739</v>
      </c>
      <c r="P40" s="7">
        <v>736</v>
      </c>
      <c r="Q40" s="7">
        <v>759</v>
      </c>
      <c r="R40" s="7">
        <v>7339</v>
      </c>
      <c r="S40" s="7">
        <v>7257</v>
      </c>
      <c r="T40" s="7">
        <v>7447</v>
      </c>
      <c r="U40" s="6">
        <f t="shared" si="0"/>
        <v>9.9309878213802438</v>
      </c>
      <c r="V40" s="6">
        <f t="shared" si="0"/>
        <v>9.8600543478260878</v>
      </c>
      <c r="W40" s="6">
        <f t="shared" si="0"/>
        <v>9.8115942028985508</v>
      </c>
      <c r="X40" s="6">
        <v>0.51299499999999998</v>
      </c>
      <c r="Y40" s="6">
        <v>0.50378999999999996</v>
      </c>
      <c r="Z40" s="6">
        <v>0.49414200000000003</v>
      </c>
      <c r="AA40" s="8">
        <v>15448.2</v>
      </c>
      <c r="AB40" s="8">
        <v>15651.1</v>
      </c>
      <c r="AC40" s="8">
        <v>15471.6</v>
      </c>
    </row>
    <row r="41" spans="1:29" x14ac:dyDescent="0.2">
      <c r="A41" s="1" t="s">
        <v>21</v>
      </c>
      <c r="B41" s="1" t="s">
        <v>125</v>
      </c>
      <c r="C41" s="6">
        <v>0.49768299999999999</v>
      </c>
      <c r="D41" s="6">
        <v>0.48159999999999997</v>
      </c>
      <c r="E41" s="6">
        <v>0.49140400000000001</v>
      </c>
      <c r="F41" s="6">
        <v>0.36620999999999998</v>
      </c>
      <c r="G41" s="6">
        <v>0.36785800000000002</v>
      </c>
      <c r="H41" s="6">
        <v>0.36665700000000001</v>
      </c>
      <c r="I41" s="6">
        <v>0.27319300000000002</v>
      </c>
      <c r="J41" s="6">
        <v>0.264212</v>
      </c>
      <c r="K41" s="6">
        <v>0.28357700000000002</v>
      </c>
      <c r="L41" s="7">
        <v>22671229</v>
      </c>
      <c r="M41" s="7">
        <v>22693324</v>
      </c>
      <c r="N41" s="7">
        <v>23524813</v>
      </c>
      <c r="O41" s="7">
        <v>760</v>
      </c>
      <c r="P41" s="7">
        <v>733</v>
      </c>
      <c r="Q41" s="7">
        <v>780</v>
      </c>
      <c r="R41" s="7">
        <v>7797</v>
      </c>
      <c r="S41" s="7">
        <v>7504</v>
      </c>
      <c r="T41" s="7">
        <v>7784</v>
      </c>
      <c r="U41" s="6">
        <f t="shared" si="0"/>
        <v>10.259210526315789</v>
      </c>
      <c r="V41" s="6">
        <f t="shared" si="0"/>
        <v>10.237380627557981</v>
      </c>
      <c r="W41" s="6">
        <f t="shared" si="0"/>
        <v>9.9794871794871796</v>
      </c>
      <c r="X41" s="6">
        <v>0.49782199999999999</v>
      </c>
      <c r="Y41" s="6">
        <v>0.48138500000000001</v>
      </c>
      <c r="Z41" s="6">
        <v>0.491031</v>
      </c>
      <c r="AA41" s="8">
        <v>14850.3</v>
      </c>
      <c r="AB41" s="8">
        <v>14903.4</v>
      </c>
      <c r="AC41" s="8">
        <v>14809.5</v>
      </c>
    </row>
    <row r="42" spans="1:29" x14ac:dyDescent="0.2">
      <c r="A42" s="1" t="s">
        <v>23</v>
      </c>
      <c r="B42" s="1" t="s">
        <v>51</v>
      </c>
      <c r="C42" s="6">
        <v>0.52865200000000001</v>
      </c>
      <c r="D42" s="6">
        <v>0.51449299999999998</v>
      </c>
      <c r="E42" s="6">
        <v>0.50000999999999995</v>
      </c>
      <c r="F42" s="6">
        <v>0.36826300000000001</v>
      </c>
      <c r="G42" s="6">
        <v>0.36957699999999999</v>
      </c>
      <c r="H42" s="6">
        <v>0.36902800000000002</v>
      </c>
      <c r="I42" s="6">
        <v>0.27612700000000001</v>
      </c>
      <c r="J42" s="6">
        <v>0.25790299999999999</v>
      </c>
      <c r="K42" s="6">
        <v>0.27617399999999998</v>
      </c>
      <c r="L42" s="7">
        <v>26645942</v>
      </c>
      <c r="M42" s="7">
        <v>26996754</v>
      </c>
      <c r="N42" s="7">
        <v>28311802</v>
      </c>
      <c r="O42" s="7">
        <v>827</v>
      </c>
      <c r="P42" s="7">
        <v>836</v>
      </c>
      <c r="Q42" s="7">
        <v>878</v>
      </c>
      <c r="R42" s="7">
        <v>8666</v>
      </c>
      <c r="S42" s="7">
        <v>8690</v>
      </c>
      <c r="T42" s="7">
        <v>8942</v>
      </c>
      <c r="U42" s="6">
        <f t="shared" si="0"/>
        <v>10.478839177750906</v>
      </c>
      <c r="V42" s="6">
        <f t="shared" si="0"/>
        <v>10.394736842105264</v>
      </c>
      <c r="W42" s="6">
        <f t="shared" si="0"/>
        <v>10.184510250569476</v>
      </c>
      <c r="X42" s="6">
        <v>0.52964699999999998</v>
      </c>
      <c r="Y42" s="6">
        <v>0.51449199999999995</v>
      </c>
      <c r="Z42" s="6">
        <v>0.49878499999999998</v>
      </c>
      <c r="AA42" s="8">
        <v>17065.2</v>
      </c>
      <c r="AB42" s="8">
        <v>16614.400000000001</v>
      </c>
      <c r="AC42" s="8">
        <v>16083.7</v>
      </c>
    </row>
    <row r="43" spans="1:29" x14ac:dyDescent="0.2">
      <c r="A43" s="1" t="s">
        <v>25</v>
      </c>
      <c r="B43" s="1" t="s">
        <v>53</v>
      </c>
      <c r="C43" s="6">
        <v>0.40367599999999998</v>
      </c>
      <c r="D43" s="6">
        <v>0.41011599999999998</v>
      </c>
      <c r="E43" s="6">
        <v>0.38930799999999999</v>
      </c>
      <c r="F43" s="6">
        <v>0.369338</v>
      </c>
      <c r="G43" s="6">
        <v>0.37149199999999999</v>
      </c>
      <c r="H43" s="6">
        <v>0.36971700000000002</v>
      </c>
      <c r="I43" s="6">
        <v>0.27440100000000001</v>
      </c>
      <c r="J43" s="6">
        <v>0.26936199999999999</v>
      </c>
      <c r="K43" s="6">
        <v>0.27733600000000003</v>
      </c>
      <c r="L43" s="7">
        <v>24285033</v>
      </c>
      <c r="M43" s="7">
        <v>24138618</v>
      </c>
      <c r="N43" s="7">
        <v>25010789</v>
      </c>
      <c r="O43" s="7">
        <v>757</v>
      </c>
      <c r="P43" s="7">
        <v>736</v>
      </c>
      <c r="Q43" s="7">
        <v>755</v>
      </c>
      <c r="R43" s="7">
        <v>6626</v>
      </c>
      <c r="S43" s="7">
        <v>6499</v>
      </c>
      <c r="T43" s="7">
        <v>6666</v>
      </c>
      <c r="U43" s="6">
        <f t="shared" si="0"/>
        <v>8.7529722589167775</v>
      </c>
      <c r="V43" s="6">
        <f t="shared" si="0"/>
        <v>8.8301630434782616</v>
      </c>
      <c r="W43" s="6">
        <f t="shared" si="0"/>
        <v>8.8291390728476813</v>
      </c>
      <c r="X43" s="6">
        <v>0.39721000000000001</v>
      </c>
      <c r="Y43" s="6">
        <v>0.40617900000000001</v>
      </c>
      <c r="Z43" s="6">
        <v>0.40470400000000001</v>
      </c>
      <c r="AA43" s="8">
        <v>12742.7</v>
      </c>
      <c r="AB43" s="8">
        <v>13321.5</v>
      </c>
      <c r="AC43" s="8">
        <v>13406.6</v>
      </c>
    </row>
    <row r="44" spans="1:29" x14ac:dyDescent="0.2">
      <c r="A44" s="1" t="s">
        <v>27</v>
      </c>
      <c r="B44" s="1" t="s">
        <v>55</v>
      </c>
      <c r="C44" s="6">
        <v>0.492064</v>
      </c>
      <c r="D44" s="6">
        <v>0.486512</v>
      </c>
      <c r="E44" s="6">
        <v>0.46444800000000003</v>
      </c>
      <c r="F44" s="6">
        <v>0.36977199999999999</v>
      </c>
      <c r="G44" s="6">
        <v>0.37089699999999998</v>
      </c>
      <c r="H44" s="6">
        <v>0.36950899999999998</v>
      </c>
      <c r="I44" s="6">
        <v>0.32524799999999998</v>
      </c>
      <c r="J44" s="6">
        <v>0.301869</v>
      </c>
      <c r="K44" s="6">
        <v>0.32022899999999999</v>
      </c>
      <c r="L44" s="7">
        <v>24209766</v>
      </c>
      <c r="M44" s="7">
        <v>23650976</v>
      </c>
      <c r="N44" s="7">
        <v>24800826</v>
      </c>
      <c r="O44" s="7">
        <v>784</v>
      </c>
      <c r="P44" s="7">
        <v>742</v>
      </c>
      <c r="Q44" s="7">
        <v>786</v>
      </c>
      <c r="R44" s="7">
        <v>7713</v>
      </c>
      <c r="S44" s="7">
        <v>7298</v>
      </c>
      <c r="T44" s="7">
        <v>7662</v>
      </c>
      <c r="U44" s="6">
        <f t="shared" si="0"/>
        <v>9.8380102040816322</v>
      </c>
      <c r="V44" s="6">
        <f t="shared" si="0"/>
        <v>9.8355795148247971</v>
      </c>
      <c r="W44" s="6">
        <f t="shared" si="0"/>
        <v>9.7480916030534353</v>
      </c>
      <c r="X44" s="6">
        <v>0.48267199999999999</v>
      </c>
      <c r="Y44" s="6">
        <v>0.48532599999999998</v>
      </c>
      <c r="Z44" s="6">
        <v>0.46543000000000001</v>
      </c>
      <c r="AA44" s="8">
        <v>14904.8</v>
      </c>
      <c r="AB44" s="8">
        <v>15469.6</v>
      </c>
      <c r="AC44" s="8">
        <v>14685.8</v>
      </c>
    </row>
    <row r="45" spans="1:29" x14ac:dyDescent="0.2">
      <c r="A45" s="1" t="s">
        <v>29</v>
      </c>
      <c r="B45" s="1" t="s">
        <v>126</v>
      </c>
      <c r="C45" s="6">
        <v>0.48033900000000002</v>
      </c>
      <c r="D45" s="6">
        <v>0.47567399999999999</v>
      </c>
      <c r="E45" s="6">
        <v>0.47040700000000002</v>
      </c>
      <c r="F45" s="6">
        <v>0.37021399999999999</v>
      </c>
      <c r="G45" s="6">
        <v>0.36965199999999998</v>
      </c>
      <c r="H45" s="6">
        <v>0.37012099999999998</v>
      </c>
      <c r="I45" s="6">
        <v>0.292126</v>
      </c>
      <c r="J45" s="6">
        <v>0.27563900000000002</v>
      </c>
      <c r="K45" s="6">
        <v>0.299452</v>
      </c>
      <c r="L45" s="7">
        <v>27500108</v>
      </c>
      <c r="M45" s="7">
        <v>26813868</v>
      </c>
      <c r="N45" s="7">
        <v>28176298</v>
      </c>
      <c r="O45" s="7">
        <v>1003</v>
      </c>
      <c r="P45" s="7">
        <v>973</v>
      </c>
      <c r="Q45" s="7">
        <v>1048</v>
      </c>
      <c r="R45" s="7">
        <v>9174</v>
      </c>
      <c r="S45" s="7">
        <v>8950</v>
      </c>
      <c r="T45" s="7">
        <v>9445</v>
      </c>
      <c r="U45" s="6">
        <f t="shared" si="0"/>
        <v>9.1465603190428713</v>
      </c>
      <c r="V45" s="6">
        <f t="shared" si="0"/>
        <v>9.198355601233299</v>
      </c>
      <c r="W45" s="6">
        <f t="shared" si="0"/>
        <v>9.0124045801526709</v>
      </c>
      <c r="X45" s="6">
        <v>0.48115999999999998</v>
      </c>
      <c r="Y45" s="6">
        <v>0.47521799999999997</v>
      </c>
      <c r="Z45" s="6">
        <v>0.470945</v>
      </c>
      <c r="AA45" s="8">
        <v>13192.4</v>
      </c>
      <c r="AB45" s="8">
        <v>13096</v>
      </c>
      <c r="AC45" s="8">
        <v>12661.7</v>
      </c>
    </row>
    <row r="46" spans="1:29" x14ac:dyDescent="0.2">
      <c r="A46" s="1" t="s">
        <v>31</v>
      </c>
      <c r="B46" s="1" t="s">
        <v>127</v>
      </c>
      <c r="C46" s="6">
        <v>0.49948500000000001</v>
      </c>
      <c r="D46" s="6">
        <v>0.48668800000000001</v>
      </c>
      <c r="E46" s="6">
        <v>0.500637</v>
      </c>
      <c r="F46" s="6">
        <v>0.36807600000000001</v>
      </c>
      <c r="G46" s="6">
        <v>0.36867699999999998</v>
      </c>
      <c r="H46" s="6">
        <v>0.36818400000000001</v>
      </c>
      <c r="I46" s="6">
        <v>0.269675</v>
      </c>
      <c r="J46" s="6">
        <v>0.25819399999999998</v>
      </c>
      <c r="K46" s="6">
        <v>0.28207300000000002</v>
      </c>
      <c r="L46" s="7">
        <v>25492334</v>
      </c>
      <c r="M46" s="7">
        <v>25525124</v>
      </c>
      <c r="N46" s="7">
        <v>26410615</v>
      </c>
      <c r="O46" s="7">
        <v>824</v>
      </c>
      <c r="P46" s="7">
        <v>810</v>
      </c>
      <c r="Q46" s="7">
        <v>831</v>
      </c>
      <c r="R46" s="7">
        <v>8754</v>
      </c>
      <c r="S46" s="7">
        <v>8569</v>
      </c>
      <c r="T46" s="7">
        <v>8793</v>
      </c>
      <c r="U46" s="6">
        <f t="shared" si="0"/>
        <v>10.623786407766991</v>
      </c>
      <c r="V46" s="6">
        <f t="shared" si="0"/>
        <v>10.579012345679013</v>
      </c>
      <c r="W46" s="6">
        <f t="shared" si="0"/>
        <v>10.581227436823104</v>
      </c>
      <c r="X46" s="6">
        <v>0.50101200000000001</v>
      </c>
      <c r="Y46" s="6">
        <v>0.48848799999999998</v>
      </c>
      <c r="Z46" s="6">
        <v>0.502363</v>
      </c>
      <c r="AA46" s="8">
        <v>15500</v>
      </c>
      <c r="AB46" s="8">
        <v>15393.5</v>
      </c>
      <c r="AC46" s="8">
        <v>15966</v>
      </c>
    </row>
    <row r="47" spans="1:29" x14ac:dyDescent="0.2">
      <c r="A47" s="1" t="s">
        <v>33</v>
      </c>
      <c r="B47" s="1" t="s">
        <v>57</v>
      </c>
      <c r="C47" s="6">
        <v>0.42056399999999999</v>
      </c>
      <c r="D47" s="6">
        <v>0.43369999999999997</v>
      </c>
      <c r="E47" s="6">
        <v>0.45527099999999998</v>
      </c>
      <c r="F47" s="6">
        <v>0.37065399999999998</v>
      </c>
      <c r="G47" s="6">
        <v>0.37084899999999998</v>
      </c>
      <c r="H47" s="6">
        <v>0.37157899999999999</v>
      </c>
      <c r="I47" s="6">
        <v>0.32319500000000001</v>
      </c>
      <c r="J47" s="6">
        <v>0.3034</v>
      </c>
      <c r="K47" s="6">
        <v>0.31755100000000003</v>
      </c>
      <c r="L47" s="7">
        <v>27019645</v>
      </c>
      <c r="M47" s="7">
        <v>25784374</v>
      </c>
      <c r="N47" s="7">
        <v>27029648</v>
      </c>
      <c r="O47" s="7">
        <v>779</v>
      </c>
      <c r="P47" s="7">
        <v>712</v>
      </c>
      <c r="Q47" s="7">
        <v>762</v>
      </c>
      <c r="R47" s="7">
        <v>7763</v>
      </c>
      <c r="S47" s="7">
        <v>7059</v>
      </c>
      <c r="T47" s="7">
        <v>7505</v>
      </c>
      <c r="U47" s="6">
        <f t="shared" si="0"/>
        <v>9.965340179717586</v>
      </c>
      <c r="V47" s="6">
        <f t="shared" si="0"/>
        <v>9.9143258426966288</v>
      </c>
      <c r="W47" s="6">
        <f t="shared" si="0"/>
        <v>9.8490813648293969</v>
      </c>
      <c r="X47" s="6">
        <v>0.43476700000000001</v>
      </c>
      <c r="Y47" s="6">
        <v>0.43295899999999998</v>
      </c>
      <c r="Z47" s="6">
        <v>0.44534699999999999</v>
      </c>
      <c r="AA47" s="8">
        <v>15079.9</v>
      </c>
      <c r="AB47" s="8">
        <v>15679.2</v>
      </c>
      <c r="AC47" s="8">
        <v>15797.3</v>
      </c>
    </row>
    <row r="48" spans="1:29" x14ac:dyDescent="0.2">
      <c r="A48" s="1" t="s">
        <v>35</v>
      </c>
      <c r="B48" s="1" t="s">
        <v>59</v>
      </c>
      <c r="C48" s="6">
        <v>0.46363199999999999</v>
      </c>
      <c r="D48" s="6">
        <v>0.45929599999999998</v>
      </c>
      <c r="E48" s="6">
        <v>0.41510000000000002</v>
      </c>
      <c r="F48" s="6">
        <v>0.368705</v>
      </c>
      <c r="G48" s="6">
        <v>0.37058600000000003</v>
      </c>
      <c r="H48" s="6">
        <v>0.37057899999999999</v>
      </c>
      <c r="I48" s="6">
        <v>0.28520299999999998</v>
      </c>
      <c r="J48" s="6">
        <v>0.28439999999999999</v>
      </c>
      <c r="K48" s="6">
        <v>0.30772500000000003</v>
      </c>
      <c r="L48" s="7">
        <v>24931514</v>
      </c>
      <c r="M48" s="7">
        <v>25054480</v>
      </c>
      <c r="N48" s="7">
        <v>28248237</v>
      </c>
      <c r="O48" s="7">
        <v>879</v>
      </c>
      <c r="P48" s="7">
        <v>863</v>
      </c>
      <c r="Q48" s="7">
        <v>914</v>
      </c>
      <c r="R48" s="7">
        <v>7892</v>
      </c>
      <c r="S48" s="7">
        <v>7635</v>
      </c>
      <c r="T48" s="7">
        <v>7828</v>
      </c>
      <c r="U48" s="6">
        <f t="shared" si="0"/>
        <v>8.9783845278725831</v>
      </c>
      <c r="V48" s="6">
        <f t="shared" si="0"/>
        <v>8.8470451911935104</v>
      </c>
      <c r="W48" s="6">
        <f t="shared" si="0"/>
        <v>8.5645514223194752</v>
      </c>
      <c r="X48" s="6">
        <v>0.46366800000000002</v>
      </c>
      <c r="Y48" s="6">
        <v>0.44608500000000001</v>
      </c>
      <c r="Z48" s="6">
        <v>0.41040700000000002</v>
      </c>
      <c r="AA48" s="8">
        <v>13151.3</v>
      </c>
      <c r="AB48" s="8">
        <v>12950.7</v>
      </c>
      <c r="AC48" s="8">
        <v>12684.1</v>
      </c>
    </row>
    <row r="49" spans="1:29" x14ac:dyDescent="0.2">
      <c r="A49" s="1" t="s">
        <v>37</v>
      </c>
      <c r="B49" s="1" t="s">
        <v>128</v>
      </c>
      <c r="C49" s="6">
        <v>0.49764599999999998</v>
      </c>
      <c r="D49" s="6">
        <v>0.48838799999999999</v>
      </c>
      <c r="E49" s="6">
        <v>0.472464</v>
      </c>
      <c r="F49" s="6">
        <v>0.367143</v>
      </c>
      <c r="G49" s="6">
        <v>0.36854500000000001</v>
      </c>
      <c r="H49" s="6">
        <v>0.36896099999999998</v>
      </c>
      <c r="I49" s="6">
        <v>0.288406</v>
      </c>
      <c r="J49" s="6">
        <v>0.281615</v>
      </c>
      <c r="K49" s="6">
        <v>0.30823400000000001</v>
      </c>
      <c r="L49" s="7">
        <v>25362118</v>
      </c>
      <c r="M49" s="7">
        <v>25513912</v>
      </c>
      <c r="N49" s="7">
        <v>27240235</v>
      </c>
      <c r="O49" s="7">
        <v>850</v>
      </c>
      <c r="P49" s="7">
        <v>834</v>
      </c>
      <c r="Q49" s="7">
        <v>891</v>
      </c>
      <c r="R49" s="7">
        <v>8706</v>
      </c>
      <c r="S49" s="7">
        <v>8547</v>
      </c>
      <c r="T49" s="7">
        <v>9084</v>
      </c>
      <c r="U49" s="6">
        <f t="shared" si="0"/>
        <v>10.24235294117647</v>
      </c>
      <c r="V49" s="6">
        <f t="shared" si="0"/>
        <v>10.248201438848922</v>
      </c>
      <c r="W49" s="6">
        <f t="shared" si="0"/>
        <v>10.195286195286196</v>
      </c>
      <c r="X49" s="6">
        <v>0.49242799999999998</v>
      </c>
      <c r="Y49" s="6">
        <v>0.48701800000000001</v>
      </c>
      <c r="Z49" s="6">
        <v>0.48514299999999999</v>
      </c>
      <c r="AA49" s="8">
        <v>14693</v>
      </c>
      <c r="AB49" s="8">
        <v>14899</v>
      </c>
      <c r="AC49" s="8">
        <v>14832.1</v>
      </c>
    </row>
    <row r="50" spans="1:29" x14ac:dyDescent="0.2">
      <c r="A50" s="1" t="s">
        <v>39</v>
      </c>
      <c r="B50" s="1" t="s">
        <v>129</v>
      </c>
      <c r="C50" s="6">
        <v>0.48658299999999999</v>
      </c>
      <c r="D50" s="6">
        <v>0.48355199999999998</v>
      </c>
      <c r="E50" s="6">
        <v>0.49414200000000003</v>
      </c>
      <c r="F50" s="6">
        <v>0.36925599999999997</v>
      </c>
      <c r="G50" s="6">
        <v>0.369753</v>
      </c>
      <c r="H50" s="6">
        <v>0.36889300000000003</v>
      </c>
      <c r="I50" s="6">
        <v>0.30651200000000001</v>
      </c>
      <c r="J50" s="6">
        <v>0.290163</v>
      </c>
      <c r="K50" s="6">
        <v>0.30138999999999999</v>
      </c>
      <c r="L50" s="7">
        <v>23288824</v>
      </c>
      <c r="M50" s="7">
        <v>22700019</v>
      </c>
      <c r="N50" s="7">
        <v>23759043</v>
      </c>
      <c r="O50" s="7">
        <v>842</v>
      </c>
      <c r="P50" s="7">
        <v>802</v>
      </c>
      <c r="Q50" s="7">
        <v>846</v>
      </c>
      <c r="R50" s="7">
        <v>8031</v>
      </c>
      <c r="S50" s="7">
        <v>7669</v>
      </c>
      <c r="T50" s="7">
        <v>7969</v>
      </c>
      <c r="U50" s="6">
        <f t="shared" si="0"/>
        <v>9.5380047505938244</v>
      </c>
      <c r="V50" s="6">
        <f t="shared" si="0"/>
        <v>9.5623441396508735</v>
      </c>
      <c r="W50" s="6">
        <f t="shared" si="0"/>
        <v>9.419621749408984</v>
      </c>
      <c r="X50" s="6">
        <v>0.488346</v>
      </c>
      <c r="Y50" s="6">
        <v>0.48464000000000002</v>
      </c>
      <c r="Z50" s="6">
        <v>0.494641</v>
      </c>
      <c r="AA50" s="8">
        <v>13507.1</v>
      </c>
      <c r="AB50" s="8">
        <v>13717.4</v>
      </c>
      <c r="AC50" s="8">
        <v>13891.5</v>
      </c>
    </row>
    <row r="51" spans="1:29" x14ac:dyDescent="0.2">
      <c r="A51" s="1" t="s">
        <v>41</v>
      </c>
      <c r="B51" s="1" t="s">
        <v>130</v>
      </c>
      <c r="C51" s="6">
        <v>0.37610500000000002</v>
      </c>
      <c r="D51" s="6">
        <v>0.394181</v>
      </c>
      <c r="E51" s="6">
        <v>0.38451299999999999</v>
      </c>
      <c r="F51" s="6">
        <v>0.36607899999999999</v>
      </c>
      <c r="G51" s="6">
        <v>0.368566</v>
      </c>
      <c r="H51" s="6">
        <v>0.367317</v>
      </c>
      <c r="I51" s="6">
        <v>0.328565</v>
      </c>
      <c r="J51" s="6">
        <v>0.31497900000000001</v>
      </c>
      <c r="K51" s="6">
        <v>0.338142</v>
      </c>
      <c r="L51" s="7">
        <v>21110481</v>
      </c>
      <c r="M51" s="7">
        <v>20311060</v>
      </c>
      <c r="N51" s="7">
        <v>22783358</v>
      </c>
      <c r="O51" s="7">
        <v>626</v>
      </c>
      <c r="P51" s="7">
        <v>623</v>
      </c>
      <c r="Q51" s="7">
        <v>661</v>
      </c>
      <c r="R51" s="7">
        <v>5823</v>
      </c>
      <c r="S51" s="7">
        <v>5767</v>
      </c>
      <c r="T51" s="7">
        <v>6094</v>
      </c>
      <c r="U51" s="6">
        <f t="shared" si="0"/>
        <v>9.3019169329073481</v>
      </c>
      <c r="V51" s="6">
        <f t="shared" si="0"/>
        <v>9.2568218298555376</v>
      </c>
      <c r="W51" s="6">
        <f t="shared" si="0"/>
        <v>9.2193645990922839</v>
      </c>
      <c r="X51" s="6">
        <v>0.37562600000000002</v>
      </c>
      <c r="Y51" s="6">
        <v>0.39600000000000002</v>
      </c>
      <c r="Z51" s="6">
        <v>0.38277299999999997</v>
      </c>
      <c r="AA51" s="8">
        <v>12667.2</v>
      </c>
      <c r="AB51" s="8">
        <v>12910.4</v>
      </c>
      <c r="AC51" s="8">
        <v>13193.4</v>
      </c>
    </row>
    <row r="52" spans="1:29" x14ac:dyDescent="0.2">
      <c r="A52" s="1" t="s">
        <v>43</v>
      </c>
      <c r="B52" s="1" t="s">
        <v>61</v>
      </c>
      <c r="C52" s="6">
        <v>0.513208</v>
      </c>
      <c r="D52" s="6">
        <v>0.49916100000000002</v>
      </c>
      <c r="E52" s="6">
        <v>0.48697200000000002</v>
      </c>
      <c r="F52" s="6">
        <v>0.37077300000000002</v>
      </c>
      <c r="G52" s="6">
        <v>0.371193</v>
      </c>
      <c r="H52" s="6">
        <v>0.37071100000000001</v>
      </c>
      <c r="I52" s="6">
        <v>0.28844399999999998</v>
      </c>
      <c r="J52" s="6">
        <v>0.27826800000000002</v>
      </c>
      <c r="K52" s="6">
        <v>0.29930099999999998</v>
      </c>
      <c r="L52" s="7">
        <v>23299039</v>
      </c>
      <c r="M52" s="7">
        <v>22643954</v>
      </c>
      <c r="N52" s="7">
        <v>24332571</v>
      </c>
      <c r="O52" s="7">
        <v>860</v>
      </c>
      <c r="P52" s="7">
        <v>836</v>
      </c>
      <c r="Q52" s="7">
        <v>900</v>
      </c>
      <c r="R52" s="7">
        <v>8691</v>
      </c>
      <c r="S52" s="7">
        <v>8312</v>
      </c>
      <c r="T52" s="7">
        <v>8872</v>
      </c>
      <c r="U52" s="6">
        <f t="shared" si="0"/>
        <v>10.105813953488372</v>
      </c>
      <c r="V52" s="6">
        <f t="shared" si="0"/>
        <v>9.9425837320574164</v>
      </c>
      <c r="W52" s="6">
        <f t="shared" si="0"/>
        <v>9.8577777777777786</v>
      </c>
      <c r="X52" s="6">
        <v>0.50828600000000002</v>
      </c>
      <c r="Y52" s="6">
        <v>0.49729400000000001</v>
      </c>
      <c r="Z52" s="6">
        <v>0.49234499999999998</v>
      </c>
      <c r="AA52" s="8">
        <v>13770.4</v>
      </c>
      <c r="AB52" s="8">
        <v>13469.8</v>
      </c>
      <c r="AC52" s="8">
        <v>13311.1</v>
      </c>
    </row>
    <row r="53" spans="1:29" x14ac:dyDescent="0.2">
      <c r="A53" s="1" t="s">
        <v>45</v>
      </c>
      <c r="B53" s="1" t="s">
        <v>63</v>
      </c>
      <c r="C53" s="6">
        <v>0.51757699999999995</v>
      </c>
      <c r="D53" s="6">
        <v>0.484927</v>
      </c>
      <c r="E53" s="6">
        <v>0.508274</v>
      </c>
      <c r="F53" s="6">
        <v>0.36519000000000001</v>
      </c>
      <c r="G53" s="6">
        <v>0.367037</v>
      </c>
      <c r="H53" s="6">
        <v>0.36556699999999998</v>
      </c>
      <c r="I53" s="6">
        <v>0.289605</v>
      </c>
      <c r="J53" s="6">
        <v>0.28305900000000001</v>
      </c>
      <c r="K53" s="6">
        <v>0.29131499999999999</v>
      </c>
      <c r="L53" s="7">
        <v>21650156</v>
      </c>
      <c r="M53" s="7">
        <v>21886202</v>
      </c>
      <c r="N53" s="7">
        <v>22530310</v>
      </c>
      <c r="O53" s="7">
        <v>635</v>
      </c>
      <c r="P53" s="7">
        <v>614</v>
      </c>
      <c r="Q53" s="7">
        <v>652</v>
      </c>
      <c r="R53" s="7">
        <v>6650</v>
      </c>
      <c r="S53" s="7">
        <v>6424</v>
      </c>
      <c r="T53" s="7">
        <v>6760</v>
      </c>
      <c r="U53" s="6">
        <f t="shared" si="0"/>
        <v>10.472440944881889</v>
      </c>
      <c r="V53" s="6">
        <f t="shared" si="0"/>
        <v>10.462540716612377</v>
      </c>
      <c r="W53" s="6">
        <f t="shared" si="0"/>
        <v>10.368098159509202</v>
      </c>
      <c r="X53" s="6">
        <v>0.51775899999999997</v>
      </c>
      <c r="Y53" s="6">
        <v>0.48524099999999998</v>
      </c>
      <c r="Z53" s="6">
        <v>0.50560899999999998</v>
      </c>
      <c r="AA53" s="8">
        <v>17652.8</v>
      </c>
      <c r="AB53" s="8">
        <v>17296.599999999999</v>
      </c>
      <c r="AC53" s="8">
        <v>17471.7</v>
      </c>
    </row>
    <row r="54" spans="1:29" x14ac:dyDescent="0.2">
      <c r="A54" s="1" t="s">
        <v>47</v>
      </c>
      <c r="B54" s="1" t="s">
        <v>65</v>
      </c>
      <c r="C54" s="6">
        <v>0.52122500000000005</v>
      </c>
      <c r="D54" s="6">
        <v>0.49375599999999997</v>
      </c>
      <c r="E54" s="6">
        <v>0.49296099999999998</v>
      </c>
      <c r="F54" s="6">
        <v>0.36493199999999998</v>
      </c>
      <c r="G54" s="6">
        <v>0.36637599999999998</v>
      </c>
      <c r="H54" s="6">
        <v>0.36405799999999999</v>
      </c>
      <c r="I54" s="6">
        <v>0.277536</v>
      </c>
      <c r="J54" s="6">
        <v>0.265874</v>
      </c>
      <c r="K54" s="6">
        <v>0.28753600000000001</v>
      </c>
      <c r="L54" s="7">
        <v>18974014</v>
      </c>
      <c r="M54" s="7">
        <v>18717553</v>
      </c>
      <c r="N54" s="7">
        <v>19668160</v>
      </c>
      <c r="O54" s="7">
        <v>691</v>
      </c>
      <c r="P54" s="7">
        <v>676</v>
      </c>
      <c r="Q54" s="7">
        <v>705</v>
      </c>
      <c r="R54" s="7">
        <v>7203</v>
      </c>
      <c r="S54" s="7">
        <v>7075</v>
      </c>
      <c r="T54" s="7">
        <v>7212</v>
      </c>
      <c r="U54" s="6">
        <f t="shared" si="0"/>
        <v>10.424023154848046</v>
      </c>
      <c r="V54" s="6">
        <f t="shared" si="0"/>
        <v>10.465976331360947</v>
      </c>
      <c r="W54" s="6">
        <f t="shared" si="0"/>
        <v>10.229787234042552</v>
      </c>
      <c r="X54" s="6">
        <v>0.52130100000000001</v>
      </c>
      <c r="Y54" s="6">
        <v>0.49522100000000002</v>
      </c>
      <c r="Z54" s="6">
        <v>0.49476999999999999</v>
      </c>
      <c r="AA54" s="8">
        <v>14314.3</v>
      </c>
      <c r="AB54" s="8">
        <v>13712</v>
      </c>
      <c r="AC54" s="8">
        <v>13803.1</v>
      </c>
    </row>
    <row r="55" spans="1:29" s="9" customFormat="1" x14ac:dyDescent="0.2">
      <c r="A55" s="9" t="s">
        <v>131</v>
      </c>
      <c r="C55" s="10"/>
      <c r="D55" s="10"/>
      <c r="E55" s="10"/>
      <c r="F55" s="10"/>
      <c r="G55" s="10"/>
      <c r="H55" s="10"/>
      <c r="I55" s="10"/>
      <c r="J55" s="10"/>
      <c r="K55" s="10"/>
      <c r="L55" s="11">
        <f>SUM(L30:L54)</f>
        <v>647064833</v>
      </c>
      <c r="M55" s="11">
        <f t="shared" ref="M55:Q55" si="3">SUM(M30:M54)</f>
        <v>638247847</v>
      </c>
      <c r="N55" s="11">
        <f t="shared" si="3"/>
        <v>671473553</v>
      </c>
      <c r="O55" s="11">
        <f t="shared" si="3"/>
        <v>21531</v>
      </c>
      <c r="P55" s="11">
        <f t="shared" si="3"/>
        <v>20977</v>
      </c>
      <c r="Q55" s="11">
        <f t="shared" si="3"/>
        <v>22099</v>
      </c>
      <c r="R55" s="11"/>
      <c r="S55" s="11"/>
      <c r="T55" s="11"/>
      <c r="U55" s="10"/>
      <c r="V55" s="10"/>
      <c r="W55" s="10"/>
      <c r="X55" s="10"/>
      <c r="Y55" s="10"/>
      <c r="Z55" s="10"/>
      <c r="AA55" s="12"/>
      <c r="AB55" s="12"/>
      <c r="AC55" s="12"/>
    </row>
    <row r="56" spans="1:29" s="9" customFormat="1" x14ac:dyDescent="0.2">
      <c r="A56" s="9" t="s">
        <v>132</v>
      </c>
      <c r="C56" s="10">
        <f>AVERAGE(C30:C54)</f>
        <v>0.48032504000000004</v>
      </c>
      <c r="D56" s="10">
        <f t="shared" ref="D56:K56" si="4">AVERAGE(D30:D54)</f>
        <v>0.47330520000000009</v>
      </c>
      <c r="E56" s="10">
        <f t="shared" si="4"/>
        <v>0.47071227999999998</v>
      </c>
      <c r="F56" s="10">
        <f t="shared" si="4"/>
        <v>0.36858295999999996</v>
      </c>
      <c r="G56" s="10">
        <f t="shared" si="4"/>
        <v>0.36964424000000001</v>
      </c>
      <c r="H56" s="10">
        <f t="shared" si="4"/>
        <v>0.36902424000000006</v>
      </c>
      <c r="I56" s="10">
        <f t="shared" si="4"/>
        <v>0.29374383999999998</v>
      </c>
      <c r="J56" s="10">
        <f t="shared" si="4"/>
        <v>0.28167239999999999</v>
      </c>
      <c r="K56" s="10">
        <f t="shared" si="4"/>
        <v>0.29933583999999996</v>
      </c>
      <c r="L56" s="11"/>
      <c r="M56" s="11"/>
      <c r="N56" s="11"/>
      <c r="O56" s="11"/>
      <c r="P56" s="11"/>
      <c r="Q56" s="11"/>
      <c r="R56" s="11"/>
      <c r="S56" s="11"/>
      <c r="T56" s="11"/>
      <c r="U56" s="10"/>
      <c r="V56" s="10"/>
      <c r="W56" s="10"/>
      <c r="X56" s="10"/>
      <c r="Y56" s="10"/>
      <c r="Z56" s="10"/>
      <c r="AA56" s="12"/>
      <c r="AB56" s="12"/>
      <c r="AC56" s="12"/>
    </row>
    <row r="57" spans="1:29" x14ac:dyDescent="0.2">
      <c r="A57" s="1" t="s">
        <v>133</v>
      </c>
      <c r="C57" s="6">
        <f>AVERAGE(C3:C27,C30:C54)</f>
        <v>0.47803896000000001</v>
      </c>
      <c r="D57" s="6">
        <f t="shared" ref="D57:K57" si="5">AVERAGE(D3:D27,D30:D54)</f>
        <v>0.47341790000000006</v>
      </c>
      <c r="E57" s="6">
        <f t="shared" si="5"/>
        <v>0.46920157999999995</v>
      </c>
      <c r="F57" s="6">
        <f t="shared" si="5"/>
        <v>0.36908459999999993</v>
      </c>
      <c r="G57" s="6">
        <f t="shared" si="5"/>
        <v>0.37042549999999996</v>
      </c>
      <c r="H57" s="6">
        <f t="shared" si="5"/>
        <v>0.36963131999999987</v>
      </c>
      <c r="I57" s="6">
        <f t="shared" si="5"/>
        <v>0.28974541999999998</v>
      </c>
      <c r="J57" s="6">
        <f t="shared" si="5"/>
        <v>0.27728983999999995</v>
      </c>
      <c r="K57" s="6">
        <f t="shared" si="5"/>
        <v>0.29449885999999992</v>
      </c>
      <c r="L57" s="7">
        <f>SUM(L3:L27,L30:L54)</f>
        <v>1261167219</v>
      </c>
      <c r="M57" s="7">
        <f t="shared" ref="M57:Q57" si="6">SUM(M3:M27,M30:M54)</f>
        <v>1241545686</v>
      </c>
      <c r="N57" s="7">
        <f t="shared" si="6"/>
        <v>1304360463</v>
      </c>
      <c r="O57" s="7">
        <f t="shared" si="6"/>
        <v>42303</v>
      </c>
      <c r="P57" s="7">
        <f t="shared" si="6"/>
        <v>41149</v>
      </c>
      <c r="Q57" s="7">
        <f t="shared" si="6"/>
        <v>43177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2019-08-02T11:54:19Z</dcterms:modified>
</cp:coreProperties>
</file>