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114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/Volumes/GoogleDrive/My Drive/Alex_All_Projects/1901rediscoverTE_R_package/Table_S8/"/>
    </mc:Choice>
  </mc:AlternateContent>
  <xr:revisionPtr revIDLastSave="0" documentId="13_ncr:1_{9AA44B89-7ABE-3A49-B47A-A2C1FB2938B4}" xr6:coauthVersionLast="36" xr6:coauthVersionMax="36" xr10:uidLastSave="{00000000-0000-0000-0000-000000000000}"/>
  <bookViews>
    <workbookView xWindow="3680" yWindow="440" windowWidth="23400" windowHeight="21260" tabRatio="500" xr2:uid="{00000000-000D-0000-FFFF-FFFF00000000}"/>
  </bookViews>
  <sheets>
    <sheet name="Table S8" sheetId="1" r:id="rId1"/>
  </sheets>
  <definedNames>
    <definedName name="_xlnm._FilterDatabase" localSheetId="0" hidden="1">'Table S8'!$A$2:$L$2</definedName>
  </definedNames>
  <calcPr calcId="181029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L29" i="1" l="1"/>
  <c r="L17" i="1"/>
  <c r="L15" i="1"/>
  <c r="L21" i="1"/>
  <c r="L3" i="1"/>
  <c r="L4" i="1"/>
  <c r="L5" i="1"/>
  <c r="L6" i="1"/>
  <c r="L7" i="1"/>
  <c r="L8" i="1"/>
  <c r="L11" i="1"/>
  <c r="L12" i="1"/>
  <c r="L13" i="1"/>
  <c r="L14" i="1"/>
  <c r="L16" i="1"/>
  <c r="L18" i="1"/>
  <c r="K25" i="1"/>
  <c r="K9" i="1" s="1"/>
  <c r="K19" i="1"/>
  <c r="J25" i="1" l="1"/>
  <c r="J9" i="1" s="1"/>
  <c r="I25" i="1"/>
  <c r="I9" i="1" s="1"/>
  <c r="H25" i="1"/>
  <c r="J19" i="1"/>
  <c r="I19" i="1"/>
  <c r="H19" i="1"/>
  <c r="H9" i="1"/>
  <c r="L22" i="1" l="1"/>
  <c r="L23" i="1"/>
  <c r="L24" i="1"/>
  <c r="L27" i="1"/>
  <c r="L28" i="1"/>
  <c r="L30" i="1"/>
  <c r="L32" i="1"/>
  <c r="L33" i="1"/>
  <c r="L19" i="1" l="1"/>
  <c r="L25" i="1"/>
  <c r="L9" i="1" s="1"/>
</calcChain>
</file>

<file path=xl/sharedStrings.xml><?xml version="1.0" encoding="utf-8"?>
<sst xmlns="http://schemas.openxmlformats.org/spreadsheetml/2006/main" count="185" uniqueCount="92">
  <si>
    <t>Gene Signature</t>
  </si>
  <si>
    <t>DNA replication-dependent histones</t>
  </si>
  <si>
    <t>LTR48B</t>
  </si>
  <si>
    <t>MER34</t>
  </si>
  <si>
    <t>Cell cycle regulators</t>
  </si>
  <si>
    <t>MER75</t>
  </si>
  <si>
    <t>WNT target</t>
  </si>
  <si>
    <t>lymphoid</t>
  </si>
  <si>
    <t>FGFR3-related_genes</t>
  </si>
  <si>
    <t>Mismatch repair</t>
  </si>
  <si>
    <t>purity</t>
  </si>
  <si>
    <t>Nucleotide excision repair</t>
  </si>
  <si>
    <t>DNA replication</t>
  </si>
  <si>
    <t>MER4A</t>
  </si>
  <si>
    <t>Angiogenesis</t>
  </si>
  <si>
    <t>myeloid</t>
  </si>
  <si>
    <t>IL1b Response</t>
  </si>
  <si>
    <t>EMT</t>
  </si>
  <si>
    <t>Charlie20a</t>
  </si>
  <si>
    <t>DNA damage repair</t>
  </si>
  <si>
    <t>Fanconi anemia</t>
  </si>
  <si>
    <t>Cell cycle</t>
  </si>
  <si>
    <t>Type I IFN Response</t>
  </si>
  <si>
    <t>MamGypLTR2b</t>
  </si>
  <si>
    <t>THE1C-int</t>
  </si>
  <si>
    <t>Homologous Recombination</t>
  </si>
  <si>
    <t>Antigen Processing Machinery</t>
  </si>
  <si>
    <t>Tigger1a_Mars</t>
  </si>
  <si>
    <t>NFkB</t>
  </si>
  <si>
    <t>TNFalpha</t>
  </si>
  <si>
    <t>Type II IFN Response</t>
  </si>
  <si>
    <t>CD8 T Effector</t>
  </si>
  <si>
    <t>Immune checkpoint</t>
  </si>
  <si>
    <t>Hallmark P53</t>
  </si>
  <si>
    <t>NHEJ</t>
  </si>
  <si>
    <t>MER54A</t>
  </si>
  <si>
    <t>LTR21B</t>
  </si>
  <si>
    <t>Top Lasso predictor*</t>
  </si>
  <si>
    <t>* predictors are ranked according to the absolute value of Lasso coefficients</t>
  </si>
  <si>
    <t>Second Lasso predictor*</t>
  </si>
  <si>
    <t>Third Lasso predictor*</t>
  </si>
  <si>
    <t>Fourth Lasso predictor*</t>
  </si>
  <si>
    <t>Fifth Lasso predictor*</t>
  </si>
  <si>
    <t>Sixth Lasso predictor*</t>
  </si>
  <si>
    <t>Pan-F-TBRS (pan-fibroblast TGFb response signature)</t>
  </si>
  <si>
    <t>Cellularity-only model: r2 values averaged across cancer types</t>
  </si>
  <si>
    <t>DDR overall mean across the 6 gene signatures above</t>
  </si>
  <si>
    <t>Immune signatures overall mean across the 8 gene signatures above</t>
  </si>
  <si>
    <t>Cell cycle overall mean across the 4 gene signatures above</t>
  </si>
  <si>
    <t>MIR3</t>
  </si>
  <si>
    <t>Cellularity-only model: SD of r2 values</t>
  </si>
  <si>
    <t>"Cellularity+TRUE TE" model: r2 values averaged across cancer types</t>
  </si>
  <si>
    <t>"Cellularity+TRUE TE" model: SD of r2 values</t>
  </si>
  <si>
    <t>Tigger3</t>
  </si>
  <si>
    <t>Tigger12A</t>
  </si>
  <si>
    <t>MER57F</t>
  </si>
  <si>
    <t>ERV3-16A3_I-int</t>
  </si>
  <si>
    <t>HERVL74-int</t>
  </si>
  <si>
    <t>MamGypLTR1d</t>
  </si>
  <si>
    <t>MER67A</t>
  </si>
  <si>
    <t>L1MD</t>
  </si>
  <si>
    <t>LTR17</t>
  </si>
  <si>
    <t>LTR27B</t>
  </si>
  <si>
    <t>L1M2a</t>
  </si>
  <si>
    <t>MARNA</t>
  </si>
  <si>
    <t>MER51D</t>
  </si>
  <si>
    <t>LTR12C</t>
  </si>
  <si>
    <t>MER41E</t>
  </si>
  <si>
    <t>L1ME3D</t>
  </si>
  <si>
    <t>LTR84a</t>
  </si>
  <si>
    <t>HERV16-int</t>
  </si>
  <si>
    <t>MER70-int</t>
  </si>
  <si>
    <t>Kanga2_a</t>
  </si>
  <si>
    <t>LTR12_</t>
  </si>
  <si>
    <t>L1MEh</t>
  </si>
  <si>
    <t>MER106A</t>
  </si>
  <si>
    <t>LTR33</t>
  </si>
  <si>
    <t>LTR9B</t>
  </si>
  <si>
    <t>MER61F</t>
  </si>
  <si>
    <t>LTR54</t>
  </si>
  <si>
    <t>ERV24B_Prim-int</t>
  </si>
  <si>
    <t>HERVIP10B3-int</t>
  </si>
  <si>
    <t>Charlie17b</t>
  </si>
  <si>
    <t>MLT1F2-int</t>
  </si>
  <si>
    <t>LTR7B</t>
  </si>
  <si>
    <t>LTR38B</t>
  </si>
  <si>
    <t>LTR9C</t>
  </si>
  <si>
    <t>LTR14</t>
  </si>
  <si>
    <t>MER66B</t>
  </si>
  <si>
    <t>MER45R</t>
  </si>
  <si>
    <t>Difference in mean r2: (Total contributions from TEs): "Cellularity+TE" r2 minus Cellularity-only r2</t>
  </si>
  <si>
    <t>Cellularity measures (myeloid, purity, lymphoid) have been highlighed with background colors to distinguish them from the TE features. R-squared ("r2") values are colored in intensity so that higher values are brighter (dark red -&gt; orange -&gt; yellow).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</si>
</sst>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sz val="12"/>
      <color theme="1"/>
      <name val="Courier"/>
      <family val="1"/>
    </font>
    <font>
      <b/>
      <sz val="12"/>
      <color theme="1"/>
      <name val="Courier"/>
      <family val="1"/>
    </font>
    <font>
      <i/>
      <sz val="9"/>
      <color theme="1"/>
      <name val="Calibri"/>
      <family val="2"/>
      <scheme val="minor"/>
    </font>
    <font>
      <b/>
      <sz val="10"/>
      <color theme="0"/>
      <name val="Calibri"/>
      <family val="2"/>
      <scheme val="minor"/>
    </font>
    <font>
      <b/>
      <sz val="10"/>
      <color rgb="FFFFFF00"/>
      <name val="Calibri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theme="1" tint="4.9989318521683403E-2"/>
        <bgColor indexed="64"/>
      </patternFill>
    </fill>
    <fill>
      <patternFill patternType="solid">
        <fgColor rgb="FF0070C0"/>
        <bgColor indexed="64"/>
      </patternFill>
    </fill>
  </fills>
  <borders count="1">
    <border>
      <left/>
      <right/>
      <top/>
      <bottom/>
      <diagonal/>
    </border>
  </borders>
  <cellStyleXfs count="57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27">
    <xf numFmtId="0" fontId="0" fillId="0" borderId="0" xfId="0"/>
    <xf numFmtId="0" fontId="0" fillId="0" borderId="0" xfId="0" applyFill="1"/>
    <xf numFmtId="1" fontId="0" fillId="0" borderId="0" xfId="0" applyNumberFormat="1" applyFill="1"/>
    <xf numFmtId="0" fontId="1" fillId="2" borderId="0" xfId="0" applyFont="1" applyFill="1"/>
    <xf numFmtId="0" fontId="0" fillId="3" borderId="0" xfId="0" applyFill="1" applyAlignment="1">
      <alignment wrapText="1"/>
    </xf>
    <xf numFmtId="0" fontId="0" fillId="4" borderId="0" xfId="0" applyFill="1"/>
    <xf numFmtId="0" fontId="0" fillId="5" borderId="0" xfId="0" applyFill="1"/>
    <xf numFmtId="0" fontId="1" fillId="6" borderId="0" xfId="0" applyFont="1" applyFill="1"/>
    <xf numFmtId="0" fontId="0" fillId="7" borderId="0" xfId="0" applyFill="1"/>
    <xf numFmtId="0" fontId="1" fillId="8" borderId="0" xfId="0" applyFont="1" applyFill="1"/>
    <xf numFmtId="0" fontId="1" fillId="0" borderId="0" xfId="0" applyFont="1" applyFill="1" applyAlignment="1"/>
    <xf numFmtId="0" fontId="4" fillId="0" borderId="0" xfId="0" applyFont="1" applyFill="1" applyAlignment="1">
      <alignment horizontal="left" wrapText="1"/>
    </xf>
    <xf numFmtId="0" fontId="5" fillId="8" borderId="0" xfId="0" applyFont="1" applyFill="1" applyAlignment="1">
      <alignment horizontal="left"/>
    </xf>
    <xf numFmtId="0" fontId="5" fillId="6" borderId="0" xfId="0" applyFont="1" applyFill="1" applyAlignment="1">
      <alignment horizontal="left"/>
    </xf>
    <xf numFmtId="0" fontId="5" fillId="2" borderId="0" xfId="0" applyFont="1" applyFill="1" applyAlignment="1">
      <alignment horizontal="left"/>
    </xf>
    <xf numFmtId="2" fontId="6" fillId="0" borderId="0" xfId="0" applyNumberFormat="1" applyFont="1" applyFill="1" applyAlignment="1">
      <alignment horizontal="right"/>
    </xf>
    <xf numFmtId="2" fontId="7" fillId="8" borderId="0" xfId="0" applyNumberFormat="1" applyFont="1" applyFill="1" applyAlignment="1">
      <alignment horizontal="right"/>
    </xf>
    <xf numFmtId="2" fontId="7" fillId="6" borderId="0" xfId="0" applyNumberFormat="1" applyFont="1" applyFill="1" applyAlignment="1">
      <alignment horizontal="right"/>
    </xf>
    <xf numFmtId="2" fontId="7" fillId="2" borderId="0" xfId="0" applyNumberFormat="1" applyFont="1" applyFill="1" applyAlignment="1">
      <alignment horizontal="right"/>
    </xf>
    <xf numFmtId="2" fontId="7" fillId="0" borderId="0" xfId="0" applyNumberFormat="1" applyFont="1" applyFill="1" applyAlignment="1">
      <alignment horizontal="right"/>
    </xf>
    <xf numFmtId="0" fontId="8" fillId="0" borderId="0" xfId="0" applyFont="1" applyFill="1"/>
    <xf numFmtId="0" fontId="9" fillId="10" borderId="0" xfId="0" applyFont="1" applyFill="1" applyAlignment="1">
      <alignment horizontal="center" wrapText="1"/>
    </xf>
    <xf numFmtId="0" fontId="10" fillId="10" borderId="0" xfId="0" applyFont="1" applyFill="1" applyAlignment="1">
      <alignment horizontal="center" wrapText="1"/>
    </xf>
    <xf numFmtId="1" fontId="10" fillId="11" borderId="0" xfId="0" applyNumberFormat="1" applyFont="1" applyFill="1" applyAlignment="1">
      <alignment horizontal="center" wrapText="1"/>
    </xf>
    <xf numFmtId="0" fontId="9" fillId="11" borderId="0" xfId="0" applyFont="1" applyFill="1" applyAlignment="1">
      <alignment horizontal="center" wrapText="1"/>
    </xf>
    <xf numFmtId="2" fontId="10" fillId="12" borderId="0" xfId="0" applyNumberFormat="1" applyFont="1" applyFill="1" applyAlignment="1">
      <alignment horizontal="center" wrapText="1"/>
    </xf>
    <xf numFmtId="0" fontId="1" fillId="9" borderId="0" xfId="0" applyFont="1" applyFill="1" applyAlignment="1">
      <alignment horizontal="left" textRotation="90" wrapText="1"/>
    </xf>
  </cellXfs>
  <cellStyles count="57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Followed Hyperlink" xfId="44" builtinId="9" hidden="1"/>
    <cellStyle name="Followed Hyperlink" xfId="46" builtinId="9" hidden="1"/>
    <cellStyle name="Followed Hyperlink" xfId="48" builtinId="9" hidden="1"/>
    <cellStyle name="Followed Hyperlink" xfId="50" builtinId="9" hidden="1"/>
    <cellStyle name="Followed Hyperlink" xfId="52" builtinId="9" hidden="1"/>
    <cellStyle name="Followed Hyperlink" xfId="54" builtinId="9" hidden="1"/>
    <cellStyle name="Followed Hyperlink" xfId="56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Hyperlink" xfId="51" builtinId="8" hidden="1"/>
    <cellStyle name="Hyperlink" xfId="53" builtinId="8" hidden="1"/>
    <cellStyle name="Hyperlink" xfId="55" builtinId="8" hidden="1"/>
    <cellStyle name="Normal" xfId="0" builtinId="0"/>
  </cellStyles>
  <dxfs count="3">
    <dxf>
      <font>
        <color rgb="FF9C0006"/>
      </font>
      <fill>
        <patternFill>
          <bgColor theme="7" tint="0.79998168889431442"/>
        </patternFill>
      </fill>
    </dxf>
    <dxf>
      <font>
        <color rgb="FF9C5700"/>
      </font>
      <fill>
        <patternFill>
          <bgColor rgb="FFFFEB9C"/>
        </patternFill>
      </fill>
    </dxf>
    <dxf>
      <font>
        <color theme="1"/>
      </font>
      <fill>
        <patternFill>
          <bgColor theme="9" tint="0.79998168889431442"/>
        </patternFill>
      </fill>
    </dxf>
  </dxf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5"/>
  <sheetViews>
    <sheetView tabSelected="1" zoomScale="120" zoomScaleNormal="120" zoomScalePageLayoutView="120" workbookViewId="0">
      <selection activeCell="A35" sqref="A35"/>
    </sheetView>
  </sheetViews>
  <sheetFormatPr baseColWidth="10" defaultRowHeight="16" x14ac:dyDescent="0.2"/>
  <cols>
    <col min="1" max="1" width="41.33203125" style="1" customWidth="1"/>
    <col min="2" max="6" width="9.1640625" style="1" customWidth="1"/>
    <col min="7" max="7" width="9.1640625" style="2" customWidth="1"/>
    <col min="8" max="11" width="9.5" style="1" customWidth="1"/>
    <col min="12" max="12" width="12" style="1" customWidth="1"/>
    <col min="13" max="16384" width="10.83203125" style="1"/>
  </cols>
  <sheetData>
    <row r="1" spans="1:12" ht="32" customHeight="1" x14ac:dyDescent="0.2">
      <c r="B1" s="20" t="s">
        <v>91</v>
      </c>
    </row>
    <row r="2" spans="1:12" s="10" customFormat="1" ht="127" x14ac:dyDescent="0.3">
      <c r="A2" s="11" t="s">
        <v>0</v>
      </c>
      <c r="B2" s="26" t="s">
        <v>37</v>
      </c>
      <c r="C2" s="26" t="s">
        <v>39</v>
      </c>
      <c r="D2" s="26" t="s">
        <v>40</v>
      </c>
      <c r="E2" s="26" t="s">
        <v>41</v>
      </c>
      <c r="F2" s="26" t="s">
        <v>42</v>
      </c>
      <c r="G2" s="26" t="s">
        <v>43</v>
      </c>
      <c r="H2" s="22" t="s">
        <v>51</v>
      </c>
      <c r="I2" s="21" t="s">
        <v>52</v>
      </c>
      <c r="J2" s="23" t="s">
        <v>45</v>
      </c>
      <c r="K2" s="24" t="s">
        <v>50</v>
      </c>
      <c r="L2" s="25" t="s">
        <v>90</v>
      </c>
    </row>
    <row r="3" spans="1:12" x14ac:dyDescent="0.2">
      <c r="A3" s="8" t="s">
        <v>34</v>
      </c>
      <c r="B3" t="s">
        <v>10</v>
      </c>
      <c r="C3" s="1" t="s">
        <v>81</v>
      </c>
      <c r="D3" s="1" t="s">
        <v>59</v>
      </c>
      <c r="E3" s="1" t="s">
        <v>82</v>
      </c>
      <c r="F3" s="1" t="s">
        <v>83</v>
      </c>
      <c r="G3" t="s">
        <v>84</v>
      </c>
      <c r="H3" s="19">
        <v>0.554288518408799</v>
      </c>
      <c r="I3" s="15">
        <v>0.22936366254882601</v>
      </c>
      <c r="J3" s="19">
        <v>1.4456916778824601E-2</v>
      </c>
      <c r="K3" s="15">
        <v>3.2345554826434898E-2</v>
      </c>
      <c r="L3" s="15">
        <f t="shared" ref="L3:L8" si="0">H3-J3</f>
        <v>0.53983160162997446</v>
      </c>
    </row>
    <row r="4" spans="1:12" x14ac:dyDescent="0.2">
      <c r="A4" s="8" t="s">
        <v>25</v>
      </c>
      <c r="B4" t="s">
        <v>5</v>
      </c>
      <c r="C4" s="1" t="s">
        <v>7</v>
      </c>
      <c r="D4" s="1" t="s">
        <v>13</v>
      </c>
      <c r="E4" s="1" t="s">
        <v>35</v>
      </c>
      <c r="F4" s="1" t="s">
        <v>10</v>
      </c>
      <c r="G4" t="s">
        <v>59</v>
      </c>
      <c r="H4" s="19">
        <v>0.69575806430804898</v>
      </c>
      <c r="I4" s="15">
        <v>0.26306035238813202</v>
      </c>
      <c r="J4" s="19">
        <v>9.8164998402797896E-2</v>
      </c>
      <c r="K4" s="15">
        <v>0.10690487059491301</v>
      </c>
      <c r="L4" s="15">
        <f t="shared" si="0"/>
        <v>0.59759306590525108</v>
      </c>
    </row>
    <row r="5" spans="1:12" x14ac:dyDescent="0.2">
      <c r="A5" s="8" t="s">
        <v>9</v>
      </c>
      <c r="B5" t="s">
        <v>5</v>
      </c>
      <c r="C5" s="1" t="s">
        <v>7</v>
      </c>
      <c r="D5" s="1" t="s">
        <v>10</v>
      </c>
      <c r="E5" s="1" t="s">
        <v>13</v>
      </c>
      <c r="F5" s="1" t="s">
        <v>35</v>
      </c>
      <c r="G5" t="s">
        <v>60</v>
      </c>
      <c r="H5" s="19">
        <v>0.679869453234341</v>
      </c>
      <c r="I5" s="15">
        <v>0.24733734068909299</v>
      </c>
      <c r="J5" s="19">
        <v>9.4382289110663001E-2</v>
      </c>
      <c r="K5" s="15">
        <v>0.111360468029951</v>
      </c>
      <c r="L5" s="15">
        <f t="shared" si="0"/>
        <v>0.58548716412367796</v>
      </c>
    </row>
    <row r="6" spans="1:12" x14ac:dyDescent="0.2">
      <c r="A6" s="8" t="s">
        <v>11</v>
      </c>
      <c r="B6" t="s">
        <v>10</v>
      </c>
      <c r="C6" s="1" t="s">
        <v>5</v>
      </c>
      <c r="D6" s="1" t="s">
        <v>7</v>
      </c>
      <c r="E6" s="1" t="s">
        <v>13</v>
      </c>
      <c r="F6" s="2" t="s">
        <v>18</v>
      </c>
      <c r="G6" t="s">
        <v>35</v>
      </c>
      <c r="H6" s="19">
        <v>0.68094531862632601</v>
      </c>
      <c r="I6" s="15">
        <v>0.24725779758736399</v>
      </c>
      <c r="J6" s="19">
        <v>0.104506010710126</v>
      </c>
      <c r="K6" s="15">
        <v>0.104605256442362</v>
      </c>
      <c r="L6" s="15">
        <f t="shared" si="0"/>
        <v>0.57643930791620002</v>
      </c>
    </row>
    <row r="7" spans="1:12" x14ac:dyDescent="0.2">
      <c r="A7" s="8" t="s">
        <v>19</v>
      </c>
      <c r="B7" t="s">
        <v>5</v>
      </c>
      <c r="C7" s="1" t="s">
        <v>7</v>
      </c>
      <c r="D7" s="1" t="s">
        <v>10</v>
      </c>
      <c r="E7" s="1" t="s">
        <v>13</v>
      </c>
      <c r="F7" s="2" t="s">
        <v>59</v>
      </c>
      <c r="G7" t="s">
        <v>35</v>
      </c>
      <c r="H7" s="19">
        <v>0.68572672863247497</v>
      </c>
      <c r="I7" s="15">
        <v>0.22498610195146401</v>
      </c>
      <c r="J7" s="19">
        <v>0.13362855480168201</v>
      </c>
      <c r="K7" s="15">
        <v>0.11422487056537201</v>
      </c>
      <c r="L7" s="15">
        <f t="shared" si="0"/>
        <v>0.55209817383079296</v>
      </c>
    </row>
    <row r="8" spans="1:12" x14ac:dyDescent="0.2">
      <c r="A8" s="8" t="s">
        <v>20</v>
      </c>
      <c r="B8" t="s">
        <v>5</v>
      </c>
      <c r="C8" s="1" t="s">
        <v>7</v>
      </c>
      <c r="D8" s="1" t="s">
        <v>10</v>
      </c>
      <c r="E8" s="1" t="s">
        <v>13</v>
      </c>
      <c r="F8" s="2" t="s">
        <v>59</v>
      </c>
      <c r="G8" t="s">
        <v>35</v>
      </c>
      <c r="H8" s="19">
        <v>0.71977465029974996</v>
      </c>
      <c r="I8" s="15">
        <v>0.22953860508616999</v>
      </c>
      <c r="J8" s="19">
        <v>0.101952346255906</v>
      </c>
      <c r="K8" s="15">
        <v>0.104658106617178</v>
      </c>
      <c r="L8" s="15">
        <f t="shared" si="0"/>
        <v>0.61782230404384397</v>
      </c>
    </row>
    <row r="9" spans="1:12" s="9" customFormat="1" x14ac:dyDescent="0.2">
      <c r="A9" s="12" t="s">
        <v>46</v>
      </c>
      <c r="H9" s="16">
        <f>AVERAGE(H3:H8)</f>
        <v>0.66939378891829004</v>
      </c>
      <c r="I9" s="16">
        <f>AVERAGE(I3:I8)</f>
        <v>0.2402573100418415</v>
      </c>
      <c r="J9" s="16">
        <f>AVERAGE(J3:J8)</f>
        <v>9.1181852676666578E-2</v>
      </c>
      <c r="K9" s="16">
        <f>AVERAGE(K3:K8)</f>
        <v>9.5683187846035175E-2</v>
      </c>
      <c r="L9" s="16">
        <f>AVERAGE(L3:L8)</f>
        <v>0.57821193624162337</v>
      </c>
    </row>
    <row r="10" spans="1:12" x14ac:dyDescent="0.2">
      <c r="H10" s="19"/>
      <c r="I10" s="15"/>
      <c r="J10" s="19"/>
      <c r="K10" s="15"/>
      <c r="L10" s="15"/>
    </row>
    <row r="11" spans="1:12" x14ac:dyDescent="0.2">
      <c r="A11" s="6" t="s">
        <v>22</v>
      </c>
      <c r="B11" t="s">
        <v>23</v>
      </c>
      <c r="C11" s="1" t="s">
        <v>24</v>
      </c>
      <c r="D11" s="1" t="s">
        <v>15</v>
      </c>
      <c r="E11" s="1" t="s">
        <v>36</v>
      </c>
      <c r="F11" s="2" t="s">
        <v>10</v>
      </c>
      <c r="G11" t="s">
        <v>55</v>
      </c>
      <c r="H11" s="19">
        <v>0.64213439564706098</v>
      </c>
      <c r="I11" s="15">
        <v>0.22750331974319499</v>
      </c>
      <c r="J11" s="19">
        <v>0.14522180523133699</v>
      </c>
      <c r="K11" s="15">
        <v>0.10297680266840301</v>
      </c>
      <c r="L11" s="15">
        <f t="shared" ref="L11:L18" si="1">H11-J11</f>
        <v>0.496912590415724</v>
      </c>
    </row>
    <row r="12" spans="1:12" x14ac:dyDescent="0.2">
      <c r="A12" s="6" t="s">
        <v>30</v>
      </c>
      <c r="B12" t="s">
        <v>15</v>
      </c>
      <c r="C12" s="1" t="s">
        <v>10</v>
      </c>
      <c r="D12" s="1" t="s">
        <v>7</v>
      </c>
      <c r="E12" s="1" t="s">
        <v>55</v>
      </c>
      <c r="F12" s="2" t="s">
        <v>36</v>
      </c>
      <c r="G12" t="s">
        <v>57</v>
      </c>
      <c r="H12" s="19">
        <v>0.76900935999323905</v>
      </c>
      <c r="I12" s="15">
        <v>9.6987977796905406E-2</v>
      </c>
      <c r="J12" s="19">
        <v>0.50201876905605702</v>
      </c>
      <c r="K12" s="15">
        <v>0.110013514068996</v>
      </c>
      <c r="L12" s="15">
        <f t="shared" si="1"/>
        <v>0.26699059093718203</v>
      </c>
    </row>
    <row r="13" spans="1:12" x14ac:dyDescent="0.2">
      <c r="A13" s="6" t="s">
        <v>28</v>
      </c>
      <c r="B13" t="s">
        <v>7</v>
      </c>
      <c r="C13" s="1" t="s">
        <v>15</v>
      </c>
      <c r="D13" s="1" t="s">
        <v>10</v>
      </c>
      <c r="E13" s="2" t="s">
        <v>36</v>
      </c>
      <c r="F13" s="1" t="s">
        <v>55</v>
      </c>
      <c r="G13" t="s">
        <v>57</v>
      </c>
      <c r="H13" s="19">
        <v>0.51631224911025697</v>
      </c>
      <c r="I13" s="15">
        <v>0.205712925880047</v>
      </c>
      <c r="J13" s="19">
        <v>0.32376544559702503</v>
      </c>
      <c r="K13" s="15">
        <v>0.17121996602351</v>
      </c>
      <c r="L13" s="15">
        <f t="shared" si="1"/>
        <v>0.19254680351323195</v>
      </c>
    </row>
    <row r="14" spans="1:12" x14ac:dyDescent="0.2">
      <c r="A14" s="6" t="s">
        <v>29</v>
      </c>
      <c r="B14" t="s">
        <v>10</v>
      </c>
      <c r="C14" s="1" t="s">
        <v>15</v>
      </c>
      <c r="D14" s="1" t="s">
        <v>55</v>
      </c>
      <c r="E14" s="1" t="s">
        <v>78</v>
      </c>
      <c r="F14" s="1" t="s">
        <v>57</v>
      </c>
      <c r="G14" t="s">
        <v>36</v>
      </c>
      <c r="H14" s="19">
        <v>0.67794982472145804</v>
      </c>
      <c r="I14" s="15">
        <v>0.23542358824045001</v>
      </c>
      <c r="J14" s="19">
        <v>0.40487967479033998</v>
      </c>
      <c r="K14" s="15">
        <v>0.178311230317452</v>
      </c>
      <c r="L14" s="15">
        <f t="shared" si="1"/>
        <v>0.27307014993111806</v>
      </c>
    </row>
    <row r="15" spans="1:12" x14ac:dyDescent="0.2">
      <c r="A15" s="6" t="s">
        <v>31</v>
      </c>
      <c r="B15" t="s">
        <v>7</v>
      </c>
      <c r="C15" s="1" t="s">
        <v>15</v>
      </c>
      <c r="D15" s="1" t="s">
        <v>10</v>
      </c>
      <c r="E15" s="1" t="s">
        <v>55</v>
      </c>
      <c r="F15" s="2" t="s">
        <v>36</v>
      </c>
      <c r="G15" t="s">
        <v>57</v>
      </c>
      <c r="H15" s="19">
        <v>0.69417224467832706</v>
      </c>
      <c r="I15" s="15">
        <v>0.161865836678875</v>
      </c>
      <c r="J15" s="19">
        <v>0.50810684678942997</v>
      </c>
      <c r="K15" s="15">
        <v>0.13073586457473499</v>
      </c>
      <c r="L15" s="15">
        <f t="shared" si="1"/>
        <v>0.18606539788889709</v>
      </c>
    </row>
    <row r="16" spans="1:12" x14ac:dyDescent="0.2">
      <c r="A16" s="6" t="s">
        <v>32</v>
      </c>
      <c r="B16" t="s">
        <v>15</v>
      </c>
      <c r="C16" s="1" t="s">
        <v>7</v>
      </c>
      <c r="D16" s="1" t="s">
        <v>10</v>
      </c>
      <c r="E16" s="2" t="s">
        <v>36</v>
      </c>
      <c r="F16" s="1" t="s">
        <v>55</v>
      </c>
      <c r="G16" t="s">
        <v>57</v>
      </c>
      <c r="H16" s="19">
        <v>0.79988885094751505</v>
      </c>
      <c r="I16" s="15">
        <v>0.10177026798596001</v>
      </c>
      <c r="J16" s="19">
        <v>0.59962845715362201</v>
      </c>
      <c r="K16" s="15">
        <v>0.13685598229488599</v>
      </c>
      <c r="L16" s="15">
        <f t="shared" si="1"/>
        <v>0.20026039379389304</v>
      </c>
    </row>
    <row r="17" spans="1:12" x14ac:dyDescent="0.2">
      <c r="A17" s="6" t="s">
        <v>26</v>
      </c>
      <c r="B17" t="s">
        <v>27</v>
      </c>
      <c r="C17" s="1" t="s">
        <v>15</v>
      </c>
      <c r="D17" s="1" t="s">
        <v>7</v>
      </c>
      <c r="E17" s="1" t="s">
        <v>55</v>
      </c>
      <c r="F17" s="1" t="s">
        <v>56</v>
      </c>
      <c r="G17" t="s">
        <v>18</v>
      </c>
      <c r="H17" s="19">
        <v>0.69358544102424102</v>
      </c>
      <c r="I17" s="15">
        <v>0.20685604486592701</v>
      </c>
      <c r="J17" s="19">
        <v>0.20770920391834499</v>
      </c>
      <c r="K17" s="15">
        <v>0.14033810885272499</v>
      </c>
      <c r="L17" s="15">
        <f t="shared" si="1"/>
        <v>0.485876237105896</v>
      </c>
    </row>
    <row r="18" spans="1:12" x14ac:dyDescent="0.2">
      <c r="A18" s="6" t="s">
        <v>16</v>
      </c>
      <c r="B18" t="s">
        <v>10</v>
      </c>
      <c r="C18" s="1" t="s">
        <v>15</v>
      </c>
      <c r="D18" s="1" t="s">
        <v>55</v>
      </c>
      <c r="E18" s="1" t="s">
        <v>78</v>
      </c>
      <c r="F18" s="1" t="s">
        <v>79</v>
      </c>
      <c r="G18" t="s">
        <v>80</v>
      </c>
      <c r="H18" s="19">
        <v>0.479780397273044</v>
      </c>
      <c r="I18" s="15">
        <v>0.18037522652683499</v>
      </c>
      <c r="J18" s="19">
        <v>0.23699513783315401</v>
      </c>
      <c r="K18" s="15">
        <v>0.16129419718669599</v>
      </c>
      <c r="L18" s="15">
        <f t="shared" si="1"/>
        <v>0.24278525943988999</v>
      </c>
    </row>
    <row r="19" spans="1:12" s="7" customFormat="1" x14ac:dyDescent="0.2">
      <c r="A19" s="13" t="s">
        <v>47</v>
      </c>
      <c r="H19" s="17">
        <f>AVERAGE(H11:H18)</f>
        <v>0.65910409542439274</v>
      </c>
      <c r="I19" s="17">
        <f>AVERAGE(I11:I18)</f>
        <v>0.1770618984647743</v>
      </c>
      <c r="J19" s="17">
        <f>AVERAGE(J11:J18)</f>
        <v>0.36604066754616377</v>
      </c>
      <c r="K19" s="17">
        <f>AVERAGE(K11:K18)</f>
        <v>0.14146820824842538</v>
      </c>
      <c r="L19" s="17">
        <f>AVERAGE(L11:L18)</f>
        <v>0.29306342787822903</v>
      </c>
    </row>
    <row r="20" spans="1:12" x14ac:dyDescent="0.2">
      <c r="H20" s="19"/>
      <c r="I20" s="15"/>
      <c r="J20" s="19"/>
      <c r="K20" s="15"/>
      <c r="L20" s="15"/>
    </row>
    <row r="21" spans="1:12" x14ac:dyDescent="0.2">
      <c r="A21" s="5" t="s">
        <v>21</v>
      </c>
      <c r="B21" t="s">
        <v>5</v>
      </c>
      <c r="C21" s="1" t="s">
        <v>7</v>
      </c>
      <c r="D21" s="1" t="s">
        <v>13</v>
      </c>
      <c r="E21" s="1" t="s">
        <v>58</v>
      </c>
      <c r="F21" s="1" t="s">
        <v>59</v>
      </c>
      <c r="G21" t="s">
        <v>60</v>
      </c>
      <c r="H21" s="19">
        <v>0.72575166692989601</v>
      </c>
      <c r="I21" s="15">
        <v>0.23531224441472701</v>
      </c>
      <c r="J21" s="19">
        <v>9.2722594190753696E-2</v>
      </c>
      <c r="K21" s="15">
        <v>9.5673396358653698E-2</v>
      </c>
      <c r="L21" s="15">
        <f>H21-J21</f>
        <v>0.63302907273914233</v>
      </c>
    </row>
    <row r="22" spans="1:12" x14ac:dyDescent="0.2">
      <c r="A22" s="5" t="s">
        <v>4</v>
      </c>
      <c r="B22" t="s">
        <v>10</v>
      </c>
      <c r="C22" s="1" t="s">
        <v>61</v>
      </c>
      <c r="D22" s="1" t="s">
        <v>5</v>
      </c>
      <c r="E22" s="1" t="s">
        <v>62</v>
      </c>
      <c r="F22" s="1" t="s">
        <v>63</v>
      </c>
      <c r="G22" t="s">
        <v>64</v>
      </c>
      <c r="H22" s="19">
        <v>0.41511587213307199</v>
      </c>
      <c r="I22" s="15">
        <v>0.28529006373153898</v>
      </c>
      <c r="J22" s="19">
        <v>1.5150121837512199E-2</v>
      </c>
      <c r="K22" s="15">
        <v>3.3624352845178597E-2</v>
      </c>
      <c r="L22" s="15">
        <f>H22-J22</f>
        <v>0.39996575029555981</v>
      </c>
    </row>
    <row r="23" spans="1:12" x14ac:dyDescent="0.2">
      <c r="A23" s="5" t="s">
        <v>12</v>
      </c>
      <c r="B23" t="s">
        <v>5</v>
      </c>
      <c r="C23" s="1" t="s">
        <v>7</v>
      </c>
      <c r="D23" s="1" t="s">
        <v>10</v>
      </c>
      <c r="E23" s="1" t="s">
        <v>13</v>
      </c>
      <c r="F23" s="1" t="s">
        <v>59</v>
      </c>
      <c r="G23" t="s">
        <v>35</v>
      </c>
      <c r="H23" s="19">
        <v>0.67971543302159598</v>
      </c>
      <c r="I23" s="15">
        <v>0.24207471096293201</v>
      </c>
      <c r="J23" s="19">
        <v>0.114744449274779</v>
      </c>
      <c r="K23" s="15">
        <v>0.11547875632674</v>
      </c>
      <c r="L23" s="15">
        <f>H23-J23</f>
        <v>0.56497098374681698</v>
      </c>
    </row>
    <row r="24" spans="1:12" x14ac:dyDescent="0.2">
      <c r="A24" s="5" t="s">
        <v>1</v>
      </c>
      <c r="B24" t="s">
        <v>2</v>
      </c>
      <c r="C24" s="1" t="s">
        <v>65</v>
      </c>
      <c r="D24" s="1" t="s">
        <v>3</v>
      </c>
      <c r="E24" s="1" t="s">
        <v>66</v>
      </c>
      <c r="F24" s="1" t="s">
        <v>67</v>
      </c>
      <c r="G24" t="s">
        <v>68</v>
      </c>
      <c r="H24" s="19">
        <v>0.49668771976304199</v>
      </c>
      <c r="I24" s="15">
        <v>0.217394789796724</v>
      </c>
      <c r="J24" s="19">
        <v>1.9649461540931099E-4</v>
      </c>
      <c r="K24" s="15">
        <v>6.82978117746824E-4</v>
      </c>
      <c r="L24" s="15">
        <f>H24-J24</f>
        <v>0.49649122514763266</v>
      </c>
    </row>
    <row r="25" spans="1:12" s="3" customFormat="1" x14ac:dyDescent="0.2">
      <c r="A25" s="14" t="s">
        <v>48</v>
      </c>
      <c r="H25" s="18">
        <f>AVERAGE(H21:H24)</f>
        <v>0.57931767296190151</v>
      </c>
      <c r="I25" s="18">
        <f>AVERAGE(I21:I24)</f>
        <v>0.24501795222648048</v>
      </c>
      <c r="J25" s="18">
        <f>AVERAGE(J21:J24)</f>
        <v>5.570341497961355E-2</v>
      </c>
      <c r="K25" s="18">
        <f>AVERAGE(K21:K24)</f>
        <v>6.1364870912079775E-2</v>
      </c>
      <c r="L25" s="18">
        <f>AVERAGE(L21:L24)</f>
        <v>0.523614257982288</v>
      </c>
    </row>
    <row r="26" spans="1:12" x14ac:dyDescent="0.2">
      <c r="H26" s="19"/>
      <c r="I26" s="15"/>
      <c r="J26" s="19"/>
      <c r="K26" s="15"/>
      <c r="L26" s="15"/>
    </row>
    <row r="27" spans="1:12" x14ac:dyDescent="0.2">
      <c r="A27" s="1" t="s">
        <v>17</v>
      </c>
      <c r="B27" t="s">
        <v>10</v>
      </c>
      <c r="C27" s="1" t="s">
        <v>15</v>
      </c>
      <c r="D27" s="1" t="s">
        <v>18</v>
      </c>
      <c r="E27" s="1" t="s">
        <v>54</v>
      </c>
      <c r="F27" s="1" t="s">
        <v>57</v>
      </c>
      <c r="G27" t="s">
        <v>69</v>
      </c>
      <c r="H27" s="19">
        <v>0.63887122919695105</v>
      </c>
      <c r="I27" s="15">
        <v>0.23923502629611201</v>
      </c>
      <c r="J27" s="19">
        <v>0.155598722232246</v>
      </c>
      <c r="K27" s="15">
        <v>0.17954937914559499</v>
      </c>
      <c r="L27" s="15">
        <f>H27-J27</f>
        <v>0.48327250696470503</v>
      </c>
    </row>
    <row r="28" spans="1:12" x14ac:dyDescent="0.2">
      <c r="A28" s="1" t="s">
        <v>6</v>
      </c>
      <c r="B28" t="s">
        <v>7</v>
      </c>
      <c r="C28" s="1" t="s">
        <v>63</v>
      </c>
      <c r="D28" s="1" t="s">
        <v>87</v>
      </c>
      <c r="E28" s="1" t="s">
        <v>2</v>
      </c>
      <c r="F28" s="1" t="s">
        <v>88</v>
      </c>
      <c r="G28" t="s">
        <v>89</v>
      </c>
      <c r="H28" s="19">
        <v>0.47195487511356199</v>
      </c>
      <c r="I28" s="15">
        <v>0.22887843065317101</v>
      </c>
      <c r="J28" s="19">
        <v>2.89160479460372E-2</v>
      </c>
      <c r="K28" s="15">
        <v>5.3671448610842401E-2</v>
      </c>
      <c r="L28" s="15">
        <f>H28-J28</f>
        <v>0.4430388271675248</v>
      </c>
    </row>
    <row r="29" spans="1:12" x14ac:dyDescent="0.2">
      <c r="A29" s="1" t="s">
        <v>14</v>
      </c>
      <c r="B29" t="s">
        <v>10</v>
      </c>
      <c r="C29" s="1" t="s">
        <v>53</v>
      </c>
      <c r="D29" s="1" t="s">
        <v>15</v>
      </c>
      <c r="E29" s="1" t="s">
        <v>7</v>
      </c>
      <c r="F29" s="1" t="s">
        <v>54</v>
      </c>
      <c r="G29" t="s">
        <v>49</v>
      </c>
      <c r="H29" s="19">
        <v>0.52077974640994495</v>
      </c>
      <c r="I29" s="15">
        <v>0.216205504535772</v>
      </c>
      <c r="J29" s="19">
        <v>0.141593739574504</v>
      </c>
      <c r="K29" s="15">
        <v>0.109140907413924</v>
      </c>
      <c r="L29" s="15">
        <f>H29-J29</f>
        <v>0.37918600683544096</v>
      </c>
    </row>
    <row r="30" spans="1:12" x14ac:dyDescent="0.2">
      <c r="A30" s="1" t="s">
        <v>33</v>
      </c>
      <c r="B30" t="s">
        <v>10</v>
      </c>
      <c r="C30" s="1" t="s">
        <v>15</v>
      </c>
      <c r="D30" s="1" t="s">
        <v>75</v>
      </c>
      <c r="E30" s="1" t="s">
        <v>76</v>
      </c>
      <c r="F30" s="1" t="s">
        <v>7</v>
      </c>
      <c r="G30" t="s">
        <v>77</v>
      </c>
      <c r="H30" s="19">
        <v>0.75108152864468802</v>
      </c>
      <c r="I30" s="15">
        <v>0.19017389285716901</v>
      </c>
      <c r="J30" s="19">
        <v>0.229563384230032</v>
      </c>
      <c r="K30" s="15">
        <v>0.17534702434635099</v>
      </c>
      <c r="L30" s="15">
        <f>H30-J30</f>
        <v>0.52151814441465605</v>
      </c>
    </row>
    <row r="31" spans="1:12" x14ac:dyDescent="0.2">
      <c r="H31" s="19"/>
      <c r="I31" s="15"/>
      <c r="J31" s="19"/>
      <c r="K31" s="15"/>
      <c r="L31" s="15"/>
    </row>
    <row r="32" spans="1:12" x14ac:dyDescent="0.2">
      <c r="A32" s="1" t="s">
        <v>8</v>
      </c>
      <c r="B32" t="s">
        <v>7</v>
      </c>
      <c r="C32" s="1" t="s">
        <v>70</v>
      </c>
      <c r="D32" s="1" t="s">
        <v>71</v>
      </c>
      <c r="E32" s="1" t="s">
        <v>72</v>
      </c>
      <c r="F32" s="1" t="s">
        <v>73</v>
      </c>
      <c r="G32" t="s">
        <v>74</v>
      </c>
      <c r="H32" s="19">
        <v>0.40939997322413202</v>
      </c>
      <c r="I32" s="15">
        <v>0.24758730367381501</v>
      </c>
      <c r="J32" s="19">
        <v>1.6350407989451001E-2</v>
      </c>
      <c r="K32" s="15">
        <v>4.1396852669474203E-2</v>
      </c>
      <c r="L32" s="15">
        <f>H32-J32</f>
        <v>0.39304956523468104</v>
      </c>
    </row>
    <row r="33" spans="1:12" x14ac:dyDescent="0.2">
      <c r="A33" s="1" t="s">
        <v>44</v>
      </c>
      <c r="B33" t="s">
        <v>10</v>
      </c>
      <c r="C33" s="1" t="s">
        <v>54</v>
      </c>
      <c r="D33" s="1" t="s">
        <v>18</v>
      </c>
      <c r="E33" s="1" t="s">
        <v>7</v>
      </c>
      <c r="F33" s="1" t="s">
        <v>85</v>
      </c>
      <c r="G33" t="s">
        <v>86</v>
      </c>
      <c r="H33" s="19">
        <v>0.62061868061386904</v>
      </c>
      <c r="I33" s="15">
        <v>0.23964657707119999</v>
      </c>
      <c r="J33" s="19">
        <v>0.16508648035993501</v>
      </c>
      <c r="K33" s="15">
        <v>0.131636559925281</v>
      </c>
      <c r="L33" s="15">
        <f>H33-J33</f>
        <v>0.45553220025393404</v>
      </c>
    </row>
    <row r="35" spans="1:12" ht="34" x14ac:dyDescent="0.2">
      <c r="A35" s="4" t="s">
        <v>38</v>
      </c>
    </row>
  </sheetData>
  <autoFilter ref="A2:L2" xr:uid="{A5602477-0983-5F4A-9BF4-E87BB7EAEA27}"/>
  <conditionalFormatting sqref="B3:G33">
    <cfRule type="cellIs" dxfId="2" priority="3" operator="equal">
      <formula>"myeloid"</formula>
    </cfRule>
    <cfRule type="cellIs" dxfId="1" priority="4" operator="equal">
      <formula>"purity"</formula>
    </cfRule>
  </conditionalFormatting>
  <conditionalFormatting sqref="B2:G33">
    <cfRule type="cellIs" dxfId="0" priority="2" operator="equal">
      <formula>"lymphoid"</formula>
    </cfRule>
  </conditionalFormatting>
  <conditionalFormatting sqref="H3:K8 H11:K18 H21:K24 H27:K30 H32:K33">
    <cfRule type="colorScale" priority="1">
      <colorScale>
        <cfvo type="num" val="0.1"/>
        <cfvo type="num" val="0.3"/>
        <cfvo type="num" val="0.6"/>
        <color rgb="FFC00000"/>
        <color rgb="FFFFC000"/>
        <color rgb="FFFFFF00"/>
      </colorScale>
    </cfRule>
  </conditionalFormatting>
  <pageMargins left="0.75" right="0.75" top="1" bottom="1" header="0.5" footer="0.5"/>
  <pageSetup orientation="portrait" horizontalDpi="4294967292" verticalDpi="429496729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S8</vt:lpstr>
    </vt:vector>
  </TitlesOfParts>
  <Company>Genentech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 Kong</dc:creator>
  <cp:lastModifiedBy>Microsoft Office User</cp:lastModifiedBy>
  <dcterms:created xsi:type="dcterms:W3CDTF">2018-05-31T16:21:28Z</dcterms:created>
  <dcterms:modified xsi:type="dcterms:W3CDTF">2019-01-31T23:04:54Z</dcterms:modified>
</cp:coreProperties>
</file>