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ip5 figures\08Sept2019\"/>
    </mc:Choice>
  </mc:AlternateContent>
  <bookViews>
    <workbookView xWindow="0" yWindow="0" windowWidth="4785" windowHeight="4635"/>
  </bookViews>
  <sheets>
    <sheet name="Fig.1b" sheetId="1" r:id="rId1"/>
    <sheet name="Fig.1g" sheetId="2" r:id="rId2"/>
    <sheet name="Fig.1i" sheetId="3" r:id="rId3"/>
    <sheet name="Fig.2d" sheetId="4" r:id="rId4"/>
    <sheet name="Fig.2g" sheetId="5" r:id="rId5"/>
    <sheet name="Fig.2l" sheetId="6" r:id="rId6"/>
    <sheet name="Fig.2m" sheetId="7" r:id="rId7"/>
    <sheet name="Fig.3a" sheetId="8" r:id="rId8"/>
    <sheet name="Fig.3i" sheetId="9" r:id="rId9"/>
    <sheet name="Fig.3j" sheetId="10" r:id="rId10"/>
    <sheet name="Fig.3k" sheetId="11" r:id="rId11"/>
    <sheet name="Fig.4c" sheetId="12" r:id="rId12"/>
    <sheet name="Fig.4e" sheetId="13" r:id="rId13"/>
    <sheet name="Fig.4k" sheetId="14" r:id="rId14"/>
    <sheet name="Fig.5c" sheetId="15" r:id="rId15"/>
    <sheet name="Fig.5e" sheetId="16" r:id="rId16"/>
    <sheet name="Fig.5h" sheetId="17" r:id="rId17"/>
    <sheet name="Fig.5i" sheetId="18" r:id="rId18"/>
    <sheet name="Fig.5k" sheetId="19" r:id="rId19"/>
    <sheet name="Fig.6c" sheetId="20" r:id="rId20"/>
    <sheet name="Fig.6d" sheetId="21" r:id="rId21"/>
    <sheet name="Fig.6e" sheetId="22" r:id="rId22"/>
    <sheet name="Fig.s1f" sheetId="23" r:id="rId23"/>
    <sheet name="Fig.s1j" sheetId="24" r:id="rId24"/>
    <sheet name="Fig.s2c" sheetId="25" r:id="rId25"/>
    <sheet name="Fig.s2d" sheetId="26" r:id="rId26"/>
    <sheet name="Fig.s2e" sheetId="27" r:id="rId27"/>
    <sheet name="Fig.s2g" sheetId="28" r:id="rId28"/>
    <sheet name="Fig.s2i" sheetId="29" r:id="rId29"/>
    <sheet name="Fig.s4e" sheetId="30" r:id="rId30"/>
    <sheet name="Fig.s4f" sheetId="31" r:id="rId31"/>
    <sheet name="Fig.s5f" sheetId="32" r:id="rId32"/>
    <sheet name="Fig.s5g" sheetId="33" r:id="rId33"/>
    <sheet name="Fig.s5i" sheetId="34" r:id="rId34"/>
    <sheet name="Fig.s8e" sheetId="35" r:id="rId35"/>
    <sheet name="Fig.s8f" sheetId="36" r:id="rId36"/>
    <sheet name="Fig.s8g" sheetId="37" r:id="rId37"/>
    <sheet name="Fig.s8i" sheetId="38" r:id="rId38"/>
    <sheet name="Fig.s8j" sheetId="39" r:id="rId39"/>
  </sheets>
  <externalReferences>
    <externalReference r:id="rId40"/>
    <externalReference r:id="rId41"/>
  </externalReferences>
  <calcPr calcId="162913"/>
</workbook>
</file>

<file path=xl/calcChain.xml><?xml version="1.0" encoding="utf-8"?>
<calcChain xmlns="http://schemas.openxmlformats.org/spreadsheetml/2006/main">
  <c r="C6" i="39" l="1"/>
  <c r="E6" i="39"/>
  <c r="F6" i="39"/>
  <c r="H6" i="39"/>
  <c r="I6" i="39"/>
  <c r="B6" i="39"/>
  <c r="C5" i="39"/>
  <c r="E5" i="39"/>
  <c r="F5" i="39"/>
  <c r="H5" i="39"/>
  <c r="I5" i="39"/>
  <c r="B5" i="39"/>
  <c r="C4" i="39"/>
  <c r="E4" i="39"/>
  <c r="F4" i="39"/>
  <c r="H4" i="39"/>
  <c r="I4" i="39"/>
  <c r="B4" i="39"/>
  <c r="AY5" i="38"/>
  <c r="AY6" i="38"/>
  <c r="AY7" i="38"/>
  <c r="AY8" i="38"/>
  <c r="AY9" i="38"/>
  <c r="AY10" i="38"/>
  <c r="AY11" i="38"/>
  <c r="AY12" i="38"/>
  <c r="AY13" i="38"/>
  <c r="AY14" i="38"/>
  <c r="AY15" i="38"/>
  <c r="AY16" i="38"/>
  <c r="AY17" i="38"/>
  <c r="AY18" i="38"/>
  <c r="AY19" i="38"/>
  <c r="AY20" i="38"/>
  <c r="AY21" i="38"/>
  <c r="AY22" i="38"/>
  <c r="AY23" i="38"/>
  <c r="AY24" i="38"/>
  <c r="AY25" i="38"/>
  <c r="AY26" i="38"/>
  <c r="AY27" i="38"/>
  <c r="AY28" i="38"/>
  <c r="AY29" i="38"/>
  <c r="AY30" i="38"/>
  <c r="AY31" i="38"/>
  <c r="AY32" i="38"/>
  <c r="AY33" i="38"/>
  <c r="AY34" i="38"/>
  <c r="AY35" i="38"/>
  <c r="AY36" i="38"/>
  <c r="AY37" i="38"/>
  <c r="AY38" i="38"/>
  <c r="AY39" i="38"/>
  <c r="AY40" i="38"/>
  <c r="AY41" i="38"/>
  <c r="AY42" i="38"/>
  <c r="AY43" i="38"/>
  <c r="AY44" i="38"/>
  <c r="AY45" i="38"/>
  <c r="AY46" i="38"/>
  <c r="AY47" i="38"/>
  <c r="AY48" i="38"/>
  <c r="AY49" i="38"/>
  <c r="AY50" i="38"/>
  <c r="AY51" i="38"/>
  <c r="AY52" i="38"/>
  <c r="AY53" i="38"/>
  <c r="AY54" i="38"/>
  <c r="AY55" i="38"/>
  <c r="AY56" i="38"/>
  <c r="AY57" i="38"/>
  <c r="AY58" i="38"/>
  <c r="AY59" i="38"/>
  <c r="AY60" i="38"/>
  <c r="AY61" i="38"/>
  <c r="AY62" i="38"/>
  <c r="AY63" i="38"/>
  <c r="AY4" i="38"/>
  <c r="AX5" i="38"/>
  <c r="AX6" i="38"/>
  <c r="AX7" i="38"/>
  <c r="AX8" i="38"/>
  <c r="AX9" i="38"/>
  <c r="AX10" i="38"/>
  <c r="AX11" i="38"/>
  <c r="AX12" i="38"/>
  <c r="AX13" i="38"/>
  <c r="AX14" i="38"/>
  <c r="AX15" i="38"/>
  <c r="AX16" i="38"/>
  <c r="AX17" i="38"/>
  <c r="AX18" i="38"/>
  <c r="AX19" i="38"/>
  <c r="AX20" i="38"/>
  <c r="AX21" i="38"/>
  <c r="AX22" i="38"/>
  <c r="AX23" i="38"/>
  <c r="AX24" i="38"/>
  <c r="AX25" i="38"/>
  <c r="AX26" i="38"/>
  <c r="AX27" i="38"/>
  <c r="AX28" i="38"/>
  <c r="AX29" i="38"/>
  <c r="AX30" i="38"/>
  <c r="AX31" i="38"/>
  <c r="AX32" i="38"/>
  <c r="AX33" i="38"/>
  <c r="AX34" i="38"/>
  <c r="AX35" i="38"/>
  <c r="AX36" i="38"/>
  <c r="AX37" i="38"/>
  <c r="AX38" i="38"/>
  <c r="AX39" i="38"/>
  <c r="AX40" i="38"/>
  <c r="AX41" i="38"/>
  <c r="AX42" i="38"/>
  <c r="AX43" i="38"/>
  <c r="AX44" i="38"/>
  <c r="AX45" i="38"/>
  <c r="AX46" i="38"/>
  <c r="AX47" i="38"/>
  <c r="AX48" i="38"/>
  <c r="AX49" i="38"/>
  <c r="AX50" i="38"/>
  <c r="AX51" i="38"/>
  <c r="AX52" i="38"/>
  <c r="AX53" i="38"/>
  <c r="AX54" i="38"/>
  <c r="AX55" i="38"/>
  <c r="AX56" i="38"/>
  <c r="AX57" i="38"/>
  <c r="AX58" i="38"/>
  <c r="AX59" i="38"/>
  <c r="AX60" i="38"/>
  <c r="AX61" i="38"/>
  <c r="AX62" i="38"/>
  <c r="AX63" i="38"/>
  <c r="AX4" i="38"/>
  <c r="AI2" i="38"/>
  <c r="AF5" i="38"/>
  <c r="AF6" i="38"/>
  <c r="AF7" i="38"/>
  <c r="AF8" i="38"/>
  <c r="AF9" i="38"/>
  <c r="AF10" i="38"/>
  <c r="AF11" i="38"/>
  <c r="AF12" i="38"/>
  <c r="AF13" i="38"/>
  <c r="AF14" i="38"/>
  <c r="AF15" i="38"/>
  <c r="AF16" i="38"/>
  <c r="AF17" i="38"/>
  <c r="AF18" i="38"/>
  <c r="AF19" i="38"/>
  <c r="AF20" i="38"/>
  <c r="AF21" i="38"/>
  <c r="AF22" i="38"/>
  <c r="AF23" i="38"/>
  <c r="AF24" i="38"/>
  <c r="AF25" i="38"/>
  <c r="AF26" i="38"/>
  <c r="AF27" i="38"/>
  <c r="AF28" i="38"/>
  <c r="AF29" i="38"/>
  <c r="AF30" i="38"/>
  <c r="AF31" i="38"/>
  <c r="AF32" i="38"/>
  <c r="AF33" i="38"/>
  <c r="AF34" i="38"/>
  <c r="AF35" i="38"/>
  <c r="AF36" i="38"/>
  <c r="AF37" i="38"/>
  <c r="AF38" i="38"/>
  <c r="AF39" i="38"/>
  <c r="AF40" i="38"/>
  <c r="AF41" i="38"/>
  <c r="AF42" i="38"/>
  <c r="AF43" i="38"/>
  <c r="AF44" i="38"/>
  <c r="AF45" i="38"/>
  <c r="AF46" i="38"/>
  <c r="AF47" i="38"/>
  <c r="AF48" i="38"/>
  <c r="AF49" i="38"/>
  <c r="AF50" i="38"/>
  <c r="AF51" i="38"/>
  <c r="AF52" i="38"/>
  <c r="AF53" i="38"/>
  <c r="AF54" i="38"/>
  <c r="AF55" i="38"/>
  <c r="AF56" i="38"/>
  <c r="AF57" i="38"/>
  <c r="AF58" i="38"/>
  <c r="AF59" i="38"/>
  <c r="AF60" i="38"/>
  <c r="AF61" i="38"/>
  <c r="AF62" i="38"/>
  <c r="AF63" i="38"/>
  <c r="AF4" i="38"/>
  <c r="AE5" i="38"/>
  <c r="AE6" i="38"/>
  <c r="AE7" i="38"/>
  <c r="AE8" i="38"/>
  <c r="AE9" i="38"/>
  <c r="AE10" i="38"/>
  <c r="AE11" i="38"/>
  <c r="AE12" i="38"/>
  <c r="AE13" i="38"/>
  <c r="AE14" i="38"/>
  <c r="AE15" i="38"/>
  <c r="AE16" i="38"/>
  <c r="AE17" i="38"/>
  <c r="AE18" i="38"/>
  <c r="AE19" i="38"/>
  <c r="AE20" i="38"/>
  <c r="AE21" i="38"/>
  <c r="AE22" i="38"/>
  <c r="AE23" i="38"/>
  <c r="AE24" i="38"/>
  <c r="AE25" i="38"/>
  <c r="AE26" i="38"/>
  <c r="AE27" i="38"/>
  <c r="AE28" i="38"/>
  <c r="AE29" i="38"/>
  <c r="AE30" i="38"/>
  <c r="AE31" i="38"/>
  <c r="AE32" i="38"/>
  <c r="AE33" i="38"/>
  <c r="AE34" i="38"/>
  <c r="AE35" i="38"/>
  <c r="AE36" i="38"/>
  <c r="AE37" i="38"/>
  <c r="AE38" i="38"/>
  <c r="AE39" i="38"/>
  <c r="AE40" i="38"/>
  <c r="AE41" i="38"/>
  <c r="AE42" i="38"/>
  <c r="AE43" i="38"/>
  <c r="AE44" i="38"/>
  <c r="AE45" i="38"/>
  <c r="AE46" i="38"/>
  <c r="AE47" i="38"/>
  <c r="AE48" i="38"/>
  <c r="AE49" i="38"/>
  <c r="AE50" i="38"/>
  <c r="AE51" i="38"/>
  <c r="AE52" i="38"/>
  <c r="AE53" i="38"/>
  <c r="AE54" i="38"/>
  <c r="AE55" i="38"/>
  <c r="AE56" i="38"/>
  <c r="AE57" i="38"/>
  <c r="AE58" i="38"/>
  <c r="AE59" i="38"/>
  <c r="AE60" i="38"/>
  <c r="AE61" i="38"/>
  <c r="AE62" i="38"/>
  <c r="AE63" i="38"/>
  <c r="AE4" i="38"/>
  <c r="R2" i="38"/>
  <c r="O5" i="38"/>
  <c r="O6" i="38"/>
  <c r="O7" i="38"/>
  <c r="O8" i="38"/>
  <c r="O9" i="38"/>
  <c r="O10" i="38"/>
  <c r="O11" i="38"/>
  <c r="O12" i="38"/>
  <c r="O13" i="38"/>
  <c r="O14" i="38"/>
  <c r="O15" i="38"/>
  <c r="O16" i="38"/>
  <c r="O17" i="38"/>
  <c r="O18" i="38"/>
  <c r="O19" i="38"/>
  <c r="O20" i="38"/>
  <c r="O21" i="38"/>
  <c r="O22" i="38"/>
  <c r="O23" i="38"/>
  <c r="O24" i="38"/>
  <c r="O25" i="38"/>
  <c r="O26" i="38"/>
  <c r="O27" i="38"/>
  <c r="O28" i="38"/>
  <c r="O29" i="38"/>
  <c r="O30" i="38"/>
  <c r="O31" i="38"/>
  <c r="O32" i="38"/>
  <c r="O33" i="38"/>
  <c r="O34" i="38"/>
  <c r="O35" i="38"/>
  <c r="O36" i="38"/>
  <c r="O37" i="38"/>
  <c r="O38" i="38"/>
  <c r="O39" i="38"/>
  <c r="O40" i="38"/>
  <c r="O41" i="38"/>
  <c r="O42" i="38"/>
  <c r="O43" i="38"/>
  <c r="O44" i="38"/>
  <c r="O45" i="38"/>
  <c r="O46" i="38"/>
  <c r="O47" i="38"/>
  <c r="O48" i="38"/>
  <c r="O49" i="38"/>
  <c r="O50" i="38"/>
  <c r="O51" i="38"/>
  <c r="O52" i="38"/>
  <c r="O53" i="38"/>
  <c r="O54" i="38"/>
  <c r="O55" i="38"/>
  <c r="O56" i="38"/>
  <c r="O57" i="38"/>
  <c r="O58" i="38"/>
  <c r="O59" i="38"/>
  <c r="O60" i="38"/>
  <c r="O61" i="38"/>
  <c r="O62" i="38"/>
  <c r="O63" i="38"/>
  <c r="O4" i="38"/>
  <c r="N5" i="38"/>
  <c r="N6" i="38"/>
  <c r="N7" i="38"/>
  <c r="N8" i="38"/>
  <c r="N9" i="38"/>
  <c r="N10" i="38"/>
  <c r="N11" i="38"/>
  <c r="N12" i="38"/>
  <c r="N13" i="38"/>
  <c r="N14" i="38"/>
  <c r="N15" i="38"/>
  <c r="N16" i="38"/>
  <c r="N17" i="38"/>
  <c r="N18" i="38"/>
  <c r="N19" i="38"/>
  <c r="N20" i="38"/>
  <c r="N21" i="38"/>
  <c r="N22" i="38"/>
  <c r="N23" i="38"/>
  <c r="N24" i="38"/>
  <c r="N25" i="38"/>
  <c r="N26" i="38"/>
  <c r="N27" i="38"/>
  <c r="N28" i="38"/>
  <c r="N29" i="38"/>
  <c r="N30" i="38"/>
  <c r="N31" i="38"/>
  <c r="N32" i="38"/>
  <c r="N33" i="38"/>
  <c r="N34" i="38"/>
  <c r="N35" i="38"/>
  <c r="N36" i="38"/>
  <c r="N37" i="38"/>
  <c r="N38" i="38"/>
  <c r="N39" i="38"/>
  <c r="N40" i="38"/>
  <c r="N41" i="38"/>
  <c r="N42" i="38"/>
  <c r="N43" i="38"/>
  <c r="N44" i="38"/>
  <c r="N45" i="38"/>
  <c r="N46" i="38"/>
  <c r="N47" i="38"/>
  <c r="N48" i="38"/>
  <c r="N49" i="38"/>
  <c r="N50" i="38"/>
  <c r="N51" i="38"/>
  <c r="N52" i="38"/>
  <c r="N53" i="38"/>
  <c r="N54" i="38"/>
  <c r="N55" i="38"/>
  <c r="N56" i="38"/>
  <c r="N57" i="38"/>
  <c r="N58" i="38"/>
  <c r="N59" i="38"/>
  <c r="N60" i="38"/>
  <c r="N61" i="38"/>
  <c r="N62" i="38"/>
  <c r="N63" i="38"/>
  <c r="N4" i="38"/>
  <c r="B2" i="38"/>
  <c r="X5" i="37"/>
  <c r="X6" i="37"/>
  <c r="X7" i="37"/>
  <c r="X8" i="37"/>
  <c r="X9" i="37"/>
  <c r="X10" i="37"/>
  <c r="X11" i="37"/>
  <c r="X12" i="37"/>
  <c r="X13" i="37"/>
  <c r="X14" i="37"/>
  <c r="X15" i="37"/>
  <c r="X16" i="37"/>
  <c r="X17" i="37"/>
  <c r="X18" i="37"/>
  <c r="X19" i="37"/>
  <c r="X20" i="37"/>
  <c r="X21" i="37"/>
  <c r="X22" i="37"/>
  <c r="X23" i="37"/>
  <c r="X24" i="37"/>
  <c r="X25" i="37"/>
  <c r="X26" i="37"/>
  <c r="X27" i="37"/>
  <c r="X28" i="37"/>
  <c r="X29" i="37"/>
  <c r="X30" i="37"/>
  <c r="X31" i="37"/>
  <c r="X32" i="37"/>
  <c r="X33" i="37"/>
  <c r="X34" i="37"/>
  <c r="X35" i="37"/>
  <c r="X36" i="37"/>
  <c r="X37" i="37"/>
  <c r="X38" i="37"/>
  <c r="X39" i="37"/>
  <c r="X40" i="37"/>
  <c r="X41" i="37"/>
  <c r="X42" i="37"/>
  <c r="X43" i="37"/>
  <c r="X44" i="37"/>
  <c r="X45" i="37"/>
  <c r="X46" i="37"/>
  <c r="X47" i="37"/>
  <c r="X48" i="37"/>
  <c r="X49" i="37"/>
  <c r="X50" i="37"/>
  <c r="X51" i="37"/>
  <c r="X52" i="37"/>
  <c r="X53" i="37"/>
  <c r="X54" i="37"/>
  <c r="X55" i="37"/>
  <c r="X56" i="37"/>
  <c r="X57" i="37"/>
  <c r="X58" i="37"/>
  <c r="X59" i="37"/>
  <c r="X60" i="37"/>
  <c r="X61" i="37"/>
  <c r="X62" i="37"/>
  <c r="X63" i="37"/>
  <c r="X64" i="37"/>
  <c r="X65" i="37"/>
  <c r="X66" i="37"/>
  <c r="X67" i="37"/>
  <c r="X68" i="37"/>
  <c r="X69" i="37"/>
  <c r="X70" i="37"/>
  <c r="X71" i="37"/>
  <c r="X72" i="37"/>
  <c r="X73" i="37"/>
  <c r="X74" i="37"/>
  <c r="X75" i="37"/>
  <c r="X76" i="37"/>
  <c r="X77" i="37"/>
  <c r="X78" i="37"/>
  <c r="X79" i="37"/>
  <c r="X80" i="37"/>
  <c r="X81" i="37"/>
  <c r="X82" i="37"/>
  <c r="X83" i="37"/>
  <c r="X84" i="37"/>
  <c r="X85" i="37"/>
  <c r="X86" i="37"/>
  <c r="X87" i="37"/>
  <c r="X88" i="37"/>
  <c r="X89" i="37"/>
  <c r="X90" i="37"/>
  <c r="X91" i="37"/>
  <c r="X92" i="37"/>
  <c r="X93" i="37"/>
  <c r="X94" i="37"/>
  <c r="X95" i="37"/>
  <c r="X96" i="37"/>
  <c r="X97" i="37"/>
  <c r="X98" i="37"/>
  <c r="X99" i="37"/>
  <c r="X100" i="37"/>
  <c r="X101" i="37"/>
  <c r="X102" i="37"/>
  <c r="X103" i="37"/>
  <c r="X104" i="37"/>
  <c r="X105" i="37"/>
  <c r="X106" i="37"/>
  <c r="X107" i="37"/>
  <c r="X108" i="37"/>
  <c r="X109" i="37"/>
  <c r="X110" i="37"/>
  <c r="X111" i="37"/>
  <c r="X112" i="37"/>
  <c r="X113" i="37"/>
  <c r="X114" i="37"/>
  <c r="X115" i="37"/>
  <c r="X116" i="37"/>
  <c r="X117" i="37"/>
  <c r="X118" i="37"/>
  <c r="X119" i="37"/>
  <c r="X120" i="37"/>
  <c r="X121" i="37"/>
  <c r="X122" i="37"/>
  <c r="X123" i="37"/>
  <c r="X124" i="37"/>
  <c r="X125" i="37"/>
  <c r="X126" i="37"/>
  <c r="X127" i="37"/>
  <c r="X128" i="37"/>
  <c r="X129" i="37"/>
  <c r="X130" i="37"/>
  <c r="X131" i="37"/>
  <c r="X132" i="37"/>
  <c r="X133" i="37"/>
  <c r="X134" i="37"/>
  <c r="X135" i="37"/>
  <c r="X136" i="37"/>
  <c r="X137" i="37"/>
  <c r="X138" i="37"/>
  <c r="X139" i="37"/>
  <c r="X140" i="37"/>
  <c r="X141" i="37"/>
  <c r="X142" i="37"/>
  <c r="X143" i="37"/>
  <c r="X144" i="37"/>
  <c r="X145" i="37"/>
  <c r="X146" i="37"/>
  <c r="X147" i="37"/>
  <c r="X148" i="37"/>
  <c r="X149" i="37"/>
  <c r="X150" i="37"/>
  <c r="X151" i="37"/>
  <c r="X152" i="37"/>
  <c r="X153" i="37"/>
  <c r="X154" i="37"/>
  <c r="X155" i="37"/>
  <c r="X156" i="37"/>
  <c r="X157" i="37"/>
  <c r="X158" i="37"/>
  <c r="X159" i="37"/>
  <c r="X160" i="37"/>
  <c r="X161" i="37"/>
  <c r="X162" i="37"/>
  <c r="X163" i="37"/>
  <c r="X164" i="37"/>
  <c r="X165" i="37"/>
  <c r="X166" i="37"/>
  <c r="X167" i="37"/>
  <c r="X168" i="37"/>
  <c r="X169" i="37"/>
  <c r="X170" i="37"/>
  <c r="X171" i="37"/>
  <c r="X172" i="37"/>
  <c r="X173" i="37"/>
  <c r="X174" i="37"/>
  <c r="X175" i="37"/>
  <c r="X176" i="37"/>
  <c r="X177" i="37"/>
  <c r="X178" i="37"/>
  <c r="X179" i="37"/>
  <c r="X180" i="37"/>
  <c r="X181" i="37"/>
  <c r="X182" i="37"/>
  <c r="X183" i="37"/>
  <c r="X184" i="37"/>
  <c r="X185" i="37"/>
  <c r="X186" i="37"/>
  <c r="X187" i="37"/>
  <c r="X188" i="37"/>
  <c r="X189" i="37"/>
  <c r="X190" i="37"/>
  <c r="X191" i="37"/>
  <c r="X192" i="37"/>
  <c r="X193" i="37"/>
  <c r="X194" i="37"/>
  <c r="X195" i="37"/>
  <c r="X196" i="37"/>
  <c r="X197" i="37"/>
  <c r="X198" i="37"/>
  <c r="X199" i="37"/>
  <c r="X200" i="37"/>
  <c r="X201" i="37"/>
  <c r="X202" i="37"/>
  <c r="X203" i="37"/>
  <c r="X4" i="37"/>
  <c r="W5" i="37"/>
  <c r="W6" i="37"/>
  <c r="W7" i="37"/>
  <c r="W8" i="37"/>
  <c r="W9" i="37"/>
  <c r="W10" i="37"/>
  <c r="W11" i="37"/>
  <c r="W12" i="37"/>
  <c r="W13" i="37"/>
  <c r="W14" i="37"/>
  <c r="W15" i="37"/>
  <c r="W16" i="37"/>
  <c r="W17" i="37"/>
  <c r="W18" i="37"/>
  <c r="W19" i="37"/>
  <c r="W20" i="37"/>
  <c r="W21" i="37"/>
  <c r="W22" i="37"/>
  <c r="W23" i="37"/>
  <c r="W24" i="37"/>
  <c r="W25" i="37"/>
  <c r="W26" i="37"/>
  <c r="W27" i="37"/>
  <c r="W28" i="37"/>
  <c r="W29" i="37"/>
  <c r="W30" i="37"/>
  <c r="W31" i="37"/>
  <c r="W32" i="37"/>
  <c r="W33" i="37"/>
  <c r="W34" i="37"/>
  <c r="W35" i="37"/>
  <c r="W36" i="37"/>
  <c r="W37" i="37"/>
  <c r="W38" i="37"/>
  <c r="W39" i="37"/>
  <c r="W40" i="37"/>
  <c r="W41" i="37"/>
  <c r="W42" i="37"/>
  <c r="W43" i="37"/>
  <c r="W44" i="37"/>
  <c r="W45" i="37"/>
  <c r="W46" i="37"/>
  <c r="W47" i="37"/>
  <c r="W48" i="37"/>
  <c r="W49" i="37"/>
  <c r="W50" i="37"/>
  <c r="W51" i="37"/>
  <c r="W52" i="37"/>
  <c r="W53" i="37"/>
  <c r="W54" i="37"/>
  <c r="W55" i="37"/>
  <c r="W56" i="37"/>
  <c r="W57" i="37"/>
  <c r="W58" i="37"/>
  <c r="W59" i="37"/>
  <c r="W60" i="37"/>
  <c r="W61" i="37"/>
  <c r="W62" i="37"/>
  <c r="W63" i="37"/>
  <c r="W64" i="37"/>
  <c r="W65" i="37"/>
  <c r="W66" i="37"/>
  <c r="W67" i="37"/>
  <c r="W68" i="37"/>
  <c r="W69" i="37"/>
  <c r="W70" i="37"/>
  <c r="W71" i="37"/>
  <c r="W72" i="37"/>
  <c r="W73" i="37"/>
  <c r="W74" i="37"/>
  <c r="W75" i="37"/>
  <c r="W76" i="37"/>
  <c r="W77" i="37"/>
  <c r="W78" i="37"/>
  <c r="W79" i="37"/>
  <c r="W80" i="37"/>
  <c r="W81" i="37"/>
  <c r="W82" i="37"/>
  <c r="W83" i="37"/>
  <c r="W84" i="37"/>
  <c r="W85" i="37"/>
  <c r="W86" i="37"/>
  <c r="W87" i="37"/>
  <c r="W88" i="37"/>
  <c r="W89" i="37"/>
  <c r="W90" i="37"/>
  <c r="W91" i="37"/>
  <c r="W92" i="37"/>
  <c r="W93" i="37"/>
  <c r="W94" i="37"/>
  <c r="W95" i="37"/>
  <c r="W96" i="37"/>
  <c r="W97" i="37"/>
  <c r="W98" i="37"/>
  <c r="W99" i="37"/>
  <c r="W100" i="37"/>
  <c r="W101" i="37"/>
  <c r="W102" i="37"/>
  <c r="W103" i="37"/>
  <c r="W104" i="37"/>
  <c r="W105" i="37"/>
  <c r="W106" i="37"/>
  <c r="W107" i="37"/>
  <c r="W108" i="37"/>
  <c r="W109" i="37"/>
  <c r="W110" i="37"/>
  <c r="W111" i="37"/>
  <c r="W112" i="37"/>
  <c r="W113" i="37"/>
  <c r="W114" i="37"/>
  <c r="W115" i="37"/>
  <c r="W116" i="37"/>
  <c r="W117" i="37"/>
  <c r="W118" i="37"/>
  <c r="W119" i="37"/>
  <c r="W120" i="37"/>
  <c r="W121" i="37"/>
  <c r="W122" i="37"/>
  <c r="W123" i="37"/>
  <c r="W124" i="37"/>
  <c r="W125" i="37"/>
  <c r="W126" i="37"/>
  <c r="W127" i="37"/>
  <c r="W128" i="37"/>
  <c r="W129" i="37"/>
  <c r="W130" i="37"/>
  <c r="W131" i="37"/>
  <c r="W132" i="37"/>
  <c r="W133" i="37"/>
  <c r="W134" i="37"/>
  <c r="W135" i="37"/>
  <c r="W136" i="37"/>
  <c r="W137" i="37"/>
  <c r="W138" i="37"/>
  <c r="W139" i="37"/>
  <c r="W140" i="37"/>
  <c r="W141" i="37"/>
  <c r="W142" i="37"/>
  <c r="W143" i="37"/>
  <c r="W144" i="37"/>
  <c r="W145" i="37"/>
  <c r="W146" i="37"/>
  <c r="W147" i="37"/>
  <c r="W148" i="37"/>
  <c r="W149" i="37"/>
  <c r="W150" i="37"/>
  <c r="W151" i="37"/>
  <c r="W152" i="37"/>
  <c r="W153" i="37"/>
  <c r="W154" i="37"/>
  <c r="W155" i="37"/>
  <c r="W156" i="37"/>
  <c r="W157" i="37"/>
  <c r="W158" i="37"/>
  <c r="W159" i="37"/>
  <c r="W160" i="37"/>
  <c r="W161" i="37"/>
  <c r="W162" i="37"/>
  <c r="W163" i="37"/>
  <c r="W164" i="37"/>
  <c r="W165" i="37"/>
  <c r="W166" i="37"/>
  <c r="W167" i="37"/>
  <c r="W168" i="37"/>
  <c r="W169" i="37"/>
  <c r="W170" i="37"/>
  <c r="W171" i="37"/>
  <c r="W172" i="37"/>
  <c r="W173" i="37"/>
  <c r="W174" i="37"/>
  <c r="W175" i="37"/>
  <c r="W176" i="37"/>
  <c r="W177" i="37"/>
  <c r="W178" i="37"/>
  <c r="W179" i="37"/>
  <c r="W180" i="37"/>
  <c r="W181" i="37"/>
  <c r="W182" i="37"/>
  <c r="W183" i="37"/>
  <c r="W184" i="37"/>
  <c r="W185" i="37"/>
  <c r="W186" i="37"/>
  <c r="W187" i="37"/>
  <c r="W188" i="37"/>
  <c r="W189" i="37"/>
  <c r="W190" i="37"/>
  <c r="W191" i="37"/>
  <c r="W192" i="37"/>
  <c r="W193" i="37"/>
  <c r="W194" i="37"/>
  <c r="W195" i="37"/>
  <c r="W196" i="37"/>
  <c r="W197" i="37"/>
  <c r="W198" i="37"/>
  <c r="W199" i="37"/>
  <c r="W200" i="37"/>
  <c r="W201" i="37"/>
  <c r="W202" i="37"/>
  <c r="W203" i="37"/>
  <c r="W4" i="37"/>
  <c r="N2" i="37"/>
  <c r="K5" i="37"/>
  <c r="K6" i="37"/>
  <c r="K7" i="37"/>
  <c r="K8" i="37"/>
  <c r="K9" i="37"/>
  <c r="K10" i="37"/>
  <c r="K11" i="37"/>
  <c r="K12" i="37"/>
  <c r="K13" i="37"/>
  <c r="K14" i="37"/>
  <c r="K15" i="37"/>
  <c r="K16" i="37"/>
  <c r="K17" i="37"/>
  <c r="K18" i="37"/>
  <c r="K19" i="37"/>
  <c r="K20" i="37"/>
  <c r="K21" i="37"/>
  <c r="K22" i="37"/>
  <c r="K23" i="37"/>
  <c r="K24" i="37"/>
  <c r="K25" i="37"/>
  <c r="K26" i="37"/>
  <c r="K27" i="37"/>
  <c r="K28" i="37"/>
  <c r="K29" i="37"/>
  <c r="K30" i="37"/>
  <c r="K31" i="37"/>
  <c r="K32" i="37"/>
  <c r="K33" i="37"/>
  <c r="K34" i="37"/>
  <c r="K35" i="37"/>
  <c r="K36" i="37"/>
  <c r="K37" i="37"/>
  <c r="K38" i="37"/>
  <c r="K39" i="37"/>
  <c r="K40" i="37"/>
  <c r="K41" i="37"/>
  <c r="K42" i="37"/>
  <c r="K43" i="37"/>
  <c r="K44" i="37"/>
  <c r="K45" i="37"/>
  <c r="K46" i="37"/>
  <c r="K47" i="37"/>
  <c r="K48" i="37"/>
  <c r="K49" i="37"/>
  <c r="K50" i="37"/>
  <c r="K51" i="37"/>
  <c r="K52" i="37"/>
  <c r="K53" i="37"/>
  <c r="K54" i="37"/>
  <c r="K55" i="37"/>
  <c r="K56" i="37"/>
  <c r="K57" i="37"/>
  <c r="K58" i="37"/>
  <c r="K59" i="37"/>
  <c r="K60" i="37"/>
  <c r="K61" i="37"/>
  <c r="K62" i="37"/>
  <c r="K63" i="37"/>
  <c r="K64" i="37"/>
  <c r="K65" i="37"/>
  <c r="K66" i="37"/>
  <c r="K67" i="37"/>
  <c r="K68" i="37"/>
  <c r="K69" i="37"/>
  <c r="K70" i="37"/>
  <c r="K71" i="37"/>
  <c r="K72" i="37"/>
  <c r="K73" i="37"/>
  <c r="K74" i="37"/>
  <c r="K75" i="37"/>
  <c r="K76" i="37"/>
  <c r="K77" i="37"/>
  <c r="K78" i="37"/>
  <c r="K79" i="37"/>
  <c r="K80" i="37"/>
  <c r="K81" i="37"/>
  <c r="K82" i="37"/>
  <c r="K83" i="37"/>
  <c r="K84" i="37"/>
  <c r="K85" i="37"/>
  <c r="K86" i="37"/>
  <c r="K87" i="37"/>
  <c r="K88" i="37"/>
  <c r="K89" i="37"/>
  <c r="K90" i="37"/>
  <c r="K91" i="37"/>
  <c r="K92" i="37"/>
  <c r="K93" i="37"/>
  <c r="K94" i="37"/>
  <c r="K95" i="37"/>
  <c r="K96" i="37"/>
  <c r="K97" i="37"/>
  <c r="K98" i="37"/>
  <c r="K99" i="37"/>
  <c r="K100" i="37"/>
  <c r="K101" i="37"/>
  <c r="K102" i="37"/>
  <c r="K103" i="37"/>
  <c r="K104" i="37"/>
  <c r="K105" i="37"/>
  <c r="K106" i="37"/>
  <c r="K107" i="37"/>
  <c r="K108" i="37"/>
  <c r="K109" i="37"/>
  <c r="K110" i="37"/>
  <c r="K111" i="37"/>
  <c r="K112" i="37"/>
  <c r="K113" i="37"/>
  <c r="K114" i="37"/>
  <c r="K115" i="37"/>
  <c r="K116" i="37"/>
  <c r="K117" i="37"/>
  <c r="K118" i="37"/>
  <c r="K119" i="37"/>
  <c r="K120" i="37"/>
  <c r="K121" i="37"/>
  <c r="K122" i="37"/>
  <c r="K123" i="37"/>
  <c r="K124" i="37"/>
  <c r="K125" i="37"/>
  <c r="K126" i="37"/>
  <c r="K127" i="37"/>
  <c r="K128" i="37"/>
  <c r="K129" i="37"/>
  <c r="K130" i="37"/>
  <c r="K131" i="37"/>
  <c r="K132" i="37"/>
  <c r="K133" i="37"/>
  <c r="K134" i="37"/>
  <c r="K135" i="37"/>
  <c r="K136" i="37"/>
  <c r="K137" i="37"/>
  <c r="K138" i="37"/>
  <c r="K139" i="37"/>
  <c r="K140" i="37"/>
  <c r="K141" i="37"/>
  <c r="K142" i="37"/>
  <c r="K143" i="37"/>
  <c r="K144" i="37"/>
  <c r="K145" i="37"/>
  <c r="K146" i="37"/>
  <c r="K147" i="37"/>
  <c r="K148" i="37"/>
  <c r="K149" i="37"/>
  <c r="K150" i="37"/>
  <c r="K151" i="37"/>
  <c r="K152" i="37"/>
  <c r="K153" i="37"/>
  <c r="K154" i="37"/>
  <c r="K155" i="37"/>
  <c r="K156" i="37"/>
  <c r="K157" i="37"/>
  <c r="K158" i="37"/>
  <c r="K159" i="37"/>
  <c r="K160" i="37"/>
  <c r="K161" i="37"/>
  <c r="K162" i="37"/>
  <c r="K163" i="37"/>
  <c r="K164" i="37"/>
  <c r="K165" i="37"/>
  <c r="K166" i="37"/>
  <c r="K167" i="37"/>
  <c r="K168" i="37"/>
  <c r="K169" i="37"/>
  <c r="K170" i="37"/>
  <c r="K171" i="37"/>
  <c r="K172" i="37"/>
  <c r="K173" i="37"/>
  <c r="K174" i="37"/>
  <c r="K175" i="37"/>
  <c r="K176" i="37"/>
  <c r="K177" i="37"/>
  <c r="K178" i="37"/>
  <c r="K179" i="37"/>
  <c r="K180" i="37"/>
  <c r="K181" i="37"/>
  <c r="K182" i="37"/>
  <c r="K183" i="37"/>
  <c r="K184" i="37"/>
  <c r="K185" i="37"/>
  <c r="K186" i="37"/>
  <c r="K187" i="37"/>
  <c r="K188" i="37"/>
  <c r="K189" i="37"/>
  <c r="K190" i="37"/>
  <c r="K191" i="37"/>
  <c r="K192" i="37"/>
  <c r="K193" i="37"/>
  <c r="K194" i="37"/>
  <c r="K195" i="37"/>
  <c r="K196" i="37"/>
  <c r="K197" i="37"/>
  <c r="K198" i="37"/>
  <c r="K199" i="37"/>
  <c r="K200" i="37"/>
  <c r="K201" i="37"/>
  <c r="K202" i="37"/>
  <c r="K203" i="37"/>
  <c r="K4" i="37"/>
  <c r="J5" i="37"/>
  <c r="J6" i="37"/>
  <c r="J7" i="37"/>
  <c r="J8" i="37"/>
  <c r="J9" i="37"/>
  <c r="J10" i="37"/>
  <c r="J11" i="37"/>
  <c r="J12" i="37"/>
  <c r="J13" i="37"/>
  <c r="J14" i="37"/>
  <c r="J15" i="37"/>
  <c r="J16" i="37"/>
  <c r="J17" i="37"/>
  <c r="J18" i="37"/>
  <c r="J19" i="37"/>
  <c r="J20" i="37"/>
  <c r="J21" i="37"/>
  <c r="J22" i="37"/>
  <c r="J23" i="37"/>
  <c r="J24" i="37"/>
  <c r="J25" i="37"/>
  <c r="J26" i="37"/>
  <c r="J27" i="37"/>
  <c r="J28" i="37"/>
  <c r="J29" i="37"/>
  <c r="J30" i="37"/>
  <c r="J31" i="37"/>
  <c r="J32" i="37"/>
  <c r="J33" i="37"/>
  <c r="J34" i="37"/>
  <c r="J35" i="37"/>
  <c r="J36" i="37"/>
  <c r="J37" i="37"/>
  <c r="J38" i="37"/>
  <c r="J39" i="37"/>
  <c r="J40" i="37"/>
  <c r="J41" i="37"/>
  <c r="J42" i="37"/>
  <c r="J43" i="37"/>
  <c r="J44" i="37"/>
  <c r="J45" i="37"/>
  <c r="J46" i="37"/>
  <c r="J47" i="37"/>
  <c r="J48" i="37"/>
  <c r="J49" i="37"/>
  <c r="J50" i="37"/>
  <c r="J51" i="37"/>
  <c r="J52" i="37"/>
  <c r="J53" i="37"/>
  <c r="J54" i="37"/>
  <c r="J55" i="37"/>
  <c r="J56" i="37"/>
  <c r="J57" i="37"/>
  <c r="J58" i="37"/>
  <c r="J59" i="37"/>
  <c r="J60" i="37"/>
  <c r="J61" i="37"/>
  <c r="J62" i="37"/>
  <c r="J63" i="37"/>
  <c r="J64" i="37"/>
  <c r="J65" i="37"/>
  <c r="J66" i="37"/>
  <c r="J67" i="37"/>
  <c r="J68" i="37"/>
  <c r="J69" i="37"/>
  <c r="J70" i="37"/>
  <c r="J71" i="37"/>
  <c r="J72" i="37"/>
  <c r="J73" i="37"/>
  <c r="J74" i="37"/>
  <c r="J75" i="37"/>
  <c r="J76" i="37"/>
  <c r="J77" i="37"/>
  <c r="J78" i="37"/>
  <c r="J79" i="37"/>
  <c r="J80" i="37"/>
  <c r="J81" i="37"/>
  <c r="J82" i="37"/>
  <c r="J83" i="37"/>
  <c r="J84" i="37"/>
  <c r="J85" i="37"/>
  <c r="J86" i="37"/>
  <c r="J87" i="37"/>
  <c r="J88" i="37"/>
  <c r="J89" i="37"/>
  <c r="J90" i="37"/>
  <c r="J91" i="37"/>
  <c r="J92" i="37"/>
  <c r="J93" i="37"/>
  <c r="J94" i="37"/>
  <c r="J95" i="37"/>
  <c r="J96" i="37"/>
  <c r="J97" i="37"/>
  <c r="J98" i="37"/>
  <c r="J99" i="37"/>
  <c r="J100" i="37"/>
  <c r="J101" i="37"/>
  <c r="J102" i="37"/>
  <c r="J103" i="37"/>
  <c r="J104" i="37"/>
  <c r="J105" i="37"/>
  <c r="J106" i="37"/>
  <c r="J107" i="37"/>
  <c r="J108" i="37"/>
  <c r="J109" i="37"/>
  <c r="J110" i="37"/>
  <c r="J111" i="37"/>
  <c r="J112" i="37"/>
  <c r="J113" i="37"/>
  <c r="J114" i="37"/>
  <c r="J115" i="37"/>
  <c r="J116" i="37"/>
  <c r="J117" i="37"/>
  <c r="J118" i="37"/>
  <c r="J119" i="37"/>
  <c r="J120" i="37"/>
  <c r="J121" i="37"/>
  <c r="J122" i="37"/>
  <c r="J123" i="37"/>
  <c r="J124" i="37"/>
  <c r="J125" i="37"/>
  <c r="J126" i="37"/>
  <c r="J127" i="37"/>
  <c r="J128" i="37"/>
  <c r="J129" i="37"/>
  <c r="J130" i="37"/>
  <c r="J131" i="37"/>
  <c r="J132" i="37"/>
  <c r="J133" i="37"/>
  <c r="J134" i="37"/>
  <c r="J135" i="37"/>
  <c r="J136" i="37"/>
  <c r="J137" i="37"/>
  <c r="J138" i="37"/>
  <c r="J139" i="37"/>
  <c r="J140" i="37"/>
  <c r="J141" i="37"/>
  <c r="J142" i="37"/>
  <c r="J143" i="37"/>
  <c r="J144" i="37"/>
  <c r="J145" i="37"/>
  <c r="J146" i="37"/>
  <c r="J147" i="37"/>
  <c r="J148" i="37"/>
  <c r="J149" i="37"/>
  <c r="J150" i="37"/>
  <c r="J151" i="37"/>
  <c r="J152" i="37"/>
  <c r="J153" i="37"/>
  <c r="J154" i="37"/>
  <c r="J155" i="37"/>
  <c r="J156" i="37"/>
  <c r="J157" i="37"/>
  <c r="J158" i="37"/>
  <c r="J159" i="37"/>
  <c r="J160" i="37"/>
  <c r="J161" i="37"/>
  <c r="J162" i="37"/>
  <c r="J163" i="37"/>
  <c r="J164" i="37"/>
  <c r="J165" i="37"/>
  <c r="J166" i="37"/>
  <c r="J167" i="37"/>
  <c r="J168" i="37"/>
  <c r="J169" i="37"/>
  <c r="J170" i="37"/>
  <c r="J171" i="37"/>
  <c r="J172" i="37"/>
  <c r="J173" i="37"/>
  <c r="J174" i="37"/>
  <c r="J175" i="37"/>
  <c r="J176" i="37"/>
  <c r="J177" i="37"/>
  <c r="J178" i="37"/>
  <c r="J179" i="37"/>
  <c r="J180" i="37"/>
  <c r="J181" i="37"/>
  <c r="J182" i="37"/>
  <c r="J183" i="37"/>
  <c r="J184" i="37"/>
  <c r="J185" i="37"/>
  <c r="J186" i="37"/>
  <c r="J187" i="37"/>
  <c r="J188" i="37"/>
  <c r="J189" i="37"/>
  <c r="J190" i="37"/>
  <c r="J191" i="37"/>
  <c r="J192" i="37"/>
  <c r="J193" i="37"/>
  <c r="J194" i="37"/>
  <c r="J195" i="37"/>
  <c r="J196" i="37"/>
  <c r="J197" i="37"/>
  <c r="J198" i="37"/>
  <c r="J199" i="37"/>
  <c r="J200" i="37"/>
  <c r="J201" i="37"/>
  <c r="J202" i="37"/>
  <c r="J203" i="37"/>
  <c r="J4" i="37"/>
  <c r="B2" i="37"/>
  <c r="X5" i="36"/>
  <c r="X6" i="36"/>
  <c r="X7" i="36"/>
  <c r="X8" i="36"/>
  <c r="X9" i="36"/>
  <c r="X10" i="36"/>
  <c r="X11" i="36"/>
  <c r="X12" i="36"/>
  <c r="X13" i="36"/>
  <c r="X14" i="36"/>
  <c r="X15" i="36"/>
  <c r="X16" i="36"/>
  <c r="X17" i="36"/>
  <c r="X18" i="36"/>
  <c r="X19" i="36"/>
  <c r="X20" i="36"/>
  <c r="X21" i="36"/>
  <c r="X22" i="36"/>
  <c r="X23" i="36"/>
  <c r="X24" i="36"/>
  <c r="X25" i="36"/>
  <c r="X26" i="36"/>
  <c r="X27" i="36"/>
  <c r="X28" i="36"/>
  <c r="X29" i="36"/>
  <c r="X30" i="36"/>
  <c r="X31" i="36"/>
  <c r="X32" i="36"/>
  <c r="X33" i="36"/>
  <c r="X34" i="36"/>
  <c r="X35" i="36"/>
  <c r="X36" i="36"/>
  <c r="X37" i="36"/>
  <c r="X38" i="36"/>
  <c r="X39" i="36"/>
  <c r="X40" i="36"/>
  <c r="X41" i="36"/>
  <c r="X42" i="36"/>
  <c r="X43" i="36"/>
  <c r="X44" i="36"/>
  <c r="X45" i="36"/>
  <c r="X46" i="36"/>
  <c r="X47" i="36"/>
  <c r="X48" i="36"/>
  <c r="X49" i="36"/>
  <c r="X50" i="36"/>
  <c r="X51" i="36"/>
  <c r="X52" i="36"/>
  <c r="X53" i="36"/>
  <c r="X54" i="36"/>
  <c r="X55" i="36"/>
  <c r="X56" i="36"/>
  <c r="X57" i="36"/>
  <c r="X58" i="36"/>
  <c r="X59" i="36"/>
  <c r="X60" i="36"/>
  <c r="X61" i="36"/>
  <c r="X62" i="36"/>
  <c r="X63" i="36"/>
  <c r="X64" i="36"/>
  <c r="X65" i="36"/>
  <c r="X66" i="36"/>
  <c r="X67" i="36"/>
  <c r="X68" i="36"/>
  <c r="X69" i="36"/>
  <c r="X70" i="36"/>
  <c r="X71" i="36"/>
  <c r="X72" i="36"/>
  <c r="X73" i="36"/>
  <c r="X74" i="36"/>
  <c r="X75" i="36"/>
  <c r="X76" i="36"/>
  <c r="X77" i="36"/>
  <c r="X78" i="36"/>
  <c r="X79" i="36"/>
  <c r="X80" i="36"/>
  <c r="X81" i="36"/>
  <c r="X82" i="36"/>
  <c r="X83" i="36"/>
  <c r="X84" i="36"/>
  <c r="X85" i="36"/>
  <c r="X86" i="36"/>
  <c r="X87" i="36"/>
  <c r="X88" i="36"/>
  <c r="X89" i="36"/>
  <c r="X90" i="36"/>
  <c r="X91" i="36"/>
  <c r="X92" i="36"/>
  <c r="X93" i="36"/>
  <c r="X94" i="36"/>
  <c r="X95" i="36"/>
  <c r="X96" i="36"/>
  <c r="X97" i="36"/>
  <c r="X98" i="36"/>
  <c r="X99" i="36"/>
  <c r="X100" i="36"/>
  <c r="X101" i="36"/>
  <c r="X102" i="36"/>
  <c r="X103" i="36"/>
  <c r="X104" i="36"/>
  <c r="X105" i="36"/>
  <c r="X106" i="36"/>
  <c r="X107" i="36"/>
  <c r="X108" i="36"/>
  <c r="X109" i="36"/>
  <c r="X110" i="36"/>
  <c r="X111" i="36"/>
  <c r="X112" i="36"/>
  <c r="X113" i="36"/>
  <c r="X114" i="36"/>
  <c r="X115" i="36"/>
  <c r="X116" i="36"/>
  <c r="X117" i="36"/>
  <c r="X118" i="36"/>
  <c r="X119" i="36"/>
  <c r="X120" i="36"/>
  <c r="X121" i="36"/>
  <c r="X122" i="36"/>
  <c r="X123" i="36"/>
  <c r="X124" i="36"/>
  <c r="X125" i="36"/>
  <c r="X126" i="36"/>
  <c r="X127" i="36"/>
  <c r="X128" i="36"/>
  <c r="X129" i="36"/>
  <c r="X130" i="36"/>
  <c r="X131" i="36"/>
  <c r="X132" i="36"/>
  <c r="X133" i="36"/>
  <c r="X134" i="36"/>
  <c r="X135" i="36"/>
  <c r="X136" i="36"/>
  <c r="X137" i="36"/>
  <c r="X138" i="36"/>
  <c r="X139" i="36"/>
  <c r="X140" i="36"/>
  <c r="X141" i="36"/>
  <c r="X142" i="36"/>
  <c r="X143" i="36"/>
  <c r="X144" i="36"/>
  <c r="X145" i="36"/>
  <c r="X146" i="36"/>
  <c r="X147" i="36"/>
  <c r="X148" i="36"/>
  <c r="X149" i="36"/>
  <c r="X150" i="36"/>
  <c r="X151" i="36"/>
  <c r="X152" i="36"/>
  <c r="X153" i="36"/>
  <c r="X154" i="36"/>
  <c r="X155" i="36"/>
  <c r="X156" i="36"/>
  <c r="X157" i="36"/>
  <c r="X158" i="36"/>
  <c r="X159" i="36"/>
  <c r="X160" i="36"/>
  <c r="X161" i="36"/>
  <c r="X162" i="36"/>
  <c r="X163" i="36"/>
  <c r="X164" i="36"/>
  <c r="X165" i="36"/>
  <c r="X166" i="36"/>
  <c r="X167" i="36"/>
  <c r="X168" i="36"/>
  <c r="X169" i="36"/>
  <c r="X170" i="36"/>
  <c r="X171" i="36"/>
  <c r="X172" i="36"/>
  <c r="X173" i="36"/>
  <c r="X174" i="36"/>
  <c r="X175" i="36"/>
  <c r="X176" i="36"/>
  <c r="X177" i="36"/>
  <c r="X178" i="36"/>
  <c r="X179" i="36"/>
  <c r="X180" i="36"/>
  <c r="X181" i="36"/>
  <c r="X182" i="36"/>
  <c r="X183" i="36"/>
  <c r="X184" i="36"/>
  <c r="X185" i="36"/>
  <c r="X186" i="36"/>
  <c r="X187" i="36"/>
  <c r="X188" i="36"/>
  <c r="X189" i="36"/>
  <c r="X190" i="36"/>
  <c r="X191" i="36"/>
  <c r="X192" i="36"/>
  <c r="X193" i="36"/>
  <c r="X194" i="36"/>
  <c r="X195" i="36"/>
  <c r="X196" i="36"/>
  <c r="X197" i="36"/>
  <c r="X198" i="36"/>
  <c r="X199" i="36"/>
  <c r="X200" i="36"/>
  <c r="X201" i="36"/>
  <c r="X202" i="36"/>
  <c r="X203" i="36"/>
  <c r="X4" i="36"/>
  <c r="W5" i="36"/>
  <c r="W6" i="36"/>
  <c r="W7" i="36"/>
  <c r="W8" i="36"/>
  <c r="W9" i="36"/>
  <c r="W10" i="36"/>
  <c r="W11" i="36"/>
  <c r="W12" i="36"/>
  <c r="W13" i="36"/>
  <c r="W14" i="36"/>
  <c r="W15" i="36"/>
  <c r="W16" i="36"/>
  <c r="W17" i="36"/>
  <c r="W18" i="36"/>
  <c r="W19" i="36"/>
  <c r="W20" i="36"/>
  <c r="W21" i="36"/>
  <c r="W22" i="36"/>
  <c r="W23" i="36"/>
  <c r="W24" i="36"/>
  <c r="W25" i="36"/>
  <c r="W26" i="36"/>
  <c r="W27" i="36"/>
  <c r="W28" i="36"/>
  <c r="W29" i="36"/>
  <c r="W30" i="36"/>
  <c r="W31" i="36"/>
  <c r="W32" i="36"/>
  <c r="W33" i="36"/>
  <c r="W34" i="36"/>
  <c r="W35" i="36"/>
  <c r="W36" i="36"/>
  <c r="W37" i="36"/>
  <c r="W38" i="36"/>
  <c r="W39" i="36"/>
  <c r="W40" i="36"/>
  <c r="W41" i="36"/>
  <c r="W42" i="36"/>
  <c r="W43" i="36"/>
  <c r="W44" i="36"/>
  <c r="W45" i="36"/>
  <c r="W46" i="36"/>
  <c r="W47" i="36"/>
  <c r="W48" i="36"/>
  <c r="W49" i="36"/>
  <c r="W50" i="36"/>
  <c r="W51" i="36"/>
  <c r="W52" i="36"/>
  <c r="W53" i="36"/>
  <c r="W54" i="36"/>
  <c r="W55" i="36"/>
  <c r="W56" i="36"/>
  <c r="W57" i="36"/>
  <c r="W58" i="36"/>
  <c r="W59" i="36"/>
  <c r="W60" i="36"/>
  <c r="W61" i="36"/>
  <c r="W62" i="36"/>
  <c r="W63" i="36"/>
  <c r="W64" i="36"/>
  <c r="W65" i="36"/>
  <c r="W66" i="36"/>
  <c r="W67" i="36"/>
  <c r="W68" i="36"/>
  <c r="W69" i="36"/>
  <c r="W70" i="36"/>
  <c r="W71" i="36"/>
  <c r="W72" i="36"/>
  <c r="W73" i="36"/>
  <c r="W74" i="36"/>
  <c r="W75" i="36"/>
  <c r="W76" i="36"/>
  <c r="W77" i="36"/>
  <c r="W78" i="36"/>
  <c r="W79" i="36"/>
  <c r="W80" i="36"/>
  <c r="W81" i="36"/>
  <c r="W82" i="36"/>
  <c r="W83" i="36"/>
  <c r="W84" i="36"/>
  <c r="W85" i="36"/>
  <c r="W86" i="36"/>
  <c r="W87" i="36"/>
  <c r="W88" i="36"/>
  <c r="W89" i="36"/>
  <c r="W90" i="36"/>
  <c r="W91" i="36"/>
  <c r="W92" i="36"/>
  <c r="W93" i="36"/>
  <c r="W94" i="36"/>
  <c r="W95" i="36"/>
  <c r="W96" i="36"/>
  <c r="W97" i="36"/>
  <c r="W98" i="36"/>
  <c r="W99" i="36"/>
  <c r="W100" i="36"/>
  <c r="W101" i="36"/>
  <c r="W102" i="36"/>
  <c r="W103" i="36"/>
  <c r="W104" i="36"/>
  <c r="W105" i="36"/>
  <c r="W106" i="36"/>
  <c r="W107" i="36"/>
  <c r="W108" i="36"/>
  <c r="W109" i="36"/>
  <c r="W110" i="36"/>
  <c r="W111" i="36"/>
  <c r="W112" i="36"/>
  <c r="W113" i="36"/>
  <c r="W114" i="36"/>
  <c r="W115" i="36"/>
  <c r="W116" i="36"/>
  <c r="W117" i="36"/>
  <c r="W118" i="36"/>
  <c r="W119" i="36"/>
  <c r="W120" i="36"/>
  <c r="W121" i="36"/>
  <c r="W122" i="36"/>
  <c r="W123" i="36"/>
  <c r="W124" i="36"/>
  <c r="W125" i="36"/>
  <c r="W126" i="36"/>
  <c r="W127" i="36"/>
  <c r="W128" i="36"/>
  <c r="W129" i="36"/>
  <c r="W130" i="36"/>
  <c r="W131" i="36"/>
  <c r="W132" i="36"/>
  <c r="W133" i="36"/>
  <c r="W134" i="36"/>
  <c r="W135" i="36"/>
  <c r="W136" i="36"/>
  <c r="W137" i="36"/>
  <c r="W138" i="36"/>
  <c r="W139" i="36"/>
  <c r="W140" i="36"/>
  <c r="W141" i="36"/>
  <c r="W142" i="36"/>
  <c r="W143" i="36"/>
  <c r="W144" i="36"/>
  <c r="W145" i="36"/>
  <c r="W146" i="36"/>
  <c r="W147" i="36"/>
  <c r="W148" i="36"/>
  <c r="W149" i="36"/>
  <c r="W150" i="36"/>
  <c r="W151" i="36"/>
  <c r="W152" i="36"/>
  <c r="W153" i="36"/>
  <c r="W154" i="36"/>
  <c r="W155" i="36"/>
  <c r="W156" i="36"/>
  <c r="W157" i="36"/>
  <c r="W158" i="36"/>
  <c r="W159" i="36"/>
  <c r="W160" i="36"/>
  <c r="W161" i="36"/>
  <c r="W162" i="36"/>
  <c r="W163" i="36"/>
  <c r="W164" i="36"/>
  <c r="W165" i="36"/>
  <c r="W166" i="36"/>
  <c r="W167" i="36"/>
  <c r="W168" i="36"/>
  <c r="W169" i="36"/>
  <c r="W170" i="36"/>
  <c r="W171" i="36"/>
  <c r="W172" i="36"/>
  <c r="W173" i="36"/>
  <c r="W174" i="36"/>
  <c r="W175" i="36"/>
  <c r="W176" i="36"/>
  <c r="W177" i="36"/>
  <c r="W178" i="36"/>
  <c r="W179" i="36"/>
  <c r="W180" i="36"/>
  <c r="W181" i="36"/>
  <c r="W182" i="36"/>
  <c r="W183" i="36"/>
  <c r="W184" i="36"/>
  <c r="W185" i="36"/>
  <c r="W186" i="36"/>
  <c r="W187" i="36"/>
  <c r="W188" i="36"/>
  <c r="W189" i="36"/>
  <c r="W190" i="36"/>
  <c r="W191" i="36"/>
  <c r="W192" i="36"/>
  <c r="W193" i="36"/>
  <c r="W194" i="36"/>
  <c r="W195" i="36"/>
  <c r="W196" i="36"/>
  <c r="W197" i="36"/>
  <c r="W198" i="36"/>
  <c r="W199" i="36"/>
  <c r="W200" i="36"/>
  <c r="W201" i="36"/>
  <c r="W202" i="36"/>
  <c r="W203" i="36"/>
  <c r="W4" i="36"/>
  <c r="N2" i="36"/>
  <c r="K5" i="36"/>
  <c r="K6" i="36"/>
  <c r="K7" i="36"/>
  <c r="K8" i="36"/>
  <c r="K9" i="36"/>
  <c r="K10" i="36"/>
  <c r="K11" i="36"/>
  <c r="K12" i="36"/>
  <c r="K13" i="36"/>
  <c r="K14" i="36"/>
  <c r="K15" i="36"/>
  <c r="K16" i="36"/>
  <c r="K17" i="36"/>
  <c r="K18" i="36"/>
  <c r="K19" i="36"/>
  <c r="K20" i="36"/>
  <c r="K21" i="36"/>
  <c r="K22" i="36"/>
  <c r="K23" i="36"/>
  <c r="K24" i="36"/>
  <c r="K25" i="36"/>
  <c r="K26" i="36"/>
  <c r="K27" i="36"/>
  <c r="K28" i="36"/>
  <c r="K29" i="36"/>
  <c r="K30" i="36"/>
  <c r="K31" i="36"/>
  <c r="K32" i="36"/>
  <c r="K33" i="36"/>
  <c r="K34" i="36"/>
  <c r="K35" i="36"/>
  <c r="K36" i="36"/>
  <c r="K37" i="36"/>
  <c r="K38" i="36"/>
  <c r="K39" i="36"/>
  <c r="K40" i="36"/>
  <c r="K41" i="36"/>
  <c r="K42" i="36"/>
  <c r="K43" i="36"/>
  <c r="K44" i="36"/>
  <c r="K45" i="36"/>
  <c r="K46" i="36"/>
  <c r="K47" i="36"/>
  <c r="K48" i="36"/>
  <c r="K49" i="36"/>
  <c r="K50" i="36"/>
  <c r="K51" i="36"/>
  <c r="K52" i="36"/>
  <c r="K53" i="36"/>
  <c r="K54" i="36"/>
  <c r="K55" i="36"/>
  <c r="K56" i="36"/>
  <c r="K57" i="36"/>
  <c r="K58" i="36"/>
  <c r="K59" i="36"/>
  <c r="K60" i="36"/>
  <c r="K61" i="36"/>
  <c r="K62" i="36"/>
  <c r="K63" i="36"/>
  <c r="K64" i="36"/>
  <c r="K65" i="36"/>
  <c r="K66" i="36"/>
  <c r="K67" i="36"/>
  <c r="K68" i="36"/>
  <c r="K69" i="36"/>
  <c r="K70" i="36"/>
  <c r="K71" i="36"/>
  <c r="K72" i="36"/>
  <c r="K73" i="36"/>
  <c r="K74" i="36"/>
  <c r="K75" i="36"/>
  <c r="K76" i="36"/>
  <c r="K77" i="36"/>
  <c r="K78" i="36"/>
  <c r="K79" i="36"/>
  <c r="K80" i="36"/>
  <c r="K81" i="36"/>
  <c r="K82" i="36"/>
  <c r="K83" i="36"/>
  <c r="K84" i="36"/>
  <c r="K85" i="36"/>
  <c r="K86" i="36"/>
  <c r="K87" i="36"/>
  <c r="K88" i="36"/>
  <c r="K89" i="36"/>
  <c r="K90" i="36"/>
  <c r="K91" i="36"/>
  <c r="K92" i="36"/>
  <c r="K93" i="36"/>
  <c r="K94" i="36"/>
  <c r="K95" i="36"/>
  <c r="K96" i="36"/>
  <c r="K97" i="36"/>
  <c r="K98" i="36"/>
  <c r="K99" i="36"/>
  <c r="K100" i="36"/>
  <c r="K101" i="36"/>
  <c r="K102" i="36"/>
  <c r="K103" i="36"/>
  <c r="K104" i="36"/>
  <c r="K105" i="36"/>
  <c r="K106" i="36"/>
  <c r="K107" i="36"/>
  <c r="K108" i="36"/>
  <c r="K109" i="36"/>
  <c r="K110" i="36"/>
  <c r="K111" i="36"/>
  <c r="K112" i="36"/>
  <c r="K113" i="36"/>
  <c r="K114" i="36"/>
  <c r="K115" i="36"/>
  <c r="K116" i="36"/>
  <c r="K117" i="36"/>
  <c r="K118" i="36"/>
  <c r="K119" i="36"/>
  <c r="K120" i="36"/>
  <c r="K121" i="36"/>
  <c r="K122" i="36"/>
  <c r="K123" i="36"/>
  <c r="K124" i="36"/>
  <c r="K125" i="36"/>
  <c r="K126" i="36"/>
  <c r="K127" i="36"/>
  <c r="K128" i="36"/>
  <c r="K129" i="36"/>
  <c r="K130" i="36"/>
  <c r="K131" i="36"/>
  <c r="K132" i="36"/>
  <c r="K133" i="36"/>
  <c r="K134" i="36"/>
  <c r="K135" i="36"/>
  <c r="K136" i="36"/>
  <c r="K137" i="36"/>
  <c r="K138" i="36"/>
  <c r="K139" i="36"/>
  <c r="K140" i="36"/>
  <c r="K141" i="36"/>
  <c r="K142" i="36"/>
  <c r="K143" i="36"/>
  <c r="K144" i="36"/>
  <c r="K145" i="36"/>
  <c r="K146" i="36"/>
  <c r="K147" i="36"/>
  <c r="K148" i="36"/>
  <c r="K149" i="36"/>
  <c r="K150" i="36"/>
  <c r="K151" i="36"/>
  <c r="K152" i="36"/>
  <c r="K153" i="36"/>
  <c r="K154" i="36"/>
  <c r="K155" i="36"/>
  <c r="K156" i="36"/>
  <c r="K157" i="36"/>
  <c r="K158" i="36"/>
  <c r="K159" i="36"/>
  <c r="K160" i="36"/>
  <c r="K161" i="36"/>
  <c r="K162" i="36"/>
  <c r="K163" i="36"/>
  <c r="K164" i="36"/>
  <c r="K165" i="36"/>
  <c r="K166" i="36"/>
  <c r="K167" i="36"/>
  <c r="K168" i="36"/>
  <c r="K169" i="36"/>
  <c r="K170" i="36"/>
  <c r="K171" i="36"/>
  <c r="K172" i="36"/>
  <c r="K173" i="36"/>
  <c r="K174" i="36"/>
  <c r="K175" i="36"/>
  <c r="K176" i="36"/>
  <c r="K177" i="36"/>
  <c r="K178" i="36"/>
  <c r="K179" i="36"/>
  <c r="K180" i="36"/>
  <c r="K181" i="36"/>
  <c r="K182" i="36"/>
  <c r="K183" i="36"/>
  <c r="K184" i="36"/>
  <c r="K185" i="36"/>
  <c r="K186" i="36"/>
  <c r="K187" i="36"/>
  <c r="K188" i="36"/>
  <c r="K189" i="36"/>
  <c r="K190" i="36"/>
  <c r="K191" i="36"/>
  <c r="K192" i="36"/>
  <c r="K193" i="36"/>
  <c r="K194" i="36"/>
  <c r="K195" i="36"/>
  <c r="K196" i="36"/>
  <c r="K197" i="36"/>
  <c r="K198" i="36"/>
  <c r="K199" i="36"/>
  <c r="K200" i="36"/>
  <c r="K201" i="36"/>
  <c r="K202" i="36"/>
  <c r="K203" i="36"/>
  <c r="K4" i="36"/>
  <c r="J5" i="36"/>
  <c r="J6" i="36"/>
  <c r="J7" i="36"/>
  <c r="J8" i="36"/>
  <c r="J9" i="36"/>
  <c r="J10" i="36"/>
  <c r="J11" i="36"/>
  <c r="J12" i="36"/>
  <c r="J13" i="36"/>
  <c r="J14" i="36"/>
  <c r="J15" i="36"/>
  <c r="J16" i="36"/>
  <c r="J17" i="36"/>
  <c r="J18" i="36"/>
  <c r="J19" i="36"/>
  <c r="J20" i="36"/>
  <c r="J21" i="36"/>
  <c r="J22" i="36"/>
  <c r="J23" i="36"/>
  <c r="J24" i="36"/>
  <c r="J25" i="36"/>
  <c r="J26" i="36"/>
  <c r="J27" i="36"/>
  <c r="J28" i="36"/>
  <c r="J29" i="36"/>
  <c r="J30" i="36"/>
  <c r="J31" i="36"/>
  <c r="J32" i="36"/>
  <c r="J33" i="36"/>
  <c r="J34" i="36"/>
  <c r="J35" i="36"/>
  <c r="J36" i="36"/>
  <c r="J37" i="36"/>
  <c r="J38" i="36"/>
  <c r="J39" i="36"/>
  <c r="J40" i="36"/>
  <c r="J41" i="36"/>
  <c r="J42" i="36"/>
  <c r="J43" i="36"/>
  <c r="J44" i="36"/>
  <c r="J45" i="36"/>
  <c r="J46" i="36"/>
  <c r="J47" i="36"/>
  <c r="J48" i="36"/>
  <c r="J49" i="36"/>
  <c r="J50" i="36"/>
  <c r="J51" i="36"/>
  <c r="J52" i="36"/>
  <c r="J53" i="36"/>
  <c r="J54" i="36"/>
  <c r="J55" i="36"/>
  <c r="J56" i="36"/>
  <c r="J57" i="36"/>
  <c r="J58" i="36"/>
  <c r="J59" i="36"/>
  <c r="J60" i="36"/>
  <c r="J61" i="36"/>
  <c r="J62" i="36"/>
  <c r="J63" i="36"/>
  <c r="J64" i="36"/>
  <c r="J65" i="36"/>
  <c r="J66" i="36"/>
  <c r="J67" i="36"/>
  <c r="J68" i="36"/>
  <c r="J69" i="36"/>
  <c r="J70" i="36"/>
  <c r="J71" i="36"/>
  <c r="J72" i="36"/>
  <c r="J73" i="36"/>
  <c r="J74" i="36"/>
  <c r="J75" i="36"/>
  <c r="J76" i="36"/>
  <c r="J77" i="36"/>
  <c r="J78" i="36"/>
  <c r="J79" i="36"/>
  <c r="J80" i="36"/>
  <c r="J81" i="36"/>
  <c r="J82" i="36"/>
  <c r="J83" i="36"/>
  <c r="J84" i="36"/>
  <c r="J85" i="36"/>
  <c r="J86" i="36"/>
  <c r="J87" i="36"/>
  <c r="J88" i="36"/>
  <c r="J89" i="36"/>
  <c r="J90" i="36"/>
  <c r="J91" i="36"/>
  <c r="J92" i="36"/>
  <c r="J93" i="36"/>
  <c r="J94" i="36"/>
  <c r="J95" i="36"/>
  <c r="J96" i="36"/>
  <c r="J97" i="36"/>
  <c r="J98" i="36"/>
  <c r="J99" i="36"/>
  <c r="J100" i="36"/>
  <c r="J101" i="36"/>
  <c r="J102" i="36"/>
  <c r="J103" i="36"/>
  <c r="J104" i="36"/>
  <c r="J105" i="36"/>
  <c r="J106" i="36"/>
  <c r="J107" i="36"/>
  <c r="J108" i="36"/>
  <c r="J109" i="36"/>
  <c r="J110" i="36"/>
  <c r="J111" i="36"/>
  <c r="J112" i="36"/>
  <c r="J113" i="36"/>
  <c r="J114" i="36"/>
  <c r="J115" i="36"/>
  <c r="J116" i="36"/>
  <c r="J117" i="36"/>
  <c r="J118" i="36"/>
  <c r="J119" i="36"/>
  <c r="J120" i="36"/>
  <c r="J121" i="36"/>
  <c r="J122" i="36"/>
  <c r="J123" i="36"/>
  <c r="J124" i="36"/>
  <c r="J125" i="36"/>
  <c r="J126" i="36"/>
  <c r="J127" i="36"/>
  <c r="J128" i="36"/>
  <c r="J129" i="36"/>
  <c r="J130" i="36"/>
  <c r="J131" i="36"/>
  <c r="J132" i="36"/>
  <c r="J133" i="36"/>
  <c r="J134" i="36"/>
  <c r="J135" i="36"/>
  <c r="J136" i="36"/>
  <c r="J137" i="36"/>
  <c r="J138" i="36"/>
  <c r="J139" i="36"/>
  <c r="J140" i="36"/>
  <c r="J141" i="36"/>
  <c r="J142" i="36"/>
  <c r="J143" i="36"/>
  <c r="J144" i="36"/>
  <c r="J145" i="36"/>
  <c r="J146" i="36"/>
  <c r="J147" i="36"/>
  <c r="J148" i="36"/>
  <c r="J149" i="36"/>
  <c r="J150" i="36"/>
  <c r="J151" i="36"/>
  <c r="J152" i="36"/>
  <c r="J153" i="36"/>
  <c r="J154" i="36"/>
  <c r="J155" i="36"/>
  <c r="J156" i="36"/>
  <c r="J157" i="36"/>
  <c r="J158" i="36"/>
  <c r="J159" i="36"/>
  <c r="J160" i="36"/>
  <c r="J161" i="36"/>
  <c r="J162" i="36"/>
  <c r="J163" i="36"/>
  <c r="J164" i="36"/>
  <c r="J165" i="36"/>
  <c r="J166" i="36"/>
  <c r="J167" i="36"/>
  <c r="J168" i="36"/>
  <c r="J169" i="36"/>
  <c r="J170" i="36"/>
  <c r="J171" i="36"/>
  <c r="J172" i="36"/>
  <c r="J173" i="36"/>
  <c r="J174" i="36"/>
  <c r="J175" i="36"/>
  <c r="J176" i="36"/>
  <c r="J177" i="36"/>
  <c r="J178" i="36"/>
  <c r="J179" i="36"/>
  <c r="J180" i="36"/>
  <c r="J181" i="36"/>
  <c r="J182" i="36"/>
  <c r="J183" i="36"/>
  <c r="J184" i="36"/>
  <c r="J185" i="36"/>
  <c r="J186" i="36"/>
  <c r="J187" i="36"/>
  <c r="J188" i="36"/>
  <c r="J189" i="36"/>
  <c r="J190" i="36"/>
  <c r="J191" i="36"/>
  <c r="J192" i="36"/>
  <c r="J193" i="36"/>
  <c r="J194" i="36"/>
  <c r="J195" i="36"/>
  <c r="J196" i="36"/>
  <c r="J197" i="36"/>
  <c r="J198" i="36"/>
  <c r="J199" i="36"/>
  <c r="J200" i="36"/>
  <c r="J201" i="36"/>
  <c r="J202" i="36"/>
  <c r="J203" i="36"/>
  <c r="J4" i="36"/>
  <c r="B2" i="36"/>
  <c r="V5" i="35"/>
  <c r="V6" i="35"/>
  <c r="V7" i="35"/>
  <c r="V8" i="35"/>
  <c r="V9" i="35"/>
  <c r="V10" i="35"/>
  <c r="V11" i="35"/>
  <c r="V12" i="35"/>
  <c r="V13" i="35"/>
  <c r="V14" i="35"/>
  <c r="V15" i="35"/>
  <c r="V16" i="35"/>
  <c r="V17" i="35"/>
  <c r="V18" i="35"/>
  <c r="V19" i="35"/>
  <c r="V20" i="35"/>
  <c r="V21" i="35"/>
  <c r="V22" i="35"/>
  <c r="V23" i="35"/>
  <c r="V24" i="35"/>
  <c r="V25" i="35"/>
  <c r="V26" i="35"/>
  <c r="V27" i="35"/>
  <c r="V28" i="35"/>
  <c r="V29" i="35"/>
  <c r="V30" i="35"/>
  <c r="V31" i="35"/>
  <c r="V32" i="35"/>
  <c r="V33" i="35"/>
  <c r="V34" i="35"/>
  <c r="V35" i="35"/>
  <c r="V36" i="35"/>
  <c r="V37" i="35"/>
  <c r="V38" i="35"/>
  <c r="V39" i="35"/>
  <c r="V40" i="35"/>
  <c r="V41" i="35"/>
  <c r="V42" i="35"/>
  <c r="V43" i="35"/>
  <c r="V44" i="35"/>
  <c r="V45" i="35"/>
  <c r="V46" i="35"/>
  <c r="V47" i="35"/>
  <c r="V48" i="35"/>
  <c r="V49" i="35"/>
  <c r="V50" i="35"/>
  <c r="V51" i="35"/>
  <c r="V52" i="35"/>
  <c r="V53" i="35"/>
  <c r="V54" i="35"/>
  <c r="V55" i="35"/>
  <c r="V56" i="35"/>
  <c r="V57" i="35"/>
  <c r="V58" i="35"/>
  <c r="V59" i="35"/>
  <c r="V60" i="35"/>
  <c r="V61" i="35"/>
  <c r="V62" i="35"/>
  <c r="V63" i="35"/>
  <c r="V64" i="35"/>
  <c r="V65" i="35"/>
  <c r="V66" i="35"/>
  <c r="V67" i="35"/>
  <c r="V68" i="35"/>
  <c r="V69" i="35"/>
  <c r="V70" i="35"/>
  <c r="V71" i="35"/>
  <c r="V72" i="35"/>
  <c r="V73" i="35"/>
  <c r="V74" i="35"/>
  <c r="V75" i="35"/>
  <c r="V76" i="35"/>
  <c r="V77" i="35"/>
  <c r="V78" i="35"/>
  <c r="V79" i="35"/>
  <c r="V80" i="35"/>
  <c r="V81" i="35"/>
  <c r="V82" i="35"/>
  <c r="V83" i="35"/>
  <c r="V84" i="35"/>
  <c r="V85" i="35"/>
  <c r="V86" i="35"/>
  <c r="V87" i="35"/>
  <c r="V88" i="35"/>
  <c r="V89" i="35"/>
  <c r="V90" i="35"/>
  <c r="V91" i="35"/>
  <c r="V92" i="35"/>
  <c r="V93" i="35"/>
  <c r="V94" i="35"/>
  <c r="V95" i="35"/>
  <c r="V96" i="35"/>
  <c r="V97" i="35"/>
  <c r="V98" i="35"/>
  <c r="V99" i="35"/>
  <c r="V100" i="35"/>
  <c r="V101" i="35"/>
  <c r="V102" i="35"/>
  <c r="V103" i="35"/>
  <c r="V104" i="35"/>
  <c r="V105" i="35"/>
  <c r="V106" i="35"/>
  <c r="V107" i="35"/>
  <c r="V108" i="35"/>
  <c r="V109" i="35"/>
  <c r="V110" i="35"/>
  <c r="V111" i="35"/>
  <c r="V112" i="35"/>
  <c r="V113" i="35"/>
  <c r="V114" i="35"/>
  <c r="V115" i="35"/>
  <c r="V116" i="35"/>
  <c r="V117" i="35"/>
  <c r="V118" i="35"/>
  <c r="V119" i="35"/>
  <c r="V120" i="35"/>
  <c r="V121" i="35"/>
  <c r="V122" i="35"/>
  <c r="V123" i="35"/>
  <c r="V124" i="35"/>
  <c r="V125" i="35"/>
  <c r="V126" i="35"/>
  <c r="V127" i="35"/>
  <c r="V128" i="35"/>
  <c r="V129" i="35"/>
  <c r="V130" i="35"/>
  <c r="V131" i="35"/>
  <c r="V132" i="35"/>
  <c r="V133" i="35"/>
  <c r="V134" i="35"/>
  <c r="V135" i="35"/>
  <c r="V136" i="35"/>
  <c r="V137" i="35"/>
  <c r="V138" i="35"/>
  <c r="V139" i="35"/>
  <c r="V140" i="35"/>
  <c r="V141" i="35"/>
  <c r="V142" i="35"/>
  <c r="V143" i="35"/>
  <c r="V144" i="35"/>
  <c r="V145" i="35"/>
  <c r="V146" i="35"/>
  <c r="V147" i="35"/>
  <c r="V148" i="35"/>
  <c r="V149" i="35"/>
  <c r="V150" i="35"/>
  <c r="V151" i="35"/>
  <c r="V152" i="35"/>
  <c r="V153" i="35"/>
  <c r="V154" i="35"/>
  <c r="V155" i="35"/>
  <c r="V156" i="35"/>
  <c r="V157" i="35"/>
  <c r="V158" i="35"/>
  <c r="V159" i="35"/>
  <c r="V160" i="35"/>
  <c r="V161" i="35"/>
  <c r="V162" i="35"/>
  <c r="V163" i="35"/>
  <c r="V164" i="35"/>
  <c r="V165" i="35"/>
  <c r="V166" i="35"/>
  <c r="V167" i="35"/>
  <c r="V168" i="35"/>
  <c r="V169" i="35"/>
  <c r="V170" i="35"/>
  <c r="V171" i="35"/>
  <c r="V172" i="35"/>
  <c r="V173" i="35"/>
  <c r="V174" i="35"/>
  <c r="V175" i="35"/>
  <c r="V176" i="35"/>
  <c r="V177" i="35"/>
  <c r="V178" i="35"/>
  <c r="V179" i="35"/>
  <c r="V180" i="35"/>
  <c r="V181" i="35"/>
  <c r="V182" i="35"/>
  <c r="V183" i="35"/>
  <c r="V184" i="35"/>
  <c r="V185" i="35"/>
  <c r="V186" i="35"/>
  <c r="V187" i="35"/>
  <c r="V188" i="35"/>
  <c r="V189" i="35"/>
  <c r="V190" i="35"/>
  <c r="V191" i="35"/>
  <c r="V192" i="35"/>
  <c r="V193" i="35"/>
  <c r="V194" i="35"/>
  <c r="V195" i="35"/>
  <c r="V196" i="35"/>
  <c r="V197" i="35"/>
  <c r="V198" i="35"/>
  <c r="V199" i="35"/>
  <c r="V200" i="35"/>
  <c r="V201" i="35"/>
  <c r="V202" i="35"/>
  <c r="V203" i="35"/>
  <c r="V4" i="35"/>
  <c r="U5" i="35"/>
  <c r="U6" i="35"/>
  <c r="U7" i="35"/>
  <c r="U8" i="35"/>
  <c r="U9" i="35"/>
  <c r="U10" i="35"/>
  <c r="U11" i="35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U28" i="35"/>
  <c r="U29" i="35"/>
  <c r="U30" i="35"/>
  <c r="U31" i="35"/>
  <c r="U32" i="35"/>
  <c r="U33" i="35"/>
  <c r="U34" i="35"/>
  <c r="U35" i="35"/>
  <c r="U36" i="35"/>
  <c r="U37" i="35"/>
  <c r="U38" i="35"/>
  <c r="U39" i="35"/>
  <c r="U40" i="35"/>
  <c r="U41" i="35"/>
  <c r="U42" i="35"/>
  <c r="U43" i="35"/>
  <c r="U44" i="35"/>
  <c r="U45" i="35"/>
  <c r="U46" i="35"/>
  <c r="U47" i="35"/>
  <c r="U48" i="35"/>
  <c r="U49" i="35"/>
  <c r="U50" i="35"/>
  <c r="U51" i="35"/>
  <c r="U52" i="35"/>
  <c r="U53" i="35"/>
  <c r="U54" i="35"/>
  <c r="U55" i="35"/>
  <c r="U56" i="35"/>
  <c r="U57" i="35"/>
  <c r="U58" i="35"/>
  <c r="U59" i="35"/>
  <c r="U60" i="35"/>
  <c r="U61" i="35"/>
  <c r="U62" i="35"/>
  <c r="U63" i="35"/>
  <c r="U64" i="35"/>
  <c r="U65" i="35"/>
  <c r="U66" i="35"/>
  <c r="U67" i="35"/>
  <c r="U68" i="35"/>
  <c r="U69" i="35"/>
  <c r="U70" i="35"/>
  <c r="U71" i="35"/>
  <c r="U72" i="35"/>
  <c r="U73" i="35"/>
  <c r="U74" i="35"/>
  <c r="U75" i="35"/>
  <c r="U76" i="35"/>
  <c r="U77" i="35"/>
  <c r="U78" i="35"/>
  <c r="U79" i="35"/>
  <c r="U80" i="35"/>
  <c r="U81" i="35"/>
  <c r="U82" i="35"/>
  <c r="U83" i="35"/>
  <c r="U84" i="35"/>
  <c r="U85" i="35"/>
  <c r="U86" i="35"/>
  <c r="U87" i="35"/>
  <c r="U88" i="35"/>
  <c r="U89" i="35"/>
  <c r="U90" i="35"/>
  <c r="U91" i="35"/>
  <c r="U92" i="35"/>
  <c r="U93" i="35"/>
  <c r="U94" i="35"/>
  <c r="U95" i="35"/>
  <c r="U96" i="35"/>
  <c r="U97" i="35"/>
  <c r="U98" i="35"/>
  <c r="U99" i="35"/>
  <c r="U100" i="35"/>
  <c r="U101" i="35"/>
  <c r="U102" i="35"/>
  <c r="U103" i="35"/>
  <c r="U104" i="35"/>
  <c r="U105" i="35"/>
  <c r="U106" i="35"/>
  <c r="U107" i="35"/>
  <c r="U108" i="35"/>
  <c r="U109" i="35"/>
  <c r="U110" i="35"/>
  <c r="U111" i="35"/>
  <c r="U112" i="35"/>
  <c r="U113" i="35"/>
  <c r="U114" i="35"/>
  <c r="U115" i="35"/>
  <c r="U116" i="35"/>
  <c r="U117" i="35"/>
  <c r="U118" i="35"/>
  <c r="U119" i="35"/>
  <c r="U120" i="35"/>
  <c r="U121" i="35"/>
  <c r="U122" i="35"/>
  <c r="U123" i="35"/>
  <c r="U124" i="35"/>
  <c r="U125" i="35"/>
  <c r="U126" i="35"/>
  <c r="U127" i="35"/>
  <c r="U128" i="35"/>
  <c r="U129" i="35"/>
  <c r="U130" i="35"/>
  <c r="U131" i="35"/>
  <c r="U132" i="35"/>
  <c r="U133" i="35"/>
  <c r="U134" i="35"/>
  <c r="U135" i="35"/>
  <c r="U136" i="35"/>
  <c r="U137" i="35"/>
  <c r="U138" i="35"/>
  <c r="U139" i="35"/>
  <c r="U140" i="35"/>
  <c r="U141" i="35"/>
  <c r="U142" i="35"/>
  <c r="U143" i="35"/>
  <c r="U144" i="35"/>
  <c r="U145" i="35"/>
  <c r="U146" i="35"/>
  <c r="U147" i="35"/>
  <c r="U148" i="35"/>
  <c r="U149" i="35"/>
  <c r="U150" i="35"/>
  <c r="U151" i="35"/>
  <c r="U152" i="35"/>
  <c r="U153" i="35"/>
  <c r="U154" i="35"/>
  <c r="U155" i="35"/>
  <c r="U156" i="35"/>
  <c r="U157" i="35"/>
  <c r="U158" i="35"/>
  <c r="U159" i="35"/>
  <c r="U160" i="35"/>
  <c r="U161" i="35"/>
  <c r="U162" i="35"/>
  <c r="U163" i="35"/>
  <c r="U164" i="35"/>
  <c r="U165" i="35"/>
  <c r="U166" i="35"/>
  <c r="U167" i="35"/>
  <c r="U168" i="35"/>
  <c r="U169" i="35"/>
  <c r="U170" i="35"/>
  <c r="U171" i="35"/>
  <c r="U172" i="35"/>
  <c r="U173" i="35"/>
  <c r="U174" i="35"/>
  <c r="U175" i="35"/>
  <c r="U176" i="35"/>
  <c r="U177" i="35"/>
  <c r="U178" i="35"/>
  <c r="U179" i="35"/>
  <c r="U180" i="35"/>
  <c r="U181" i="35"/>
  <c r="U182" i="35"/>
  <c r="U183" i="35"/>
  <c r="U184" i="35"/>
  <c r="U185" i="35"/>
  <c r="U186" i="35"/>
  <c r="U187" i="35"/>
  <c r="U188" i="35"/>
  <c r="U189" i="35"/>
  <c r="U190" i="35"/>
  <c r="U191" i="35"/>
  <c r="U192" i="35"/>
  <c r="U193" i="35"/>
  <c r="U194" i="35"/>
  <c r="U195" i="35"/>
  <c r="U196" i="35"/>
  <c r="U197" i="35"/>
  <c r="U198" i="35"/>
  <c r="U199" i="35"/>
  <c r="U200" i="35"/>
  <c r="U201" i="35"/>
  <c r="U202" i="35"/>
  <c r="U203" i="35"/>
  <c r="U4" i="35"/>
  <c r="M2" i="35"/>
  <c r="J5" i="35"/>
  <c r="J6" i="35"/>
  <c r="J7" i="35"/>
  <c r="J8" i="35"/>
  <c r="J9" i="35"/>
  <c r="J10" i="35"/>
  <c r="J11" i="35"/>
  <c r="J12" i="35"/>
  <c r="J13" i="35"/>
  <c r="J14" i="35"/>
  <c r="J15" i="35"/>
  <c r="J16" i="35"/>
  <c r="J17" i="35"/>
  <c r="J18" i="35"/>
  <c r="J19" i="35"/>
  <c r="J20" i="35"/>
  <c r="J21" i="35"/>
  <c r="J22" i="35"/>
  <c r="J23" i="35"/>
  <c r="J24" i="35"/>
  <c r="J25" i="35"/>
  <c r="J26" i="35"/>
  <c r="J27" i="35"/>
  <c r="J28" i="35"/>
  <c r="J29" i="35"/>
  <c r="J30" i="35"/>
  <c r="J31" i="35"/>
  <c r="J32" i="35"/>
  <c r="J33" i="35"/>
  <c r="J34" i="35"/>
  <c r="J35" i="35"/>
  <c r="J36" i="35"/>
  <c r="J37" i="35"/>
  <c r="J38" i="35"/>
  <c r="J39" i="35"/>
  <c r="J40" i="35"/>
  <c r="J41" i="35"/>
  <c r="J42" i="35"/>
  <c r="J43" i="35"/>
  <c r="J44" i="35"/>
  <c r="J45" i="35"/>
  <c r="J46" i="35"/>
  <c r="J47" i="35"/>
  <c r="J48" i="35"/>
  <c r="J49" i="35"/>
  <c r="J50" i="35"/>
  <c r="J51" i="35"/>
  <c r="J52" i="35"/>
  <c r="J53" i="35"/>
  <c r="J54" i="35"/>
  <c r="J55" i="35"/>
  <c r="J56" i="35"/>
  <c r="J57" i="35"/>
  <c r="J58" i="35"/>
  <c r="J59" i="35"/>
  <c r="J60" i="35"/>
  <c r="J61" i="35"/>
  <c r="J62" i="35"/>
  <c r="J63" i="35"/>
  <c r="J64" i="35"/>
  <c r="J65" i="35"/>
  <c r="J66" i="35"/>
  <c r="J67" i="35"/>
  <c r="J68" i="35"/>
  <c r="J69" i="35"/>
  <c r="J70" i="35"/>
  <c r="J71" i="35"/>
  <c r="J72" i="35"/>
  <c r="J73" i="35"/>
  <c r="J74" i="35"/>
  <c r="J75" i="35"/>
  <c r="J76" i="35"/>
  <c r="J77" i="35"/>
  <c r="J78" i="35"/>
  <c r="J79" i="35"/>
  <c r="J80" i="35"/>
  <c r="J81" i="35"/>
  <c r="J82" i="35"/>
  <c r="J83" i="35"/>
  <c r="J84" i="35"/>
  <c r="J85" i="35"/>
  <c r="J86" i="35"/>
  <c r="J87" i="35"/>
  <c r="J88" i="35"/>
  <c r="J89" i="35"/>
  <c r="J90" i="35"/>
  <c r="J91" i="35"/>
  <c r="J92" i="35"/>
  <c r="J93" i="35"/>
  <c r="J94" i="35"/>
  <c r="J95" i="35"/>
  <c r="J96" i="35"/>
  <c r="J97" i="35"/>
  <c r="J98" i="35"/>
  <c r="J99" i="35"/>
  <c r="J100" i="35"/>
  <c r="J101" i="35"/>
  <c r="J102" i="35"/>
  <c r="J103" i="35"/>
  <c r="J104" i="35"/>
  <c r="J105" i="35"/>
  <c r="J106" i="35"/>
  <c r="J107" i="35"/>
  <c r="J108" i="35"/>
  <c r="J109" i="35"/>
  <c r="J110" i="35"/>
  <c r="J111" i="35"/>
  <c r="J112" i="35"/>
  <c r="J113" i="35"/>
  <c r="J114" i="35"/>
  <c r="J115" i="35"/>
  <c r="J116" i="35"/>
  <c r="J117" i="35"/>
  <c r="J118" i="35"/>
  <c r="J119" i="35"/>
  <c r="J120" i="35"/>
  <c r="J121" i="35"/>
  <c r="J122" i="35"/>
  <c r="J123" i="35"/>
  <c r="J124" i="35"/>
  <c r="J125" i="35"/>
  <c r="J126" i="35"/>
  <c r="J127" i="35"/>
  <c r="J128" i="35"/>
  <c r="J129" i="35"/>
  <c r="J130" i="35"/>
  <c r="J131" i="35"/>
  <c r="J132" i="35"/>
  <c r="J133" i="35"/>
  <c r="J134" i="35"/>
  <c r="J135" i="35"/>
  <c r="J136" i="35"/>
  <c r="J137" i="35"/>
  <c r="J138" i="35"/>
  <c r="J139" i="35"/>
  <c r="J140" i="35"/>
  <c r="J141" i="35"/>
  <c r="J142" i="35"/>
  <c r="J143" i="35"/>
  <c r="J144" i="35"/>
  <c r="J145" i="35"/>
  <c r="J146" i="35"/>
  <c r="J147" i="35"/>
  <c r="J148" i="35"/>
  <c r="J149" i="35"/>
  <c r="J150" i="35"/>
  <c r="J151" i="35"/>
  <c r="J152" i="35"/>
  <c r="J153" i="35"/>
  <c r="J154" i="35"/>
  <c r="J155" i="35"/>
  <c r="J156" i="35"/>
  <c r="J157" i="35"/>
  <c r="J158" i="35"/>
  <c r="J159" i="35"/>
  <c r="J160" i="35"/>
  <c r="J161" i="35"/>
  <c r="J162" i="35"/>
  <c r="J163" i="35"/>
  <c r="J164" i="35"/>
  <c r="J165" i="35"/>
  <c r="J166" i="35"/>
  <c r="J167" i="35"/>
  <c r="J168" i="35"/>
  <c r="J169" i="35"/>
  <c r="J170" i="35"/>
  <c r="J171" i="35"/>
  <c r="J172" i="35"/>
  <c r="J173" i="35"/>
  <c r="J174" i="35"/>
  <c r="J175" i="35"/>
  <c r="J176" i="35"/>
  <c r="J177" i="35"/>
  <c r="J178" i="35"/>
  <c r="J179" i="35"/>
  <c r="J180" i="35"/>
  <c r="J181" i="35"/>
  <c r="J182" i="35"/>
  <c r="J183" i="35"/>
  <c r="J184" i="35"/>
  <c r="J185" i="35"/>
  <c r="J186" i="35"/>
  <c r="J187" i="35"/>
  <c r="J188" i="35"/>
  <c r="J189" i="35"/>
  <c r="J190" i="35"/>
  <c r="J191" i="35"/>
  <c r="J192" i="35"/>
  <c r="J193" i="35"/>
  <c r="J194" i="35"/>
  <c r="J195" i="35"/>
  <c r="J196" i="35"/>
  <c r="J197" i="35"/>
  <c r="J198" i="35"/>
  <c r="J199" i="35"/>
  <c r="J200" i="35"/>
  <c r="J201" i="35"/>
  <c r="J202" i="35"/>
  <c r="J203" i="35"/>
  <c r="J4" i="35"/>
  <c r="I85" i="35"/>
  <c r="I86" i="35"/>
  <c r="I87" i="35"/>
  <c r="I88" i="35"/>
  <c r="I89" i="35"/>
  <c r="I90" i="35"/>
  <c r="I91" i="35"/>
  <c r="I92" i="35"/>
  <c r="I93" i="35"/>
  <c r="I94" i="35"/>
  <c r="I95" i="35"/>
  <c r="I96" i="35"/>
  <c r="I97" i="35"/>
  <c r="I98" i="35"/>
  <c r="I99" i="35"/>
  <c r="I100" i="35"/>
  <c r="I101" i="35"/>
  <c r="I102" i="35"/>
  <c r="I103" i="35"/>
  <c r="I104" i="35"/>
  <c r="I105" i="35"/>
  <c r="I106" i="35"/>
  <c r="I107" i="35"/>
  <c r="I108" i="35"/>
  <c r="I109" i="35"/>
  <c r="I110" i="35"/>
  <c r="I111" i="35"/>
  <c r="I112" i="35"/>
  <c r="I113" i="35"/>
  <c r="I114" i="35"/>
  <c r="I115" i="35"/>
  <c r="I116" i="35"/>
  <c r="I117" i="35"/>
  <c r="I118" i="35"/>
  <c r="I119" i="35"/>
  <c r="I120" i="35"/>
  <c r="I121" i="35"/>
  <c r="I122" i="35"/>
  <c r="I123" i="35"/>
  <c r="I124" i="35"/>
  <c r="I125" i="35"/>
  <c r="I126" i="35"/>
  <c r="I127" i="35"/>
  <c r="I128" i="35"/>
  <c r="I129" i="35"/>
  <c r="I130" i="35"/>
  <c r="I131" i="35"/>
  <c r="I132" i="35"/>
  <c r="I133" i="35"/>
  <c r="I134" i="35"/>
  <c r="I135" i="35"/>
  <c r="I136" i="35"/>
  <c r="I137" i="35"/>
  <c r="I138" i="35"/>
  <c r="I139" i="35"/>
  <c r="I140" i="35"/>
  <c r="I141" i="35"/>
  <c r="I142" i="35"/>
  <c r="I143" i="35"/>
  <c r="I144" i="35"/>
  <c r="I145" i="35"/>
  <c r="I146" i="35"/>
  <c r="I147" i="35"/>
  <c r="I148" i="35"/>
  <c r="I149" i="35"/>
  <c r="I150" i="35"/>
  <c r="I151" i="35"/>
  <c r="I152" i="35"/>
  <c r="I153" i="35"/>
  <c r="I154" i="35"/>
  <c r="I155" i="35"/>
  <c r="I156" i="35"/>
  <c r="I157" i="35"/>
  <c r="I158" i="35"/>
  <c r="I159" i="35"/>
  <c r="I160" i="35"/>
  <c r="I161" i="35"/>
  <c r="I162" i="35"/>
  <c r="I163" i="35"/>
  <c r="I164" i="35"/>
  <c r="I165" i="35"/>
  <c r="I166" i="35"/>
  <c r="I167" i="35"/>
  <c r="I168" i="35"/>
  <c r="I169" i="35"/>
  <c r="I170" i="35"/>
  <c r="I171" i="35"/>
  <c r="I172" i="35"/>
  <c r="I173" i="35"/>
  <c r="I174" i="35"/>
  <c r="I175" i="35"/>
  <c r="I176" i="35"/>
  <c r="I177" i="35"/>
  <c r="I178" i="35"/>
  <c r="I179" i="35"/>
  <c r="I180" i="35"/>
  <c r="I181" i="35"/>
  <c r="I182" i="35"/>
  <c r="I183" i="35"/>
  <c r="I184" i="35"/>
  <c r="I185" i="35"/>
  <c r="I186" i="35"/>
  <c r="I187" i="35"/>
  <c r="I188" i="35"/>
  <c r="I189" i="35"/>
  <c r="I190" i="35"/>
  <c r="I191" i="35"/>
  <c r="I192" i="35"/>
  <c r="I193" i="35"/>
  <c r="I194" i="35"/>
  <c r="I195" i="35"/>
  <c r="I196" i="35"/>
  <c r="I197" i="35"/>
  <c r="I198" i="35"/>
  <c r="I199" i="35"/>
  <c r="I200" i="35"/>
  <c r="I201" i="35"/>
  <c r="I202" i="35"/>
  <c r="I203" i="35"/>
  <c r="I5" i="35"/>
  <c r="I6" i="35"/>
  <c r="I7" i="35"/>
  <c r="I8" i="35"/>
  <c r="I9" i="35"/>
  <c r="I10" i="35"/>
  <c r="I11" i="35"/>
  <c r="I12" i="35"/>
  <c r="I13" i="35"/>
  <c r="I14" i="35"/>
  <c r="I15" i="35"/>
  <c r="I16" i="35"/>
  <c r="I17" i="35"/>
  <c r="I18" i="35"/>
  <c r="I19" i="35"/>
  <c r="I20" i="35"/>
  <c r="I21" i="35"/>
  <c r="I22" i="35"/>
  <c r="I23" i="35"/>
  <c r="I24" i="35"/>
  <c r="I25" i="35"/>
  <c r="I26" i="35"/>
  <c r="I27" i="35"/>
  <c r="I28" i="35"/>
  <c r="I29" i="35"/>
  <c r="I30" i="35"/>
  <c r="I31" i="35"/>
  <c r="I32" i="35"/>
  <c r="I33" i="35"/>
  <c r="I34" i="35"/>
  <c r="I35" i="35"/>
  <c r="I36" i="35"/>
  <c r="I37" i="35"/>
  <c r="I38" i="35"/>
  <c r="I39" i="35"/>
  <c r="I40" i="35"/>
  <c r="I41" i="35"/>
  <c r="I42" i="35"/>
  <c r="I43" i="35"/>
  <c r="I44" i="35"/>
  <c r="I45" i="35"/>
  <c r="I46" i="35"/>
  <c r="I47" i="35"/>
  <c r="I48" i="35"/>
  <c r="I49" i="35"/>
  <c r="I50" i="35"/>
  <c r="I51" i="35"/>
  <c r="I52" i="35"/>
  <c r="I53" i="35"/>
  <c r="I54" i="35"/>
  <c r="I55" i="35"/>
  <c r="I56" i="35"/>
  <c r="I57" i="35"/>
  <c r="I58" i="35"/>
  <c r="I59" i="35"/>
  <c r="I60" i="35"/>
  <c r="I61" i="35"/>
  <c r="I62" i="35"/>
  <c r="I63" i="35"/>
  <c r="I64" i="35"/>
  <c r="I65" i="35"/>
  <c r="I66" i="35"/>
  <c r="I67" i="35"/>
  <c r="I68" i="35"/>
  <c r="I69" i="35"/>
  <c r="I70" i="35"/>
  <c r="I71" i="35"/>
  <c r="I72" i="35"/>
  <c r="I73" i="35"/>
  <c r="I74" i="35"/>
  <c r="I75" i="35"/>
  <c r="I76" i="35"/>
  <c r="I77" i="35"/>
  <c r="I78" i="35"/>
  <c r="I79" i="35"/>
  <c r="I80" i="35"/>
  <c r="I81" i="35"/>
  <c r="I82" i="35"/>
  <c r="I83" i="35"/>
  <c r="I84" i="35"/>
  <c r="I4" i="35"/>
  <c r="B2" i="35"/>
  <c r="L7" i="34"/>
  <c r="L8" i="34" s="1"/>
  <c r="K7" i="34"/>
  <c r="K8" i="34" s="1"/>
  <c r="J7" i="34"/>
  <c r="J8" i="34" s="1"/>
  <c r="J10" i="34" l="1"/>
  <c r="J9" i="34"/>
  <c r="K9" i="33" l="1"/>
  <c r="J9" i="33"/>
  <c r="I9" i="33"/>
  <c r="H9" i="33"/>
  <c r="K3" i="33"/>
  <c r="K4" i="33" s="1"/>
  <c r="K8" i="33" s="1"/>
  <c r="J3" i="33"/>
  <c r="J4" i="33" s="1"/>
  <c r="J8" i="33" s="1"/>
  <c r="I3" i="33"/>
  <c r="I4" i="33" s="1"/>
  <c r="I8" i="33" s="1"/>
  <c r="H3" i="33"/>
  <c r="H4" i="33" s="1"/>
  <c r="H8" i="33" s="1"/>
  <c r="E3" i="33"/>
  <c r="D3" i="33"/>
  <c r="C3" i="33"/>
  <c r="B3" i="33"/>
  <c r="E33" i="32"/>
  <c r="D33" i="32"/>
  <c r="C33" i="32"/>
  <c r="B33" i="32"/>
  <c r="K4" i="32"/>
  <c r="J4" i="32"/>
  <c r="H6" i="30"/>
  <c r="H5" i="30"/>
  <c r="H4" i="30"/>
  <c r="H3" i="30"/>
  <c r="D4" i="30"/>
  <c r="D5" i="30"/>
  <c r="D6" i="30"/>
  <c r="D3" i="30"/>
  <c r="D3" i="31"/>
  <c r="H3" i="31"/>
  <c r="D4" i="31"/>
  <c r="H4" i="31"/>
  <c r="D5" i="31"/>
  <c r="H5" i="31"/>
  <c r="D6" i="31"/>
  <c r="H6" i="31"/>
  <c r="D7" i="31"/>
  <c r="H7" i="31"/>
  <c r="D8" i="31"/>
  <c r="H8" i="31"/>
  <c r="D9" i="31"/>
  <c r="H9" i="31"/>
  <c r="D10" i="31"/>
  <c r="H10" i="31"/>
  <c r="D11" i="31"/>
  <c r="H11" i="31"/>
  <c r="D12" i="31"/>
  <c r="H12" i="31"/>
  <c r="D13" i="31"/>
  <c r="H13" i="31"/>
  <c r="D14" i="31"/>
  <c r="H14" i="31"/>
  <c r="E5" i="29"/>
  <c r="D5" i="29"/>
  <c r="C5" i="29"/>
  <c r="B5" i="29"/>
  <c r="E4" i="29"/>
  <c r="D4" i="29"/>
  <c r="C4" i="29"/>
  <c r="B4" i="29"/>
  <c r="E3" i="29"/>
  <c r="D3" i="29"/>
  <c r="C3" i="29"/>
  <c r="B3" i="29"/>
  <c r="C5" i="28"/>
  <c r="B5" i="28"/>
  <c r="C4" i="28"/>
  <c r="B4" i="28"/>
  <c r="E5" i="27"/>
  <c r="D5" i="27"/>
  <c r="C5" i="27"/>
  <c r="B5" i="27"/>
  <c r="E4" i="27"/>
  <c r="D4" i="27"/>
  <c r="C4" i="27"/>
  <c r="B4" i="27"/>
  <c r="E3" i="27"/>
  <c r="D3" i="27"/>
  <c r="C3" i="27"/>
  <c r="B3" i="27"/>
  <c r="E5" i="26"/>
  <c r="D5" i="26"/>
  <c r="C5" i="26"/>
  <c r="B5" i="26"/>
  <c r="E4" i="26"/>
  <c r="D4" i="26"/>
  <c r="C4" i="26"/>
  <c r="B4" i="26"/>
  <c r="E3" i="26"/>
  <c r="D3" i="26"/>
  <c r="C3" i="26"/>
  <c r="B3" i="26"/>
  <c r="E5" i="25"/>
  <c r="D5" i="25"/>
  <c r="C5" i="25"/>
  <c r="B5" i="25"/>
  <c r="E4" i="25"/>
  <c r="D4" i="25"/>
  <c r="C4" i="25"/>
  <c r="B4" i="25"/>
  <c r="E3" i="25"/>
  <c r="D3" i="25"/>
  <c r="C3" i="25"/>
  <c r="B3" i="25"/>
  <c r="D4" i="24"/>
  <c r="E4" i="24"/>
  <c r="O14" i="24"/>
  <c r="Q11" i="24"/>
  <c r="P11" i="24"/>
  <c r="S7" i="24"/>
  <c r="Q14" i="24" s="1"/>
  <c r="S6" i="24"/>
  <c r="Q13" i="24" s="1"/>
  <c r="S5" i="24"/>
  <c r="P12" i="24" s="1"/>
  <c r="E5" i="24"/>
  <c r="D5" i="24"/>
  <c r="C5" i="24"/>
  <c r="B5" i="24"/>
  <c r="S4" i="24"/>
  <c r="O11" i="24" s="1"/>
  <c r="C4" i="24"/>
  <c r="B4" i="24"/>
  <c r="E3" i="23"/>
  <c r="E38" i="23"/>
  <c r="A38" i="23"/>
  <c r="E51" i="23" s="1"/>
  <c r="I36" i="23"/>
  <c r="I32" i="23"/>
  <c r="E32" i="23"/>
  <c r="I30" i="23"/>
  <c r="I27" i="23"/>
  <c r="E27" i="23"/>
  <c r="E26" i="23"/>
  <c r="I23" i="23"/>
  <c r="E23" i="23"/>
  <c r="E22" i="23"/>
  <c r="M20" i="23"/>
  <c r="E20" i="23"/>
  <c r="Q19" i="23"/>
  <c r="M18" i="23"/>
  <c r="E18" i="23"/>
  <c r="Q17" i="23"/>
  <c r="M16" i="23"/>
  <c r="E16" i="23"/>
  <c r="Q15" i="23"/>
  <c r="W14" i="23"/>
  <c r="V14" i="23"/>
  <c r="U14" i="23"/>
  <c r="Q14" i="23"/>
  <c r="W13" i="23"/>
  <c r="V13" i="23"/>
  <c r="U13" i="23"/>
  <c r="E13" i="23"/>
  <c r="W12" i="23"/>
  <c r="V12" i="23"/>
  <c r="U12" i="23"/>
  <c r="I12" i="23"/>
  <c r="E12" i="23"/>
  <c r="W11" i="23"/>
  <c r="V11" i="23"/>
  <c r="U11" i="23"/>
  <c r="M11" i="23"/>
  <c r="I11" i="23"/>
  <c r="E11" i="23"/>
  <c r="E10" i="23"/>
  <c r="Q9" i="23"/>
  <c r="M9" i="23"/>
  <c r="M8" i="23"/>
  <c r="I8" i="23"/>
  <c r="E8" i="23"/>
  <c r="Y7" i="23"/>
  <c r="I7" i="23"/>
  <c r="E7" i="23"/>
  <c r="Y6" i="23"/>
  <c r="E6" i="23"/>
  <c r="Y5" i="23"/>
  <c r="Q5" i="23"/>
  <c r="Y4" i="23"/>
  <c r="Q4" i="23"/>
  <c r="M4" i="23"/>
  <c r="M3" i="23"/>
  <c r="I3" i="23"/>
  <c r="C6" i="22"/>
  <c r="B6" i="22"/>
  <c r="C5" i="22"/>
  <c r="B5" i="22"/>
  <c r="C4" i="22"/>
  <c r="B4" i="22"/>
  <c r="C6" i="21"/>
  <c r="B6" i="21"/>
  <c r="C5" i="21"/>
  <c r="B5" i="21"/>
  <c r="C4" i="21"/>
  <c r="B4" i="21"/>
  <c r="C6" i="20"/>
  <c r="B6" i="20"/>
  <c r="C5" i="20"/>
  <c r="B5" i="20"/>
  <c r="C4" i="20"/>
  <c r="B4" i="20"/>
  <c r="G6" i="19"/>
  <c r="F6" i="19"/>
  <c r="E6" i="19"/>
  <c r="D6" i="19"/>
  <c r="C6" i="19"/>
  <c r="B6" i="19"/>
  <c r="G5" i="19"/>
  <c r="F5" i="19"/>
  <c r="E5" i="19"/>
  <c r="D5" i="19"/>
  <c r="C5" i="19"/>
  <c r="B5" i="19"/>
  <c r="G4" i="19"/>
  <c r="F4" i="19"/>
  <c r="E4" i="19"/>
  <c r="D4" i="19"/>
  <c r="C4" i="19"/>
  <c r="B4" i="19"/>
  <c r="H5" i="18"/>
  <c r="G5" i="18"/>
  <c r="F5" i="18"/>
  <c r="E5" i="18"/>
  <c r="D5" i="18"/>
  <c r="C5" i="18"/>
  <c r="B5" i="18"/>
  <c r="H4" i="18"/>
  <c r="G4" i="18"/>
  <c r="F4" i="18"/>
  <c r="E4" i="18"/>
  <c r="D4" i="18"/>
  <c r="C4" i="18"/>
  <c r="B4" i="18"/>
  <c r="H3" i="18"/>
  <c r="G3" i="18"/>
  <c r="F3" i="18"/>
  <c r="E3" i="18"/>
  <c r="D3" i="18"/>
  <c r="C3" i="18"/>
  <c r="B3" i="18"/>
  <c r="R5" i="17"/>
  <c r="R6" i="17"/>
  <c r="R7" i="17"/>
  <c r="R8" i="17"/>
  <c r="R9" i="17"/>
  <c r="R10" i="17"/>
  <c r="R11" i="17"/>
  <c r="R12" i="17"/>
  <c r="R13" i="17"/>
  <c r="R14" i="17"/>
  <c r="R15" i="17"/>
  <c r="R16" i="17"/>
  <c r="R17" i="17"/>
  <c r="R18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1" i="17"/>
  <c r="R32" i="17"/>
  <c r="R33" i="17"/>
  <c r="R34" i="17"/>
  <c r="R35" i="17"/>
  <c r="R36" i="17"/>
  <c r="R37" i="17"/>
  <c r="R38" i="17"/>
  <c r="R39" i="17"/>
  <c r="R40" i="17"/>
  <c r="R41" i="17"/>
  <c r="R42" i="17"/>
  <c r="R43" i="17"/>
  <c r="R44" i="17"/>
  <c r="R45" i="17"/>
  <c r="R46" i="17"/>
  <c r="R47" i="17"/>
  <c r="R48" i="17"/>
  <c r="R49" i="17"/>
  <c r="R50" i="17"/>
  <c r="R51" i="17"/>
  <c r="R52" i="17"/>
  <c r="R53" i="17"/>
  <c r="R54" i="17"/>
  <c r="R55" i="17"/>
  <c r="R56" i="17"/>
  <c r="R57" i="17"/>
  <c r="R58" i="17"/>
  <c r="R59" i="17"/>
  <c r="R60" i="17"/>
  <c r="R61" i="17"/>
  <c r="R62" i="17"/>
  <c r="R63" i="17"/>
  <c r="R64" i="17"/>
  <c r="R65" i="17"/>
  <c r="R66" i="17"/>
  <c r="R67" i="17"/>
  <c r="R68" i="17"/>
  <c r="R69" i="17"/>
  <c r="R70" i="17"/>
  <c r="R71" i="17"/>
  <c r="R72" i="17"/>
  <c r="R73" i="17"/>
  <c r="R74" i="17"/>
  <c r="R75" i="17"/>
  <c r="R76" i="17"/>
  <c r="R77" i="17"/>
  <c r="R78" i="17"/>
  <c r="R79" i="17"/>
  <c r="R80" i="17"/>
  <c r="R81" i="17"/>
  <c r="R82" i="17"/>
  <c r="R83" i="17"/>
  <c r="R4" i="17"/>
  <c r="Q5" i="17"/>
  <c r="Q6" i="17"/>
  <c r="Q7" i="17"/>
  <c r="Q8" i="17"/>
  <c r="Q9" i="17"/>
  <c r="Q1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Q30" i="17"/>
  <c r="Q31" i="17"/>
  <c r="Q32" i="17"/>
  <c r="Q33" i="17"/>
  <c r="Q34" i="17"/>
  <c r="Q35" i="17"/>
  <c r="Q36" i="17"/>
  <c r="Q37" i="17"/>
  <c r="Q38" i="17"/>
  <c r="Q39" i="17"/>
  <c r="Q40" i="17"/>
  <c r="Q41" i="17"/>
  <c r="Q42" i="17"/>
  <c r="Q43" i="17"/>
  <c r="Q44" i="17"/>
  <c r="Q45" i="17"/>
  <c r="Q46" i="17"/>
  <c r="Q47" i="17"/>
  <c r="Q48" i="17"/>
  <c r="Q49" i="17"/>
  <c r="Q50" i="17"/>
  <c r="Q51" i="17"/>
  <c r="Q52" i="17"/>
  <c r="Q53" i="17"/>
  <c r="Q54" i="17"/>
  <c r="Q55" i="17"/>
  <c r="Q56" i="17"/>
  <c r="Q57" i="17"/>
  <c r="Q58" i="17"/>
  <c r="Q59" i="17"/>
  <c r="Q60" i="17"/>
  <c r="Q61" i="17"/>
  <c r="Q62" i="17"/>
  <c r="Q63" i="17"/>
  <c r="Q64" i="17"/>
  <c r="Q65" i="17"/>
  <c r="Q66" i="17"/>
  <c r="Q67" i="17"/>
  <c r="Q68" i="17"/>
  <c r="Q69" i="17"/>
  <c r="Q70" i="17"/>
  <c r="Q71" i="17"/>
  <c r="Q72" i="17"/>
  <c r="Q73" i="17"/>
  <c r="Q74" i="17"/>
  <c r="Q75" i="17"/>
  <c r="Q76" i="17"/>
  <c r="Q77" i="17"/>
  <c r="Q78" i="17"/>
  <c r="Q79" i="17"/>
  <c r="Q80" i="17"/>
  <c r="Q81" i="17"/>
  <c r="Q82" i="17"/>
  <c r="Q83" i="17"/>
  <c r="Q4" i="17"/>
  <c r="B2" i="17"/>
  <c r="AC5" i="16"/>
  <c r="AC6" i="16"/>
  <c r="AC7" i="16"/>
  <c r="AC8" i="16"/>
  <c r="AC9" i="16"/>
  <c r="AC10" i="16"/>
  <c r="AC11" i="16"/>
  <c r="AC12" i="16"/>
  <c r="AC13" i="16"/>
  <c r="AC14" i="16"/>
  <c r="AC15" i="16"/>
  <c r="AC16" i="16"/>
  <c r="AC17" i="16"/>
  <c r="AC18" i="16"/>
  <c r="AC19" i="16"/>
  <c r="AC20" i="16"/>
  <c r="AC21" i="16"/>
  <c r="AC22" i="16"/>
  <c r="AC23" i="16"/>
  <c r="AC24" i="16"/>
  <c r="AC25" i="16"/>
  <c r="AC26" i="16"/>
  <c r="AC27" i="16"/>
  <c r="AC28" i="16"/>
  <c r="AC29" i="16"/>
  <c r="AC30" i="16"/>
  <c r="AC31" i="16"/>
  <c r="AC32" i="16"/>
  <c r="AC33" i="16"/>
  <c r="AC34" i="16"/>
  <c r="AC35" i="16"/>
  <c r="AC36" i="16"/>
  <c r="AC37" i="16"/>
  <c r="AC38" i="16"/>
  <c r="AC39" i="16"/>
  <c r="AC40" i="16"/>
  <c r="AC41" i="16"/>
  <c r="AC42" i="16"/>
  <c r="AC43" i="16"/>
  <c r="AC44" i="16"/>
  <c r="AC45" i="16"/>
  <c r="AC46" i="16"/>
  <c r="AC47" i="16"/>
  <c r="AC48" i="16"/>
  <c r="AC49" i="16"/>
  <c r="AC50" i="16"/>
  <c r="AC51" i="16"/>
  <c r="AC52" i="16"/>
  <c r="AC53" i="16"/>
  <c r="AC54" i="16"/>
  <c r="AC55" i="16"/>
  <c r="AC56" i="16"/>
  <c r="AC57" i="16"/>
  <c r="AC58" i="16"/>
  <c r="AC59" i="16"/>
  <c r="AC60" i="16"/>
  <c r="AC61" i="16"/>
  <c r="AC4" i="16"/>
  <c r="AB5" i="16"/>
  <c r="AB6" i="16"/>
  <c r="AB7" i="16"/>
  <c r="AB8" i="16"/>
  <c r="AB9" i="16"/>
  <c r="AB10" i="16"/>
  <c r="AB11" i="16"/>
  <c r="AB12" i="16"/>
  <c r="AB13" i="16"/>
  <c r="AB14" i="16"/>
  <c r="AB15" i="16"/>
  <c r="AB16" i="16"/>
  <c r="AB17" i="16"/>
  <c r="AB18" i="16"/>
  <c r="AB19" i="16"/>
  <c r="AB20" i="16"/>
  <c r="AB21" i="16"/>
  <c r="AB22" i="16"/>
  <c r="AB23" i="16"/>
  <c r="AB24" i="16"/>
  <c r="AB25" i="16"/>
  <c r="AB26" i="16"/>
  <c r="AB27" i="16"/>
  <c r="AB28" i="16"/>
  <c r="AB29" i="16"/>
  <c r="AB30" i="16"/>
  <c r="AB31" i="16"/>
  <c r="AB32" i="16"/>
  <c r="AB33" i="16"/>
  <c r="AB34" i="16"/>
  <c r="AB35" i="16"/>
  <c r="AB36" i="16"/>
  <c r="AB37" i="16"/>
  <c r="AB38" i="16"/>
  <c r="AB39" i="16"/>
  <c r="AB40" i="16"/>
  <c r="AB41" i="16"/>
  <c r="AB42" i="16"/>
  <c r="AB43" i="16"/>
  <c r="AB44" i="16"/>
  <c r="AB45" i="16"/>
  <c r="AB46" i="16"/>
  <c r="AB47" i="16"/>
  <c r="AB48" i="16"/>
  <c r="AB49" i="16"/>
  <c r="AB50" i="16"/>
  <c r="AB51" i="16"/>
  <c r="AB52" i="16"/>
  <c r="AB53" i="16"/>
  <c r="AB54" i="16"/>
  <c r="AB55" i="16"/>
  <c r="AB56" i="16"/>
  <c r="AB57" i="16"/>
  <c r="AB58" i="16"/>
  <c r="AB59" i="16"/>
  <c r="AB60" i="16"/>
  <c r="AB61" i="16"/>
  <c r="AB4" i="16"/>
  <c r="Q2" i="16"/>
  <c r="M5" i="16"/>
  <c r="N5" i="16" s="1"/>
  <c r="M6" i="16"/>
  <c r="N6" i="16" s="1"/>
  <c r="M7" i="16"/>
  <c r="N7" i="16" s="1"/>
  <c r="M8" i="16"/>
  <c r="N8" i="16" s="1"/>
  <c r="M9" i="16"/>
  <c r="N9" i="16" s="1"/>
  <c r="M10" i="16"/>
  <c r="N10" i="16" s="1"/>
  <c r="M11" i="16"/>
  <c r="N11" i="16" s="1"/>
  <c r="M12" i="16"/>
  <c r="N12" i="16" s="1"/>
  <c r="M13" i="16"/>
  <c r="N13" i="16" s="1"/>
  <c r="M14" i="16"/>
  <c r="N14" i="16" s="1"/>
  <c r="M15" i="16"/>
  <c r="N15" i="16" s="1"/>
  <c r="M16" i="16"/>
  <c r="N16" i="16" s="1"/>
  <c r="M17" i="16"/>
  <c r="N17" i="16" s="1"/>
  <c r="M18" i="16"/>
  <c r="N18" i="16" s="1"/>
  <c r="M19" i="16"/>
  <c r="N19" i="16" s="1"/>
  <c r="M20" i="16"/>
  <c r="N20" i="16" s="1"/>
  <c r="M21" i="16"/>
  <c r="N21" i="16" s="1"/>
  <c r="M22" i="16"/>
  <c r="N22" i="16" s="1"/>
  <c r="M23" i="16"/>
  <c r="N23" i="16" s="1"/>
  <c r="M24" i="16"/>
  <c r="N24" i="16" s="1"/>
  <c r="M25" i="16"/>
  <c r="N25" i="16" s="1"/>
  <c r="M26" i="16"/>
  <c r="N26" i="16" s="1"/>
  <c r="M27" i="16"/>
  <c r="N27" i="16" s="1"/>
  <c r="M28" i="16"/>
  <c r="N28" i="16" s="1"/>
  <c r="M29" i="16"/>
  <c r="N29" i="16" s="1"/>
  <c r="M30" i="16"/>
  <c r="N30" i="16" s="1"/>
  <c r="M31" i="16"/>
  <c r="N31" i="16" s="1"/>
  <c r="M32" i="16"/>
  <c r="N32" i="16" s="1"/>
  <c r="M33" i="16"/>
  <c r="N33" i="16" s="1"/>
  <c r="M34" i="16"/>
  <c r="N34" i="16" s="1"/>
  <c r="M35" i="16"/>
  <c r="N35" i="16" s="1"/>
  <c r="M36" i="16"/>
  <c r="N36" i="16" s="1"/>
  <c r="M37" i="16"/>
  <c r="N37" i="16" s="1"/>
  <c r="M38" i="16"/>
  <c r="N38" i="16" s="1"/>
  <c r="M39" i="16"/>
  <c r="N39" i="16" s="1"/>
  <c r="M40" i="16"/>
  <c r="N40" i="16" s="1"/>
  <c r="M41" i="16"/>
  <c r="N41" i="16" s="1"/>
  <c r="M42" i="16"/>
  <c r="N42" i="16" s="1"/>
  <c r="M43" i="16"/>
  <c r="N43" i="16" s="1"/>
  <c r="M44" i="16"/>
  <c r="N44" i="16" s="1"/>
  <c r="M45" i="16"/>
  <c r="N45" i="16" s="1"/>
  <c r="M46" i="16"/>
  <c r="N46" i="16" s="1"/>
  <c r="M47" i="16"/>
  <c r="N47" i="16" s="1"/>
  <c r="M48" i="16"/>
  <c r="N48" i="16" s="1"/>
  <c r="M49" i="16"/>
  <c r="N49" i="16" s="1"/>
  <c r="M50" i="16"/>
  <c r="N50" i="16" s="1"/>
  <c r="M51" i="16"/>
  <c r="N51" i="16" s="1"/>
  <c r="M52" i="16"/>
  <c r="N52" i="16" s="1"/>
  <c r="M53" i="16"/>
  <c r="N53" i="16" s="1"/>
  <c r="M54" i="16"/>
  <c r="N54" i="16" s="1"/>
  <c r="M55" i="16"/>
  <c r="N55" i="16" s="1"/>
  <c r="M56" i="16"/>
  <c r="N56" i="16" s="1"/>
  <c r="M57" i="16"/>
  <c r="N57" i="16" s="1"/>
  <c r="M58" i="16"/>
  <c r="N58" i="16" s="1"/>
  <c r="M59" i="16"/>
  <c r="N59" i="16" s="1"/>
  <c r="M60" i="16"/>
  <c r="N60" i="16" s="1"/>
  <c r="M61" i="16"/>
  <c r="N61" i="16" s="1"/>
  <c r="M62" i="16"/>
  <c r="N62" i="16" s="1"/>
  <c r="M63" i="16"/>
  <c r="N63" i="16" s="1"/>
  <c r="M64" i="16"/>
  <c r="N64" i="16" s="1"/>
  <c r="M4" i="16"/>
  <c r="N4" i="16" s="1"/>
  <c r="AO5" i="16"/>
  <c r="AO6" i="16"/>
  <c r="AO7" i="16"/>
  <c r="AO8" i="16"/>
  <c r="AO9" i="16"/>
  <c r="AO10" i="16"/>
  <c r="AO11" i="16"/>
  <c r="AO12" i="16"/>
  <c r="AO13" i="16"/>
  <c r="AO14" i="16"/>
  <c r="AO15" i="16"/>
  <c r="AO16" i="16"/>
  <c r="AO17" i="16"/>
  <c r="AO18" i="16"/>
  <c r="AO19" i="16"/>
  <c r="AO20" i="16"/>
  <c r="AO21" i="16"/>
  <c r="AO22" i="16"/>
  <c r="AO23" i="16"/>
  <c r="AO24" i="16"/>
  <c r="AO25" i="16"/>
  <c r="AO26" i="16"/>
  <c r="AO27" i="16"/>
  <c r="AO28" i="16"/>
  <c r="AO29" i="16"/>
  <c r="AO30" i="16"/>
  <c r="AO31" i="16"/>
  <c r="AO32" i="16"/>
  <c r="AO33" i="16"/>
  <c r="AO34" i="16"/>
  <c r="AO35" i="16"/>
  <c r="AO36" i="16"/>
  <c r="AO37" i="16"/>
  <c r="AO38" i="16"/>
  <c r="AO39" i="16"/>
  <c r="AO40" i="16"/>
  <c r="AO41" i="16"/>
  <c r="AO42" i="16"/>
  <c r="AO43" i="16"/>
  <c r="AO44" i="16"/>
  <c r="AO45" i="16"/>
  <c r="AO46" i="16"/>
  <c r="AO47" i="16"/>
  <c r="AO48" i="16"/>
  <c r="AO49" i="16"/>
  <c r="AO50" i="16"/>
  <c r="AO51" i="16"/>
  <c r="AO52" i="16"/>
  <c r="AO53" i="16"/>
  <c r="AO54" i="16"/>
  <c r="AO55" i="16"/>
  <c r="AO56" i="16"/>
  <c r="AO57" i="16"/>
  <c r="AO58" i="16"/>
  <c r="AO59" i="16"/>
  <c r="AO60" i="16"/>
  <c r="AO61" i="16"/>
  <c r="AO62" i="16"/>
  <c r="AO63" i="16"/>
  <c r="AO64" i="16"/>
  <c r="AO4" i="16"/>
  <c r="AN5" i="16"/>
  <c r="AN6" i="16"/>
  <c r="AN7" i="16"/>
  <c r="AN8" i="16"/>
  <c r="AN9" i="16"/>
  <c r="AN10" i="16"/>
  <c r="AN11" i="16"/>
  <c r="AN12" i="16"/>
  <c r="AN13" i="16"/>
  <c r="AN14" i="16"/>
  <c r="AN15" i="16"/>
  <c r="AN16" i="16"/>
  <c r="AN17" i="16"/>
  <c r="AN18" i="16"/>
  <c r="AN19" i="16"/>
  <c r="AN20" i="16"/>
  <c r="AN21" i="16"/>
  <c r="AN22" i="16"/>
  <c r="AN23" i="16"/>
  <c r="AN24" i="16"/>
  <c r="AN25" i="16"/>
  <c r="AN26" i="16"/>
  <c r="AN27" i="16"/>
  <c r="AN28" i="16"/>
  <c r="AN29" i="16"/>
  <c r="AN30" i="16"/>
  <c r="AN31" i="16"/>
  <c r="AN32" i="16"/>
  <c r="AN33" i="16"/>
  <c r="AN34" i="16"/>
  <c r="AN35" i="16"/>
  <c r="AN36" i="16"/>
  <c r="AN37" i="16"/>
  <c r="AN38" i="16"/>
  <c r="AN39" i="16"/>
  <c r="AN40" i="16"/>
  <c r="AN41" i="16"/>
  <c r="AN42" i="16"/>
  <c r="AN43" i="16"/>
  <c r="AN44" i="16"/>
  <c r="AN45" i="16"/>
  <c r="AN46" i="16"/>
  <c r="AN47" i="16"/>
  <c r="AN48" i="16"/>
  <c r="AN49" i="16"/>
  <c r="AN50" i="16"/>
  <c r="AN51" i="16"/>
  <c r="AN52" i="16"/>
  <c r="AN53" i="16"/>
  <c r="AN54" i="16"/>
  <c r="AN55" i="16"/>
  <c r="AN56" i="16"/>
  <c r="AN57" i="16"/>
  <c r="AN58" i="16"/>
  <c r="AN59" i="16"/>
  <c r="AN60" i="16"/>
  <c r="AN61" i="16"/>
  <c r="AN62" i="16"/>
  <c r="AN63" i="16"/>
  <c r="AN64" i="16"/>
  <c r="AN4" i="16"/>
  <c r="AF2" i="16"/>
  <c r="B2" i="16"/>
  <c r="G5" i="15"/>
  <c r="F5" i="15"/>
  <c r="E5" i="15"/>
  <c r="D5" i="15"/>
  <c r="C5" i="15"/>
  <c r="B5" i="15"/>
  <c r="G4" i="15"/>
  <c r="F4" i="15"/>
  <c r="E4" i="15"/>
  <c r="D4" i="15"/>
  <c r="C4" i="15"/>
  <c r="B4" i="15"/>
  <c r="G3" i="15"/>
  <c r="F3" i="15"/>
  <c r="E3" i="15"/>
  <c r="D3" i="15"/>
  <c r="C3" i="15"/>
  <c r="B3" i="15"/>
  <c r="V5" i="14"/>
  <c r="W253" i="14"/>
  <c r="V253" i="14"/>
  <c r="W252" i="14"/>
  <c r="V252" i="14"/>
  <c r="W251" i="14"/>
  <c r="V251" i="14"/>
  <c r="W250" i="14"/>
  <c r="V250" i="14"/>
  <c r="W249" i="14"/>
  <c r="V249" i="14"/>
  <c r="W248" i="14"/>
  <c r="V248" i="14"/>
  <c r="W247" i="14"/>
  <c r="V247" i="14"/>
  <c r="W246" i="14"/>
  <c r="V246" i="14"/>
  <c r="W245" i="14"/>
  <c r="V245" i="14"/>
  <c r="W244" i="14"/>
  <c r="V244" i="14"/>
  <c r="W243" i="14"/>
  <c r="V243" i="14"/>
  <c r="W242" i="14"/>
  <c r="V242" i="14"/>
  <c r="W241" i="14"/>
  <c r="V241" i="14"/>
  <c r="W240" i="14"/>
  <c r="V240" i="14"/>
  <c r="W239" i="14"/>
  <c r="V239" i="14"/>
  <c r="W238" i="14"/>
  <c r="V238" i="14"/>
  <c r="W237" i="14"/>
  <c r="V237" i="14"/>
  <c r="W236" i="14"/>
  <c r="V236" i="14"/>
  <c r="W235" i="14"/>
  <c r="V235" i="14"/>
  <c r="W234" i="14"/>
  <c r="V234" i="14"/>
  <c r="W233" i="14"/>
  <c r="V233" i="14"/>
  <c r="W232" i="14"/>
  <c r="V232" i="14"/>
  <c r="W231" i="14"/>
  <c r="V231" i="14"/>
  <c r="W230" i="14"/>
  <c r="V230" i="14"/>
  <c r="W229" i="14"/>
  <c r="V229" i="14"/>
  <c r="W228" i="14"/>
  <c r="V228" i="14"/>
  <c r="W227" i="14"/>
  <c r="V227" i="14"/>
  <c r="W226" i="14"/>
  <c r="V226" i="14"/>
  <c r="W225" i="14"/>
  <c r="V225" i="14"/>
  <c r="W224" i="14"/>
  <c r="V224" i="14"/>
  <c r="W223" i="14"/>
  <c r="V223" i="14"/>
  <c r="W222" i="14"/>
  <c r="V222" i="14"/>
  <c r="W221" i="14"/>
  <c r="V221" i="14"/>
  <c r="W220" i="14"/>
  <c r="V220" i="14"/>
  <c r="W219" i="14"/>
  <c r="V219" i="14"/>
  <c r="W218" i="14"/>
  <c r="V218" i="14"/>
  <c r="W217" i="14"/>
  <c r="V217" i="14"/>
  <c r="W216" i="14"/>
  <c r="V216" i="14"/>
  <c r="W215" i="14"/>
  <c r="V215" i="14"/>
  <c r="W214" i="14"/>
  <c r="V214" i="14"/>
  <c r="W213" i="14"/>
  <c r="V213" i="14"/>
  <c r="W212" i="14"/>
  <c r="V212" i="14"/>
  <c r="W211" i="14"/>
  <c r="V211" i="14"/>
  <c r="W210" i="14"/>
  <c r="V210" i="14"/>
  <c r="W209" i="14"/>
  <c r="V209" i="14"/>
  <c r="W208" i="14"/>
  <c r="V208" i="14"/>
  <c r="W207" i="14"/>
  <c r="V207" i="14"/>
  <c r="W206" i="14"/>
  <c r="V206" i="14"/>
  <c r="W205" i="14"/>
  <c r="V205" i="14"/>
  <c r="W204" i="14"/>
  <c r="V204" i="14"/>
  <c r="W203" i="14"/>
  <c r="V203" i="14"/>
  <c r="W202" i="14"/>
  <c r="V202" i="14"/>
  <c r="W201" i="14"/>
  <c r="V201" i="14"/>
  <c r="W200" i="14"/>
  <c r="V200" i="14"/>
  <c r="W199" i="14"/>
  <c r="V199" i="14"/>
  <c r="W198" i="14"/>
  <c r="V198" i="14"/>
  <c r="W197" i="14"/>
  <c r="V197" i="14"/>
  <c r="W196" i="14"/>
  <c r="V196" i="14"/>
  <c r="W195" i="14"/>
  <c r="V195" i="14"/>
  <c r="W194" i="14"/>
  <c r="V194" i="14"/>
  <c r="W193" i="14"/>
  <c r="V193" i="14"/>
  <c r="W192" i="14"/>
  <c r="V192" i="14"/>
  <c r="W191" i="14"/>
  <c r="V191" i="14"/>
  <c r="W190" i="14"/>
  <c r="V190" i="14"/>
  <c r="W189" i="14"/>
  <c r="V189" i="14"/>
  <c r="W188" i="14"/>
  <c r="V188" i="14"/>
  <c r="W187" i="14"/>
  <c r="V187" i="14"/>
  <c r="W186" i="14"/>
  <c r="V186" i="14"/>
  <c r="W185" i="14"/>
  <c r="V185" i="14"/>
  <c r="W184" i="14"/>
  <c r="V184" i="14"/>
  <c r="W183" i="14"/>
  <c r="V183" i="14"/>
  <c r="W182" i="14"/>
  <c r="V182" i="14"/>
  <c r="W181" i="14"/>
  <c r="V181" i="14"/>
  <c r="W180" i="14"/>
  <c r="V180" i="14"/>
  <c r="W179" i="14"/>
  <c r="V179" i="14"/>
  <c r="W178" i="14"/>
  <c r="V178" i="14"/>
  <c r="W177" i="14"/>
  <c r="V177" i="14"/>
  <c r="W176" i="14"/>
  <c r="V176" i="14"/>
  <c r="W175" i="14"/>
  <c r="V175" i="14"/>
  <c r="W174" i="14"/>
  <c r="V174" i="14"/>
  <c r="W173" i="14"/>
  <c r="V173" i="14"/>
  <c r="W172" i="14"/>
  <c r="V172" i="14"/>
  <c r="W171" i="14"/>
  <c r="V171" i="14"/>
  <c r="W170" i="14"/>
  <c r="V170" i="14"/>
  <c r="W169" i="14"/>
  <c r="V169" i="14"/>
  <c r="W168" i="14"/>
  <c r="V168" i="14"/>
  <c r="W167" i="14"/>
  <c r="V167" i="14"/>
  <c r="W166" i="14"/>
  <c r="V166" i="14"/>
  <c r="W165" i="14"/>
  <c r="V165" i="14"/>
  <c r="W164" i="14"/>
  <c r="V164" i="14"/>
  <c r="W163" i="14"/>
  <c r="V163" i="14"/>
  <c r="W162" i="14"/>
  <c r="V162" i="14"/>
  <c r="W161" i="14"/>
  <c r="V161" i="14"/>
  <c r="W160" i="14"/>
  <c r="V160" i="14"/>
  <c r="W159" i="14"/>
  <c r="V159" i="14"/>
  <c r="W158" i="14"/>
  <c r="V158" i="14"/>
  <c r="W157" i="14"/>
  <c r="V157" i="14"/>
  <c r="W156" i="14"/>
  <c r="V156" i="14"/>
  <c r="W155" i="14"/>
  <c r="V155" i="14"/>
  <c r="W154" i="14"/>
  <c r="V154" i="14"/>
  <c r="W153" i="14"/>
  <c r="V153" i="14"/>
  <c r="W152" i="14"/>
  <c r="V152" i="14"/>
  <c r="W151" i="14"/>
  <c r="V151" i="14"/>
  <c r="W150" i="14"/>
  <c r="V150" i="14"/>
  <c r="W149" i="14"/>
  <c r="V149" i="14"/>
  <c r="W148" i="14"/>
  <c r="V148" i="14"/>
  <c r="W147" i="14"/>
  <c r="V147" i="14"/>
  <c r="W146" i="14"/>
  <c r="V146" i="14"/>
  <c r="W145" i="14"/>
  <c r="V145" i="14"/>
  <c r="W144" i="14"/>
  <c r="V144" i="14"/>
  <c r="W143" i="14"/>
  <c r="V143" i="14"/>
  <c r="W142" i="14"/>
  <c r="V142" i="14"/>
  <c r="W141" i="14"/>
  <c r="V141" i="14"/>
  <c r="W140" i="14"/>
  <c r="V140" i="14"/>
  <c r="W139" i="14"/>
  <c r="V139" i="14"/>
  <c r="W138" i="14"/>
  <c r="V138" i="14"/>
  <c r="W137" i="14"/>
  <c r="V137" i="14"/>
  <c r="W136" i="14"/>
  <c r="V136" i="14"/>
  <c r="W135" i="14"/>
  <c r="V135" i="14"/>
  <c r="W134" i="14"/>
  <c r="V134" i="14"/>
  <c r="W133" i="14"/>
  <c r="V133" i="14"/>
  <c r="W132" i="14"/>
  <c r="V132" i="14"/>
  <c r="W131" i="14"/>
  <c r="V131" i="14"/>
  <c r="W130" i="14"/>
  <c r="V130" i="14"/>
  <c r="W129" i="14"/>
  <c r="V129" i="14"/>
  <c r="W128" i="14"/>
  <c r="V128" i="14"/>
  <c r="W127" i="14"/>
  <c r="V127" i="14"/>
  <c r="W126" i="14"/>
  <c r="V126" i="14"/>
  <c r="W125" i="14"/>
  <c r="V125" i="14"/>
  <c r="W124" i="14"/>
  <c r="V124" i="14"/>
  <c r="W123" i="14"/>
  <c r="V123" i="14"/>
  <c r="W122" i="14"/>
  <c r="V122" i="14"/>
  <c r="W121" i="14"/>
  <c r="V121" i="14"/>
  <c r="W120" i="14"/>
  <c r="V120" i="14"/>
  <c r="W119" i="14"/>
  <c r="V119" i="14"/>
  <c r="W118" i="14"/>
  <c r="V118" i="14"/>
  <c r="W117" i="14"/>
  <c r="V117" i="14"/>
  <c r="W116" i="14"/>
  <c r="V116" i="14"/>
  <c r="W115" i="14"/>
  <c r="V115" i="14"/>
  <c r="W114" i="14"/>
  <c r="V114" i="14"/>
  <c r="W113" i="14"/>
  <c r="V113" i="14"/>
  <c r="W112" i="14"/>
  <c r="V112" i="14"/>
  <c r="W111" i="14"/>
  <c r="V111" i="14"/>
  <c r="W110" i="14"/>
  <c r="V110" i="14"/>
  <c r="W109" i="14"/>
  <c r="V109" i="14"/>
  <c r="W108" i="14"/>
  <c r="V108" i="14"/>
  <c r="W107" i="14"/>
  <c r="V107" i="14"/>
  <c r="W106" i="14"/>
  <c r="V106" i="14"/>
  <c r="W105" i="14"/>
  <c r="V105" i="14"/>
  <c r="W104" i="14"/>
  <c r="V104" i="14"/>
  <c r="W103" i="14"/>
  <c r="V103" i="14"/>
  <c r="K103" i="14"/>
  <c r="J103" i="14"/>
  <c r="W102" i="14"/>
  <c r="V102" i="14"/>
  <c r="K102" i="14"/>
  <c r="J102" i="14"/>
  <c r="W101" i="14"/>
  <c r="V101" i="14"/>
  <c r="K101" i="14"/>
  <c r="J101" i="14"/>
  <c r="W100" i="14"/>
  <c r="V100" i="14"/>
  <c r="K100" i="14"/>
  <c r="J100" i="14"/>
  <c r="W99" i="14"/>
  <c r="V99" i="14"/>
  <c r="K99" i="14"/>
  <c r="J99" i="14"/>
  <c r="W98" i="14"/>
  <c r="V98" i="14"/>
  <c r="K98" i="14"/>
  <c r="J98" i="14"/>
  <c r="W97" i="14"/>
  <c r="V97" i="14"/>
  <c r="K97" i="14"/>
  <c r="J97" i="14"/>
  <c r="W96" i="14"/>
  <c r="V96" i="14"/>
  <c r="K96" i="14"/>
  <c r="J96" i="14"/>
  <c r="W95" i="14"/>
  <c r="V95" i="14"/>
  <c r="K95" i="14"/>
  <c r="J95" i="14"/>
  <c r="W94" i="14"/>
  <c r="V94" i="14"/>
  <c r="K94" i="14"/>
  <c r="J94" i="14"/>
  <c r="W93" i="14"/>
  <c r="V93" i="14"/>
  <c r="K93" i="14"/>
  <c r="J93" i="14"/>
  <c r="W92" i="14"/>
  <c r="V92" i="14"/>
  <c r="K92" i="14"/>
  <c r="J92" i="14"/>
  <c r="W91" i="14"/>
  <c r="V91" i="14"/>
  <c r="K91" i="14"/>
  <c r="J91" i="14"/>
  <c r="W90" i="14"/>
  <c r="V90" i="14"/>
  <c r="K90" i="14"/>
  <c r="J90" i="14"/>
  <c r="W89" i="14"/>
  <c r="V89" i="14"/>
  <c r="K89" i="14"/>
  <c r="J89" i="14"/>
  <c r="W88" i="14"/>
  <c r="V88" i="14"/>
  <c r="K88" i="14"/>
  <c r="J88" i="14"/>
  <c r="W87" i="14"/>
  <c r="V87" i="14"/>
  <c r="K87" i="14"/>
  <c r="J87" i="14"/>
  <c r="W86" i="14"/>
  <c r="V86" i="14"/>
  <c r="K86" i="14"/>
  <c r="J86" i="14"/>
  <c r="W85" i="14"/>
  <c r="V85" i="14"/>
  <c r="K85" i="14"/>
  <c r="J85" i="14"/>
  <c r="W84" i="14"/>
  <c r="V84" i="14"/>
  <c r="K84" i="14"/>
  <c r="J84" i="14"/>
  <c r="W83" i="14"/>
  <c r="V83" i="14"/>
  <c r="K83" i="14"/>
  <c r="J83" i="14"/>
  <c r="W82" i="14"/>
  <c r="V82" i="14"/>
  <c r="K82" i="14"/>
  <c r="J82" i="14"/>
  <c r="W81" i="14"/>
  <c r="V81" i="14"/>
  <c r="K81" i="14"/>
  <c r="J81" i="14"/>
  <c r="W80" i="14"/>
  <c r="V80" i="14"/>
  <c r="K80" i="14"/>
  <c r="J80" i="14"/>
  <c r="W79" i="14"/>
  <c r="V79" i="14"/>
  <c r="K79" i="14"/>
  <c r="J79" i="14"/>
  <c r="W78" i="14"/>
  <c r="V78" i="14"/>
  <c r="K78" i="14"/>
  <c r="J78" i="14"/>
  <c r="W77" i="14"/>
  <c r="V77" i="14"/>
  <c r="K77" i="14"/>
  <c r="J77" i="14"/>
  <c r="W76" i="14"/>
  <c r="V76" i="14"/>
  <c r="K76" i="14"/>
  <c r="J76" i="14"/>
  <c r="W75" i="14"/>
  <c r="V75" i="14"/>
  <c r="K75" i="14"/>
  <c r="J75" i="14"/>
  <c r="W74" i="14"/>
  <c r="V74" i="14"/>
  <c r="K74" i="14"/>
  <c r="J74" i="14"/>
  <c r="W73" i="14"/>
  <c r="V73" i="14"/>
  <c r="K73" i="14"/>
  <c r="J73" i="14"/>
  <c r="W72" i="14"/>
  <c r="V72" i="14"/>
  <c r="K72" i="14"/>
  <c r="J72" i="14"/>
  <c r="W71" i="14"/>
  <c r="V71" i="14"/>
  <c r="K71" i="14"/>
  <c r="J71" i="14"/>
  <c r="W70" i="14"/>
  <c r="V70" i="14"/>
  <c r="K70" i="14"/>
  <c r="J70" i="14"/>
  <c r="W69" i="14"/>
  <c r="V69" i="14"/>
  <c r="K69" i="14"/>
  <c r="J69" i="14"/>
  <c r="W68" i="14"/>
  <c r="V68" i="14"/>
  <c r="K68" i="14"/>
  <c r="J68" i="14"/>
  <c r="W67" i="14"/>
  <c r="V67" i="14"/>
  <c r="K67" i="14"/>
  <c r="J67" i="14"/>
  <c r="W66" i="14"/>
  <c r="V66" i="14"/>
  <c r="K66" i="14"/>
  <c r="J66" i="14"/>
  <c r="W65" i="14"/>
  <c r="V65" i="14"/>
  <c r="K65" i="14"/>
  <c r="J65" i="14"/>
  <c r="W64" i="14"/>
  <c r="V64" i="14"/>
  <c r="K64" i="14"/>
  <c r="J64" i="14"/>
  <c r="W63" i="14"/>
  <c r="V63" i="14"/>
  <c r="K63" i="14"/>
  <c r="J63" i="14"/>
  <c r="W62" i="14"/>
  <c r="V62" i="14"/>
  <c r="K62" i="14"/>
  <c r="J62" i="14"/>
  <c r="W61" i="14"/>
  <c r="V61" i="14"/>
  <c r="K61" i="14"/>
  <c r="J61" i="14"/>
  <c r="W60" i="14"/>
  <c r="V60" i="14"/>
  <c r="K60" i="14"/>
  <c r="J60" i="14"/>
  <c r="W59" i="14"/>
  <c r="V59" i="14"/>
  <c r="K59" i="14"/>
  <c r="J59" i="14"/>
  <c r="W58" i="14"/>
  <c r="V58" i="14"/>
  <c r="K58" i="14"/>
  <c r="J58" i="14"/>
  <c r="W57" i="14"/>
  <c r="V57" i="14"/>
  <c r="K57" i="14"/>
  <c r="J57" i="14"/>
  <c r="W56" i="14"/>
  <c r="V56" i="14"/>
  <c r="K56" i="14"/>
  <c r="J56" i="14"/>
  <c r="W55" i="14"/>
  <c r="V55" i="14"/>
  <c r="K55" i="14"/>
  <c r="J55" i="14"/>
  <c r="W54" i="14"/>
  <c r="V54" i="14"/>
  <c r="K54" i="14"/>
  <c r="J54" i="14"/>
  <c r="W53" i="14"/>
  <c r="V53" i="14"/>
  <c r="K53" i="14"/>
  <c r="J53" i="14"/>
  <c r="W52" i="14"/>
  <c r="V52" i="14"/>
  <c r="K52" i="14"/>
  <c r="J52" i="14"/>
  <c r="W51" i="14"/>
  <c r="V51" i="14"/>
  <c r="K51" i="14"/>
  <c r="J51" i="14"/>
  <c r="W50" i="14"/>
  <c r="V50" i="14"/>
  <c r="K50" i="14"/>
  <c r="J50" i="14"/>
  <c r="W49" i="14"/>
  <c r="V49" i="14"/>
  <c r="K49" i="14"/>
  <c r="J49" i="14"/>
  <c r="W48" i="14"/>
  <c r="V48" i="14"/>
  <c r="K48" i="14"/>
  <c r="J48" i="14"/>
  <c r="W47" i="14"/>
  <c r="V47" i="14"/>
  <c r="K47" i="14"/>
  <c r="J47" i="14"/>
  <c r="W46" i="14"/>
  <c r="V46" i="14"/>
  <c r="K46" i="14"/>
  <c r="J46" i="14"/>
  <c r="W45" i="14"/>
  <c r="V45" i="14"/>
  <c r="K45" i="14"/>
  <c r="J45" i="14"/>
  <c r="W44" i="14"/>
  <c r="V44" i="14"/>
  <c r="K44" i="14"/>
  <c r="J44" i="14"/>
  <c r="W43" i="14"/>
  <c r="V43" i="14"/>
  <c r="K43" i="14"/>
  <c r="J43" i="14"/>
  <c r="W42" i="14"/>
  <c r="V42" i="14"/>
  <c r="K42" i="14"/>
  <c r="J42" i="14"/>
  <c r="W41" i="14"/>
  <c r="V41" i="14"/>
  <c r="K41" i="14"/>
  <c r="J41" i="14"/>
  <c r="W40" i="14"/>
  <c r="V40" i="14"/>
  <c r="K40" i="14"/>
  <c r="J40" i="14"/>
  <c r="W39" i="14"/>
  <c r="V39" i="14"/>
  <c r="K39" i="14"/>
  <c r="J39" i="14"/>
  <c r="W38" i="14"/>
  <c r="V38" i="14"/>
  <c r="K38" i="14"/>
  <c r="J38" i="14"/>
  <c r="W37" i="14"/>
  <c r="V37" i="14"/>
  <c r="K37" i="14"/>
  <c r="J37" i="14"/>
  <c r="W36" i="14"/>
  <c r="V36" i="14"/>
  <c r="K36" i="14"/>
  <c r="J36" i="14"/>
  <c r="W35" i="14"/>
  <c r="V35" i="14"/>
  <c r="K35" i="14"/>
  <c r="J35" i="14"/>
  <c r="W34" i="14"/>
  <c r="V34" i="14"/>
  <c r="K34" i="14"/>
  <c r="J34" i="14"/>
  <c r="W33" i="14"/>
  <c r="V33" i="14"/>
  <c r="K33" i="14"/>
  <c r="J33" i="14"/>
  <c r="W32" i="14"/>
  <c r="V32" i="14"/>
  <c r="K32" i="14"/>
  <c r="J32" i="14"/>
  <c r="W31" i="14"/>
  <c r="V31" i="14"/>
  <c r="K31" i="14"/>
  <c r="J31" i="14"/>
  <c r="W30" i="14"/>
  <c r="V30" i="14"/>
  <c r="K30" i="14"/>
  <c r="J30" i="14"/>
  <c r="W29" i="14"/>
  <c r="V29" i="14"/>
  <c r="K29" i="14"/>
  <c r="J29" i="14"/>
  <c r="W28" i="14"/>
  <c r="V28" i="14"/>
  <c r="K28" i="14"/>
  <c r="J28" i="14"/>
  <c r="W27" i="14"/>
  <c r="V27" i="14"/>
  <c r="K27" i="14"/>
  <c r="J27" i="14"/>
  <c r="W26" i="14"/>
  <c r="V26" i="14"/>
  <c r="K26" i="14"/>
  <c r="J26" i="14"/>
  <c r="W25" i="14"/>
  <c r="V25" i="14"/>
  <c r="K25" i="14"/>
  <c r="J25" i="14"/>
  <c r="W24" i="14"/>
  <c r="V24" i="14"/>
  <c r="K24" i="14"/>
  <c r="J24" i="14"/>
  <c r="W23" i="14"/>
  <c r="V23" i="14"/>
  <c r="K23" i="14"/>
  <c r="J23" i="14"/>
  <c r="W22" i="14"/>
  <c r="V22" i="14"/>
  <c r="K22" i="14"/>
  <c r="J22" i="14"/>
  <c r="W21" i="14"/>
  <c r="V21" i="14"/>
  <c r="K21" i="14"/>
  <c r="J21" i="14"/>
  <c r="W20" i="14"/>
  <c r="V20" i="14"/>
  <c r="K20" i="14"/>
  <c r="J20" i="14"/>
  <c r="W19" i="14"/>
  <c r="V19" i="14"/>
  <c r="K19" i="14"/>
  <c r="J19" i="14"/>
  <c r="W18" i="14"/>
  <c r="V18" i="14"/>
  <c r="K18" i="14"/>
  <c r="J18" i="14"/>
  <c r="W17" i="14"/>
  <c r="V17" i="14"/>
  <c r="K17" i="14"/>
  <c r="J17" i="14"/>
  <c r="W16" i="14"/>
  <c r="V16" i="14"/>
  <c r="K16" i="14"/>
  <c r="J16" i="14"/>
  <c r="W15" i="14"/>
  <c r="V15" i="14"/>
  <c r="K15" i="14"/>
  <c r="J15" i="14"/>
  <c r="W14" i="14"/>
  <c r="V14" i="14"/>
  <c r="K14" i="14"/>
  <c r="J14" i="14"/>
  <c r="W13" i="14"/>
  <c r="V13" i="14"/>
  <c r="K13" i="14"/>
  <c r="J13" i="14"/>
  <c r="W12" i="14"/>
  <c r="V12" i="14"/>
  <c r="K12" i="14"/>
  <c r="J12" i="14"/>
  <c r="W11" i="14"/>
  <c r="V11" i="14"/>
  <c r="K11" i="14"/>
  <c r="J11" i="14"/>
  <c r="W10" i="14"/>
  <c r="V10" i="14"/>
  <c r="K10" i="14"/>
  <c r="J10" i="14"/>
  <c r="W9" i="14"/>
  <c r="V9" i="14"/>
  <c r="K9" i="14"/>
  <c r="J9" i="14"/>
  <c r="W8" i="14"/>
  <c r="V8" i="14"/>
  <c r="K8" i="14"/>
  <c r="J8" i="14"/>
  <c r="W7" i="14"/>
  <c r="V7" i="14"/>
  <c r="K7" i="14"/>
  <c r="J7" i="14"/>
  <c r="W6" i="14"/>
  <c r="V6" i="14"/>
  <c r="K6" i="14"/>
  <c r="J6" i="14"/>
  <c r="W5" i="14"/>
  <c r="K5" i="14"/>
  <c r="J5" i="14"/>
  <c r="W4" i="14"/>
  <c r="V4" i="14"/>
  <c r="K4" i="14"/>
  <c r="J4" i="14"/>
  <c r="E5" i="13"/>
  <c r="D5" i="13"/>
  <c r="C5" i="13"/>
  <c r="B5" i="13"/>
  <c r="E4" i="13"/>
  <c r="D4" i="13"/>
  <c r="C4" i="13"/>
  <c r="B4" i="13"/>
  <c r="E3" i="13"/>
  <c r="D3" i="13"/>
  <c r="C3" i="13"/>
  <c r="B3" i="13"/>
  <c r="J5" i="12"/>
  <c r="I5" i="12"/>
  <c r="H5" i="12"/>
  <c r="G5" i="12"/>
  <c r="F5" i="12"/>
  <c r="E5" i="12"/>
  <c r="D5" i="12"/>
  <c r="C5" i="12"/>
  <c r="B5" i="12"/>
  <c r="J4" i="12"/>
  <c r="I4" i="12"/>
  <c r="H4" i="12"/>
  <c r="G4" i="12"/>
  <c r="F4" i="12"/>
  <c r="E4" i="12"/>
  <c r="D4" i="12"/>
  <c r="C4" i="12"/>
  <c r="B4" i="12"/>
  <c r="J3" i="12"/>
  <c r="I3" i="12"/>
  <c r="H3" i="12"/>
  <c r="G3" i="12"/>
  <c r="F3" i="12"/>
  <c r="E3" i="12"/>
  <c r="D3" i="12"/>
  <c r="C3" i="12"/>
  <c r="B3" i="12"/>
  <c r="L26" i="11"/>
  <c r="M20" i="11"/>
  <c r="L20" i="11"/>
  <c r="K20" i="11"/>
  <c r="J20" i="11"/>
  <c r="I20" i="11"/>
  <c r="H20" i="11"/>
  <c r="H30" i="11" s="1"/>
  <c r="G20" i="11"/>
  <c r="F20" i="11"/>
  <c r="E20" i="11"/>
  <c r="D20" i="11"/>
  <c r="C20" i="11"/>
  <c r="B20" i="11"/>
  <c r="B30" i="11" s="1"/>
  <c r="M19" i="11"/>
  <c r="L19" i="11"/>
  <c r="K19" i="11"/>
  <c r="J19" i="11"/>
  <c r="I19" i="11"/>
  <c r="H19" i="11"/>
  <c r="H29" i="11" s="1"/>
  <c r="G19" i="11"/>
  <c r="F19" i="11"/>
  <c r="E19" i="11"/>
  <c r="D19" i="11"/>
  <c r="C19" i="11"/>
  <c r="B19" i="11"/>
  <c r="B29" i="11" s="1"/>
  <c r="M18" i="11"/>
  <c r="L18" i="11"/>
  <c r="L28" i="11" s="1"/>
  <c r="K18" i="11"/>
  <c r="J18" i="11"/>
  <c r="I18" i="11"/>
  <c r="H18" i="11"/>
  <c r="H28" i="11" s="1"/>
  <c r="G18" i="11"/>
  <c r="F18" i="11"/>
  <c r="E18" i="11"/>
  <c r="D28" i="11" s="1"/>
  <c r="D18" i="11"/>
  <c r="C18" i="11"/>
  <c r="B18" i="11"/>
  <c r="B28" i="11" s="1"/>
  <c r="M17" i="11"/>
  <c r="L17" i="11"/>
  <c r="K17" i="11"/>
  <c r="J17" i="11"/>
  <c r="I17" i="11"/>
  <c r="H17" i="11"/>
  <c r="H27" i="11" s="1"/>
  <c r="G17" i="11"/>
  <c r="F17" i="11"/>
  <c r="E17" i="11"/>
  <c r="D17" i="11"/>
  <c r="C17" i="11"/>
  <c r="B17" i="11"/>
  <c r="B27" i="11" s="1"/>
  <c r="M16" i="11"/>
  <c r="L16" i="11"/>
  <c r="K16" i="11"/>
  <c r="J16" i="11"/>
  <c r="I16" i="11"/>
  <c r="H16" i="11"/>
  <c r="H26" i="11" s="1"/>
  <c r="G16" i="11"/>
  <c r="F16" i="11"/>
  <c r="E16" i="11"/>
  <c r="D16" i="11"/>
  <c r="D26" i="11" s="1"/>
  <c r="C16" i="11"/>
  <c r="B16" i="11"/>
  <c r="B26" i="11" s="1"/>
  <c r="M15" i="11"/>
  <c r="L15" i="11"/>
  <c r="K15" i="11"/>
  <c r="J15" i="11"/>
  <c r="I15" i="11"/>
  <c r="H15" i="11"/>
  <c r="H25" i="11" s="1"/>
  <c r="G15" i="11"/>
  <c r="F15" i="11"/>
  <c r="E15" i="11"/>
  <c r="D15" i="11"/>
  <c r="C15" i="11"/>
  <c r="B15" i="11"/>
  <c r="B25" i="11" s="1"/>
  <c r="M14" i="11"/>
  <c r="L14" i="11"/>
  <c r="L24" i="11" s="1"/>
  <c r="K14" i="11"/>
  <c r="J14" i="11"/>
  <c r="I14" i="11"/>
  <c r="H14" i="11"/>
  <c r="H24" i="11" s="1"/>
  <c r="G14" i="11"/>
  <c r="F14" i="11"/>
  <c r="E14" i="11"/>
  <c r="D14" i="11"/>
  <c r="D24" i="11" s="1"/>
  <c r="C14" i="11"/>
  <c r="B14" i="11"/>
  <c r="B24" i="11" s="1"/>
  <c r="F19" i="10"/>
  <c r="E19" i="10"/>
  <c r="F5" i="10"/>
  <c r="E5" i="10"/>
  <c r="F18" i="10"/>
  <c r="E18" i="10"/>
  <c r="F17" i="10"/>
  <c r="E17" i="10"/>
  <c r="F16" i="10"/>
  <c r="E16" i="10"/>
  <c r="F15" i="10"/>
  <c r="E15" i="10"/>
  <c r="F14" i="10"/>
  <c r="E14" i="10"/>
  <c r="F13" i="10"/>
  <c r="E13" i="10"/>
  <c r="F12" i="10"/>
  <c r="E12" i="10"/>
  <c r="F11" i="10"/>
  <c r="E11" i="10"/>
  <c r="F10" i="10"/>
  <c r="E10" i="10"/>
  <c r="F9" i="10"/>
  <c r="E9" i="10"/>
  <c r="F8" i="10"/>
  <c r="E8" i="10"/>
  <c r="F7" i="10"/>
  <c r="E7" i="10"/>
  <c r="F6" i="10"/>
  <c r="E6" i="10"/>
  <c r="F21" i="9"/>
  <c r="F4" i="9"/>
  <c r="E4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F13" i="9"/>
  <c r="E13" i="9"/>
  <c r="F12" i="9"/>
  <c r="E12" i="9"/>
  <c r="F11" i="9"/>
  <c r="E11" i="9"/>
  <c r="F10" i="9"/>
  <c r="E10" i="9"/>
  <c r="F9" i="9"/>
  <c r="E9" i="9"/>
  <c r="F8" i="9"/>
  <c r="E8" i="9"/>
  <c r="F7" i="9"/>
  <c r="E7" i="9"/>
  <c r="F6" i="9"/>
  <c r="E6" i="9"/>
  <c r="F5" i="9"/>
  <c r="E5" i="9"/>
  <c r="K26" i="8"/>
  <c r="J26" i="8"/>
  <c r="K7" i="8"/>
  <c r="K6" i="8"/>
  <c r="K5" i="8"/>
  <c r="K4" i="8"/>
  <c r="D3" i="7"/>
  <c r="U12" i="7"/>
  <c r="R12" i="7"/>
  <c r="O12" i="7"/>
  <c r="J12" i="7"/>
  <c r="G12" i="7"/>
  <c r="D12" i="7"/>
  <c r="U11" i="7"/>
  <c r="R11" i="7"/>
  <c r="O11" i="7"/>
  <c r="J11" i="7"/>
  <c r="G11" i="7"/>
  <c r="D11" i="7"/>
  <c r="U10" i="7"/>
  <c r="R10" i="7"/>
  <c r="O10" i="7"/>
  <c r="J10" i="7"/>
  <c r="G10" i="7"/>
  <c r="D10" i="7"/>
  <c r="U9" i="7"/>
  <c r="R9" i="7"/>
  <c r="O9" i="7"/>
  <c r="J9" i="7"/>
  <c r="G9" i="7"/>
  <c r="D9" i="7"/>
  <c r="U8" i="7"/>
  <c r="R8" i="7"/>
  <c r="O8" i="7"/>
  <c r="J8" i="7"/>
  <c r="G8" i="7"/>
  <c r="D8" i="7"/>
  <c r="U7" i="7"/>
  <c r="R7" i="7"/>
  <c r="O7" i="7"/>
  <c r="J7" i="7"/>
  <c r="G7" i="7"/>
  <c r="D7" i="7"/>
  <c r="U6" i="7"/>
  <c r="R6" i="7"/>
  <c r="O6" i="7"/>
  <c r="J6" i="7"/>
  <c r="G6" i="7"/>
  <c r="D6" i="7"/>
  <c r="U5" i="7"/>
  <c r="R5" i="7"/>
  <c r="O5" i="7"/>
  <c r="J5" i="7"/>
  <c r="G5" i="7"/>
  <c r="D5" i="7"/>
  <c r="U4" i="7"/>
  <c r="R4" i="7"/>
  <c r="O4" i="7"/>
  <c r="J4" i="7"/>
  <c r="G4" i="7"/>
  <c r="D4" i="7"/>
  <c r="U3" i="7"/>
  <c r="R3" i="7"/>
  <c r="O3" i="7"/>
  <c r="J3" i="7"/>
  <c r="G3" i="7"/>
  <c r="Z6" i="6"/>
  <c r="Z14" i="6"/>
  <c r="Z13" i="6"/>
  <c r="Z12" i="6"/>
  <c r="Z11" i="6"/>
  <c r="Z10" i="6"/>
  <c r="Z9" i="6"/>
  <c r="Z8" i="6"/>
  <c r="Z7" i="6"/>
  <c r="U14" i="6"/>
  <c r="U13" i="6"/>
  <c r="U12" i="6"/>
  <c r="U11" i="6"/>
  <c r="U10" i="6"/>
  <c r="U9" i="6"/>
  <c r="U8" i="6"/>
  <c r="U7" i="6"/>
  <c r="U6" i="6"/>
  <c r="P6" i="6"/>
  <c r="P14" i="6"/>
  <c r="P13" i="6"/>
  <c r="P12" i="6"/>
  <c r="P11" i="6"/>
  <c r="P10" i="6"/>
  <c r="P9" i="6"/>
  <c r="P8" i="6"/>
  <c r="P7" i="6"/>
  <c r="K6" i="6"/>
  <c r="K14" i="6"/>
  <c r="K13" i="6"/>
  <c r="K12" i="6"/>
  <c r="K11" i="6"/>
  <c r="K10" i="6"/>
  <c r="K9" i="6"/>
  <c r="K8" i="6"/>
  <c r="K7" i="6"/>
  <c r="F6" i="6"/>
  <c r="F7" i="6"/>
  <c r="F8" i="6"/>
  <c r="F9" i="6"/>
  <c r="F10" i="6"/>
  <c r="F11" i="6"/>
  <c r="F12" i="6"/>
  <c r="F13" i="6"/>
  <c r="F14" i="6"/>
  <c r="Y6" i="6"/>
  <c r="Y14" i="6"/>
  <c r="Y13" i="6"/>
  <c r="Y12" i="6"/>
  <c r="Y11" i="6"/>
  <c r="Y10" i="6"/>
  <c r="Y9" i="6"/>
  <c r="Y8" i="6"/>
  <c r="Y7" i="6"/>
  <c r="T6" i="6"/>
  <c r="T14" i="6"/>
  <c r="T13" i="6"/>
  <c r="T12" i="6"/>
  <c r="T11" i="6"/>
  <c r="T10" i="6"/>
  <c r="T9" i="6"/>
  <c r="T8" i="6"/>
  <c r="T7" i="6"/>
  <c r="O6" i="6"/>
  <c r="O14" i="6"/>
  <c r="O13" i="6"/>
  <c r="O12" i="6"/>
  <c r="O11" i="6"/>
  <c r="O10" i="6"/>
  <c r="O9" i="6"/>
  <c r="O8" i="6"/>
  <c r="O7" i="6"/>
  <c r="J14" i="6"/>
  <c r="J13" i="6"/>
  <c r="J12" i="6"/>
  <c r="J11" i="6"/>
  <c r="J10" i="6"/>
  <c r="J9" i="6"/>
  <c r="J8" i="6"/>
  <c r="J7" i="6"/>
  <c r="J6" i="6"/>
  <c r="E7" i="6"/>
  <c r="E8" i="6"/>
  <c r="E9" i="6"/>
  <c r="E10" i="6"/>
  <c r="E11" i="6"/>
  <c r="E12" i="6"/>
  <c r="E13" i="6"/>
  <c r="E14" i="6"/>
  <c r="E6" i="6"/>
  <c r="C5" i="5"/>
  <c r="C4" i="5"/>
  <c r="B3" i="5"/>
  <c r="E5" i="5"/>
  <c r="D5" i="5"/>
  <c r="B5" i="5"/>
  <c r="E4" i="5"/>
  <c r="D4" i="5"/>
  <c r="B4" i="5"/>
  <c r="E3" i="5"/>
  <c r="D3" i="5"/>
  <c r="C3" i="5"/>
  <c r="F14" i="4"/>
  <c r="E9" i="4"/>
  <c r="E14" i="4"/>
  <c r="F13" i="4"/>
  <c r="E13" i="4"/>
  <c r="F12" i="4"/>
  <c r="E12" i="4"/>
  <c r="F11" i="4"/>
  <c r="E11" i="4"/>
  <c r="F10" i="4"/>
  <c r="E10" i="4"/>
  <c r="F9" i="4"/>
  <c r="F8" i="4"/>
  <c r="E8" i="4"/>
  <c r="F7" i="4"/>
  <c r="E7" i="4"/>
  <c r="F6" i="4"/>
  <c r="E6" i="4"/>
  <c r="F5" i="4"/>
  <c r="E5" i="4"/>
  <c r="F4" i="4"/>
  <c r="E4" i="4"/>
  <c r="F24" i="11" l="1"/>
  <c r="F25" i="11"/>
  <c r="L25" i="11"/>
  <c r="F26" i="11"/>
  <c r="F27" i="11"/>
  <c r="L27" i="11"/>
  <c r="F28" i="11"/>
  <c r="F29" i="11"/>
  <c r="L29" i="11"/>
  <c r="F30" i="11"/>
  <c r="L30" i="11"/>
  <c r="Q3" i="23"/>
  <c r="E5" i="23"/>
  <c r="I6" i="23"/>
  <c r="M7" i="23"/>
  <c r="Q8" i="23"/>
  <c r="I10" i="23"/>
  <c r="Q11" i="23"/>
  <c r="M12" i="23"/>
  <c r="I13" i="23"/>
  <c r="E14" i="23"/>
  <c r="Q16" i="23"/>
  <c r="Q18" i="23"/>
  <c r="Q20" i="23"/>
  <c r="I24" i="23"/>
  <c r="I28" i="23"/>
  <c r="E34" i="23"/>
  <c r="E42" i="23"/>
  <c r="S11" i="24"/>
  <c r="P14" i="24"/>
  <c r="S14" i="24" s="1"/>
  <c r="E4" i="23"/>
  <c r="I5" i="23"/>
  <c r="M6" i="23"/>
  <c r="Q7" i="23"/>
  <c r="E9" i="23"/>
  <c r="M10" i="23"/>
  <c r="Y11" i="23"/>
  <c r="Q12" i="23"/>
  <c r="M13" i="23"/>
  <c r="I14" i="23"/>
  <c r="E15" i="23"/>
  <c r="E17" i="23"/>
  <c r="E19" i="23"/>
  <c r="E21" i="23"/>
  <c r="Q24" i="23"/>
  <c r="Q28" i="23"/>
  <c r="I34" i="23"/>
  <c r="E46" i="23"/>
  <c r="I4" i="32"/>
  <c r="I4" i="23"/>
  <c r="M5" i="23"/>
  <c r="Q6" i="23"/>
  <c r="I9" i="23"/>
  <c r="Q10" i="23"/>
  <c r="Y12" i="23"/>
  <c r="Q13" i="23"/>
  <c r="M14" i="23"/>
  <c r="M15" i="23"/>
  <c r="M17" i="23"/>
  <c r="M19" i="23"/>
  <c r="Q21" i="23"/>
  <c r="Q25" i="23"/>
  <c r="E30" i="23"/>
  <c r="E36" i="23"/>
  <c r="E50" i="23"/>
  <c r="Y13" i="23"/>
  <c r="J24" i="11"/>
  <c r="D25" i="11"/>
  <c r="J25" i="11"/>
  <c r="J26" i="11"/>
  <c r="D27" i="11"/>
  <c r="J27" i="11"/>
  <c r="J28" i="11"/>
  <c r="D29" i="11"/>
  <c r="J29" i="11"/>
  <c r="D30" i="11"/>
  <c r="J30" i="11"/>
  <c r="Y14" i="23"/>
  <c r="Q12" i="24"/>
  <c r="N44" i="33"/>
  <c r="N40" i="33"/>
  <c r="N36" i="33"/>
  <c r="N32" i="33"/>
  <c r="N28" i="33"/>
  <c r="N12" i="33"/>
  <c r="N8" i="33"/>
  <c r="N4" i="33"/>
  <c r="N43" i="33"/>
  <c r="N39" i="33"/>
  <c r="N35" i="33"/>
  <c r="N31" i="33"/>
  <c r="N27" i="33"/>
  <c r="N24" i="33"/>
  <c r="N22" i="33"/>
  <c r="N20" i="33"/>
  <c r="N18" i="33"/>
  <c r="N15" i="33"/>
  <c r="N13" i="33"/>
  <c r="N9" i="33"/>
  <c r="N5" i="33"/>
  <c r="N42" i="33"/>
  <c r="N38" i="33"/>
  <c r="N34" i="33"/>
  <c r="N30" i="33"/>
  <c r="N26" i="33"/>
  <c r="N16" i="33"/>
  <c r="H14" i="33"/>
  <c r="N10" i="33"/>
  <c r="N6" i="33"/>
  <c r="N41" i="33"/>
  <c r="N37" i="33"/>
  <c r="N33" i="33"/>
  <c r="N29" i="33"/>
  <c r="N25" i="33"/>
  <c r="N23" i="33"/>
  <c r="N21" i="33"/>
  <c r="N19" i="33"/>
  <c r="N17" i="33"/>
  <c r="N14" i="33"/>
  <c r="N11" i="33"/>
  <c r="N7" i="33"/>
  <c r="P15" i="33"/>
  <c r="P13" i="33"/>
  <c r="P9" i="33"/>
  <c r="P5" i="33"/>
  <c r="P16" i="33"/>
  <c r="I14" i="33"/>
  <c r="P10" i="33"/>
  <c r="P6" i="33"/>
  <c r="P14" i="33"/>
  <c r="P11" i="33"/>
  <c r="P7" i="33"/>
  <c r="P12" i="33"/>
  <c r="P8" i="33"/>
  <c r="P4" i="33"/>
  <c r="R24" i="33"/>
  <c r="R22" i="33"/>
  <c r="R20" i="33"/>
  <c r="R18" i="33"/>
  <c r="R16" i="33"/>
  <c r="J14" i="33"/>
  <c r="R10" i="33"/>
  <c r="R6" i="33"/>
  <c r="R14" i="33"/>
  <c r="R11" i="33"/>
  <c r="R7" i="33"/>
  <c r="R23" i="33"/>
  <c r="R21" i="33"/>
  <c r="R19" i="33"/>
  <c r="R17" i="33"/>
  <c r="R12" i="33"/>
  <c r="R8" i="33"/>
  <c r="R4" i="33"/>
  <c r="R15" i="33"/>
  <c r="R13" i="33"/>
  <c r="R9" i="33"/>
  <c r="R5" i="33"/>
  <c r="O12" i="24"/>
  <c r="S12" i="24" s="1"/>
  <c r="O13" i="24"/>
  <c r="P13" i="24"/>
  <c r="M21" i="23"/>
  <c r="Q22" i="23"/>
  <c r="E24" i="23"/>
  <c r="I25" i="23"/>
  <c r="Q26" i="23"/>
  <c r="E28" i="23"/>
  <c r="I29" i="23"/>
  <c r="I31" i="23"/>
  <c r="I33" i="23"/>
  <c r="I35" i="23"/>
  <c r="I37" i="23"/>
  <c r="E40" i="23"/>
  <c r="E44" i="23"/>
  <c r="E48" i="23"/>
  <c r="E41" i="23"/>
  <c r="E45" i="23"/>
  <c r="E49" i="23"/>
  <c r="I15" i="23"/>
  <c r="I16" i="23"/>
  <c r="I17" i="23"/>
  <c r="I18" i="23"/>
  <c r="I19" i="23"/>
  <c r="I20" i="23"/>
  <c r="I21" i="23"/>
  <c r="I22" i="23"/>
  <c r="Q23" i="23"/>
  <c r="E25" i="23"/>
  <c r="I26" i="23"/>
  <c r="Q27" i="23"/>
  <c r="E29" i="23"/>
  <c r="E31" i="23"/>
  <c r="E33" i="23"/>
  <c r="E35" i="23"/>
  <c r="E37" i="23"/>
  <c r="E39" i="23"/>
  <c r="E43" i="23"/>
  <c r="E47" i="23"/>
  <c r="J15" i="33" l="1"/>
  <c r="I15" i="33"/>
  <c r="H15" i="33"/>
  <c r="S13" i="24"/>
  <c r="C5" i="3" l="1"/>
  <c r="D5" i="3"/>
  <c r="E5" i="3"/>
  <c r="B5" i="3"/>
  <c r="C4" i="3"/>
  <c r="D4" i="3"/>
  <c r="E4" i="3"/>
  <c r="B4" i="3"/>
  <c r="C3" i="3"/>
  <c r="D3" i="3"/>
  <c r="E3" i="3"/>
  <c r="B3" i="3" l="1"/>
  <c r="C5" i="2"/>
  <c r="D5" i="2"/>
  <c r="E5" i="2"/>
  <c r="B5" i="2"/>
  <c r="C4" i="2"/>
  <c r="D4" i="2"/>
  <c r="E4" i="2"/>
  <c r="B4" i="2"/>
  <c r="C3" i="2"/>
  <c r="D3" i="2"/>
  <c r="E3" i="2"/>
  <c r="B3" i="2"/>
  <c r="A38" i="1"/>
  <c r="Q61" i="1" s="1"/>
  <c r="V14" i="1"/>
  <c r="U14" i="1"/>
  <c r="T14" i="1"/>
  <c r="V13" i="1"/>
  <c r="U13" i="1"/>
  <c r="T13" i="1"/>
  <c r="X13" i="1" s="1"/>
  <c r="V12" i="1"/>
  <c r="U12" i="1"/>
  <c r="T12" i="1"/>
  <c r="X12" i="1" s="1"/>
  <c r="M12" i="1"/>
  <c r="V11" i="1"/>
  <c r="U11" i="1"/>
  <c r="T11" i="1"/>
  <c r="X11" i="1" s="1"/>
  <c r="M9" i="1"/>
  <c r="X7" i="1"/>
  <c r="X6" i="1"/>
  <c r="M6" i="1"/>
  <c r="X5" i="1"/>
  <c r="X4" i="1"/>
  <c r="E3" i="1"/>
  <c r="I16" i="1" l="1"/>
  <c r="I18" i="1"/>
  <c r="I20" i="1"/>
  <c r="I22" i="1"/>
  <c r="I25" i="1"/>
  <c r="E5" i="1"/>
  <c r="E8" i="1"/>
  <c r="M3" i="1"/>
  <c r="I5" i="1"/>
  <c r="I8" i="1"/>
  <c r="I10" i="1"/>
  <c r="Q5" i="1"/>
  <c r="I7" i="1"/>
  <c r="M10" i="1"/>
  <c r="I3" i="1"/>
  <c r="E10" i="1"/>
  <c r="E4" i="1"/>
  <c r="M8" i="1"/>
  <c r="M16" i="1"/>
  <c r="M18" i="1"/>
  <c r="M20" i="1"/>
  <c r="M22" i="1"/>
  <c r="M26" i="1"/>
  <c r="I4" i="1"/>
  <c r="M7" i="1"/>
  <c r="E12" i="1"/>
  <c r="E14" i="1"/>
  <c r="E17" i="1"/>
  <c r="Q27" i="1"/>
  <c r="E9" i="1"/>
  <c r="E11" i="1"/>
  <c r="E13" i="1"/>
  <c r="E15" i="1"/>
  <c r="E19" i="1"/>
  <c r="E21" i="1"/>
  <c r="E23" i="1"/>
  <c r="M4" i="1"/>
  <c r="E6" i="1"/>
  <c r="Q7" i="1"/>
  <c r="I9" i="1"/>
  <c r="I11" i="1"/>
  <c r="I12" i="1"/>
  <c r="I13" i="1"/>
  <c r="I14" i="1"/>
  <c r="I15" i="1"/>
  <c r="I17" i="1"/>
  <c r="I19" i="1"/>
  <c r="I21" i="1"/>
  <c r="I23" i="1"/>
  <c r="E29" i="1"/>
  <c r="M11" i="1"/>
  <c r="M13" i="1"/>
  <c r="M14" i="1"/>
  <c r="M15" i="1"/>
  <c r="M17" i="1"/>
  <c r="M19" i="1"/>
  <c r="M21" i="1"/>
  <c r="M23" i="1"/>
  <c r="Q6" i="1"/>
  <c r="X14" i="1"/>
  <c r="E16" i="1"/>
  <c r="E18" i="1"/>
  <c r="E20" i="1"/>
  <c r="E22" i="1"/>
  <c r="I24" i="1"/>
  <c r="Q39" i="1"/>
  <c r="Q41" i="1"/>
  <c r="Q43" i="1"/>
  <c r="Q46" i="1"/>
  <c r="Q50" i="1"/>
  <c r="Q54" i="1"/>
  <c r="Q58" i="1"/>
  <c r="M24" i="1"/>
  <c r="M25" i="1"/>
  <c r="Q26" i="1"/>
  <c r="E28" i="1"/>
  <c r="M29" i="1"/>
  <c r="Q30" i="1"/>
  <c r="E32" i="1"/>
  <c r="E34" i="1"/>
  <c r="E36" i="1"/>
  <c r="Q3" i="1"/>
  <c r="Q4" i="1"/>
  <c r="M5" i="1"/>
  <c r="I6" i="1"/>
  <c r="E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E27" i="1"/>
  <c r="M28" i="1"/>
  <c r="Q29" i="1"/>
  <c r="E31" i="1"/>
  <c r="Q32" i="1"/>
  <c r="Q34" i="1"/>
  <c r="Q36" i="1"/>
  <c r="E38" i="1"/>
  <c r="E40" i="1"/>
  <c r="E42" i="1"/>
  <c r="Q44" i="1"/>
  <c r="Q47" i="1"/>
  <c r="Q51" i="1"/>
  <c r="Q55" i="1"/>
  <c r="Q59" i="1"/>
  <c r="E24" i="1"/>
  <c r="E25" i="1"/>
  <c r="E26" i="1"/>
  <c r="M27" i="1"/>
  <c r="Q28" i="1"/>
  <c r="E30" i="1"/>
  <c r="M31" i="1"/>
  <c r="E33" i="1"/>
  <c r="E35" i="1"/>
  <c r="E37" i="1"/>
  <c r="Q38" i="1"/>
  <c r="Q40" i="1"/>
  <c r="Q42" i="1"/>
  <c r="Q48" i="1"/>
  <c r="Q52" i="1"/>
  <c r="Q56" i="1"/>
  <c r="Q60" i="1"/>
  <c r="M30" i="1"/>
  <c r="Q31" i="1"/>
  <c r="Q33" i="1"/>
  <c r="Q35" i="1"/>
  <c r="Q37" i="1"/>
  <c r="E39" i="1"/>
  <c r="E41" i="1"/>
  <c r="E43" i="1"/>
  <c r="Q45" i="1"/>
  <c r="Q49" i="1"/>
  <c r="Q53" i="1"/>
  <c r="Q57" i="1"/>
  <c r="E45" i="1" l="1"/>
</calcChain>
</file>

<file path=xl/sharedStrings.xml><?xml version="1.0" encoding="utf-8"?>
<sst xmlns="http://schemas.openxmlformats.org/spreadsheetml/2006/main" count="573" uniqueCount="219">
  <si>
    <t>cytosol autoflurescence signal (n=34)</t>
  </si>
  <si>
    <t>Aip5-GFP (n=41)</t>
  </si>
  <si>
    <r>
      <rPr>
        <i/>
        <sz val="11"/>
        <color theme="1"/>
        <rFont val="Calibri"/>
        <family val="2"/>
        <scheme val="minor"/>
      </rPr>
      <t>spa2</t>
    </r>
    <r>
      <rPr>
        <i/>
        <sz val="11"/>
        <color theme="1"/>
        <rFont val="Calibri"/>
        <family val="2"/>
      </rPr>
      <t>∆</t>
    </r>
    <r>
      <rPr>
        <sz val="11"/>
        <color theme="1"/>
        <rFont val="Calibri"/>
        <family val="2"/>
        <scheme val="minor"/>
      </rPr>
      <t xml:space="preserve"> Aip5-GFP (n=23)</t>
    </r>
  </si>
  <si>
    <r>
      <rPr>
        <i/>
        <sz val="11"/>
        <color theme="1"/>
        <rFont val="Calibri"/>
        <family val="2"/>
        <scheme val="minor"/>
      </rPr>
      <t>bni1∆</t>
    </r>
    <r>
      <rPr>
        <sz val="11"/>
        <color theme="1"/>
        <rFont val="Calibri"/>
        <family val="2"/>
        <scheme val="minor"/>
      </rPr>
      <t xml:space="preserve"> Aip5-GFP (n=29)</t>
    </r>
  </si>
  <si>
    <r>
      <rPr>
        <i/>
        <sz val="11"/>
        <color theme="1"/>
        <rFont val="Calibri"/>
        <family val="2"/>
        <scheme val="minor"/>
      </rPr>
      <t>bud6∆</t>
    </r>
    <r>
      <rPr>
        <sz val="11"/>
        <color theme="1"/>
        <rFont val="Calibri"/>
        <family val="2"/>
        <scheme val="minor"/>
      </rPr>
      <t xml:space="preserve"> Aip5-GFP (n=59)</t>
    </r>
  </si>
  <si>
    <t>ratio (R)=(bud tip signal-autoflurescence signal in cytosol)/(cytosol signal-autoflurescence signal in cytosol)</t>
  </si>
  <si>
    <t>bud tip signal</t>
  </si>
  <si>
    <t>cytosol signal</t>
  </si>
  <si>
    <t>ratio</t>
  </si>
  <si>
    <t>no tip localization</t>
  </si>
  <si>
    <t>weak tip localization</t>
  </si>
  <si>
    <t>strong tip localization</t>
  </si>
  <si>
    <t>cell number</t>
  </si>
  <si>
    <r>
      <t>R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scheme val="minor"/>
      </rPr>
      <t>1</t>
    </r>
  </si>
  <si>
    <r>
      <rPr>
        <sz val="11"/>
        <color theme="1"/>
        <rFont val="Calibri"/>
        <family val="2"/>
      </rPr>
      <t>1&lt;</t>
    </r>
    <r>
      <rPr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</rPr>
      <t>≤1.5</t>
    </r>
  </si>
  <si>
    <t>R&gt;1.5</t>
  </si>
  <si>
    <t>total cell number</t>
  </si>
  <si>
    <t>Aip5-GFP</t>
  </si>
  <si>
    <t>spa2∆ Aip5-GFP</t>
  </si>
  <si>
    <t>bni1∆ Aip5-GFP</t>
  </si>
  <si>
    <t>bud6∆ Aip5-GFP</t>
  </si>
  <si>
    <t>total</t>
  </si>
  <si>
    <t>percentage</t>
  </si>
  <si>
    <t>n</t>
  </si>
  <si>
    <t>sd</t>
  </si>
  <si>
    <t>mean</t>
  </si>
  <si>
    <r>
      <t xml:space="preserve">Actin nucleation seeds number at 5min per 64 </t>
    </r>
    <r>
      <rPr>
        <sz val="11"/>
        <color theme="1"/>
        <rFont val="Calibri"/>
        <family val="2"/>
      </rPr>
      <t>µm</t>
    </r>
    <r>
      <rPr>
        <vertAlign val="superscript"/>
        <sz val="11"/>
        <color theme="1"/>
        <rFont val="Calibri"/>
        <family val="2"/>
      </rPr>
      <t>3</t>
    </r>
  </si>
  <si>
    <t>Aip5</t>
  </si>
  <si>
    <t xml:space="preserve"> Bni1FH1COOH</t>
  </si>
  <si>
    <t>Aip5+Bni1FH1COOH</t>
  </si>
  <si>
    <t>Actin</t>
  </si>
  <si>
    <t>quantification</t>
  </si>
  <si>
    <t>Actin filament barbed-end elongation speed (subunit/sec)</t>
  </si>
  <si>
    <t>Normalized Anistropy values of Aip5-C binding to NP-actin</t>
  </si>
  <si>
    <t>concentration of NP-actin (M)</t>
  </si>
  <si>
    <t>measurement 1</t>
  </si>
  <si>
    <t>measurement 2</t>
  </si>
  <si>
    <t>measurement 3</t>
  </si>
  <si>
    <t>Aip5-C</t>
  </si>
  <si>
    <t>Aip5-C+Bni1FH1COOH</t>
  </si>
  <si>
    <t>Normalized anistropy value of Aip5-C binding to various Bni1 versions</t>
  </si>
  <si>
    <t>Aip5-C+Bni1FH2COOH</t>
  </si>
  <si>
    <t>Aip5-C+Bni1-C</t>
  </si>
  <si>
    <t>Aip5-C+Bni1FH2</t>
  </si>
  <si>
    <t>Bni1 variants concentration (M)</t>
  </si>
  <si>
    <t>Aip5-C+Bni1FH1FH2</t>
  </si>
  <si>
    <t>Actin polymerization rate (n=2) slope measurement</t>
  </si>
  <si>
    <t>Bni1FH1COOH</t>
  </si>
  <si>
    <t>Bni1FH2COOH</t>
  </si>
  <si>
    <t>Bni1FH1FH2</t>
  </si>
  <si>
    <t>20nM</t>
  </si>
  <si>
    <t>30nM</t>
  </si>
  <si>
    <t>50nM</t>
  </si>
  <si>
    <t>80nM</t>
  </si>
  <si>
    <t>120nM</t>
  </si>
  <si>
    <t>140nM</t>
  </si>
  <si>
    <t>160nM</t>
  </si>
  <si>
    <t>200nM</t>
  </si>
  <si>
    <t>250nM</t>
  </si>
  <si>
    <t>Aip5-C with standard proteins elution volume</t>
  </si>
  <si>
    <t>Aip5-C elution volume alone</t>
  </si>
  <si>
    <t>standard proteins</t>
  </si>
  <si>
    <t>Da</t>
  </si>
  <si>
    <t>ml</t>
  </si>
  <si>
    <t>Log Da</t>
  </si>
  <si>
    <t xml:space="preserve"> mAU</t>
  </si>
  <si>
    <t>Blue dextran</t>
  </si>
  <si>
    <t>Conalbumin</t>
  </si>
  <si>
    <t>Ovalbumin</t>
  </si>
  <si>
    <t>Ribonuclease A</t>
  </si>
  <si>
    <t>log(Da)</t>
  </si>
  <si>
    <t>Bound fractions of NP-actin to Aip5-C-LD</t>
  </si>
  <si>
    <t>mst values of measuring peptide with G-actin</t>
  </si>
  <si>
    <r>
      <t>peptide concentration (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M)</t>
    </r>
  </si>
  <si>
    <t>measurement1</t>
  </si>
  <si>
    <t>measurement2</t>
  </si>
  <si>
    <t>measurement3</t>
  </si>
  <si>
    <t>aip5-c polymerization rate (n=2) slope measurement</t>
  </si>
  <si>
    <t>Aip5-C-S1165C</t>
  </si>
  <si>
    <t>Aip5-C-N1162A</t>
  </si>
  <si>
    <t>Aip5-C-L1150A</t>
  </si>
  <si>
    <t>Aip5-C-3m</t>
  </si>
  <si>
    <t>Aip5-C-LD</t>
  </si>
  <si>
    <t>2uM actin</t>
  </si>
  <si>
    <t>60nM</t>
  </si>
  <si>
    <t>150nM</t>
  </si>
  <si>
    <t>300nM</t>
  </si>
  <si>
    <t>600nM</t>
  </si>
  <si>
    <t>1uM</t>
  </si>
  <si>
    <t>2uM</t>
  </si>
  <si>
    <t>Relative changed of actin polymerization rate</t>
  </si>
  <si>
    <t>Averaged Relative changed of actin polymerization rate</t>
  </si>
  <si>
    <r>
      <t>Aip5 size at various peg (</t>
    </r>
    <r>
      <rPr>
        <sz val="11"/>
        <color theme="1"/>
        <rFont val="Calibri"/>
        <family val="2"/>
      </rPr>
      <t>µm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)</t>
    </r>
  </si>
  <si>
    <t>PEG200</t>
  </si>
  <si>
    <t>PEG300</t>
  </si>
  <si>
    <t>PEG400</t>
  </si>
  <si>
    <t>PEG600</t>
  </si>
  <si>
    <t>PEG1000</t>
  </si>
  <si>
    <t>PEG1500</t>
  </si>
  <si>
    <t>PEG3350</t>
  </si>
  <si>
    <t>PEG6000</t>
  </si>
  <si>
    <t>PEG10000</t>
  </si>
  <si>
    <t>measurement</t>
  </si>
  <si>
    <t>Aip5 size growth at different time points (µm2)</t>
  </si>
  <si>
    <t>5 min</t>
  </si>
  <si>
    <t>12 hour</t>
  </si>
  <si>
    <t>24 hour</t>
  </si>
  <si>
    <t>36 hour</t>
  </si>
  <si>
    <t>Time (s)</t>
  </si>
  <si>
    <t>Aip5 (10% Aip5-GFP)</t>
  </si>
  <si>
    <t>Spa2-LC+Aip5 (10% Aip5-GFP)</t>
  </si>
  <si>
    <r>
      <rPr>
        <i/>
        <sz val="11"/>
        <color theme="1"/>
        <rFont val="Calibri"/>
        <family val="2"/>
        <scheme val="minor"/>
      </rPr>
      <t>in vivo</t>
    </r>
    <r>
      <rPr>
        <sz val="11"/>
        <color theme="1"/>
        <rFont val="Calibri"/>
        <family val="2"/>
        <scheme val="minor"/>
      </rPr>
      <t xml:space="preserve"> Aip5 condensates per cell</t>
    </r>
  </si>
  <si>
    <r>
      <t>spa2</t>
    </r>
    <r>
      <rPr>
        <i/>
        <sz val="10"/>
        <rFont val="Calibri"/>
        <family val="2"/>
      </rPr>
      <t>∆</t>
    </r>
    <r>
      <rPr>
        <i/>
        <sz val="10"/>
        <rFont val="Arial"/>
        <family val="2"/>
      </rPr>
      <t xml:space="preserve"> Aip5-G</t>
    </r>
  </si>
  <si>
    <t>Aip5-N-GFP</t>
  </si>
  <si>
    <r>
      <t>spa2</t>
    </r>
    <r>
      <rPr>
        <i/>
        <sz val="10"/>
        <rFont val="Calibri"/>
        <family val="2"/>
      </rPr>
      <t>∆</t>
    </r>
    <r>
      <rPr>
        <i/>
        <sz val="10"/>
        <rFont val="Arial"/>
        <family val="2"/>
      </rPr>
      <t xml:space="preserve"> Aip5-N-GFP</t>
    </r>
  </si>
  <si>
    <t>Aip5-C-GFP</t>
  </si>
  <si>
    <r>
      <t>spa2</t>
    </r>
    <r>
      <rPr>
        <i/>
        <sz val="10"/>
        <rFont val="Calibri"/>
        <family val="2"/>
      </rPr>
      <t>∆</t>
    </r>
    <r>
      <rPr>
        <i/>
        <sz val="10"/>
        <rFont val="Arial"/>
        <family val="2"/>
      </rPr>
      <t xml:space="preserve"> Aip5-C-GFP</t>
    </r>
  </si>
  <si>
    <t>Aip5-GFP control</t>
  </si>
  <si>
    <r>
      <rPr>
        <i/>
        <sz val="10"/>
        <rFont val="Arial"/>
        <family val="2"/>
      </rPr>
      <t>spa2</t>
    </r>
    <r>
      <rPr>
        <i/>
        <sz val="10"/>
        <rFont val="Calibri"/>
        <family val="2"/>
      </rPr>
      <t>∆</t>
    </r>
    <r>
      <rPr>
        <i/>
        <sz val="10"/>
        <rFont val="Arial"/>
        <family val="2"/>
      </rPr>
      <t xml:space="preserve"> Aip5-GFP</t>
    </r>
    <r>
      <rPr>
        <sz val="10"/>
        <rFont val="Arial"/>
      </rPr>
      <t xml:space="preserve"> condensates at ED 1h</t>
    </r>
  </si>
  <si>
    <t xml:space="preserve">Aip5-GFP condensates ED1h </t>
  </si>
  <si>
    <t>Spa2-GFP condensates energy depletion 1h</t>
  </si>
  <si>
    <t>pH4.4</t>
  </si>
  <si>
    <t>pH5.0</t>
  </si>
  <si>
    <t>pH5.5</t>
  </si>
  <si>
    <t>pH6.0</t>
  </si>
  <si>
    <t>pH6.6</t>
  </si>
  <si>
    <t>pH7.0</t>
  </si>
  <si>
    <t>pH7.5</t>
  </si>
  <si>
    <r>
      <rPr>
        <i/>
        <sz val="11"/>
        <color theme="1"/>
        <rFont val="Calibri"/>
        <family val="2"/>
        <scheme val="minor"/>
      </rPr>
      <t>in vitro</t>
    </r>
    <r>
      <rPr>
        <sz val="11"/>
        <color theme="1"/>
        <rFont val="Calibri"/>
        <family val="2"/>
        <scheme val="minor"/>
      </rPr>
      <t xml:space="preserve"> Aip5 condensates size at various pH conditions (µm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</t>
    </r>
  </si>
  <si>
    <r>
      <rPr>
        <i/>
        <sz val="11"/>
        <color theme="1"/>
        <rFont val="Calibri"/>
        <family val="2"/>
        <scheme val="minor"/>
      </rPr>
      <t>in vivo</t>
    </r>
    <r>
      <rPr>
        <sz val="11"/>
        <color theme="1"/>
        <rFont val="Calibri"/>
        <family val="2"/>
        <scheme val="minor"/>
      </rPr>
      <t xml:space="preserve"> Aip5 condensates number formed under different ph stress</t>
    </r>
  </si>
  <si>
    <t>pH6.5</t>
  </si>
  <si>
    <r>
      <rPr>
        <i/>
        <sz val="11"/>
        <color theme="1"/>
        <rFont val="Calibri"/>
        <family val="2"/>
        <scheme val="minor"/>
      </rPr>
      <t xml:space="preserve">In vivo </t>
    </r>
    <r>
      <rPr>
        <sz val="11"/>
        <color theme="1"/>
        <rFont val="Calibri"/>
        <family val="2"/>
        <scheme val="minor"/>
      </rPr>
      <t>actin quantification under energy depletion conditon</t>
    </r>
  </si>
  <si>
    <t>Actin cable number per cell</t>
  </si>
  <si>
    <t>WT</t>
  </si>
  <si>
    <r>
      <rPr>
        <i/>
        <sz val="10"/>
        <rFont val="Arial"/>
        <family val="2"/>
      </rPr>
      <t>spa2</t>
    </r>
    <r>
      <rPr>
        <i/>
        <sz val="10"/>
        <rFont val="Calibri"/>
        <family val="2"/>
      </rPr>
      <t>∆</t>
    </r>
  </si>
  <si>
    <r>
      <t>Actin cable length (</t>
    </r>
    <r>
      <rPr>
        <sz val="11"/>
        <color theme="1"/>
        <rFont val="Calibri"/>
        <family val="2"/>
      </rPr>
      <t>µm)</t>
    </r>
  </si>
  <si>
    <t>Actin patch number per cell</t>
  </si>
  <si>
    <t>Aip5-GFP LatA (n=49)</t>
  </si>
  <si>
    <t>spa2∆ Aip5-GFP LatA (n=35)</t>
  </si>
  <si>
    <t>spa2∆ bni1∆ Aip5-GFP latA (n=19)</t>
  </si>
  <si>
    <r>
      <rPr>
        <i/>
        <sz val="11"/>
        <color theme="1"/>
        <rFont val="Calibri"/>
        <family val="2"/>
        <scheme val="minor"/>
      </rPr>
      <t>bni1∆ Aip5-GFP</t>
    </r>
    <r>
      <rPr>
        <sz val="11"/>
        <color theme="1"/>
        <rFont val="Calibri"/>
        <family val="2"/>
        <scheme val="minor"/>
      </rPr>
      <t xml:space="preserve"> latA (n=26)</t>
    </r>
  </si>
  <si>
    <t>spa2∆ bni1∆ Aip5-GFP</t>
  </si>
  <si>
    <r>
      <t xml:space="preserve">10 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 LatA for 30min</t>
    </r>
  </si>
  <si>
    <t>10 µM LatA for 30min</t>
  </si>
  <si>
    <r>
      <t>Filament density (n) in an area of 80 µm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</si>
  <si>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measured actin filament length (</t>
    </r>
    <r>
      <rPr>
        <sz val="11"/>
        <color theme="1"/>
        <rFont val="Calibri"/>
        <family val="2"/>
      </rPr>
      <t>µm)</t>
    </r>
  </si>
  <si>
    <t>number of quantified actin filament length falls into the following category</t>
  </si>
  <si>
    <t>&lt;5 µm</t>
  </si>
  <si>
    <t>&gt;=5 µm, &lt;15 µm</t>
  </si>
  <si>
    <t>&gt;=15 µm</t>
  </si>
  <si>
    <t>Total number (n)</t>
  </si>
  <si>
    <t>Bni1</t>
  </si>
  <si>
    <t>quantified actin filament number</t>
  </si>
  <si>
    <t>Bni1+ Aip5</t>
  </si>
  <si>
    <t>percentage of each category as shown In Fig.1g</t>
  </si>
  <si>
    <t>total percentage</t>
  </si>
  <si>
    <r>
      <rPr>
        <i/>
        <sz val="11"/>
        <color theme="1"/>
        <rFont val="Calibri"/>
        <family val="2"/>
        <scheme val="minor"/>
      </rPr>
      <t>In vivo</t>
    </r>
    <r>
      <rPr>
        <sz val="11"/>
        <color theme="1"/>
        <rFont val="Calibri"/>
        <family val="2"/>
        <scheme val="minor"/>
      </rPr>
      <t xml:space="preserve"> actin cable length (</t>
    </r>
    <r>
      <rPr>
        <sz val="11"/>
        <color theme="1"/>
        <rFont val="Calibri"/>
        <family val="2"/>
      </rPr>
      <t>µm)</t>
    </r>
  </si>
  <si>
    <r>
      <t>aip5</t>
    </r>
    <r>
      <rPr>
        <i/>
        <sz val="10"/>
        <rFont val="Calibri"/>
        <family val="2"/>
      </rPr>
      <t>∆</t>
    </r>
  </si>
  <si>
    <t>bni1∆</t>
  </si>
  <si>
    <t>aip5∆ bni1∆</t>
  </si>
  <si>
    <r>
      <rPr>
        <i/>
        <sz val="11"/>
        <color theme="1"/>
        <rFont val="Calibri"/>
        <family val="2"/>
        <scheme val="minor"/>
      </rPr>
      <t>In vivo</t>
    </r>
    <r>
      <rPr>
        <sz val="11"/>
        <color theme="1"/>
        <rFont val="Calibri"/>
        <family val="2"/>
        <scheme val="minor"/>
      </rPr>
      <t xml:space="preserve"> actin cable total intensity (</t>
    </r>
    <r>
      <rPr>
        <sz val="11"/>
        <color theme="1"/>
        <rFont val="Calibri"/>
        <family val="2"/>
      </rPr>
      <t>A.U.)</t>
    </r>
  </si>
  <si>
    <r>
      <rPr>
        <i/>
        <sz val="11"/>
        <color theme="1"/>
        <rFont val="Calibri"/>
        <family val="2"/>
        <scheme val="minor"/>
      </rPr>
      <t>In vivo</t>
    </r>
    <r>
      <rPr>
        <sz val="11"/>
        <color theme="1"/>
        <rFont val="Calibri"/>
        <family val="2"/>
        <scheme val="minor"/>
      </rPr>
      <t xml:space="preserve"> actin cable number per cell</t>
    </r>
  </si>
  <si>
    <r>
      <t>bni1-12 bnr1</t>
    </r>
    <r>
      <rPr>
        <i/>
        <sz val="10"/>
        <rFont val="Calibri"/>
        <family val="2"/>
      </rPr>
      <t>∆</t>
    </r>
  </si>
  <si>
    <r>
      <t>bni1-12 bnr1</t>
    </r>
    <r>
      <rPr>
        <i/>
        <sz val="10"/>
        <rFont val="Calibri"/>
        <family val="2"/>
      </rPr>
      <t>∆ aip5∆</t>
    </r>
  </si>
  <si>
    <r>
      <rPr>
        <i/>
        <sz val="11"/>
        <color theme="1"/>
        <rFont val="Calibri"/>
        <family val="2"/>
        <scheme val="minor"/>
      </rPr>
      <t>In vivo</t>
    </r>
    <r>
      <rPr>
        <sz val="11"/>
        <color theme="1"/>
        <rFont val="Calibri"/>
        <family val="2"/>
        <scheme val="minor"/>
      </rPr>
      <t xml:space="preserve"> actin patch abp1-RFP life time (s)</t>
    </r>
  </si>
  <si>
    <t>Aip5-mC</t>
  </si>
  <si>
    <r>
      <t>concentration (</t>
    </r>
    <r>
      <rPr>
        <sz val="10"/>
        <rFont val="Calibri"/>
        <family val="2"/>
      </rPr>
      <t>µ</t>
    </r>
    <r>
      <rPr>
        <sz val="10"/>
        <rFont val="Arial"/>
        <family val="2"/>
      </rPr>
      <t>M)</t>
    </r>
  </si>
  <si>
    <t>Relative changed of actin polymerization rate on top of 5 nM Bni1FH1COOH (n=2)</t>
  </si>
  <si>
    <t>Relative changed of actin polymerization rate  (n=2)</t>
  </si>
  <si>
    <t>standard protein total fluorescence intensity measurement (10X10 pixel area)</t>
  </si>
  <si>
    <t>cytosol autofluorescence intensity (n=25)</t>
  </si>
  <si>
    <t>Sec3 cytosol signal (n=29)</t>
  </si>
  <si>
    <t>syp1 cytosol signal (n=26)</t>
  </si>
  <si>
    <t>Crn1 cytosol signal (n=23)</t>
  </si>
  <si>
    <t>sec3</t>
  </si>
  <si>
    <t>syp1</t>
  </si>
  <si>
    <t>Crn1</t>
  </si>
  <si>
    <t>nM</t>
  </si>
  <si>
    <t>Intensity</t>
  </si>
  <si>
    <t>10x10 pixels area cytosol signal intensity</t>
  </si>
  <si>
    <t>Bud tip signal calculation</t>
  </si>
  <si>
    <t>Bni1-GFP</t>
  </si>
  <si>
    <t>Spa2-GFP</t>
  </si>
  <si>
    <r>
      <rPr>
        <i/>
        <sz val="11"/>
        <color theme="1"/>
        <rFont val="Calibri"/>
        <family val="2"/>
        <scheme val="minor"/>
      </rPr>
      <t>spa2</t>
    </r>
    <r>
      <rPr>
        <i/>
        <sz val="11"/>
        <color theme="1"/>
        <rFont val="Calibri"/>
        <family val="2"/>
      </rPr>
      <t>∆</t>
    </r>
    <r>
      <rPr>
        <sz val="11"/>
        <color theme="1"/>
        <rFont val="Calibri"/>
        <family val="2"/>
        <scheme val="minor"/>
      </rPr>
      <t xml:space="preserve"> Aip5-GFP</t>
    </r>
  </si>
  <si>
    <r>
      <rPr>
        <i/>
        <sz val="11"/>
        <color theme="1"/>
        <rFont val="Calibri"/>
        <family val="2"/>
        <scheme val="minor"/>
      </rPr>
      <t xml:space="preserve">spa2∆ </t>
    </r>
    <r>
      <rPr>
        <sz val="11"/>
        <color theme="1"/>
        <rFont val="Calibri"/>
        <family val="2"/>
        <scheme val="minor"/>
      </rPr>
      <t>Aip5-GFP</t>
    </r>
  </si>
  <si>
    <t>bud tip to cytosol ratio</t>
  </si>
  <si>
    <t>calcualted Tip concentration</t>
  </si>
  <si>
    <t>subtract autofluorescence intensity</t>
  </si>
  <si>
    <t>based on fomular y = 2145.2x - 30802 to calculate cytosol protein concentraion</t>
  </si>
  <si>
    <t>Mean-C (nM)</t>
  </si>
  <si>
    <t>sd-C (nM)</t>
  </si>
  <si>
    <t xml:space="preserve"> signal ratio of bud tip to cytosol</t>
  </si>
  <si>
    <t>Mean-bud tip C(nM)</t>
  </si>
  <si>
    <t>sd-bud tip C (nM)</t>
  </si>
  <si>
    <t>intensity</t>
  </si>
  <si>
    <r>
      <t xml:space="preserve">standard Aip5-GFP </t>
    </r>
    <r>
      <rPr>
        <i/>
        <sz val="11"/>
        <color theme="1"/>
        <rFont val="Calibri"/>
        <family val="2"/>
        <scheme val="minor"/>
      </rPr>
      <t>in vitro</t>
    </r>
    <r>
      <rPr>
        <sz val="11"/>
        <color theme="1"/>
        <rFont val="Calibri"/>
        <family val="2"/>
        <scheme val="minor"/>
      </rPr>
      <t xml:space="preserve"> (ng)</t>
    </r>
  </si>
  <si>
    <t>Aip5-GFP in vivo</t>
  </si>
  <si>
    <t>loading(O.D.600)</t>
  </si>
  <si>
    <t>1.68*10^7</t>
  </si>
  <si>
    <t>cells (n)</t>
  </si>
  <si>
    <t>m (ng)</t>
  </si>
  <si>
    <t>yeast haploid cytosol volume</t>
  </si>
  <si>
    <t>O.D.600=1 (n)</t>
  </si>
  <si>
    <t>Aip5-GFP Mw (Da)</t>
  </si>
  <si>
    <r>
      <t xml:space="preserve">40 </t>
    </r>
    <r>
      <rPr>
        <sz val="11"/>
        <color theme="1"/>
        <rFont val="Calibri"/>
        <family val="2"/>
      </rPr>
      <t>µm</t>
    </r>
    <r>
      <rPr>
        <vertAlign val="superscript"/>
        <sz val="11"/>
        <color theme="1"/>
        <rFont val="Calibri"/>
        <family val="2"/>
      </rPr>
      <t>3</t>
    </r>
  </si>
  <si>
    <t xml:space="preserve">mean </t>
  </si>
  <si>
    <t>C(nM)=m/Mw/n/V</t>
  </si>
  <si>
    <r>
      <t xml:space="preserve">Aip5-GFP protein ph5.5 </t>
    </r>
    <r>
      <rPr>
        <i/>
        <sz val="10"/>
        <rFont val="Arial"/>
        <family val="2"/>
      </rPr>
      <t>in vitro</t>
    </r>
  </si>
  <si>
    <r>
      <t xml:space="preserve">Spa2-LC+Aip5-GFP protein ph5.5 </t>
    </r>
    <r>
      <rPr>
        <i/>
        <sz val="10"/>
        <rFont val="Arial"/>
        <family val="2"/>
      </rPr>
      <t>in vitro</t>
    </r>
  </si>
  <si>
    <r>
      <t xml:space="preserve">Aip5-GFP protein ph6.5 </t>
    </r>
    <r>
      <rPr>
        <i/>
        <sz val="10"/>
        <rFont val="Arial"/>
        <family val="2"/>
      </rPr>
      <t>in vitro</t>
    </r>
  </si>
  <si>
    <t>Spa2-LC+Aip5-GFP protein ph6.5 in vitro</t>
  </si>
  <si>
    <r>
      <t xml:space="preserve">Aip5-GFP protein ph7.5 </t>
    </r>
    <r>
      <rPr>
        <i/>
        <sz val="10"/>
        <rFont val="Arial"/>
        <family val="2"/>
      </rPr>
      <t>in vitro</t>
    </r>
  </si>
  <si>
    <r>
      <t xml:space="preserve">Spa2-LC+Aip5-GFP protein ph7.5 </t>
    </r>
    <r>
      <rPr>
        <i/>
        <sz val="10"/>
        <rFont val="Arial"/>
        <family val="2"/>
      </rPr>
      <t>in vitro</t>
    </r>
  </si>
  <si>
    <t>TIme (s)</t>
  </si>
  <si>
    <t>Aip5-GFP condensates at ph5.5 1h</t>
  </si>
  <si>
    <r>
      <rPr>
        <i/>
        <sz val="10"/>
        <rFont val="Arial"/>
        <family val="2"/>
      </rPr>
      <t>spa2</t>
    </r>
    <r>
      <rPr>
        <i/>
        <sz val="10"/>
        <rFont val="Calibri"/>
        <family val="2"/>
      </rPr>
      <t>∆</t>
    </r>
    <r>
      <rPr>
        <i/>
        <sz val="10"/>
        <rFont val="Arial"/>
        <family val="2"/>
      </rPr>
      <t xml:space="preserve"> Aip5-GFP</t>
    </r>
    <r>
      <rPr>
        <sz val="10"/>
        <rFont val="Arial"/>
        <family val="2"/>
      </rPr>
      <t xml:space="preserve"> condensates at ph5.5 1h</t>
    </r>
  </si>
  <si>
    <r>
      <rPr>
        <i/>
        <sz val="10"/>
        <rFont val="Arial"/>
        <family val="2"/>
      </rPr>
      <t>spa2</t>
    </r>
    <r>
      <rPr>
        <i/>
        <sz val="10"/>
        <rFont val="Calibri"/>
        <family val="2"/>
      </rPr>
      <t>∆</t>
    </r>
    <r>
      <rPr>
        <i/>
        <sz val="10"/>
        <rFont val="Arial"/>
        <family val="2"/>
      </rPr>
      <t xml:space="preserve"> Aip5-GFP</t>
    </r>
    <r>
      <rPr>
        <sz val="10"/>
        <rFont val="Arial"/>
        <family val="2"/>
      </rPr>
      <t xml:space="preserve"> condensates at ph6.5 1h</t>
    </r>
  </si>
  <si>
    <r>
      <rPr>
        <i/>
        <sz val="11"/>
        <color theme="1"/>
        <rFont val="Calibri"/>
        <family val="2"/>
        <scheme val="minor"/>
      </rPr>
      <t xml:space="preserve">In vivo </t>
    </r>
    <r>
      <rPr>
        <sz val="11"/>
        <color theme="1"/>
        <rFont val="Calibri"/>
        <family val="2"/>
        <scheme val="minor"/>
      </rPr>
      <t>actin quantification under normal growth conditon</t>
    </r>
  </si>
  <si>
    <t>measument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</si>
</sst>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.00"/>
    <numFmt numFmtId="165" formatCode="0.000000000000000"/>
  </numFmts>
  <fonts count="1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Arial"/>
    </font>
    <font>
      <vertAlign val="superscript"/>
      <sz val="11"/>
      <color theme="1"/>
      <name val="Calibri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name val="Arial"/>
      <family val="2"/>
    </font>
    <font>
      <i/>
      <sz val="10"/>
      <name val="Calibri"/>
      <family val="2"/>
    </font>
    <font>
      <sz val="10"/>
      <name val="Calibri"/>
      <family val="2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" fontId="0" fillId="0" borderId="0" xfId="0" applyNumberFormat="1"/>
    <xf numFmtId="0" fontId="4" fillId="0" borderId="0" xfId="0" applyFont="1"/>
    <xf numFmtId="0" fontId="6" fillId="0" borderId="0" xfId="0" applyFont="1" applyAlignment="1">
      <alignment horizont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 applyProtection="1">
      <alignment horizontal="left" vertical="top"/>
      <protection locked="0"/>
    </xf>
    <xf numFmtId="49" fontId="0" fillId="0" borderId="0" xfId="0" applyNumberFormat="1" applyAlignment="1" applyProtection="1">
      <alignment horizontal="right" vertical="top"/>
      <protection locked="0"/>
    </xf>
    <xf numFmtId="0" fontId="0" fillId="0" borderId="0" xfId="0" applyAlignment="1" applyProtection="1">
      <alignment horizontal="left" vertical="top" wrapText="1"/>
      <protection locked="0"/>
    </xf>
    <xf numFmtId="164" fontId="0" fillId="0" borderId="0" xfId="0" applyNumberFormat="1" applyAlignment="1" applyProtection="1">
      <alignment horizontal="right"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13" fillId="0" borderId="0" xfId="0" applyFont="1" applyFill="1"/>
    <xf numFmtId="0" fontId="7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  <xf numFmtId="2" fontId="0" fillId="0" borderId="0" xfId="0" applyNumberFormat="1"/>
    <xf numFmtId="165" fontId="0" fillId="0" borderId="0" xfId="0" applyNumberFormat="1"/>
    <xf numFmtId="0" fontId="8" fillId="0" borderId="0" xfId="0" applyFont="1"/>
    <xf numFmtId="0" fontId="8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 applyProtection="1">
      <alignment horizontal="center" vertical="top" wrapText="1"/>
      <protection locked="0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standard</a:t>
            </a:r>
            <a:r>
              <a:rPr lang="en-US" baseline="0"/>
              <a:t> curve for quantifying protein size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1022703063973766"/>
                  <c:y val="5.4414916885389325E-2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100" baseline="0"/>
                      <a:t>y = -0.346x + 8.4784</a:t>
                    </a:r>
                    <a:br>
                      <a:rPr lang="en-US" sz="1100" baseline="0"/>
                    </a:br>
                    <a:r>
                      <a:rPr lang="en-US" sz="1100" baseline="0"/>
                      <a:t>R² = 0.8115</a:t>
                    </a:r>
                    <a:endParaRPr lang="en-US" sz="1100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</c:trendlineLbl>
          </c:trendline>
          <c:xVal>
            <c:numRef>
              <c:f>'[1]Supp Fig.3b'!$J$4:$J$7</c:f>
              <c:numCache>
                <c:formatCode>General</c:formatCode>
                <c:ptCount val="4"/>
                <c:pt idx="0">
                  <c:v>7.52</c:v>
                </c:pt>
                <c:pt idx="1">
                  <c:v>9.35</c:v>
                </c:pt>
                <c:pt idx="2">
                  <c:v>10.17</c:v>
                </c:pt>
                <c:pt idx="3">
                  <c:v>13.31</c:v>
                </c:pt>
              </c:numCache>
            </c:numRef>
          </c:xVal>
          <c:yVal>
            <c:numRef>
              <c:f>'[1]Supp Fig.3b'!$K$4:$K$7</c:f>
              <c:numCache>
                <c:formatCode>General</c:formatCode>
                <c:ptCount val="4"/>
                <c:pt idx="0">
                  <c:v>6.3010299956639813</c:v>
                </c:pt>
                <c:pt idx="1">
                  <c:v>4.8808135922807914</c:v>
                </c:pt>
                <c:pt idx="2">
                  <c:v>4.6334684555795862</c:v>
                </c:pt>
                <c:pt idx="3">
                  <c:v>4.1367205671564067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252-4ED9-824D-40FBA2E71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846912"/>
        <c:axId val="116302208"/>
      </c:scatterChart>
      <c:valAx>
        <c:axId val="878469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Protein elution volume (ml)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6302208"/>
        <c:crosses val="autoZero"/>
        <c:crossBetween val="midCat"/>
      </c:valAx>
      <c:valAx>
        <c:axId val="1163022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Log (Da)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469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Standard</a:t>
            </a:r>
            <a:r>
              <a:rPr lang="en-US" sz="1100" baseline="0"/>
              <a:t> curve for quantify cytosol protein concentration</a:t>
            </a:r>
            <a:endParaRPr lang="en-US" sz="1100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1.4790142382644648E-2"/>
                  <c:y val="-2.136396316797033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'[1]Supp Fig.4j'!$I$3:$K$3</c:f>
              <c:numCache>
                <c:formatCode>General</c:formatCode>
                <c:ptCount val="3"/>
                <c:pt idx="0">
                  <c:v>60</c:v>
                </c:pt>
                <c:pt idx="1">
                  <c:v>45</c:v>
                </c:pt>
                <c:pt idx="2">
                  <c:v>108</c:v>
                </c:pt>
              </c:numCache>
            </c:numRef>
          </c:xVal>
          <c:yVal>
            <c:numRef>
              <c:f>'[1]Supp Fig.4j'!$I$4:$K$4</c:f>
              <c:numCache>
                <c:formatCode>General</c:formatCode>
                <c:ptCount val="3"/>
                <c:pt idx="0">
                  <c:v>92150.532413793087</c:v>
                </c:pt>
                <c:pt idx="1">
                  <c:v>70124.24461538461</c:v>
                </c:pt>
                <c:pt idx="2">
                  <c:v>202255.96869565215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E1-4FBE-98A2-A133C6976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278144"/>
        <c:axId val="132284416"/>
      </c:scatterChart>
      <c:valAx>
        <c:axId val="1322781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Protein</a:t>
                </a:r>
                <a:r>
                  <a:rPr lang="en-US" baseline="0"/>
                  <a:t> concentration (nM)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284416"/>
        <c:crosses val="autoZero"/>
        <c:crossBetween val="midCat"/>
      </c:valAx>
      <c:valAx>
        <c:axId val="132284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Cytosol</a:t>
                </a:r>
                <a:r>
                  <a:rPr lang="en-US" baseline="0"/>
                  <a:t> intensity from 10x10 pixels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278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Aip5 protein standard curve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37380533683289591"/>
                  <c:y val="3.8657407407407404E-2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1100"/>
                  </a:pPr>
                  <a:endParaRPr lang="en-US"/>
                </a:p>
              </c:txPr>
            </c:trendlineLbl>
          </c:trendline>
          <c:xVal>
            <c:numRef>
              <c:f>[2]Sheet1!$G$2:$G$4</c:f>
              <c:numCache>
                <c:formatCode>General</c:formatCode>
                <c:ptCount val="3"/>
                <c:pt idx="0">
                  <c:v>10.71429</c:v>
                </c:pt>
                <c:pt idx="1">
                  <c:v>21.428570000000001</c:v>
                </c:pt>
                <c:pt idx="2">
                  <c:v>42.857140000000001</c:v>
                </c:pt>
              </c:numCache>
            </c:numRef>
          </c:xVal>
          <c:yVal>
            <c:numRef>
              <c:f>[2]Sheet1!$H$2:$H$4</c:f>
              <c:numCache>
                <c:formatCode>General</c:formatCode>
                <c:ptCount val="3"/>
                <c:pt idx="0">
                  <c:v>245000</c:v>
                </c:pt>
                <c:pt idx="1">
                  <c:v>1260000</c:v>
                </c:pt>
                <c:pt idx="2">
                  <c:v>2280000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6CF-4243-BB22-209169911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815680"/>
        <c:axId val="149816832"/>
      </c:scatterChart>
      <c:valAx>
        <c:axId val="149815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Aip5-GFP protein mass (ng)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816832"/>
        <c:crosses val="autoZero"/>
        <c:crossBetween val="midCat"/>
      </c:valAx>
      <c:valAx>
        <c:axId val="14981683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western blot quantified band signal (A.U.)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8156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225425</xdr:colOff>
      <xdr:row>8</xdr:row>
      <xdr:rowOff>38100</xdr:rowOff>
    </xdr:from>
    <xdr:to>
      <xdr:col>13</xdr:col>
      <xdr:colOff>180975</xdr:colOff>
      <xdr:row>23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D90B35-682D-4018-8068-41654D0F6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150018</xdr:colOff>
      <xdr:row>6</xdr:row>
      <xdr:rowOff>61912</xdr:rowOff>
    </xdr:from>
    <xdr:to>
      <xdr:col>13</xdr:col>
      <xdr:colOff>188118</xdr:colOff>
      <xdr:row>21</xdr:row>
      <xdr:rowOff>90487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476351F-1380-470F-BDF0-DA19F13E37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7</xdr:col>
      <xdr:colOff>304800</xdr:colOff>
      <xdr:row>19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DF8DA06-A513-41C0-AD62-4117691F2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C%20statisti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wb\03JULY2019\quantification%20of%20in%20vivo%20Aip5-G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.1b"/>
      <sheetName val="Fig.1g"/>
      <sheetName val="Fig.1h"/>
      <sheetName val="Fig.1i"/>
      <sheetName val="Fig.2h"/>
      <sheetName val="Fig.2n"/>
      <sheetName val="Fig.3d"/>
      <sheetName val="Fig.3e"/>
      <sheetName val="Fig.4d"/>
      <sheetName val="Fig.4e"/>
      <sheetName val="Fig.4g"/>
      <sheetName val="Fig.4i"/>
      <sheetName val="Fig.4o"/>
      <sheetName val="Fig.5c"/>
      <sheetName val="Fig.5d"/>
      <sheetName val="Fig.5f"/>
      <sheetName val="Fig.5h"/>
      <sheetName val="Supp Fig.1f"/>
      <sheetName val="Supp Fig.2c"/>
      <sheetName val="Supp Fig.2d"/>
      <sheetName val="Supp Fig.2e"/>
      <sheetName val="Supp Fig.2g"/>
      <sheetName val="Supp Fig.2i"/>
      <sheetName val="Supp Fig.3a"/>
      <sheetName val="Supp Fig.3b"/>
      <sheetName val="Supp Fig.3g"/>
      <sheetName val="Supp Fig.3i"/>
      <sheetName val="Supp Fig.4e"/>
      <sheetName val="Supp Fig.4i"/>
      <sheetName val="Supp Fig.4j"/>
      <sheetName val="Supp Fig. 4k"/>
      <sheetName val="Supp Fig.4m"/>
      <sheetName val="Sheet1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4">
          <cell r="J4">
            <v>7.52</v>
          </cell>
          <cell r="K4">
            <v>6.3010299956639813</v>
          </cell>
        </row>
        <row r="5">
          <cell r="J5">
            <v>9.35</v>
          </cell>
          <cell r="K5">
            <v>4.8808135922807914</v>
          </cell>
        </row>
        <row r="6">
          <cell r="J6">
            <v>10.17</v>
          </cell>
          <cell r="K6">
            <v>4.6334684555795862</v>
          </cell>
        </row>
        <row r="7">
          <cell r="J7">
            <v>13.31</v>
          </cell>
          <cell r="K7">
            <v>4.1367205671564067</v>
          </cell>
        </row>
      </sheetData>
      <sheetData sheetId="25"/>
      <sheetData sheetId="26"/>
      <sheetData sheetId="27"/>
      <sheetData sheetId="28"/>
      <sheetData sheetId="29">
        <row r="3">
          <cell r="I3">
            <v>60</v>
          </cell>
          <cell r="J3">
            <v>45</v>
          </cell>
          <cell r="K3">
            <v>108</v>
          </cell>
        </row>
        <row r="4">
          <cell r="I4">
            <v>92150.532413793087</v>
          </cell>
          <cell r="J4">
            <v>70124.24461538461</v>
          </cell>
          <cell r="K4">
            <v>202255.96869565215</v>
          </cell>
        </row>
        <row r="33">
          <cell r="B33">
            <v>289710.64</v>
          </cell>
        </row>
      </sheetData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G2">
            <v>10.71429</v>
          </cell>
          <cell r="H2">
            <v>245000</v>
          </cell>
        </row>
        <row r="3">
          <cell r="G3">
            <v>21.428570000000001</v>
          </cell>
          <cell r="H3">
            <v>1260000</v>
          </cell>
        </row>
        <row r="4">
          <cell r="G4">
            <v>42.857140000000001</v>
          </cell>
          <cell r="H4">
            <v>2280000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1"/>
  <sheetViews>
    <sheetView tabSelected="1" workbookViewId="0">
      <selection activeCell="M6" sqref="M6"/>
    </sheetView>
  </sheetViews>
  <sheetFormatPr defaultRowHeight="15" x14ac:dyDescent="0.25"/>
  <cols>
    <col min="1" max="1" width="16.5703125" customWidth="1"/>
    <col min="5" max="5" width="10.85546875" bestFit="1" customWidth="1"/>
    <col min="18" max="18" width="5.28515625" customWidth="1"/>
    <col min="19" max="19" width="13.42578125" customWidth="1"/>
  </cols>
  <sheetData>
    <row r="1" spans="1:24" ht="45" x14ac:dyDescent="0.25">
      <c r="A1" s="1" t="s">
        <v>0</v>
      </c>
      <c r="C1" s="32" t="s">
        <v>1</v>
      </c>
      <c r="D1" s="32"/>
      <c r="G1" s="32" t="s">
        <v>2</v>
      </c>
      <c r="H1" s="32"/>
      <c r="K1" s="32" t="s">
        <v>3</v>
      </c>
      <c r="L1" s="32"/>
      <c r="O1" s="32" t="s">
        <v>4</v>
      </c>
      <c r="P1" s="32"/>
      <c r="S1" t="s">
        <v>5</v>
      </c>
    </row>
    <row r="2" spans="1:24" ht="60" x14ac:dyDescent="0.25">
      <c r="A2">
        <v>177.49199999999999</v>
      </c>
      <c r="C2" s="1" t="s">
        <v>6</v>
      </c>
      <c r="D2" s="1" t="s">
        <v>7</v>
      </c>
      <c r="E2" t="s">
        <v>8</v>
      </c>
      <c r="G2" s="1" t="s">
        <v>6</v>
      </c>
      <c r="H2" s="1" t="s">
        <v>7</v>
      </c>
      <c r="I2" t="s">
        <v>8</v>
      </c>
      <c r="K2" s="1" t="s">
        <v>6</v>
      </c>
      <c r="L2" s="1" t="s">
        <v>7</v>
      </c>
      <c r="M2" t="s">
        <v>8</v>
      </c>
      <c r="O2" s="1" t="s">
        <v>6</v>
      </c>
      <c r="P2" s="1" t="s">
        <v>7</v>
      </c>
      <c r="Q2" t="s">
        <v>8</v>
      </c>
      <c r="T2" s="1" t="s">
        <v>9</v>
      </c>
      <c r="U2" s="1" t="s">
        <v>10</v>
      </c>
      <c r="V2" s="1" t="s">
        <v>11</v>
      </c>
    </row>
    <row r="3" spans="1:24" x14ac:dyDescent="0.25">
      <c r="A3">
        <v>193.06899999999999</v>
      </c>
      <c r="C3">
        <v>374</v>
      </c>
      <c r="D3">
        <v>367</v>
      </c>
      <c r="E3">
        <f>(C3-$A$38)/(D3-$A$38)</f>
        <v>1.0408008066902352</v>
      </c>
      <c r="G3">
        <v>326</v>
      </c>
      <c r="H3">
        <v>317</v>
      </c>
      <c r="I3">
        <f>(G3-$A$38)/(H3-$A$38)</f>
        <v>1.0740343238609722</v>
      </c>
      <c r="K3">
        <v>546</v>
      </c>
      <c r="L3">
        <v>504</v>
      </c>
      <c r="M3">
        <f>(K3-$A$38)/(L3-$A$38)</f>
        <v>1.1361138430256621</v>
      </c>
      <c r="O3">
        <v>514</v>
      </c>
      <c r="P3">
        <v>433</v>
      </c>
      <c r="Q3">
        <f>(O3-$A$38)/(P3-$A$38)</f>
        <v>1.3409589786978635</v>
      </c>
      <c r="S3" t="s">
        <v>12</v>
      </c>
      <c r="T3" t="s">
        <v>13</v>
      </c>
      <c r="U3" t="s">
        <v>14</v>
      </c>
      <c r="V3" t="s">
        <v>15</v>
      </c>
      <c r="X3" t="s">
        <v>16</v>
      </c>
    </row>
    <row r="4" spans="1:24" x14ac:dyDescent="0.25">
      <c r="A4">
        <v>192.70400000000001</v>
      </c>
      <c r="C4">
        <v>375</v>
      </c>
      <c r="D4">
        <v>339</v>
      </c>
      <c r="E4">
        <f>(C4-$A$38)/(D4-$A$38)</f>
        <v>1.2507570856290378</v>
      </c>
      <c r="G4">
        <v>336</v>
      </c>
      <c r="H4">
        <v>337</v>
      </c>
      <c r="I4">
        <f t="shared" ref="I4:I25" si="0">(G4-$A$38)/(H4-$A$38)</f>
        <v>0.99293611882944011</v>
      </c>
      <c r="K4">
        <v>447</v>
      </c>
      <c r="L4">
        <v>444</v>
      </c>
      <c r="M4">
        <f t="shared" ref="M4:M31" si="1">(K4-$A$38)/(L4-$A$38)</f>
        <v>1.0120692662288442</v>
      </c>
      <c r="O4">
        <v>453</v>
      </c>
      <c r="P4">
        <v>429</v>
      </c>
      <c r="Q4">
        <f t="shared" ref="Q4:Q61" si="2">(O4-$A$38)/(P4-$A$38)</f>
        <v>1.1027550181848678</v>
      </c>
      <c r="S4" t="s">
        <v>17</v>
      </c>
      <c r="T4">
        <v>3</v>
      </c>
      <c r="U4">
        <v>23</v>
      </c>
      <c r="V4">
        <v>15</v>
      </c>
      <c r="X4">
        <f>SUM(T4:V4)</f>
        <v>41</v>
      </c>
    </row>
    <row r="5" spans="1:24" x14ac:dyDescent="0.25">
      <c r="A5">
        <v>198.315</v>
      </c>
      <c r="C5">
        <v>393</v>
      </c>
      <c r="D5">
        <v>367</v>
      </c>
      <c r="E5">
        <f>(C5-$A$38)/(D5-$A$38)</f>
        <v>1.1515458534208733</v>
      </c>
      <c r="G5">
        <v>339</v>
      </c>
      <c r="H5">
        <v>327</v>
      </c>
      <c r="I5">
        <f t="shared" si="0"/>
        <v>1.0912095051034847</v>
      </c>
      <c r="K5">
        <v>547</v>
      </c>
      <c r="L5">
        <v>542</v>
      </c>
      <c r="M5">
        <f t="shared" si="1"/>
        <v>1.0144272982134421</v>
      </c>
      <c r="O5">
        <v>531</v>
      </c>
      <c r="P5">
        <v>469</v>
      </c>
      <c r="Q5">
        <f t="shared" si="2"/>
        <v>1.2266369845325633</v>
      </c>
      <c r="S5" t="s">
        <v>18</v>
      </c>
      <c r="T5">
        <v>23</v>
      </c>
      <c r="U5">
        <v>0</v>
      </c>
      <c r="V5">
        <v>0</v>
      </c>
      <c r="X5">
        <f t="shared" ref="X5:X7" si="3">SUM(T5:V5)</f>
        <v>23</v>
      </c>
    </row>
    <row r="6" spans="1:24" x14ac:dyDescent="0.25">
      <c r="A6">
        <v>183.595</v>
      </c>
      <c r="C6">
        <v>433</v>
      </c>
      <c r="D6">
        <v>362</v>
      </c>
      <c r="E6">
        <f>(C6-$A$38)/(D6-$A$38)</f>
        <v>1.4262594164660445</v>
      </c>
      <c r="G6">
        <v>368</v>
      </c>
      <c r="H6">
        <v>378</v>
      </c>
      <c r="I6">
        <f t="shared" si="0"/>
        <v>0.94522505895555786</v>
      </c>
      <c r="K6">
        <v>504</v>
      </c>
      <c r="L6">
        <v>435</v>
      </c>
      <c r="M6">
        <f t="shared" si="1"/>
        <v>1.2880217570604002</v>
      </c>
      <c r="O6">
        <v>452</v>
      </c>
      <c r="P6">
        <v>427</v>
      </c>
      <c r="Q6">
        <f t="shared" si="2"/>
        <v>1.1079609379544679</v>
      </c>
      <c r="S6" t="s">
        <v>19</v>
      </c>
      <c r="T6">
        <v>11</v>
      </c>
      <c r="U6">
        <v>17</v>
      </c>
      <c r="V6">
        <v>1</v>
      </c>
      <c r="X6">
        <f t="shared" si="3"/>
        <v>29</v>
      </c>
    </row>
    <row r="7" spans="1:24" x14ac:dyDescent="0.25">
      <c r="A7">
        <v>203.67500000000001</v>
      </c>
      <c r="C7">
        <v>391</v>
      </c>
      <c r="D7">
        <v>360</v>
      </c>
      <c r="E7">
        <f t="shared" ref="E7:E43" si="4">(C7-$A$38)/(D7-$A$38)</f>
        <v>1.1883751446324344</v>
      </c>
      <c r="G7">
        <v>376</v>
      </c>
      <c r="H7">
        <v>369</v>
      </c>
      <c r="I7">
        <f t="shared" si="0"/>
        <v>1.0403306571626401</v>
      </c>
      <c r="K7">
        <v>415</v>
      </c>
      <c r="L7">
        <v>406</v>
      </c>
      <c r="M7">
        <f t="shared" si="1"/>
        <v>1.0427420983688442</v>
      </c>
      <c r="O7">
        <v>465</v>
      </c>
      <c r="P7">
        <v>393</v>
      </c>
      <c r="Q7">
        <f t="shared" si="2"/>
        <v>1.3644365866940749</v>
      </c>
      <c r="S7" t="s">
        <v>20</v>
      </c>
      <c r="T7">
        <v>17</v>
      </c>
      <c r="U7">
        <v>39</v>
      </c>
      <c r="V7">
        <v>3</v>
      </c>
      <c r="X7">
        <f t="shared" si="3"/>
        <v>59</v>
      </c>
    </row>
    <row r="8" spans="1:24" x14ac:dyDescent="0.25">
      <c r="A8">
        <v>218.3</v>
      </c>
      <c r="C8">
        <v>362</v>
      </c>
      <c r="D8">
        <v>351</v>
      </c>
      <c r="E8">
        <f t="shared" si="4"/>
        <v>1.0707098856579556</v>
      </c>
      <c r="G8">
        <v>348</v>
      </c>
      <c r="H8">
        <v>430</v>
      </c>
      <c r="I8">
        <f t="shared" si="0"/>
        <v>0.65041707950804606</v>
      </c>
      <c r="K8">
        <v>535</v>
      </c>
      <c r="L8">
        <v>467</v>
      </c>
      <c r="M8">
        <f t="shared" si="1"/>
        <v>1.2504002396564231</v>
      </c>
      <c r="O8">
        <v>551</v>
      </c>
      <c r="P8">
        <v>456</v>
      </c>
      <c r="Q8">
        <f t="shared" si="2"/>
        <v>1.3645919989777879</v>
      </c>
    </row>
    <row r="9" spans="1:24" ht="60" x14ac:dyDescent="0.25">
      <c r="A9">
        <v>217.82499999999999</v>
      </c>
      <c r="C9">
        <v>364</v>
      </c>
      <c r="D9">
        <v>363</v>
      </c>
      <c r="E9">
        <f t="shared" si="4"/>
        <v>1.0059678249980957</v>
      </c>
      <c r="G9">
        <v>421</v>
      </c>
      <c r="H9">
        <v>448</v>
      </c>
      <c r="I9">
        <f t="shared" si="0"/>
        <v>0.89309692615233482</v>
      </c>
      <c r="K9">
        <v>465</v>
      </c>
      <c r="L9">
        <v>464</v>
      </c>
      <c r="M9">
        <f t="shared" si="1"/>
        <v>1.0037234901192809</v>
      </c>
      <c r="O9">
        <v>448</v>
      </c>
      <c r="P9">
        <v>398</v>
      </c>
      <c r="Q9">
        <f t="shared" si="2"/>
        <v>1.2468340627521881</v>
      </c>
      <c r="T9" s="1" t="s">
        <v>9</v>
      </c>
      <c r="U9" s="1" t="s">
        <v>10</v>
      </c>
      <c r="V9" s="1" t="s">
        <v>11</v>
      </c>
      <c r="X9" s="1" t="s">
        <v>21</v>
      </c>
    </row>
    <row r="10" spans="1:24" x14ac:dyDescent="0.25">
      <c r="A10">
        <v>202</v>
      </c>
      <c r="C10">
        <v>318</v>
      </c>
      <c r="D10">
        <v>318</v>
      </c>
      <c r="E10">
        <f t="shared" si="4"/>
        <v>1</v>
      </c>
      <c r="G10">
        <v>373</v>
      </c>
      <c r="H10">
        <v>404</v>
      </c>
      <c r="I10">
        <f t="shared" si="0"/>
        <v>0.85136544948977733</v>
      </c>
      <c r="K10">
        <v>522</v>
      </c>
      <c r="L10">
        <v>519</v>
      </c>
      <c r="M10">
        <f t="shared" si="1"/>
        <v>1.0092717006426015</v>
      </c>
      <c r="O10">
        <v>502</v>
      </c>
      <c r="P10">
        <v>446</v>
      </c>
      <c r="Q10">
        <f t="shared" si="2"/>
        <v>1.2234946916489284</v>
      </c>
      <c r="S10" t="s">
        <v>22</v>
      </c>
      <c r="T10" t="s">
        <v>13</v>
      </c>
      <c r="U10" t="s">
        <v>14</v>
      </c>
      <c r="V10" t="s">
        <v>15</v>
      </c>
    </row>
    <row r="11" spans="1:24" x14ac:dyDescent="0.25">
      <c r="A11">
        <v>187.66</v>
      </c>
      <c r="C11">
        <v>427</v>
      </c>
      <c r="D11">
        <v>354</v>
      </c>
      <c r="E11">
        <f t="shared" si="4"/>
        <v>1.4603783412208522</v>
      </c>
      <c r="G11">
        <v>377</v>
      </c>
      <c r="H11">
        <v>402</v>
      </c>
      <c r="I11">
        <f t="shared" si="0"/>
        <v>0.87897285831081995</v>
      </c>
      <c r="K11">
        <v>499</v>
      </c>
      <c r="L11">
        <v>451</v>
      </c>
      <c r="M11">
        <f t="shared" si="1"/>
        <v>1.1878189728926125</v>
      </c>
      <c r="O11">
        <v>434</v>
      </c>
      <c r="P11">
        <v>413</v>
      </c>
      <c r="Q11">
        <f t="shared" si="2"/>
        <v>1.096522773832</v>
      </c>
      <c r="S11" t="s">
        <v>17</v>
      </c>
      <c r="T11" s="3">
        <f>T4/41%</f>
        <v>7.3170731707317076</v>
      </c>
      <c r="U11" s="3">
        <f t="shared" ref="U11:V11" si="5">U4/41%</f>
        <v>56.09756097560976</v>
      </c>
      <c r="V11" s="3">
        <f t="shared" si="5"/>
        <v>36.585365853658537</v>
      </c>
      <c r="X11">
        <f>SUM(T11:V11)</f>
        <v>100</v>
      </c>
    </row>
    <row r="12" spans="1:24" x14ac:dyDescent="0.25">
      <c r="A12">
        <v>180.19</v>
      </c>
      <c r="C12">
        <v>427</v>
      </c>
      <c r="D12">
        <v>403</v>
      </c>
      <c r="E12">
        <f t="shared" si="4"/>
        <v>1.1156262992017534</v>
      </c>
      <c r="G12">
        <v>479</v>
      </c>
      <c r="H12">
        <v>488</v>
      </c>
      <c r="I12">
        <f t="shared" si="0"/>
        <v>0.96923763005897734</v>
      </c>
      <c r="K12">
        <v>617</v>
      </c>
      <c r="L12">
        <v>583</v>
      </c>
      <c r="M12">
        <f t="shared" si="1"/>
        <v>1.0877271666902679</v>
      </c>
      <c r="O12">
        <v>559</v>
      </c>
      <c r="P12">
        <v>439</v>
      </c>
      <c r="Q12">
        <f t="shared" si="2"/>
        <v>1.4926811490773459</v>
      </c>
      <c r="S12" t="s">
        <v>18</v>
      </c>
      <c r="T12" s="3">
        <f>T5/23%</f>
        <v>100</v>
      </c>
      <c r="U12" s="3">
        <f t="shared" ref="U12:V12" si="6">U5/23%</f>
        <v>0</v>
      </c>
      <c r="V12" s="3">
        <f t="shared" si="6"/>
        <v>0</v>
      </c>
      <c r="X12">
        <f>SUM(T12:V12)</f>
        <v>100</v>
      </c>
    </row>
    <row r="13" spans="1:24" x14ac:dyDescent="0.25">
      <c r="A13">
        <v>187.583</v>
      </c>
      <c r="C13">
        <v>353</v>
      </c>
      <c r="D13">
        <v>288</v>
      </c>
      <c r="E13">
        <f t="shared" si="4"/>
        <v>1.7022074733939625</v>
      </c>
      <c r="G13">
        <v>468</v>
      </c>
      <c r="H13">
        <v>507</v>
      </c>
      <c r="I13">
        <f t="shared" si="0"/>
        <v>0.87482557236148639</v>
      </c>
      <c r="K13">
        <v>599</v>
      </c>
      <c r="L13">
        <v>530</v>
      </c>
      <c r="M13">
        <f t="shared" si="1"/>
        <v>1.2062378057282066</v>
      </c>
      <c r="O13">
        <v>449</v>
      </c>
      <c r="P13">
        <v>424</v>
      </c>
      <c r="Q13">
        <f t="shared" si="2"/>
        <v>1.1093779636602654</v>
      </c>
      <c r="S13" t="s">
        <v>19</v>
      </c>
      <c r="T13" s="3">
        <f>T6/29%</f>
        <v>37.931034482758626</v>
      </c>
      <c r="U13" s="3">
        <f t="shared" ref="U13:V13" si="7">U6/29%</f>
        <v>58.62068965517242</v>
      </c>
      <c r="V13" s="3">
        <f t="shared" si="7"/>
        <v>3.4482758620689657</v>
      </c>
      <c r="X13">
        <f>SUM(T13:V13)</f>
        <v>100.00000000000001</v>
      </c>
    </row>
    <row r="14" spans="1:24" x14ac:dyDescent="0.25">
      <c r="A14">
        <v>207.886</v>
      </c>
      <c r="C14">
        <v>353</v>
      </c>
      <c r="D14">
        <v>310</v>
      </c>
      <c r="E14">
        <f t="shared" si="4"/>
        <v>1.3753320096590229</v>
      </c>
      <c r="G14">
        <v>412</v>
      </c>
      <c r="H14">
        <v>436</v>
      </c>
      <c r="I14">
        <f t="shared" si="0"/>
        <v>0.90023496133737968</v>
      </c>
      <c r="K14">
        <v>588</v>
      </c>
      <c r="L14">
        <v>531</v>
      </c>
      <c r="M14">
        <f t="shared" si="1"/>
        <v>1.1698626496574962</v>
      </c>
      <c r="O14">
        <v>307</v>
      </c>
      <c r="P14">
        <v>300</v>
      </c>
      <c r="Q14">
        <f t="shared" si="2"/>
        <v>1.0669438554822799</v>
      </c>
      <c r="S14" t="s">
        <v>20</v>
      </c>
      <c r="T14" s="3">
        <f>T7/59%</f>
        <v>28.8135593220339</v>
      </c>
      <c r="U14" s="3">
        <f t="shared" ref="U14:V14" si="8">U7/59%</f>
        <v>66.101694915254242</v>
      </c>
      <c r="V14" s="3">
        <f t="shared" si="8"/>
        <v>5.0847457627118651</v>
      </c>
      <c r="X14">
        <f>SUM(T14:V14)</f>
        <v>100</v>
      </c>
    </row>
    <row r="15" spans="1:24" x14ac:dyDescent="0.25">
      <c r="A15">
        <v>194.68600000000001</v>
      </c>
      <c r="C15">
        <v>433</v>
      </c>
      <c r="D15">
        <v>368</v>
      </c>
      <c r="E15">
        <f t="shared" si="4"/>
        <v>1.3766691471153791</v>
      </c>
      <c r="G15">
        <v>356</v>
      </c>
      <c r="H15">
        <v>364</v>
      </c>
      <c r="I15">
        <f t="shared" si="0"/>
        <v>0.95254062923448379</v>
      </c>
      <c r="K15">
        <v>527</v>
      </c>
      <c r="L15">
        <v>520</v>
      </c>
      <c r="M15">
        <f t="shared" si="1"/>
        <v>1.0215673129429794</v>
      </c>
      <c r="O15">
        <v>427</v>
      </c>
      <c r="P15">
        <v>393</v>
      </c>
      <c r="Q15">
        <f t="shared" si="2"/>
        <v>1.1720950548277576</v>
      </c>
    </row>
    <row r="16" spans="1:24" x14ac:dyDescent="0.25">
      <c r="A16">
        <v>192.8</v>
      </c>
      <c r="C16">
        <v>393</v>
      </c>
      <c r="D16">
        <v>310</v>
      </c>
      <c r="E16">
        <f t="shared" si="4"/>
        <v>1.7244780651557885</v>
      </c>
      <c r="G16">
        <v>375</v>
      </c>
      <c r="H16">
        <v>408</v>
      </c>
      <c r="I16">
        <f t="shared" si="0"/>
        <v>0.84475354140417513</v>
      </c>
      <c r="K16">
        <v>433</v>
      </c>
      <c r="L16">
        <v>432</v>
      </c>
      <c r="M16">
        <f t="shared" si="1"/>
        <v>1.0042271638043381</v>
      </c>
      <c r="O16">
        <v>560</v>
      </c>
      <c r="P16">
        <v>478</v>
      </c>
      <c r="Q16">
        <f t="shared" si="2"/>
        <v>1.2901984736892615</v>
      </c>
    </row>
    <row r="17" spans="1:17" x14ac:dyDescent="0.25">
      <c r="A17">
        <v>195.68600000000001</v>
      </c>
      <c r="C17">
        <v>371</v>
      </c>
      <c r="D17">
        <v>328</v>
      </c>
      <c r="E17">
        <f t="shared" si="4"/>
        <v>1.3243686016518392</v>
      </c>
      <c r="G17">
        <v>410</v>
      </c>
      <c r="H17">
        <v>412</v>
      </c>
      <c r="I17">
        <f t="shared" si="0"/>
        <v>0.99076490740869005</v>
      </c>
      <c r="K17">
        <v>525</v>
      </c>
      <c r="L17">
        <v>448</v>
      </c>
      <c r="M17">
        <f t="shared" si="1"/>
        <v>1.3048717291211194</v>
      </c>
      <c r="O17">
        <v>483</v>
      </c>
      <c r="P17">
        <v>446</v>
      </c>
      <c r="Q17">
        <f t="shared" si="2"/>
        <v>1.1476661355537563</v>
      </c>
    </row>
    <row r="18" spans="1:17" x14ac:dyDescent="0.25">
      <c r="A18">
        <v>210.071</v>
      </c>
      <c r="C18">
        <v>332</v>
      </c>
      <c r="D18">
        <v>309</v>
      </c>
      <c r="E18">
        <f t="shared" si="4"/>
        <v>1.2025267674604232</v>
      </c>
      <c r="G18">
        <v>386</v>
      </c>
      <c r="H18">
        <v>399</v>
      </c>
      <c r="I18">
        <f t="shared" si="0"/>
        <v>0.93613840800853265</v>
      </c>
      <c r="K18">
        <v>515</v>
      </c>
      <c r="L18">
        <v>509</v>
      </c>
      <c r="M18">
        <f t="shared" si="1"/>
        <v>1.0191347742818879</v>
      </c>
      <c r="O18">
        <v>440</v>
      </c>
      <c r="P18">
        <v>456</v>
      </c>
      <c r="Q18">
        <f t="shared" si="2"/>
        <v>0.93859503175110937</v>
      </c>
    </row>
    <row r="19" spans="1:17" x14ac:dyDescent="0.25">
      <c r="A19">
        <v>185.643</v>
      </c>
      <c r="C19">
        <v>407</v>
      </c>
      <c r="D19">
        <v>381</v>
      </c>
      <c r="E19">
        <f t="shared" si="4"/>
        <v>1.1401124513370753</v>
      </c>
      <c r="G19">
        <v>414</v>
      </c>
      <c r="H19">
        <v>426</v>
      </c>
      <c r="I19">
        <f t="shared" si="0"/>
        <v>0.94795399234974709</v>
      </c>
      <c r="K19">
        <v>471</v>
      </c>
      <c r="L19">
        <v>366</v>
      </c>
      <c r="M19">
        <f t="shared" si="1"/>
        <v>1.6156002412739097</v>
      </c>
      <c r="O19">
        <v>564</v>
      </c>
      <c r="P19">
        <v>501</v>
      </c>
      <c r="Q19">
        <f t="shared" si="2"/>
        <v>1.2061752867251414</v>
      </c>
    </row>
    <row r="20" spans="1:17" x14ac:dyDescent="0.25">
      <c r="A20">
        <v>189.48599999999999</v>
      </c>
      <c r="C20">
        <v>363</v>
      </c>
      <c r="D20">
        <v>329</v>
      </c>
      <c r="E20">
        <f t="shared" si="4"/>
        <v>1.2545572575463235</v>
      </c>
      <c r="G20">
        <v>463</v>
      </c>
      <c r="H20">
        <v>453</v>
      </c>
      <c r="I20">
        <f t="shared" si="0"/>
        <v>1.0388251154647514</v>
      </c>
      <c r="K20">
        <v>598</v>
      </c>
      <c r="L20">
        <v>586</v>
      </c>
      <c r="M20">
        <f t="shared" si="1"/>
        <v>1.03072470080693</v>
      </c>
      <c r="O20">
        <v>421</v>
      </c>
      <c r="P20">
        <v>425</v>
      </c>
      <c r="Q20">
        <f t="shared" si="2"/>
        <v>0.98257575893459992</v>
      </c>
    </row>
    <row r="21" spans="1:17" x14ac:dyDescent="0.25">
      <c r="A21">
        <v>173.51400000000001</v>
      </c>
      <c r="C21">
        <v>387</v>
      </c>
      <c r="D21">
        <v>360</v>
      </c>
      <c r="E21">
        <f t="shared" si="4"/>
        <v>1.1640686743572815</v>
      </c>
      <c r="G21">
        <v>452</v>
      </c>
      <c r="H21">
        <v>458</v>
      </c>
      <c r="I21">
        <f t="shared" si="0"/>
        <v>0.97714853608369368</v>
      </c>
      <c r="K21">
        <v>560</v>
      </c>
      <c r="L21">
        <v>516</v>
      </c>
      <c r="M21">
        <f t="shared" si="1"/>
        <v>1.1372575537070642</v>
      </c>
      <c r="O21">
        <v>400</v>
      </c>
      <c r="P21">
        <v>413</v>
      </c>
      <c r="Q21">
        <f t="shared" si="2"/>
        <v>0.94024780667542851</v>
      </c>
    </row>
    <row r="22" spans="1:17" x14ac:dyDescent="0.25">
      <c r="A22">
        <v>208.625</v>
      </c>
      <c r="C22">
        <v>415</v>
      </c>
      <c r="D22">
        <v>332</v>
      </c>
      <c r="E22">
        <f t="shared" si="4"/>
        <v>1.6077681470049434</v>
      </c>
      <c r="G22">
        <v>389</v>
      </c>
      <c r="H22">
        <v>438</v>
      </c>
      <c r="I22">
        <f t="shared" si="0"/>
        <v>0.79799248667853817</v>
      </c>
      <c r="K22">
        <v>491</v>
      </c>
      <c r="L22">
        <v>466</v>
      </c>
      <c r="M22">
        <f t="shared" si="1"/>
        <v>1.0923991582762795</v>
      </c>
      <c r="O22">
        <v>444</v>
      </c>
      <c r="P22">
        <v>462</v>
      </c>
      <c r="Q22">
        <f t="shared" si="2"/>
        <v>0.93247431541423809</v>
      </c>
    </row>
    <row r="23" spans="1:17" x14ac:dyDescent="0.25">
      <c r="A23">
        <v>209.40799999999999</v>
      </c>
      <c r="C23">
        <v>418</v>
      </c>
      <c r="D23">
        <v>351</v>
      </c>
      <c r="E23">
        <f t="shared" si="4"/>
        <v>1.4306874853711833</v>
      </c>
      <c r="G23">
        <v>437</v>
      </c>
      <c r="H23">
        <v>436</v>
      </c>
      <c r="I23">
        <f t="shared" si="0"/>
        <v>1.0041568766109426</v>
      </c>
      <c r="K23">
        <v>570</v>
      </c>
      <c r="L23">
        <v>488</v>
      </c>
      <c r="M23">
        <f t="shared" si="1"/>
        <v>1.2802793705737625</v>
      </c>
      <c r="O23">
        <v>489</v>
      </c>
      <c r="P23">
        <v>489</v>
      </c>
      <c r="Q23">
        <f t="shared" si="2"/>
        <v>1</v>
      </c>
    </row>
    <row r="24" spans="1:17" x14ac:dyDescent="0.25">
      <c r="A24">
        <v>202.2</v>
      </c>
      <c r="C24">
        <v>405</v>
      </c>
      <c r="D24">
        <v>360</v>
      </c>
      <c r="E24">
        <f t="shared" si="4"/>
        <v>1.2734477905954691</v>
      </c>
      <c r="G24">
        <v>420</v>
      </c>
      <c r="H24">
        <v>439</v>
      </c>
      <c r="I24">
        <f t="shared" si="0"/>
        <v>0.92199215139608692</v>
      </c>
      <c r="K24">
        <v>474</v>
      </c>
      <c r="L24">
        <v>452</v>
      </c>
      <c r="M24">
        <f t="shared" si="1"/>
        <v>1.0857481722914639</v>
      </c>
      <c r="O24">
        <v>473</v>
      </c>
      <c r="P24">
        <v>481</v>
      </c>
      <c r="Q24">
        <f t="shared" si="2"/>
        <v>0.97198538543474866</v>
      </c>
    </row>
    <row r="25" spans="1:17" x14ac:dyDescent="0.25">
      <c r="A25">
        <v>195.77799999999999</v>
      </c>
      <c r="C25">
        <v>383</v>
      </c>
      <c r="D25">
        <v>338</v>
      </c>
      <c r="E25">
        <f t="shared" si="4"/>
        <v>1.3156449740861664</v>
      </c>
      <c r="G25">
        <v>385</v>
      </c>
      <c r="H25">
        <v>415</v>
      </c>
      <c r="I25">
        <f t="shared" si="0"/>
        <v>0.86336634777443877</v>
      </c>
      <c r="K25">
        <v>452</v>
      </c>
      <c r="L25">
        <v>439</v>
      </c>
      <c r="M25">
        <f t="shared" si="1"/>
        <v>1.0533737911500458</v>
      </c>
      <c r="O25">
        <v>464</v>
      </c>
      <c r="P25">
        <v>447</v>
      </c>
      <c r="Q25">
        <f t="shared" si="2"/>
        <v>1.0675769049730757</v>
      </c>
    </row>
    <row r="26" spans="1:17" x14ac:dyDescent="0.25">
      <c r="A26">
        <v>184.57499999999999</v>
      </c>
      <c r="C26">
        <v>441</v>
      </c>
      <c r="D26">
        <v>384</v>
      </c>
      <c r="E26">
        <f t="shared" si="4"/>
        <v>1.3022826551834612</v>
      </c>
      <c r="K26">
        <v>483</v>
      </c>
      <c r="L26">
        <v>454</v>
      </c>
      <c r="M26">
        <f t="shared" si="1"/>
        <v>1.1121573825151418</v>
      </c>
      <c r="O26">
        <v>541</v>
      </c>
      <c r="P26">
        <v>578</v>
      </c>
      <c r="Q26">
        <f t="shared" si="2"/>
        <v>0.90328446866962631</v>
      </c>
    </row>
    <row r="27" spans="1:17" x14ac:dyDescent="0.25">
      <c r="A27">
        <v>183.11099999999999</v>
      </c>
      <c r="C27">
        <v>426</v>
      </c>
      <c r="D27">
        <v>338</v>
      </c>
      <c r="E27">
        <f t="shared" si="4"/>
        <v>1.6172612826573922</v>
      </c>
      <c r="K27">
        <v>464</v>
      </c>
      <c r="L27">
        <v>393</v>
      </c>
      <c r="M27">
        <f t="shared" si="1"/>
        <v>1.3593749674344349</v>
      </c>
      <c r="O27">
        <v>402</v>
      </c>
      <c r="P27">
        <v>397</v>
      </c>
      <c r="Q27">
        <f t="shared" si="2"/>
        <v>1.0248058649236023</v>
      </c>
    </row>
    <row r="28" spans="1:17" x14ac:dyDescent="0.25">
      <c r="A28">
        <v>182.917</v>
      </c>
      <c r="C28">
        <v>424</v>
      </c>
      <c r="D28">
        <v>330</v>
      </c>
      <c r="E28">
        <f t="shared" si="4"/>
        <v>1.6985459490673449</v>
      </c>
      <c r="K28">
        <v>688</v>
      </c>
      <c r="L28">
        <v>559</v>
      </c>
      <c r="M28">
        <f t="shared" si="1"/>
        <v>1.3548194037189538</v>
      </c>
      <c r="O28">
        <v>503</v>
      </c>
      <c r="P28">
        <v>397</v>
      </c>
      <c r="Q28">
        <f t="shared" si="2"/>
        <v>1.5258843363803691</v>
      </c>
    </row>
    <row r="29" spans="1:17" x14ac:dyDescent="0.25">
      <c r="A29">
        <v>200.6</v>
      </c>
      <c r="C29">
        <v>555</v>
      </c>
      <c r="D29">
        <v>394</v>
      </c>
      <c r="E29">
        <f t="shared" si="4"/>
        <v>1.8108166556019964</v>
      </c>
      <c r="K29">
        <v>646</v>
      </c>
      <c r="L29">
        <v>608</v>
      </c>
      <c r="M29">
        <f t="shared" si="1"/>
        <v>1.092106645808171</v>
      </c>
      <c r="O29">
        <v>383</v>
      </c>
      <c r="P29">
        <v>329</v>
      </c>
      <c r="Q29">
        <f t="shared" si="2"/>
        <v>1.4042968208088666</v>
      </c>
    </row>
    <row r="30" spans="1:17" x14ac:dyDescent="0.25">
      <c r="A30">
        <v>214.833</v>
      </c>
      <c r="C30">
        <v>532</v>
      </c>
      <c r="D30">
        <v>433</v>
      </c>
      <c r="E30">
        <f t="shared" si="4"/>
        <v>1.4167276406307221</v>
      </c>
      <c r="K30">
        <v>453</v>
      </c>
      <c r="L30">
        <v>447</v>
      </c>
      <c r="M30">
        <f t="shared" si="1"/>
        <v>1.0238506723434384</v>
      </c>
      <c r="O30">
        <v>355</v>
      </c>
      <c r="P30">
        <v>438</v>
      </c>
      <c r="Q30">
        <f t="shared" si="2"/>
        <v>0.65782400804731977</v>
      </c>
    </row>
    <row r="31" spans="1:17" x14ac:dyDescent="0.25">
      <c r="A31">
        <v>205.52500000000001</v>
      </c>
      <c r="C31">
        <v>389</v>
      </c>
      <c r="D31">
        <v>345</v>
      </c>
      <c r="E31">
        <f t="shared" si="4"/>
        <v>1.2941860112978441</v>
      </c>
      <c r="K31">
        <v>431</v>
      </c>
      <c r="L31">
        <v>425</v>
      </c>
      <c r="M31">
        <f t="shared" si="1"/>
        <v>1.0261363615981001</v>
      </c>
      <c r="O31">
        <v>437</v>
      </c>
      <c r="P31">
        <v>425</v>
      </c>
      <c r="Q31">
        <f t="shared" si="2"/>
        <v>1.0522727231962004</v>
      </c>
    </row>
    <row r="32" spans="1:17" x14ac:dyDescent="0.25">
      <c r="A32">
        <v>183.667</v>
      </c>
      <c r="C32">
        <v>496</v>
      </c>
      <c r="D32">
        <v>329</v>
      </c>
      <c r="E32">
        <f t="shared" si="4"/>
        <v>2.2503253532422356</v>
      </c>
      <c r="O32">
        <v>435</v>
      </c>
      <c r="P32">
        <v>428</v>
      </c>
      <c r="Q32">
        <f t="shared" si="2"/>
        <v>1.0300990816239037</v>
      </c>
    </row>
    <row r="33" spans="1:17" x14ac:dyDescent="0.25">
      <c r="A33">
        <v>185.119</v>
      </c>
      <c r="C33">
        <v>445</v>
      </c>
      <c r="D33">
        <v>375</v>
      </c>
      <c r="E33">
        <f t="shared" si="4"/>
        <v>1.3898304696081287</v>
      </c>
      <c r="O33">
        <v>479</v>
      </c>
      <c r="P33">
        <v>433</v>
      </c>
      <c r="Q33">
        <f t="shared" si="2"/>
        <v>1.1936310249395274</v>
      </c>
    </row>
    <row r="34" spans="1:17" x14ac:dyDescent="0.25">
      <c r="A34">
        <v>191.63300000000001</v>
      </c>
      <c r="C34">
        <v>577</v>
      </c>
      <c r="D34">
        <v>376</v>
      </c>
      <c r="E34">
        <f t="shared" si="4"/>
        <v>2.1131710911715467</v>
      </c>
      <c r="O34">
        <v>537</v>
      </c>
      <c r="P34">
        <v>427</v>
      </c>
      <c r="Q34">
        <f t="shared" si="2"/>
        <v>1.4750281269996588</v>
      </c>
    </row>
    <row r="35" spans="1:17" x14ac:dyDescent="0.25">
      <c r="A35">
        <v>204.61099999999999</v>
      </c>
      <c r="C35">
        <v>429</v>
      </c>
      <c r="D35">
        <v>342</v>
      </c>
      <c r="E35">
        <f t="shared" si="4"/>
        <v>1.5935923333075133</v>
      </c>
      <c r="O35">
        <v>481</v>
      </c>
      <c r="P35">
        <v>408</v>
      </c>
      <c r="Q35">
        <f t="shared" si="2"/>
        <v>1.3434239841665216</v>
      </c>
    </row>
    <row r="36" spans="1:17" x14ac:dyDescent="0.25">
      <c r="C36">
        <v>435</v>
      </c>
      <c r="D36">
        <v>336</v>
      </c>
      <c r="E36">
        <f t="shared" si="4"/>
        <v>1.7042993226088452</v>
      </c>
      <c r="O36">
        <v>432</v>
      </c>
      <c r="P36">
        <v>430</v>
      </c>
      <c r="Q36">
        <f t="shared" si="2"/>
        <v>1.0085264126949256</v>
      </c>
    </row>
    <row r="37" spans="1:17" x14ac:dyDescent="0.25">
      <c r="C37">
        <v>448</v>
      </c>
      <c r="D37">
        <v>335</v>
      </c>
      <c r="E37">
        <f t="shared" si="4"/>
        <v>1.8096572170130012</v>
      </c>
      <c r="O37">
        <v>415</v>
      </c>
      <c r="P37">
        <v>411</v>
      </c>
      <c r="Q37">
        <f t="shared" si="2"/>
        <v>1.0185558677610627</v>
      </c>
    </row>
    <row r="38" spans="1:17" x14ac:dyDescent="0.25">
      <c r="A38">
        <f>AVERAGE(A2:A35)</f>
        <v>195.43476470588234</v>
      </c>
      <c r="C38">
        <v>484</v>
      </c>
      <c r="D38">
        <v>358</v>
      </c>
      <c r="E38">
        <f t="shared" si="4"/>
        <v>1.7750734637208085</v>
      </c>
      <c r="O38">
        <v>511</v>
      </c>
      <c r="P38">
        <v>439</v>
      </c>
      <c r="Q38">
        <f t="shared" si="2"/>
        <v>1.2956086894464076</v>
      </c>
    </row>
    <row r="39" spans="1:17" x14ac:dyDescent="0.25">
      <c r="C39">
        <v>460</v>
      </c>
      <c r="D39">
        <v>330</v>
      </c>
      <c r="E39">
        <f t="shared" si="4"/>
        <v>1.9660741848803707</v>
      </c>
      <c r="O39">
        <v>504</v>
      </c>
      <c r="P39">
        <v>458</v>
      </c>
      <c r="Q39">
        <f t="shared" si="2"/>
        <v>1.1751945566916815</v>
      </c>
    </row>
    <row r="40" spans="1:17" x14ac:dyDescent="0.25">
      <c r="C40">
        <v>490</v>
      </c>
      <c r="D40">
        <v>401</v>
      </c>
      <c r="E40">
        <f t="shared" si="4"/>
        <v>1.4329525849673024</v>
      </c>
      <c r="O40">
        <v>405</v>
      </c>
      <c r="P40">
        <v>426</v>
      </c>
      <c r="Q40">
        <f t="shared" si="2"/>
        <v>0.90891948661205746</v>
      </c>
    </row>
    <row r="41" spans="1:17" x14ac:dyDescent="0.25">
      <c r="C41">
        <v>421</v>
      </c>
      <c r="D41">
        <v>352</v>
      </c>
      <c r="E41">
        <f t="shared" si="4"/>
        <v>1.4407108632409944</v>
      </c>
      <c r="O41">
        <v>486</v>
      </c>
      <c r="P41">
        <v>471</v>
      </c>
      <c r="Q41">
        <f t="shared" si="2"/>
        <v>1.0544335717239155</v>
      </c>
    </row>
    <row r="42" spans="1:17" x14ac:dyDescent="0.25">
      <c r="C42">
        <v>377</v>
      </c>
      <c r="D42">
        <v>271</v>
      </c>
      <c r="E42">
        <f t="shared" si="4"/>
        <v>2.4027614628264318</v>
      </c>
      <c r="O42">
        <v>526</v>
      </c>
      <c r="P42">
        <v>450</v>
      </c>
      <c r="Q42">
        <f t="shared" si="2"/>
        <v>1.2985482283635144</v>
      </c>
    </row>
    <row r="43" spans="1:17" x14ac:dyDescent="0.25">
      <c r="C43">
        <v>453</v>
      </c>
      <c r="D43">
        <v>348</v>
      </c>
      <c r="E43">
        <f t="shared" si="4"/>
        <v>1.6882301842721859</v>
      </c>
      <c r="O43">
        <v>464</v>
      </c>
      <c r="P43">
        <v>436</v>
      </c>
      <c r="Q43">
        <f t="shared" si="2"/>
        <v>1.1163925451063903</v>
      </c>
    </row>
    <row r="44" spans="1:17" x14ac:dyDescent="0.25">
      <c r="O44">
        <v>494</v>
      </c>
      <c r="P44">
        <v>482</v>
      </c>
      <c r="Q44">
        <f t="shared" si="2"/>
        <v>1.0418752818627275</v>
      </c>
    </row>
    <row r="45" spans="1:17" x14ac:dyDescent="0.25">
      <c r="E45">
        <f>AVERAGE(E3:E43)</f>
        <v>1.4709460543402506</v>
      </c>
      <c r="O45">
        <v>404</v>
      </c>
      <c r="P45">
        <v>400</v>
      </c>
      <c r="Q45">
        <f t="shared" si="2"/>
        <v>1.0195536646011671</v>
      </c>
    </row>
    <row r="46" spans="1:17" x14ac:dyDescent="0.25">
      <c r="O46">
        <v>555</v>
      </c>
      <c r="P46">
        <v>488</v>
      </c>
      <c r="Q46">
        <f t="shared" si="2"/>
        <v>1.2290087540053913</v>
      </c>
    </row>
    <row r="47" spans="1:17" x14ac:dyDescent="0.25">
      <c r="O47">
        <v>503</v>
      </c>
      <c r="P47">
        <v>452</v>
      </c>
      <c r="Q47">
        <f t="shared" si="2"/>
        <v>1.1987798539483938</v>
      </c>
    </row>
    <row r="48" spans="1:17" x14ac:dyDescent="0.25">
      <c r="O48">
        <v>517</v>
      </c>
      <c r="P48">
        <v>438</v>
      </c>
      <c r="Q48">
        <f t="shared" si="2"/>
        <v>1.3256855827019487</v>
      </c>
    </row>
    <row r="49" spans="15:17" x14ac:dyDescent="0.25">
      <c r="O49">
        <v>487</v>
      </c>
      <c r="P49">
        <v>438</v>
      </c>
      <c r="Q49">
        <f t="shared" si="2"/>
        <v>1.2020075133214618</v>
      </c>
    </row>
    <row r="50" spans="15:17" x14ac:dyDescent="0.25">
      <c r="O50">
        <v>418</v>
      </c>
      <c r="P50">
        <v>402</v>
      </c>
      <c r="Q50">
        <f t="shared" si="2"/>
        <v>1.0774573706810753</v>
      </c>
    </row>
    <row r="51" spans="15:17" x14ac:dyDescent="0.25">
      <c r="O51">
        <v>498</v>
      </c>
      <c r="P51">
        <v>438</v>
      </c>
      <c r="Q51">
        <f t="shared" si="2"/>
        <v>1.2473561387609737</v>
      </c>
    </row>
    <row r="52" spans="15:17" x14ac:dyDescent="0.25">
      <c r="O52">
        <v>412</v>
      </c>
      <c r="P52">
        <v>426</v>
      </c>
      <c r="Q52">
        <f t="shared" si="2"/>
        <v>0.93927965774137168</v>
      </c>
    </row>
    <row r="53" spans="15:17" x14ac:dyDescent="0.25">
      <c r="O53">
        <v>489</v>
      </c>
      <c r="P53">
        <v>421</v>
      </c>
      <c r="Q53">
        <f t="shared" si="2"/>
        <v>1.3014648951170771</v>
      </c>
    </row>
    <row r="54" spans="15:17" x14ac:dyDescent="0.25">
      <c r="O54">
        <v>421</v>
      </c>
      <c r="P54">
        <v>409</v>
      </c>
      <c r="Q54">
        <f t="shared" si="2"/>
        <v>1.0561889203712105</v>
      </c>
    </row>
    <row r="55" spans="15:17" x14ac:dyDescent="0.25">
      <c r="O55">
        <v>394</v>
      </c>
      <c r="P55">
        <v>393</v>
      </c>
      <c r="Q55">
        <f t="shared" si="2"/>
        <v>1.00506161925964</v>
      </c>
    </row>
    <row r="56" spans="15:17" x14ac:dyDescent="0.25">
      <c r="O56">
        <v>523</v>
      </c>
      <c r="P56">
        <v>405</v>
      </c>
      <c r="Q56">
        <f t="shared" si="2"/>
        <v>1.5630704913168971</v>
      </c>
    </row>
    <row r="57" spans="15:17" x14ac:dyDescent="0.25">
      <c r="O57">
        <v>464</v>
      </c>
      <c r="P57">
        <v>427</v>
      </c>
      <c r="Q57">
        <f t="shared" si="2"/>
        <v>1.1597821881726125</v>
      </c>
    </row>
    <row r="58" spans="15:17" x14ac:dyDescent="0.25">
      <c r="O58">
        <v>624</v>
      </c>
      <c r="P58">
        <v>480</v>
      </c>
      <c r="Q58">
        <f t="shared" si="2"/>
        <v>1.5060351094931401</v>
      </c>
    </row>
    <row r="59" spans="15:17" x14ac:dyDescent="0.25">
      <c r="O59">
        <v>515</v>
      </c>
      <c r="P59">
        <v>466</v>
      </c>
      <c r="Q59">
        <f t="shared" si="2"/>
        <v>1.1811023502215079</v>
      </c>
    </row>
    <row r="60" spans="15:17" x14ac:dyDescent="0.25">
      <c r="O60">
        <v>388</v>
      </c>
      <c r="P60">
        <v>365</v>
      </c>
      <c r="Q60">
        <f t="shared" si="2"/>
        <v>1.1356410113199535</v>
      </c>
    </row>
    <row r="61" spans="15:17" x14ac:dyDescent="0.25">
      <c r="O61">
        <v>423</v>
      </c>
      <c r="P61">
        <v>395</v>
      </c>
      <c r="Q61">
        <f t="shared" si="2"/>
        <v>1.1403049983066129</v>
      </c>
    </row>
  </sheetData>
  <mergeCells count="4">
    <mergeCell ref="C1:D1"/>
    <mergeCell ref="G1:H1"/>
    <mergeCell ref="K1:L1"/>
    <mergeCell ref="O1:P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H8" sqref="H8"/>
    </sheetView>
  </sheetViews>
  <sheetFormatPr defaultRowHeight="15" x14ac:dyDescent="0.25"/>
  <cols>
    <col min="1" max="1" width="14.28515625" customWidth="1"/>
  </cols>
  <sheetData>
    <row r="1" spans="1:6" x14ac:dyDescent="0.25">
      <c r="A1" t="s">
        <v>72</v>
      </c>
    </row>
    <row r="2" spans="1:6" x14ac:dyDescent="0.25">
      <c r="A2" t="s">
        <v>23</v>
      </c>
      <c r="B2">
        <v>3</v>
      </c>
    </row>
    <row r="4" spans="1:6" ht="45" x14ac:dyDescent="0.25">
      <c r="A4" s="1" t="s">
        <v>73</v>
      </c>
      <c r="B4" s="1" t="s">
        <v>74</v>
      </c>
      <c r="C4" s="1" t="s">
        <v>75</v>
      </c>
      <c r="D4" s="1" t="s">
        <v>76</v>
      </c>
      <c r="E4" t="s">
        <v>25</v>
      </c>
      <c r="F4" s="1" t="s">
        <v>24</v>
      </c>
    </row>
    <row r="5" spans="1:6" x14ac:dyDescent="0.25">
      <c r="A5" s="18">
        <v>0.1221</v>
      </c>
      <c r="B5" s="19">
        <v>823.37697716759101</v>
      </c>
      <c r="C5" s="19">
        <v>855.77612699893598</v>
      </c>
      <c r="D5" s="19">
        <v>811.23216389996605</v>
      </c>
      <c r="E5">
        <f>AVERAGE(B5:D5)</f>
        <v>830.12842268883105</v>
      </c>
      <c r="F5">
        <f>STDEV(B5:D5)</f>
        <v>23.026673112073794</v>
      </c>
    </row>
    <row r="6" spans="1:6" x14ac:dyDescent="0.25">
      <c r="A6" s="18">
        <v>0.24410000000000001</v>
      </c>
      <c r="B6" s="19">
        <v>823.36249659320697</v>
      </c>
      <c r="C6" s="19">
        <v>857.25336890966003</v>
      </c>
      <c r="D6" s="19">
        <v>814.22057742042102</v>
      </c>
      <c r="E6">
        <f t="shared" ref="E6:E18" si="0">AVERAGE(B6:D6)</f>
        <v>831.61214764109593</v>
      </c>
      <c r="F6">
        <f t="shared" ref="F6:F18" si="1">STDEV(B6:D6)</f>
        <v>22.671520519101332</v>
      </c>
    </row>
    <row r="7" spans="1:6" x14ac:dyDescent="0.25">
      <c r="A7" s="18">
        <v>0.48830000000000001</v>
      </c>
      <c r="B7" s="19">
        <v>823.45453901154599</v>
      </c>
      <c r="C7" s="19">
        <v>853.35307094199902</v>
      </c>
      <c r="D7" s="19">
        <v>812.12867747087796</v>
      </c>
      <c r="E7">
        <f t="shared" si="0"/>
        <v>829.64542914147432</v>
      </c>
      <c r="F7">
        <f t="shared" si="1"/>
        <v>21.298074906340368</v>
      </c>
    </row>
    <row r="8" spans="1:6" x14ac:dyDescent="0.25">
      <c r="A8" s="18">
        <v>0.97660000000000002</v>
      </c>
      <c r="B8" s="19">
        <v>824.98917240236904</v>
      </c>
      <c r="C8" s="19">
        <v>851.87379061078195</v>
      </c>
      <c r="D8" s="19">
        <v>812.77669791831102</v>
      </c>
      <c r="E8">
        <f t="shared" si="0"/>
        <v>829.879886977154</v>
      </c>
      <c r="F8">
        <f t="shared" si="1"/>
        <v>20.002124413169884</v>
      </c>
    </row>
    <row r="9" spans="1:6" x14ac:dyDescent="0.25">
      <c r="A9" s="18">
        <v>1.9531000000000001</v>
      </c>
      <c r="B9" s="19">
        <v>822.55939890213597</v>
      </c>
      <c r="C9" s="19">
        <v>860.929928079192</v>
      </c>
      <c r="D9" s="19">
        <v>816.72554961309004</v>
      </c>
      <c r="E9">
        <f t="shared" si="0"/>
        <v>833.40495886480596</v>
      </c>
      <c r="F9">
        <f t="shared" si="1"/>
        <v>24.015128504163744</v>
      </c>
    </row>
    <row r="10" spans="1:6" x14ac:dyDescent="0.25">
      <c r="A10" s="18">
        <v>3.9062999999999999</v>
      </c>
      <c r="B10" s="19">
        <v>825.30082839682098</v>
      </c>
      <c r="C10" s="19">
        <v>855.52684360896603</v>
      </c>
      <c r="D10" s="19">
        <v>814.72049125294097</v>
      </c>
      <c r="E10">
        <f t="shared" si="0"/>
        <v>831.84938775290937</v>
      </c>
      <c r="F10">
        <f t="shared" si="1"/>
        <v>21.176692857506744</v>
      </c>
    </row>
    <row r="11" spans="1:6" x14ac:dyDescent="0.25">
      <c r="A11" s="18">
        <v>7.8125</v>
      </c>
      <c r="B11" s="19">
        <v>821.285719084947</v>
      </c>
      <c r="C11" s="19">
        <v>858.00736382080595</v>
      </c>
      <c r="D11" s="19">
        <v>816.20655725695497</v>
      </c>
      <c r="E11">
        <f t="shared" si="0"/>
        <v>831.83321338756923</v>
      </c>
      <c r="F11">
        <f t="shared" si="1"/>
        <v>22.80929820040523</v>
      </c>
    </row>
    <row r="12" spans="1:6" x14ac:dyDescent="0.25">
      <c r="A12" s="18">
        <v>15.625</v>
      </c>
      <c r="B12" s="19">
        <v>822.38269164702899</v>
      </c>
      <c r="C12" s="19">
        <v>860.72403528169696</v>
      </c>
      <c r="D12" s="19">
        <v>813.91131595454999</v>
      </c>
      <c r="E12">
        <f t="shared" si="0"/>
        <v>832.33934762775868</v>
      </c>
      <c r="F12">
        <f t="shared" si="1"/>
        <v>24.944115968290184</v>
      </c>
    </row>
    <row r="13" spans="1:6" x14ac:dyDescent="0.25">
      <c r="A13" s="18">
        <v>31.25</v>
      </c>
      <c r="B13" s="19">
        <v>825.42115265014797</v>
      </c>
      <c r="C13" s="19">
        <v>856.71342876766505</v>
      </c>
      <c r="D13" s="19">
        <v>816.31112391463796</v>
      </c>
      <c r="E13">
        <f t="shared" si="0"/>
        <v>832.81523511081696</v>
      </c>
      <c r="F13">
        <f t="shared" si="1"/>
        <v>21.191764932058256</v>
      </c>
    </row>
    <row r="14" spans="1:6" x14ac:dyDescent="0.25">
      <c r="A14" s="18">
        <v>62.5</v>
      </c>
      <c r="B14" s="19">
        <v>827.50690231295096</v>
      </c>
      <c r="C14" s="19">
        <v>858.976658153176</v>
      </c>
      <c r="D14" s="19">
        <v>817.38235030998203</v>
      </c>
      <c r="E14">
        <f t="shared" si="0"/>
        <v>834.62197025870307</v>
      </c>
      <c r="F14">
        <f t="shared" si="1"/>
        <v>21.690775807773637</v>
      </c>
    </row>
    <row r="15" spans="1:6" x14ac:dyDescent="0.25">
      <c r="A15" s="18">
        <v>125</v>
      </c>
      <c r="B15" s="19">
        <v>827.90509550072397</v>
      </c>
      <c r="C15" s="19">
        <v>862.26656150204599</v>
      </c>
      <c r="D15" s="19">
        <v>821.33521586498603</v>
      </c>
      <c r="E15">
        <f t="shared" si="0"/>
        <v>837.16895762258537</v>
      </c>
      <c r="F15">
        <f t="shared" si="1"/>
        <v>21.981995359265273</v>
      </c>
    </row>
    <row r="16" spans="1:6" x14ac:dyDescent="0.25">
      <c r="A16" s="18">
        <v>250</v>
      </c>
      <c r="B16" s="19">
        <v>830.77857292624697</v>
      </c>
      <c r="C16" s="19">
        <v>862.22532687265596</v>
      </c>
      <c r="D16" s="19">
        <v>822.18343953205704</v>
      </c>
      <c r="E16">
        <f t="shared" si="0"/>
        <v>838.39577977698661</v>
      </c>
      <c r="F16">
        <f t="shared" si="1"/>
        <v>21.079719296150998</v>
      </c>
    </row>
    <row r="17" spans="1:6" x14ac:dyDescent="0.25">
      <c r="A17" s="18">
        <v>500</v>
      </c>
      <c r="B17" s="19">
        <v>835.57341345581699</v>
      </c>
      <c r="C17" s="19">
        <v>875.12709582669402</v>
      </c>
      <c r="D17" s="19">
        <v>825.38801206188805</v>
      </c>
      <c r="E17">
        <f t="shared" si="0"/>
        <v>845.36284044813294</v>
      </c>
      <c r="F17">
        <f t="shared" si="1"/>
        <v>26.274869629914637</v>
      </c>
    </row>
    <row r="18" spans="1:6" x14ac:dyDescent="0.25">
      <c r="A18" s="18">
        <v>1000</v>
      </c>
      <c r="B18" s="19">
        <v>835.89160669620503</v>
      </c>
      <c r="C18" s="19">
        <v>891.12476209910506</v>
      </c>
      <c r="D18" s="19">
        <v>831.51479279327805</v>
      </c>
      <c r="E18">
        <f t="shared" si="0"/>
        <v>852.84372052952938</v>
      </c>
      <c r="F18">
        <f t="shared" si="1"/>
        <v>33.224505003444364</v>
      </c>
    </row>
    <row r="19" spans="1:6" x14ac:dyDescent="0.25">
      <c r="A19" s="18">
        <v>2000</v>
      </c>
      <c r="B19" s="19">
        <v>774.38734567854897</v>
      </c>
      <c r="C19" s="19">
        <v>926.71428474327399</v>
      </c>
      <c r="D19" s="19">
        <v>833.801523356845</v>
      </c>
      <c r="E19">
        <f>AVERAGE(B19:D19)</f>
        <v>844.96771792622258</v>
      </c>
      <c r="F19">
        <f>STDEV(B19:D19)</f>
        <v>76.774911377858402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activeCell="P27" sqref="P27"/>
    </sheetView>
  </sheetViews>
  <sheetFormatPr defaultRowHeight="15" x14ac:dyDescent="0.25"/>
  <sheetData>
    <row r="1" spans="1:13" x14ac:dyDescent="0.25">
      <c r="A1" s="34" t="s">
        <v>77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x14ac:dyDescent="0.25">
      <c r="B2" s="34" t="s">
        <v>38</v>
      </c>
      <c r="C2" s="34"/>
      <c r="D2" s="34" t="s">
        <v>78</v>
      </c>
      <c r="E2" s="34"/>
      <c r="F2" s="34" t="s">
        <v>79</v>
      </c>
      <c r="G2" s="34"/>
      <c r="H2" s="34" t="s">
        <v>80</v>
      </c>
      <c r="I2" s="34"/>
      <c r="J2" s="34" t="s">
        <v>81</v>
      </c>
      <c r="K2" s="34"/>
      <c r="L2" s="34" t="s">
        <v>82</v>
      </c>
      <c r="M2" s="34"/>
    </row>
    <row r="3" spans="1:13" x14ac:dyDescent="0.25">
      <c r="A3" t="s">
        <v>83</v>
      </c>
      <c r="B3">
        <v>13.21</v>
      </c>
      <c r="C3">
        <v>11.89</v>
      </c>
      <c r="D3">
        <v>13.18</v>
      </c>
      <c r="E3">
        <v>14.07</v>
      </c>
      <c r="F3">
        <v>11.64</v>
      </c>
      <c r="G3">
        <v>13</v>
      </c>
      <c r="H3">
        <v>12.07</v>
      </c>
      <c r="I3">
        <v>12.3</v>
      </c>
      <c r="J3">
        <v>9.85</v>
      </c>
      <c r="K3">
        <v>11.74</v>
      </c>
      <c r="L3">
        <v>13.41</v>
      </c>
      <c r="M3">
        <v>12.16</v>
      </c>
    </row>
    <row r="4" spans="1:13" x14ac:dyDescent="0.25">
      <c r="A4" t="s">
        <v>51</v>
      </c>
      <c r="B4">
        <v>12.92</v>
      </c>
      <c r="C4">
        <v>12.2</v>
      </c>
      <c r="D4">
        <v>12.96</v>
      </c>
      <c r="E4">
        <v>11.14</v>
      </c>
      <c r="F4">
        <v>9.0299999999999994</v>
      </c>
      <c r="G4">
        <v>11.44</v>
      </c>
      <c r="H4">
        <v>10.34</v>
      </c>
      <c r="I4">
        <v>12</v>
      </c>
      <c r="J4">
        <v>10.43</v>
      </c>
      <c r="K4">
        <v>11.91</v>
      </c>
      <c r="L4">
        <v>12.26</v>
      </c>
      <c r="M4">
        <v>12.04</v>
      </c>
    </row>
    <row r="5" spans="1:13" x14ac:dyDescent="0.25">
      <c r="A5" t="s">
        <v>84</v>
      </c>
      <c r="B5">
        <v>13.93</v>
      </c>
      <c r="C5">
        <v>12.44</v>
      </c>
      <c r="D5">
        <v>13.49</v>
      </c>
      <c r="E5">
        <v>13.78</v>
      </c>
      <c r="F5">
        <v>12.6</v>
      </c>
      <c r="G5">
        <v>12.19</v>
      </c>
      <c r="H5">
        <v>11.33</v>
      </c>
      <c r="I5">
        <v>11.9</v>
      </c>
      <c r="J5">
        <v>11.17</v>
      </c>
      <c r="K5">
        <v>11.73</v>
      </c>
      <c r="L5">
        <v>11.62</v>
      </c>
      <c r="M5">
        <v>11.19</v>
      </c>
    </row>
    <row r="6" spans="1:13" x14ac:dyDescent="0.25">
      <c r="A6" t="s">
        <v>85</v>
      </c>
      <c r="B6">
        <v>17.46</v>
      </c>
      <c r="C6">
        <v>15.77</v>
      </c>
      <c r="D6">
        <v>14.23</v>
      </c>
      <c r="E6">
        <v>15.89</v>
      </c>
      <c r="F6">
        <v>12.67</v>
      </c>
      <c r="G6">
        <v>13.71</v>
      </c>
      <c r="H6">
        <v>12.12</v>
      </c>
      <c r="I6">
        <v>12.62</v>
      </c>
      <c r="J6">
        <v>10.88</v>
      </c>
      <c r="K6">
        <v>12.46</v>
      </c>
      <c r="L6">
        <v>12.49</v>
      </c>
      <c r="M6">
        <v>12.04</v>
      </c>
    </row>
    <row r="7" spans="1:13" x14ac:dyDescent="0.25">
      <c r="A7" t="s">
        <v>86</v>
      </c>
      <c r="B7">
        <v>20.23</v>
      </c>
      <c r="C7">
        <v>18.09</v>
      </c>
      <c r="D7">
        <v>17.18</v>
      </c>
      <c r="E7">
        <v>17.010000000000002</v>
      </c>
      <c r="F7">
        <v>14.69</v>
      </c>
      <c r="G7">
        <v>14.7</v>
      </c>
      <c r="H7">
        <v>13.56</v>
      </c>
      <c r="I7">
        <v>13.65</v>
      </c>
      <c r="J7">
        <v>11.62</v>
      </c>
      <c r="K7">
        <v>12.82</v>
      </c>
      <c r="L7">
        <v>12.53</v>
      </c>
      <c r="M7">
        <v>12.27</v>
      </c>
    </row>
    <row r="8" spans="1:13" x14ac:dyDescent="0.25">
      <c r="A8" t="s">
        <v>87</v>
      </c>
      <c r="B8">
        <v>24.88</v>
      </c>
      <c r="C8">
        <v>23.95</v>
      </c>
      <c r="D8">
        <v>19.93</v>
      </c>
      <c r="E8">
        <v>19.63</v>
      </c>
      <c r="F8">
        <v>16.57</v>
      </c>
      <c r="G8">
        <v>16.77</v>
      </c>
      <c r="H8">
        <v>14.09</v>
      </c>
      <c r="I8">
        <v>14.19</v>
      </c>
      <c r="J8">
        <v>12.47</v>
      </c>
      <c r="K8">
        <v>13.11</v>
      </c>
      <c r="L8">
        <v>11.76</v>
      </c>
      <c r="M8">
        <v>11.24</v>
      </c>
    </row>
    <row r="9" spans="1:13" x14ac:dyDescent="0.25">
      <c r="A9" t="s">
        <v>88</v>
      </c>
      <c r="B9">
        <v>28.31</v>
      </c>
      <c r="C9">
        <v>27.27</v>
      </c>
      <c r="D9">
        <v>21.69</v>
      </c>
      <c r="E9">
        <v>23.57</v>
      </c>
      <c r="F9">
        <v>18.850000000000001</v>
      </c>
      <c r="G9">
        <v>19.38</v>
      </c>
      <c r="H9">
        <v>16.66</v>
      </c>
      <c r="I9">
        <v>17.34</v>
      </c>
      <c r="J9">
        <v>12.18</v>
      </c>
      <c r="K9">
        <v>12.8</v>
      </c>
      <c r="L9">
        <v>11.07</v>
      </c>
      <c r="M9">
        <v>10.39</v>
      </c>
    </row>
    <row r="10" spans="1:13" x14ac:dyDescent="0.25">
      <c r="A10" t="s">
        <v>89</v>
      </c>
      <c r="B10">
        <v>38.5</v>
      </c>
      <c r="C10">
        <v>37.24</v>
      </c>
      <c r="D10">
        <v>28.6</v>
      </c>
      <c r="E10">
        <v>28.26</v>
      </c>
      <c r="F10">
        <v>23.5</v>
      </c>
      <c r="G10">
        <v>23.7</v>
      </c>
      <c r="H10">
        <v>18.38</v>
      </c>
      <c r="I10">
        <v>19.29</v>
      </c>
      <c r="J10">
        <v>13.86</v>
      </c>
      <c r="K10">
        <v>14.45</v>
      </c>
      <c r="L10">
        <v>9.91</v>
      </c>
      <c r="M10">
        <v>9.8699999999999992</v>
      </c>
    </row>
    <row r="12" spans="1:13" x14ac:dyDescent="0.25">
      <c r="A12" s="34" t="s">
        <v>90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</row>
    <row r="13" spans="1:13" x14ac:dyDescent="0.25">
      <c r="B13" s="34" t="s">
        <v>38</v>
      </c>
      <c r="C13" s="34"/>
      <c r="D13" s="34" t="s">
        <v>78</v>
      </c>
      <c r="E13" s="34"/>
      <c r="F13" s="34" t="s">
        <v>79</v>
      </c>
      <c r="G13" s="34"/>
      <c r="H13" s="34" t="s">
        <v>80</v>
      </c>
      <c r="I13" s="34"/>
      <c r="J13" s="34" t="s">
        <v>81</v>
      </c>
      <c r="K13" s="34"/>
      <c r="L13" s="34" t="s">
        <v>82</v>
      </c>
      <c r="M13" s="34"/>
    </row>
    <row r="14" spans="1:13" x14ac:dyDescent="0.25">
      <c r="A14" t="s">
        <v>51</v>
      </c>
      <c r="B14">
        <f>B4/$B$3</f>
        <v>0.97804693414080235</v>
      </c>
      <c r="C14">
        <f>C4/$C$3</f>
        <v>1.0260723296888141</v>
      </c>
      <c r="D14">
        <f>D4/$D$3</f>
        <v>0.98330804248861925</v>
      </c>
      <c r="E14">
        <f>E4/$E$3</f>
        <v>0.79175550817341867</v>
      </c>
      <c r="F14">
        <f>F4/$F$3</f>
        <v>0.77577319587628857</v>
      </c>
      <c r="G14">
        <f>G4/$G$3</f>
        <v>0.88</v>
      </c>
      <c r="H14">
        <f>H4/$H$3</f>
        <v>0.85666942833471416</v>
      </c>
      <c r="I14">
        <f>I4/$I$3</f>
        <v>0.97560975609756095</v>
      </c>
      <c r="J14">
        <f>J4/$J$3</f>
        <v>1.0588832487309645</v>
      </c>
      <c r="K14">
        <f>K4/$K$3</f>
        <v>1.014480408858603</v>
      </c>
      <c r="L14">
        <f>L4/$L$3</f>
        <v>0.91424310216256521</v>
      </c>
      <c r="M14">
        <f>M4/$M$3</f>
        <v>0.99013157894736836</v>
      </c>
    </row>
    <row r="15" spans="1:13" x14ac:dyDescent="0.25">
      <c r="A15" t="s">
        <v>84</v>
      </c>
      <c r="B15">
        <f t="shared" ref="B15:B20" si="0">B5/$B$3</f>
        <v>1.0545041635124905</v>
      </c>
      <c r="C15">
        <f t="shared" ref="C15:C20" si="1">C5/$C$3</f>
        <v>1.0462573591253153</v>
      </c>
      <c r="D15">
        <f t="shared" ref="D15:D20" si="2">D5/$D$3</f>
        <v>1.0235204855842186</v>
      </c>
      <c r="E15">
        <f t="shared" ref="E15:E20" si="3">E5/$E$3</f>
        <v>0.97938877043354644</v>
      </c>
      <c r="F15">
        <f t="shared" ref="F15:F20" si="4">F5/$F$3</f>
        <v>1.0824742268041236</v>
      </c>
      <c r="G15">
        <f t="shared" ref="G15:G20" si="5">G5/$G$3</f>
        <v>0.9376923076923076</v>
      </c>
      <c r="H15">
        <f t="shared" ref="H15:H20" si="6">H5/$H$3</f>
        <v>0.93869096934548468</v>
      </c>
      <c r="I15">
        <f t="shared" ref="I15:I20" si="7">I5/$I$3</f>
        <v>0.9674796747967479</v>
      </c>
      <c r="J15">
        <f t="shared" ref="J15:J20" si="8">J5/$J$3</f>
        <v>1.1340101522842641</v>
      </c>
      <c r="K15">
        <f t="shared" ref="K15:K20" si="9">K5/$K$3</f>
        <v>0.99914821124361164</v>
      </c>
      <c r="L15">
        <f t="shared" ref="L15:L20" si="10">L5/$L$3</f>
        <v>0.86651752423564499</v>
      </c>
      <c r="M15">
        <f t="shared" ref="M15:M20" si="11">M5/$M$3</f>
        <v>0.92023026315789469</v>
      </c>
    </row>
    <row r="16" spans="1:13" x14ac:dyDescent="0.25">
      <c r="A16" t="s">
        <v>85</v>
      </c>
      <c r="B16">
        <f t="shared" si="0"/>
        <v>1.3217259651778954</v>
      </c>
      <c r="C16">
        <f t="shared" si="1"/>
        <v>1.3263246425567703</v>
      </c>
      <c r="D16">
        <f t="shared" si="2"/>
        <v>1.0796661608497724</v>
      </c>
      <c r="E16">
        <f t="shared" si="3"/>
        <v>1.1293532338308458</v>
      </c>
      <c r="F16">
        <f t="shared" si="4"/>
        <v>1.088487972508591</v>
      </c>
      <c r="G16">
        <f t="shared" si="5"/>
        <v>1.0546153846153847</v>
      </c>
      <c r="H16">
        <f t="shared" si="6"/>
        <v>1.0041425020712509</v>
      </c>
      <c r="I16">
        <f t="shared" si="7"/>
        <v>1.0260162601626015</v>
      </c>
      <c r="J16">
        <f t="shared" si="8"/>
        <v>1.1045685279187818</v>
      </c>
      <c r="K16">
        <f t="shared" si="9"/>
        <v>1.061328790459966</v>
      </c>
      <c r="L16">
        <f t="shared" si="10"/>
        <v>0.93139448173005224</v>
      </c>
      <c r="M16">
        <f t="shared" si="11"/>
        <v>0.99013157894736836</v>
      </c>
    </row>
    <row r="17" spans="1:13" x14ac:dyDescent="0.25">
      <c r="A17" t="s">
        <v>86</v>
      </c>
      <c r="B17">
        <f t="shared" si="0"/>
        <v>1.5314155942467826</v>
      </c>
      <c r="C17">
        <f t="shared" si="1"/>
        <v>1.5214465937762824</v>
      </c>
      <c r="D17">
        <f t="shared" si="2"/>
        <v>1.3034901365705616</v>
      </c>
      <c r="E17">
        <f t="shared" si="3"/>
        <v>1.2089552238805972</v>
      </c>
      <c r="F17">
        <f t="shared" si="4"/>
        <v>1.2620274914089347</v>
      </c>
      <c r="G17">
        <f t="shared" si="5"/>
        <v>1.1307692307692307</v>
      </c>
      <c r="H17">
        <f t="shared" si="6"/>
        <v>1.1234465617232809</v>
      </c>
      <c r="I17">
        <f t="shared" si="7"/>
        <v>1.1097560975609755</v>
      </c>
      <c r="J17">
        <f t="shared" si="8"/>
        <v>1.1796954314720811</v>
      </c>
      <c r="K17">
        <f t="shared" si="9"/>
        <v>1.091993185689949</v>
      </c>
      <c r="L17">
        <f t="shared" si="10"/>
        <v>0.93437733035048465</v>
      </c>
      <c r="M17">
        <f t="shared" si="11"/>
        <v>1.009046052631579</v>
      </c>
    </row>
    <row r="18" spans="1:13" x14ac:dyDescent="0.25">
      <c r="A18" t="s">
        <v>87</v>
      </c>
      <c r="B18">
        <f t="shared" si="0"/>
        <v>1.8834216502649506</v>
      </c>
      <c r="C18">
        <f t="shared" si="1"/>
        <v>2.0142977291841881</v>
      </c>
      <c r="D18">
        <f t="shared" si="2"/>
        <v>1.5121396054628224</v>
      </c>
      <c r="E18">
        <f t="shared" si="3"/>
        <v>1.3951670220326935</v>
      </c>
      <c r="F18">
        <f t="shared" si="4"/>
        <v>1.4235395189003437</v>
      </c>
      <c r="G18">
        <f t="shared" si="5"/>
        <v>1.29</v>
      </c>
      <c r="H18">
        <f t="shared" si="6"/>
        <v>1.1673570836785419</v>
      </c>
      <c r="I18">
        <f t="shared" si="7"/>
        <v>1.1536585365853658</v>
      </c>
      <c r="J18">
        <f t="shared" si="8"/>
        <v>1.2659898477157361</v>
      </c>
      <c r="K18">
        <f t="shared" si="9"/>
        <v>1.116695059625213</v>
      </c>
      <c r="L18">
        <f t="shared" si="10"/>
        <v>0.87695749440715887</v>
      </c>
      <c r="M18">
        <f t="shared" si="11"/>
        <v>0.92434210526315785</v>
      </c>
    </row>
    <row r="19" spans="1:13" x14ac:dyDescent="0.25">
      <c r="A19" t="s">
        <v>88</v>
      </c>
      <c r="B19">
        <f t="shared" si="0"/>
        <v>2.1430734292202875</v>
      </c>
      <c r="C19">
        <f t="shared" si="1"/>
        <v>2.2935239697224556</v>
      </c>
      <c r="D19">
        <f t="shared" si="2"/>
        <v>1.6456752655538696</v>
      </c>
      <c r="E19">
        <f t="shared" si="3"/>
        <v>1.6751954513148544</v>
      </c>
      <c r="F19">
        <f t="shared" si="4"/>
        <v>1.6194158075601375</v>
      </c>
      <c r="G19">
        <f t="shared" si="5"/>
        <v>1.4907692307692306</v>
      </c>
      <c r="H19">
        <f t="shared" si="6"/>
        <v>1.380281690140845</v>
      </c>
      <c r="I19">
        <f t="shared" si="7"/>
        <v>1.4097560975609755</v>
      </c>
      <c r="J19">
        <f t="shared" si="8"/>
        <v>1.2365482233502538</v>
      </c>
      <c r="K19">
        <f t="shared" si="9"/>
        <v>1.090289608177172</v>
      </c>
      <c r="L19">
        <f t="shared" si="10"/>
        <v>0.82550335570469802</v>
      </c>
      <c r="M19">
        <f t="shared" si="11"/>
        <v>0.85444078947368429</v>
      </c>
    </row>
    <row r="20" spans="1:13" x14ac:dyDescent="0.25">
      <c r="A20" t="s">
        <v>89</v>
      </c>
      <c r="B20">
        <f t="shared" si="0"/>
        <v>2.9144587433762301</v>
      </c>
      <c r="C20">
        <f t="shared" si="1"/>
        <v>3.1320437342304457</v>
      </c>
      <c r="D20">
        <f t="shared" si="2"/>
        <v>2.1699544764795147</v>
      </c>
      <c r="E20">
        <f t="shared" si="3"/>
        <v>2.0085287846481878</v>
      </c>
      <c r="F20">
        <f t="shared" si="4"/>
        <v>2.0189003436426116</v>
      </c>
      <c r="G20">
        <f t="shared" si="5"/>
        <v>1.823076923076923</v>
      </c>
      <c r="H20">
        <f t="shared" si="6"/>
        <v>1.5227837613918807</v>
      </c>
      <c r="I20">
        <f t="shared" si="7"/>
        <v>1.5682926829268291</v>
      </c>
      <c r="J20">
        <f t="shared" si="8"/>
        <v>1.4071065989847715</v>
      </c>
      <c r="K20">
        <f t="shared" si="9"/>
        <v>1.2308347529812607</v>
      </c>
      <c r="L20">
        <f t="shared" si="10"/>
        <v>0.73900074571215513</v>
      </c>
      <c r="M20">
        <f t="shared" si="11"/>
        <v>0.81167763157894735</v>
      </c>
    </row>
    <row r="22" spans="1:13" x14ac:dyDescent="0.25">
      <c r="A22" s="34" t="s">
        <v>91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</row>
    <row r="23" spans="1:13" x14ac:dyDescent="0.25">
      <c r="B23" s="34" t="s">
        <v>38</v>
      </c>
      <c r="C23" s="34"/>
      <c r="D23" s="34" t="s">
        <v>78</v>
      </c>
      <c r="E23" s="34"/>
      <c r="F23" s="34" t="s">
        <v>79</v>
      </c>
      <c r="G23" s="34"/>
      <c r="H23" s="34" t="s">
        <v>80</v>
      </c>
      <c r="I23" s="34"/>
      <c r="J23" s="34" t="s">
        <v>81</v>
      </c>
      <c r="K23" s="34"/>
      <c r="L23" s="34" t="s">
        <v>82</v>
      </c>
      <c r="M23" s="34"/>
    </row>
    <row r="24" spans="1:13" x14ac:dyDescent="0.25">
      <c r="A24" t="s">
        <v>51</v>
      </c>
      <c r="B24">
        <f>AVERAGE(B14:C14)</f>
        <v>1.0020596319148083</v>
      </c>
      <c r="D24">
        <f>AVERAGE(D14:E14)</f>
        <v>0.88753177533101901</v>
      </c>
      <c r="F24">
        <f>AVERAGE(F14:G14)</f>
        <v>0.82788659793814423</v>
      </c>
      <c r="H24">
        <f>AVERAGE(H14:I14)</f>
        <v>0.9161395922161375</v>
      </c>
      <c r="J24">
        <f>AVERAGE(J14:K14)</f>
        <v>1.0366818287947837</v>
      </c>
      <c r="L24">
        <f>AVERAGE(L14:M14)</f>
        <v>0.95218734055496679</v>
      </c>
    </row>
    <row r="25" spans="1:13" x14ac:dyDescent="0.25">
      <c r="A25" t="s">
        <v>84</v>
      </c>
      <c r="B25">
        <f t="shared" ref="B25:B30" si="12">AVERAGE(B15:C15)</f>
        <v>1.0503807613189029</v>
      </c>
      <c r="D25">
        <f t="shared" ref="D25:D30" si="13">AVERAGE(D15:E15)</f>
        <v>1.0014546280088825</v>
      </c>
      <c r="F25">
        <f t="shared" ref="F25:F30" si="14">AVERAGE(F15:G15)</f>
        <v>1.0100832672482156</v>
      </c>
      <c r="H25">
        <f t="shared" ref="H25:H30" si="15">AVERAGE(H15:I15)</f>
        <v>0.95308532207111629</v>
      </c>
      <c r="J25">
        <f t="shared" ref="J25:J30" si="16">AVERAGE(J15:K15)</f>
        <v>1.0665791817639378</v>
      </c>
      <c r="L25">
        <f t="shared" ref="L25:L30" si="17">AVERAGE(L15:M15)</f>
        <v>0.89337389369676989</v>
      </c>
    </row>
    <row r="26" spans="1:13" x14ac:dyDescent="0.25">
      <c r="A26" t="s">
        <v>85</v>
      </c>
      <c r="B26">
        <f t="shared" si="12"/>
        <v>1.3240253038673329</v>
      </c>
      <c r="D26">
        <f t="shared" si="13"/>
        <v>1.1045096973403092</v>
      </c>
      <c r="F26">
        <f t="shared" si="14"/>
        <v>1.0715516785619879</v>
      </c>
      <c r="H26">
        <f t="shared" si="15"/>
        <v>1.0150793811169261</v>
      </c>
      <c r="J26">
        <f t="shared" si="16"/>
        <v>1.0829486591893738</v>
      </c>
      <c r="L26">
        <f t="shared" si="17"/>
        <v>0.96076303033871024</v>
      </c>
    </row>
    <row r="27" spans="1:13" x14ac:dyDescent="0.25">
      <c r="A27" t="s">
        <v>86</v>
      </c>
      <c r="B27">
        <f t="shared" si="12"/>
        <v>1.5264310940115324</v>
      </c>
      <c r="D27">
        <f t="shared" si="13"/>
        <v>1.2562226802255794</v>
      </c>
      <c r="F27">
        <f t="shared" si="14"/>
        <v>1.1963983610890827</v>
      </c>
      <c r="H27">
        <f t="shared" si="15"/>
        <v>1.1166013296421282</v>
      </c>
      <c r="J27">
        <f t="shared" si="16"/>
        <v>1.135844308581015</v>
      </c>
      <c r="L27">
        <f t="shared" si="17"/>
        <v>0.97171169149103176</v>
      </c>
    </row>
    <row r="28" spans="1:13" x14ac:dyDescent="0.25">
      <c r="A28" t="s">
        <v>87</v>
      </c>
      <c r="B28">
        <f t="shared" si="12"/>
        <v>1.9488596897245694</v>
      </c>
      <c r="D28">
        <f t="shared" si="13"/>
        <v>1.4536533137477581</v>
      </c>
      <c r="F28">
        <f t="shared" si="14"/>
        <v>1.356769759450172</v>
      </c>
      <c r="H28">
        <f t="shared" si="15"/>
        <v>1.1605078101319539</v>
      </c>
      <c r="J28">
        <f t="shared" si="16"/>
        <v>1.1913424536704746</v>
      </c>
      <c r="L28">
        <f t="shared" si="17"/>
        <v>0.90064979983515836</v>
      </c>
    </row>
    <row r="29" spans="1:13" x14ac:dyDescent="0.25">
      <c r="A29" t="s">
        <v>88</v>
      </c>
      <c r="B29">
        <f>AVERAGE(B19:C19)</f>
        <v>2.2182986994713714</v>
      </c>
      <c r="D29">
        <f t="shared" si="13"/>
        <v>1.6604353584343619</v>
      </c>
      <c r="F29">
        <f t="shared" si="14"/>
        <v>1.5550925191646841</v>
      </c>
      <c r="H29">
        <f t="shared" si="15"/>
        <v>1.3950188938509103</v>
      </c>
      <c r="J29">
        <f t="shared" si="16"/>
        <v>1.1634189157637129</v>
      </c>
      <c r="L29">
        <f t="shared" si="17"/>
        <v>0.83997207258919115</v>
      </c>
    </row>
    <row r="30" spans="1:13" x14ac:dyDescent="0.25">
      <c r="A30" t="s">
        <v>89</v>
      </c>
      <c r="B30">
        <f t="shared" si="12"/>
        <v>3.0232512388033381</v>
      </c>
      <c r="D30">
        <f t="shared" si="13"/>
        <v>2.0892416305638513</v>
      </c>
      <c r="F30">
        <f t="shared" si="14"/>
        <v>1.9209886333597672</v>
      </c>
      <c r="H30">
        <f t="shared" si="15"/>
        <v>1.545538222159355</v>
      </c>
      <c r="J30">
        <f t="shared" si="16"/>
        <v>1.318970675983016</v>
      </c>
      <c r="L30">
        <f t="shared" si="17"/>
        <v>0.77533918864555118</v>
      </c>
    </row>
  </sheetData>
  <mergeCells count="21">
    <mergeCell ref="A1:M1"/>
    <mergeCell ref="B2:C2"/>
    <mergeCell ref="D2:E2"/>
    <mergeCell ref="F2:G2"/>
    <mergeCell ref="H2:I2"/>
    <mergeCell ref="J2:K2"/>
    <mergeCell ref="L2:M2"/>
    <mergeCell ref="A12:M12"/>
    <mergeCell ref="B13:C13"/>
    <mergeCell ref="D13:E13"/>
    <mergeCell ref="F13:G13"/>
    <mergeCell ref="H13:I13"/>
    <mergeCell ref="J13:K13"/>
    <mergeCell ref="L13:M13"/>
    <mergeCell ref="A22:M22"/>
    <mergeCell ref="B23:C23"/>
    <mergeCell ref="D23:E23"/>
    <mergeCell ref="F23:G23"/>
    <mergeCell ref="H23:I23"/>
    <mergeCell ref="J23:K23"/>
    <mergeCell ref="L23:M2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9"/>
  <sheetViews>
    <sheetView workbookViewId="0">
      <selection activeCell="M14" sqref="M14"/>
    </sheetView>
  </sheetViews>
  <sheetFormatPr defaultRowHeight="15" x14ac:dyDescent="0.25"/>
  <cols>
    <col min="1" max="1" width="13.7109375" customWidth="1"/>
  </cols>
  <sheetData>
    <row r="1" spans="1:10" ht="17.25" x14ac:dyDescent="0.25">
      <c r="A1" s="34" t="s">
        <v>92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B2" s="11" t="s">
        <v>93</v>
      </c>
      <c r="C2" s="11" t="s">
        <v>94</v>
      </c>
      <c r="D2" s="11" t="s">
        <v>95</v>
      </c>
      <c r="E2" s="11" t="s">
        <v>96</v>
      </c>
      <c r="F2" s="11" t="s">
        <v>97</v>
      </c>
      <c r="G2" s="11" t="s">
        <v>98</v>
      </c>
      <c r="H2" s="11" t="s">
        <v>99</v>
      </c>
      <c r="I2" s="11" t="s">
        <v>100</v>
      </c>
      <c r="J2" s="11" t="s">
        <v>101</v>
      </c>
    </row>
    <row r="3" spans="1:10" x14ac:dyDescent="0.25">
      <c r="A3" t="s">
        <v>23</v>
      </c>
      <c r="B3">
        <f>COUNT(B7:B389)</f>
        <v>66</v>
      </c>
      <c r="C3">
        <f t="shared" ref="C3:J3" si="0">COUNT(C7:C389)</f>
        <v>147</v>
      </c>
      <c r="D3">
        <f t="shared" si="0"/>
        <v>278</v>
      </c>
      <c r="E3">
        <f t="shared" si="0"/>
        <v>383</v>
      </c>
      <c r="F3">
        <f t="shared" si="0"/>
        <v>116</v>
      </c>
      <c r="G3">
        <f t="shared" si="0"/>
        <v>274</v>
      </c>
      <c r="H3">
        <f t="shared" si="0"/>
        <v>145</v>
      </c>
      <c r="I3">
        <f t="shared" si="0"/>
        <v>111</v>
      </c>
      <c r="J3">
        <f t="shared" si="0"/>
        <v>119</v>
      </c>
    </row>
    <row r="4" spans="1:10" x14ac:dyDescent="0.25">
      <c r="A4" t="s">
        <v>25</v>
      </c>
      <c r="B4">
        <f>AVERAGE(B7:B389)</f>
        <v>0.23151515151515145</v>
      </c>
      <c r="C4">
        <f t="shared" ref="C4:J4" si="1">AVERAGE(C7:C389)</f>
        <v>0.26500680272108829</v>
      </c>
      <c r="D4">
        <f t="shared" si="1"/>
        <v>0.26552158273381271</v>
      </c>
      <c r="E4">
        <f t="shared" si="1"/>
        <v>0.18179112271540479</v>
      </c>
      <c r="F4">
        <f t="shared" si="1"/>
        <v>0.31044827586206891</v>
      </c>
      <c r="G4">
        <f t="shared" si="1"/>
        <v>0.30070072992700742</v>
      </c>
      <c r="H4">
        <f t="shared" si="1"/>
        <v>2.6009034482758628</v>
      </c>
      <c r="I4">
        <f t="shared" si="1"/>
        <v>2.8380540540540546</v>
      </c>
      <c r="J4">
        <f t="shared" si="1"/>
        <v>2.9436722857142854</v>
      </c>
    </row>
    <row r="5" spans="1:10" x14ac:dyDescent="0.25">
      <c r="A5" t="s">
        <v>24</v>
      </c>
      <c r="B5">
        <f>STDEV(B7:B390)</f>
        <v>0.35936072481022546</v>
      </c>
      <c r="C5">
        <f t="shared" ref="C5:J5" si="2">STDEV(C7:C390)</f>
        <v>0.53943501007108574</v>
      </c>
      <c r="D5">
        <f t="shared" si="2"/>
        <v>0.59131626217716682</v>
      </c>
      <c r="E5">
        <f t="shared" si="2"/>
        <v>0.31173032247826188</v>
      </c>
      <c r="F5">
        <f t="shared" si="2"/>
        <v>0.62954098315777851</v>
      </c>
      <c r="G5">
        <f t="shared" si="2"/>
        <v>0.43654882561097597</v>
      </c>
      <c r="H5">
        <f t="shared" si="2"/>
        <v>3.0892599759402515</v>
      </c>
      <c r="I5">
        <f t="shared" si="2"/>
        <v>4.2493604221166743</v>
      </c>
      <c r="J5">
        <f t="shared" si="2"/>
        <v>4.8394185040880853</v>
      </c>
    </row>
    <row r="7" spans="1:10" x14ac:dyDescent="0.25">
      <c r="A7" t="s">
        <v>102</v>
      </c>
      <c r="B7" s="6">
        <v>0.28699999999999998</v>
      </c>
      <c r="C7" s="6">
        <v>4.8000000000000001E-2</v>
      </c>
      <c r="D7" s="6">
        <v>4.3999999999999997E-2</v>
      </c>
      <c r="E7" s="6">
        <v>6.0999999999999999E-2</v>
      </c>
      <c r="F7" s="6">
        <v>1.5289999999999999</v>
      </c>
      <c r="G7" s="6">
        <v>6.5000000000000002E-2</v>
      </c>
      <c r="H7" s="6">
        <v>0.53100000000000003</v>
      </c>
      <c r="I7" s="6">
        <v>6.0999999999999999E-2</v>
      </c>
      <c r="J7" s="6">
        <v>1.5289999999999999</v>
      </c>
    </row>
    <row r="8" spans="1:10" x14ac:dyDescent="0.25">
      <c r="B8" s="6">
        <v>6.0999999999999999E-2</v>
      </c>
      <c r="C8" s="6">
        <v>0.152</v>
      </c>
      <c r="D8" s="6">
        <v>6.5000000000000002E-2</v>
      </c>
      <c r="E8" s="6">
        <v>5.7000000000000002E-2</v>
      </c>
      <c r="F8" s="6">
        <v>0.28699999999999998</v>
      </c>
      <c r="G8" s="6">
        <v>0.23100000000000001</v>
      </c>
      <c r="H8" s="6">
        <v>0.74099999999999999</v>
      </c>
      <c r="I8" s="6">
        <v>1.2629999999999999</v>
      </c>
      <c r="J8" s="6">
        <v>0.23100000000000001</v>
      </c>
    </row>
    <row r="9" spans="1:10" x14ac:dyDescent="0.25">
      <c r="B9" s="6">
        <v>4.8000000000000001E-2</v>
      </c>
      <c r="C9" s="6">
        <v>8.6999999999999994E-2</v>
      </c>
      <c r="D9" s="6">
        <v>0.17899999999999999</v>
      </c>
      <c r="E9" s="6">
        <v>4.3999999999999997E-2</v>
      </c>
      <c r="F9" s="6">
        <v>7.3999999999999996E-2</v>
      </c>
      <c r="G9" s="6">
        <v>0.749</v>
      </c>
      <c r="H9" s="6">
        <v>5.38</v>
      </c>
      <c r="I9" s="6">
        <v>4.6520000000000001</v>
      </c>
      <c r="J9" s="6">
        <v>4.8959999999999999</v>
      </c>
    </row>
    <row r="10" spans="1:10" x14ac:dyDescent="0.25">
      <c r="B10" s="6">
        <v>0.26100000000000001</v>
      </c>
      <c r="C10" s="6">
        <v>0.26100000000000001</v>
      </c>
      <c r="D10" s="6">
        <v>0.109</v>
      </c>
      <c r="E10" s="6">
        <v>0.14399999999999999</v>
      </c>
      <c r="F10" s="6">
        <v>4.3999999999999997E-2</v>
      </c>
      <c r="G10" s="6">
        <v>9.6000000000000002E-2</v>
      </c>
      <c r="H10" s="6">
        <v>1.786</v>
      </c>
      <c r="I10" s="6">
        <v>0.27400000000000002</v>
      </c>
      <c r="J10" s="6">
        <v>0.75800000000000001</v>
      </c>
    </row>
    <row r="11" spans="1:10" x14ac:dyDescent="0.25">
      <c r="B11" s="6">
        <v>4.3999999999999997E-2</v>
      </c>
      <c r="C11" s="6">
        <v>0.1</v>
      </c>
      <c r="D11" s="6">
        <v>0.105</v>
      </c>
      <c r="E11" s="6">
        <v>4.3999999999999997E-2</v>
      </c>
      <c r="F11" s="6">
        <v>1.5509999999999999</v>
      </c>
      <c r="G11" s="6">
        <v>0.47499999999999998</v>
      </c>
      <c r="H11" s="6">
        <v>11.949</v>
      </c>
      <c r="I11" s="6">
        <v>1.4810000000000001</v>
      </c>
      <c r="J11" s="6">
        <v>0.152</v>
      </c>
    </row>
    <row r="12" spans="1:10" x14ac:dyDescent="0.25">
      <c r="B12" s="6">
        <v>4.8000000000000001E-2</v>
      </c>
      <c r="C12" s="6">
        <v>2.113</v>
      </c>
      <c r="D12" s="6">
        <v>0.20899999999999999</v>
      </c>
      <c r="E12" s="6">
        <v>6.0999999999999999E-2</v>
      </c>
      <c r="F12" s="6">
        <v>0.623</v>
      </c>
      <c r="G12" s="6">
        <v>0.11799999999999999</v>
      </c>
      <c r="H12" s="6">
        <v>3.899</v>
      </c>
      <c r="I12" s="6">
        <v>7.5839999999999996</v>
      </c>
      <c r="J12" s="6">
        <v>3.2759999999999998</v>
      </c>
    </row>
    <row r="13" spans="1:10" x14ac:dyDescent="0.25">
      <c r="B13" s="6">
        <v>0.14799999999999999</v>
      </c>
      <c r="C13" s="6">
        <v>0.22700000000000001</v>
      </c>
      <c r="D13" s="6">
        <v>6.0999999999999999E-2</v>
      </c>
      <c r="E13" s="6">
        <v>6.0999999999999999E-2</v>
      </c>
      <c r="F13" s="6">
        <v>0.14399999999999999</v>
      </c>
      <c r="G13" s="6">
        <v>0.627</v>
      </c>
      <c r="H13" s="6">
        <v>1.298</v>
      </c>
      <c r="I13" s="6">
        <v>0.105</v>
      </c>
      <c r="J13" s="6">
        <v>1.825</v>
      </c>
    </row>
    <row r="14" spans="1:10" x14ac:dyDescent="0.25">
      <c r="B14" s="6">
        <v>7.3999999999999996E-2</v>
      </c>
      <c r="C14" s="6">
        <v>0.20899999999999999</v>
      </c>
      <c r="D14" s="6">
        <v>7.3999999999999996E-2</v>
      </c>
      <c r="E14" s="6">
        <v>0.24399999999999999</v>
      </c>
      <c r="F14" s="6">
        <v>5.1999999999999998E-2</v>
      </c>
      <c r="G14" s="6">
        <v>0.42699999999999999</v>
      </c>
      <c r="H14" s="6">
        <v>3.7719999999999998</v>
      </c>
      <c r="I14" s="6">
        <v>10.55</v>
      </c>
      <c r="J14" s="6">
        <v>9.2040009999999999</v>
      </c>
    </row>
    <row r="15" spans="1:10" x14ac:dyDescent="0.25">
      <c r="B15" s="6">
        <v>8.3000000000000004E-2</v>
      </c>
      <c r="C15" s="6">
        <v>4.8000000000000001E-2</v>
      </c>
      <c r="D15" s="6">
        <v>4.3999999999999997E-2</v>
      </c>
      <c r="E15" s="6">
        <v>8.3000000000000004E-2</v>
      </c>
      <c r="F15" s="6">
        <v>8.6999999999999994E-2</v>
      </c>
      <c r="G15" s="6">
        <v>5.7000000000000002E-2</v>
      </c>
      <c r="H15" s="6">
        <v>10.414999999999999</v>
      </c>
      <c r="I15" s="6">
        <v>5.1999999999999998E-2</v>
      </c>
      <c r="J15" s="6">
        <v>9.3130000000000006</v>
      </c>
    </row>
    <row r="16" spans="1:10" x14ac:dyDescent="0.25">
      <c r="B16" s="6">
        <v>4.8000000000000001E-2</v>
      </c>
      <c r="C16" s="6">
        <v>6.5000000000000002E-2</v>
      </c>
      <c r="D16" s="6">
        <v>0.109</v>
      </c>
      <c r="E16" s="6">
        <v>0.109</v>
      </c>
      <c r="F16" s="6">
        <v>0.28699999999999998</v>
      </c>
      <c r="G16" s="6">
        <v>5.1999999999999998E-2</v>
      </c>
      <c r="H16" s="6">
        <v>2.2389999999999999</v>
      </c>
      <c r="I16" s="6">
        <v>0.40500000000000003</v>
      </c>
      <c r="J16" s="6">
        <v>0.51800000000000002</v>
      </c>
    </row>
    <row r="17" spans="2:10" x14ac:dyDescent="0.25">
      <c r="B17" s="6">
        <v>0.25700000000000001</v>
      </c>
      <c r="C17" s="6">
        <v>7.3999999999999996E-2</v>
      </c>
      <c r="D17" s="6">
        <v>0.14399999999999999</v>
      </c>
      <c r="E17" s="6">
        <v>0.161</v>
      </c>
      <c r="F17" s="6">
        <v>8.6999999999999994E-2</v>
      </c>
      <c r="G17" s="6">
        <v>6.5000000000000002E-2</v>
      </c>
      <c r="H17" s="6">
        <v>0.122</v>
      </c>
      <c r="I17" s="6">
        <v>7.3999999999999996E-2</v>
      </c>
      <c r="J17" s="6">
        <v>5.1999999999999998E-2</v>
      </c>
    </row>
    <row r="18" spans="2:10" x14ac:dyDescent="0.25">
      <c r="B18" s="6">
        <v>4.8000000000000001E-2</v>
      </c>
      <c r="C18" s="6">
        <v>4.3999999999999997E-2</v>
      </c>
      <c r="D18" s="6">
        <v>0.113</v>
      </c>
      <c r="E18" s="6">
        <v>7.8E-2</v>
      </c>
      <c r="F18" s="6">
        <v>7.3999999999999996E-2</v>
      </c>
      <c r="G18" s="6">
        <v>6.5000000000000002E-2</v>
      </c>
      <c r="H18" s="6">
        <v>0.126</v>
      </c>
      <c r="I18" s="6">
        <v>0.109</v>
      </c>
      <c r="J18" s="6">
        <v>8.3000000000000004E-2</v>
      </c>
    </row>
    <row r="19" spans="2:10" x14ac:dyDescent="0.25">
      <c r="B19" s="6">
        <v>0.109</v>
      </c>
      <c r="C19" s="6">
        <v>4.3999999999999997E-2</v>
      </c>
      <c r="D19" s="6">
        <v>7.0000000000000007E-2</v>
      </c>
      <c r="E19" s="6">
        <v>0.13500000000000001</v>
      </c>
      <c r="F19" s="6">
        <v>0.497</v>
      </c>
      <c r="G19" s="6">
        <v>0.27900000000000003</v>
      </c>
      <c r="H19" s="6">
        <v>1.08</v>
      </c>
      <c r="I19" s="6">
        <v>6.7</v>
      </c>
      <c r="J19" s="6">
        <v>0.76700000000000002</v>
      </c>
    </row>
    <row r="20" spans="2:10" x14ac:dyDescent="0.25">
      <c r="B20" s="6">
        <v>6.5000000000000002E-2</v>
      </c>
      <c r="C20" s="6">
        <v>4.3999999999999997E-2</v>
      </c>
      <c r="D20" s="6">
        <v>1.895</v>
      </c>
      <c r="E20" s="6">
        <v>0.109</v>
      </c>
      <c r="F20" s="6">
        <v>0.105</v>
      </c>
      <c r="G20" s="6">
        <v>0.78</v>
      </c>
      <c r="H20" s="6">
        <v>0.46200000000000002</v>
      </c>
      <c r="I20" s="6">
        <v>0.71</v>
      </c>
      <c r="J20" s="6">
        <v>4.8000000000000001E-2</v>
      </c>
    </row>
    <row r="21" spans="2:10" x14ac:dyDescent="0.25">
      <c r="B21" s="6">
        <v>0.11799999999999999</v>
      </c>
      <c r="C21" s="6">
        <v>0.55300000000000005</v>
      </c>
      <c r="D21" s="6">
        <v>4.8000000000000001E-2</v>
      </c>
      <c r="E21" s="6">
        <v>0.24399999999999999</v>
      </c>
      <c r="F21" s="6">
        <v>0.27400000000000002</v>
      </c>
      <c r="G21" s="6">
        <v>0.192</v>
      </c>
      <c r="H21" s="6">
        <v>7.24</v>
      </c>
      <c r="I21" s="6">
        <v>4.1639999999999997</v>
      </c>
      <c r="J21" s="6">
        <v>0.51</v>
      </c>
    </row>
    <row r="22" spans="2:10" x14ac:dyDescent="0.25">
      <c r="B22" s="6">
        <v>0.28299999999999997</v>
      </c>
      <c r="C22" s="6">
        <v>0.19600000000000001</v>
      </c>
      <c r="D22" s="6">
        <v>0.157</v>
      </c>
      <c r="E22" s="6">
        <v>0.13900000000000001</v>
      </c>
      <c r="F22" s="6">
        <v>0.187</v>
      </c>
      <c r="G22" s="6">
        <v>0.126</v>
      </c>
      <c r="H22" s="6">
        <v>0.88900000000000001</v>
      </c>
      <c r="I22" s="6">
        <v>4.1340000000000003</v>
      </c>
      <c r="J22" s="6">
        <v>7.0000000000000007E-2</v>
      </c>
    </row>
    <row r="23" spans="2:10" x14ac:dyDescent="0.25">
      <c r="B23" s="6">
        <v>5.7000000000000002E-2</v>
      </c>
      <c r="C23" s="6">
        <v>0.82299999999999995</v>
      </c>
      <c r="D23" s="6">
        <v>8.3000000000000004E-2</v>
      </c>
      <c r="E23" s="6">
        <v>0.41399999999999998</v>
      </c>
      <c r="F23" s="6">
        <v>4.3999999999999997E-2</v>
      </c>
      <c r="G23" s="6">
        <v>0.38800000000000001</v>
      </c>
      <c r="H23" s="6">
        <v>7.24</v>
      </c>
      <c r="I23" s="6">
        <v>3.2229999999999999</v>
      </c>
      <c r="J23" s="6">
        <v>2.7789999999999999</v>
      </c>
    </row>
    <row r="24" spans="2:10" x14ac:dyDescent="0.25">
      <c r="B24" s="6">
        <v>0.20899999999999999</v>
      </c>
      <c r="C24" s="6">
        <v>4.8000000000000001E-2</v>
      </c>
      <c r="D24" s="6">
        <v>0.623</v>
      </c>
      <c r="E24" s="6">
        <v>7.8E-2</v>
      </c>
      <c r="F24" s="6">
        <v>0.25700000000000001</v>
      </c>
      <c r="G24" s="6">
        <v>0.122</v>
      </c>
      <c r="H24" s="6">
        <v>1.2629999999999999</v>
      </c>
      <c r="I24" s="6">
        <v>0.25700000000000001</v>
      </c>
      <c r="J24" s="6">
        <v>1.821</v>
      </c>
    </row>
    <row r="25" spans="2:10" x14ac:dyDescent="0.25">
      <c r="B25" s="6">
        <v>0.29599999999999999</v>
      </c>
      <c r="C25" s="6">
        <v>4.8000000000000001E-2</v>
      </c>
      <c r="D25" s="6">
        <v>7.8E-2</v>
      </c>
      <c r="E25" s="6">
        <v>4.3999999999999997E-2</v>
      </c>
      <c r="F25" s="6">
        <v>0.24</v>
      </c>
      <c r="G25" s="6">
        <v>0.43099999999999999</v>
      </c>
      <c r="H25" s="6">
        <v>3.7719999999999998</v>
      </c>
      <c r="I25" s="6">
        <v>0.76700000000000002</v>
      </c>
      <c r="J25" s="6">
        <v>1.355</v>
      </c>
    </row>
    <row r="26" spans="2:10" x14ac:dyDescent="0.25">
      <c r="B26" s="6">
        <v>0.1</v>
      </c>
      <c r="C26" s="6">
        <v>5.1999999999999998E-2</v>
      </c>
      <c r="D26" s="6">
        <v>8.3000000000000004E-2</v>
      </c>
      <c r="E26" s="6">
        <v>6.5000000000000002E-2</v>
      </c>
      <c r="F26" s="6">
        <v>5.1999999999999998E-2</v>
      </c>
      <c r="G26" s="6">
        <v>9.0999999999999998E-2</v>
      </c>
      <c r="H26" s="6">
        <v>4.8000000000000001E-2</v>
      </c>
      <c r="I26" s="6">
        <v>4.617</v>
      </c>
      <c r="J26" s="6">
        <v>0.19600000000000001</v>
      </c>
    </row>
    <row r="27" spans="2:10" x14ac:dyDescent="0.25">
      <c r="B27" s="6">
        <v>5.1999999999999998E-2</v>
      </c>
      <c r="C27" s="6">
        <v>8.3000000000000004E-2</v>
      </c>
      <c r="D27" s="6">
        <v>8.6999999999999994E-2</v>
      </c>
      <c r="E27" s="6">
        <v>0.13900000000000001</v>
      </c>
      <c r="F27" s="6">
        <v>0.17399999999999999</v>
      </c>
      <c r="G27" s="6">
        <v>0.2</v>
      </c>
      <c r="H27" s="6">
        <v>0.11799999999999999</v>
      </c>
      <c r="I27" s="6">
        <v>22.824999999999999</v>
      </c>
      <c r="J27" s="6">
        <v>11.138</v>
      </c>
    </row>
    <row r="28" spans="2:10" x14ac:dyDescent="0.25">
      <c r="B28" s="6">
        <v>0.57099999999999995</v>
      </c>
      <c r="C28" s="6">
        <v>0.122</v>
      </c>
      <c r="D28" s="6">
        <v>4.3999999999999997E-2</v>
      </c>
      <c r="E28" s="6">
        <v>0.27400000000000002</v>
      </c>
      <c r="F28" s="6">
        <v>0.192</v>
      </c>
      <c r="G28" s="6">
        <v>8.3000000000000004E-2</v>
      </c>
      <c r="H28" s="6">
        <v>2.4609999999999999</v>
      </c>
      <c r="I28" s="6">
        <v>0.13100000000000001</v>
      </c>
      <c r="J28" s="6">
        <v>0.51</v>
      </c>
    </row>
    <row r="29" spans="2:10" x14ac:dyDescent="0.25">
      <c r="B29" s="6">
        <v>0.126</v>
      </c>
      <c r="C29" s="6">
        <v>1.9430000000000001</v>
      </c>
      <c r="D29" s="6">
        <v>0.187</v>
      </c>
      <c r="E29" s="6">
        <v>6.5000000000000002E-2</v>
      </c>
      <c r="F29" s="6">
        <v>0.77100000000000002</v>
      </c>
      <c r="G29" s="6">
        <v>0.27900000000000003</v>
      </c>
      <c r="H29" s="6">
        <v>0.13900000000000001</v>
      </c>
      <c r="I29" s="6">
        <v>4.8259999999999996</v>
      </c>
      <c r="J29" s="6">
        <v>19.654</v>
      </c>
    </row>
    <row r="30" spans="2:10" x14ac:dyDescent="0.25">
      <c r="B30" s="6">
        <v>2.0430000000000001</v>
      </c>
      <c r="C30" s="6">
        <v>0.126</v>
      </c>
      <c r="D30" s="6">
        <v>0.46600000000000003</v>
      </c>
      <c r="E30" s="6">
        <v>0.59199999999999997</v>
      </c>
      <c r="F30" s="6">
        <v>5.7000000000000002E-2</v>
      </c>
      <c r="G30" s="6">
        <v>0.95799999999999996</v>
      </c>
      <c r="H30" s="6">
        <v>0.70099999999999996</v>
      </c>
      <c r="I30" s="6">
        <v>0.157</v>
      </c>
      <c r="J30" s="6">
        <v>0.248</v>
      </c>
    </row>
    <row r="31" spans="2:10" x14ac:dyDescent="0.25">
      <c r="B31" s="6">
        <v>5.1999999999999998E-2</v>
      </c>
      <c r="C31" s="6">
        <v>0.113</v>
      </c>
      <c r="D31" s="6">
        <v>5.1999999999999998E-2</v>
      </c>
      <c r="E31" s="6">
        <v>0.34799999999999998</v>
      </c>
      <c r="F31" s="6">
        <v>0.82799999999999996</v>
      </c>
      <c r="G31" s="6">
        <v>7.8E-2</v>
      </c>
      <c r="H31" s="6">
        <v>1.782</v>
      </c>
      <c r="I31" s="6">
        <v>2.927</v>
      </c>
      <c r="J31" s="6">
        <v>8.1890000000000001</v>
      </c>
    </row>
    <row r="32" spans="2:10" x14ac:dyDescent="0.25">
      <c r="B32" s="6">
        <v>4.3999999999999997E-2</v>
      </c>
      <c r="C32" s="6">
        <v>7.8E-2</v>
      </c>
      <c r="D32" s="6">
        <v>5.7000000000000002E-2</v>
      </c>
      <c r="E32" s="6">
        <v>6.5000000000000002E-2</v>
      </c>
      <c r="F32" s="6">
        <v>4.3999999999999997E-2</v>
      </c>
      <c r="G32" s="6">
        <v>5.1999999999999998E-2</v>
      </c>
      <c r="H32" s="6">
        <v>0.61</v>
      </c>
      <c r="I32" s="6">
        <v>0.51400000000000001</v>
      </c>
      <c r="J32" s="6">
        <v>8.6999999999999994E-2</v>
      </c>
    </row>
    <row r="33" spans="2:10" x14ac:dyDescent="0.25">
      <c r="B33" s="6">
        <v>7.8E-2</v>
      </c>
      <c r="C33" s="6">
        <v>4.3999999999999997E-2</v>
      </c>
      <c r="D33" s="6">
        <v>0.113</v>
      </c>
      <c r="E33" s="6">
        <v>4.8000000000000001E-2</v>
      </c>
      <c r="F33" s="6">
        <v>7.0000000000000007E-2</v>
      </c>
      <c r="G33" s="6">
        <v>0.47</v>
      </c>
      <c r="H33" s="6">
        <v>0.28299999999999997</v>
      </c>
      <c r="I33" s="6">
        <v>2.2999999999999998</v>
      </c>
      <c r="J33" s="6">
        <v>1.35</v>
      </c>
    </row>
    <row r="34" spans="2:10" x14ac:dyDescent="0.25">
      <c r="B34" s="6">
        <v>0.13100000000000001</v>
      </c>
      <c r="C34" s="6">
        <v>6.5000000000000002E-2</v>
      </c>
      <c r="D34" s="6">
        <v>0.11799999999999999</v>
      </c>
      <c r="E34" s="6">
        <v>0.91500000000000004</v>
      </c>
      <c r="F34" s="6">
        <v>0.27</v>
      </c>
      <c r="G34" s="6">
        <v>0.17399999999999999</v>
      </c>
      <c r="H34" s="6">
        <v>4.8000000000000001E-2</v>
      </c>
      <c r="I34" s="6">
        <v>0.47</v>
      </c>
      <c r="J34" s="6">
        <v>2.4220000000000002</v>
      </c>
    </row>
    <row r="35" spans="2:10" x14ac:dyDescent="0.25">
      <c r="B35" s="6">
        <v>0.33100000000000002</v>
      </c>
      <c r="C35" s="6">
        <v>4.3999999999999997E-2</v>
      </c>
      <c r="D35" s="6">
        <v>0.20499999999999999</v>
      </c>
      <c r="E35" s="6">
        <v>0.63600000000000001</v>
      </c>
      <c r="F35" s="6">
        <v>7.0000000000000007E-2</v>
      </c>
      <c r="G35" s="6">
        <v>0.13900000000000001</v>
      </c>
      <c r="H35" s="6">
        <v>1.7549999999999999</v>
      </c>
      <c r="I35" s="6">
        <v>0.113</v>
      </c>
      <c r="J35" s="6">
        <v>1.407</v>
      </c>
    </row>
    <row r="36" spans="2:10" x14ac:dyDescent="0.25">
      <c r="B36" s="6">
        <v>0.1</v>
      </c>
      <c r="C36" s="6">
        <v>4.8000000000000001E-2</v>
      </c>
      <c r="D36" s="6">
        <v>4.8000000000000001E-2</v>
      </c>
      <c r="E36" s="6">
        <v>6.5000000000000002E-2</v>
      </c>
      <c r="F36" s="6">
        <v>0.126</v>
      </c>
      <c r="G36" s="6">
        <v>0.113</v>
      </c>
      <c r="H36" s="6">
        <v>1.9730000000000001</v>
      </c>
      <c r="I36" s="6">
        <v>5.7000000000000002E-2</v>
      </c>
      <c r="J36" s="6">
        <v>2.1909999999999998</v>
      </c>
    </row>
    <row r="37" spans="2:10" x14ac:dyDescent="0.25">
      <c r="B37" s="6">
        <v>7.0000000000000007E-2</v>
      </c>
      <c r="C37" s="6">
        <v>5.1999999999999998E-2</v>
      </c>
      <c r="D37" s="6">
        <v>6.0999999999999999E-2</v>
      </c>
      <c r="E37" s="6">
        <v>0.21299999999999999</v>
      </c>
      <c r="F37" s="6">
        <v>0.54400000000000004</v>
      </c>
      <c r="G37" s="6">
        <v>0.109</v>
      </c>
      <c r="H37" s="6">
        <v>3.694</v>
      </c>
      <c r="I37" s="6">
        <v>11.678000000000001</v>
      </c>
      <c r="J37" s="6">
        <v>1.891</v>
      </c>
    </row>
    <row r="38" spans="2:10" x14ac:dyDescent="0.25">
      <c r="B38" s="6">
        <v>0.16600000000000001</v>
      </c>
      <c r="C38" s="6">
        <v>0.1</v>
      </c>
      <c r="D38" s="6">
        <v>0.23499999999999999</v>
      </c>
      <c r="E38" s="6">
        <v>3.4590000000000001</v>
      </c>
      <c r="F38" s="6">
        <v>7.0000000000000007E-2</v>
      </c>
      <c r="G38" s="6">
        <v>9.0999999999999998E-2</v>
      </c>
      <c r="H38" s="6">
        <v>2.4129999999999998</v>
      </c>
      <c r="I38" s="6">
        <v>25.06</v>
      </c>
      <c r="J38" s="6">
        <v>2.2519999999999998</v>
      </c>
    </row>
    <row r="39" spans="2:10" x14ac:dyDescent="0.25">
      <c r="B39" s="6">
        <v>0.60099999999999998</v>
      </c>
      <c r="C39" s="6">
        <v>4.3999999999999997E-2</v>
      </c>
      <c r="D39" s="6">
        <v>6.0999999999999999E-2</v>
      </c>
      <c r="E39" s="6">
        <v>0.55800000000000005</v>
      </c>
      <c r="F39" s="6">
        <v>4.3999999999999997E-2</v>
      </c>
      <c r="G39" s="6">
        <v>6.0999999999999999E-2</v>
      </c>
      <c r="H39" s="6">
        <v>0.80200000000000005</v>
      </c>
      <c r="I39" s="6">
        <v>8.0459999999999994</v>
      </c>
      <c r="J39" s="6">
        <v>0.161</v>
      </c>
    </row>
    <row r="40" spans="2:10" x14ac:dyDescent="0.25">
      <c r="B40" s="6">
        <v>5.7000000000000002E-2</v>
      </c>
      <c r="C40" s="6">
        <v>4.8000000000000001E-2</v>
      </c>
      <c r="D40" s="6">
        <v>6.0999999999999999E-2</v>
      </c>
      <c r="E40" s="6">
        <v>0.157</v>
      </c>
      <c r="F40" s="6">
        <v>6.5000000000000002E-2</v>
      </c>
      <c r="G40" s="6">
        <v>7.8E-2</v>
      </c>
      <c r="H40" s="6">
        <v>8.4719999999999995</v>
      </c>
      <c r="I40" s="6">
        <v>4.3999999999999997E-2</v>
      </c>
      <c r="J40" s="6">
        <v>0.105</v>
      </c>
    </row>
    <row r="41" spans="2:10" x14ac:dyDescent="0.25">
      <c r="B41" s="6">
        <v>6.5000000000000002E-2</v>
      </c>
      <c r="C41" s="6">
        <v>4.3999999999999997E-2</v>
      </c>
      <c r="D41" s="6">
        <v>0.314</v>
      </c>
      <c r="E41" s="6">
        <v>0.93700000000000006</v>
      </c>
      <c r="F41" s="6">
        <v>0.126</v>
      </c>
      <c r="G41" s="6">
        <v>0.98</v>
      </c>
      <c r="H41" s="6">
        <v>15.006</v>
      </c>
      <c r="I41" s="6">
        <v>5.4930000000000003</v>
      </c>
      <c r="J41" s="6">
        <v>2.762</v>
      </c>
    </row>
    <row r="42" spans="2:10" x14ac:dyDescent="0.25">
      <c r="B42" s="6">
        <v>0.126</v>
      </c>
      <c r="C42" s="6">
        <v>0.86699999999999999</v>
      </c>
      <c r="D42" s="6">
        <v>0.20899999999999999</v>
      </c>
      <c r="E42" s="6">
        <v>0.122</v>
      </c>
      <c r="F42" s="6">
        <v>7.8E-2</v>
      </c>
      <c r="G42" s="6">
        <v>0.14799999999999999</v>
      </c>
      <c r="H42" s="6">
        <v>5.7000000000000002E-2</v>
      </c>
      <c r="I42" s="6">
        <v>0.67500000000000004</v>
      </c>
      <c r="J42" s="6">
        <v>0.501</v>
      </c>
    </row>
    <row r="43" spans="2:10" x14ac:dyDescent="0.25">
      <c r="B43" s="6">
        <v>0.192</v>
      </c>
      <c r="C43" s="6">
        <v>5.1999999999999998E-2</v>
      </c>
      <c r="D43" s="6">
        <v>9.0999999999999998E-2</v>
      </c>
      <c r="E43" s="6">
        <v>6.5000000000000002E-2</v>
      </c>
      <c r="F43" s="6">
        <v>7.0000000000000007E-2</v>
      </c>
      <c r="G43" s="6">
        <v>0.109</v>
      </c>
      <c r="H43" s="6">
        <v>0.13900000000000001</v>
      </c>
      <c r="I43" s="6">
        <v>0.46200000000000002</v>
      </c>
      <c r="J43" s="6">
        <v>0.157</v>
      </c>
    </row>
    <row r="44" spans="2:10" x14ac:dyDescent="0.25">
      <c r="B44" s="6">
        <v>0.47</v>
      </c>
      <c r="C44" s="6">
        <v>0.161</v>
      </c>
      <c r="D44" s="6">
        <v>7.0000000000000007E-2</v>
      </c>
      <c r="E44" s="6">
        <v>7.0000000000000007E-2</v>
      </c>
      <c r="F44" s="6">
        <v>0.23499999999999999</v>
      </c>
      <c r="G44" s="6">
        <v>0.17899999999999999</v>
      </c>
      <c r="H44" s="6">
        <v>0.17899999999999999</v>
      </c>
      <c r="I44" s="6">
        <v>5.7000000000000002E-2</v>
      </c>
      <c r="J44" s="6">
        <v>0.42299999999999999</v>
      </c>
    </row>
    <row r="45" spans="2:10" x14ac:dyDescent="0.25">
      <c r="B45" s="6">
        <v>8.3000000000000004E-2</v>
      </c>
      <c r="C45" s="6">
        <v>7.0000000000000007E-2</v>
      </c>
      <c r="D45" s="6">
        <v>0.109</v>
      </c>
      <c r="E45" s="6">
        <v>0.1</v>
      </c>
      <c r="F45" s="6">
        <v>6.5000000000000002E-2</v>
      </c>
      <c r="G45" s="6">
        <v>0.45300000000000001</v>
      </c>
      <c r="H45" s="6">
        <v>3.7109999999999999</v>
      </c>
      <c r="I45" s="6">
        <v>4.3999999999999997E-2</v>
      </c>
      <c r="J45" s="6">
        <v>0.33100000000000002</v>
      </c>
    </row>
    <row r="46" spans="2:10" x14ac:dyDescent="0.25">
      <c r="B46" s="6">
        <v>0.192</v>
      </c>
      <c r="C46" s="6">
        <v>0.113</v>
      </c>
      <c r="D46" s="6">
        <v>4.3999999999999997E-2</v>
      </c>
      <c r="E46" s="6">
        <v>4.3999999999999997E-2</v>
      </c>
      <c r="F46" s="6">
        <v>4.8000000000000001E-2</v>
      </c>
      <c r="G46" s="6">
        <v>5.1999999999999998E-2</v>
      </c>
      <c r="H46" s="6">
        <v>0.253</v>
      </c>
      <c r="I46" s="6">
        <v>5.1999999999999998E-2</v>
      </c>
      <c r="J46" s="6">
        <v>0.1</v>
      </c>
    </row>
    <row r="47" spans="2:10" x14ac:dyDescent="0.25">
      <c r="B47" s="6">
        <v>1.512</v>
      </c>
      <c r="C47" s="6">
        <v>8.6999999999999994E-2</v>
      </c>
      <c r="D47" s="6">
        <v>0.49199999999999999</v>
      </c>
      <c r="E47" s="6">
        <v>8.3000000000000004E-2</v>
      </c>
      <c r="F47" s="6">
        <v>0.11799999999999999</v>
      </c>
      <c r="G47" s="6">
        <v>0.218</v>
      </c>
      <c r="H47" s="6">
        <v>2.5870000000000002</v>
      </c>
      <c r="I47" s="6">
        <v>0.1</v>
      </c>
      <c r="J47" s="6">
        <v>6.508</v>
      </c>
    </row>
    <row r="48" spans="2:10" x14ac:dyDescent="0.25">
      <c r="B48" s="6">
        <v>0.248</v>
      </c>
      <c r="C48" s="6">
        <v>4.8000000000000001E-2</v>
      </c>
      <c r="D48" s="6">
        <v>7.3999999999999996E-2</v>
      </c>
      <c r="E48" s="6">
        <v>7.0000000000000007E-2</v>
      </c>
      <c r="F48" s="6">
        <v>0.46600000000000003</v>
      </c>
      <c r="G48" s="6">
        <v>0.192</v>
      </c>
      <c r="H48" s="6">
        <v>8.1590000000000007</v>
      </c>
      <c r="I48" s="6">
        <v>5.1999999999999998E-2</v>
      </c>
      <c r="J48" s="6">
        <v>0.187</v>
      </c>
    </row>
    <row r="49" spans="2:10" x14ac:dyDescent="0.25">
      <c r="B49" s="6">
        <v>6.5000000000000002E-2</v>
      </c>
      <c r="C49" s="6">
        <v>7.8E-2</v>
      </c>
      <c r="D49" s="6">
        <v>9.0999999999999998E-2</v>
      </c>
      <c r="E49" s="6">
        <v>0.113</v>
      </c>
      <c r="F49" s="6">
        <v>5.1999999999999998E-2</v>
      </c>
      <c r="G49" s="6">
        <v>0.248</v>
      </c>
      <c r="H49" s="6">
        <v>1.6419999999999999</v>
      </c>
      <c r="I49" s="6">
        <v>9.7100000000000009</v>
      </c>
      <c r="J49" s="6">
        <v>9.9879999999999995</v>
      </c>
    </row>
    <row r="50" spans="2:10" x14ac:dyDescent="0.25">
      <c r="B50" s="6">
        <v>5.1999999999999998E-2</v>
      </c>
      <c r="C50" s="6">
        <v>0.109</v>
      </c>
      <c r="D50" s="6">
        <v>0.41799999999999998</v>
      </c>
      <c r="E50" s="6">
        <v>9.6000000000000002E-2</v>
      </c>
      <c r="F50" s="6">
        <v>9.0999999999999998E-2</v>
      </c>
      <c r="G50" s="6">
        <v>0.754</v>
      </c>
      <c r="H50" s="6">
        <v>0.754</v>
      </c>
      <c r="I50" s="6">
        <v>0.20899999999999999</v>
      </c>
      <c r="J50" s="6">
        <v>10.523999999999999</v>
      </c>
    </row>
    <row r="51" spans="2:10" x14ac:dyDescent="0.25">
      <c r="B51" s="6">
        <v>1.694</v>
      </c>
      <c r="C51" s="6">
        <v>4.3999999999999997E-2</v>
      </c>
      <c r="D51" s="6">
        <v>1.9910000000000001</v>
      </c>
      <c r="E51" s="6">
        <v>8.6999999999999994E-2</v>
      </c>
      <c r="F51" s="6">
        <v>7.0000000000000007E-2</v>
      </c>
      <c r="G51" s="6">
        <v>0.157</v>
      </c>
      <c r="H51" s="6">
        <v>2.2389999999999999</v>
      </c>
      <c r="I51" s="6">
        <v>0.157</v>
      </c>
      <c r="J51" s="6">
        <v>2.54</v>
      </c>
    </row>
    <row r="52" spans="2:10" x14ac:dyDescent="0.25">
      <c r="B52" s="6">
        <v>7.3999999999999996E-2</v>
      </c>
      <c r="C52" s="6">
        <v>5.7000000000000002E-2</v>
      </c>
      <c r="D52" s="6">
        <v>9.0999999999999998E-2</v>
      </c>
      <c r="E52" s="6">
        <v>4.3999999999999997E-2</v>
      </c>
      <c r="F52" s="6">
        <v>0.157</v>
      </c>
      <c r="G52" s="6">
        <v>1.821</v>
      </c>
      <c r="H52" s="6">
        <v>0.98399999999999999</v>
      </c>
      <c r="I52" s="6">
        <v>0.19600000000000001</v>
      </c>
      <c r="J52" s="6">
        <v>1.742</v>
      </c>
    </row>
    <row r="53" spans="2:10" x14ac:dyDescent="0.25">
      <c r="B53" s="6">
        <v>9.0999999999999998E-2</v>
      </c>
      <c r="C53" s="6">
        <v>0.126</v>
      </c>
      <c r="D53" s="6">
        <v>5.7000000000000002E-2</v>
      </c>
      <c r="E53" s="6">
        <v>5.1999999999999998E-2</v>
      </c>
      <c r="F53" s="6">
        <v>4.8000000000000001E-2</v>
      </c>
      <c r="G53" s="6">
        <v>0.16600000000000001</v>
      </c>
      <c r="H53" s="6">
        <v>3.1579999999999999</v>
      </c>
      <c r="I53" s="6">
        <v>4.4210000000000003</v>
      </c>
      <c r="J53" s="6">
        <v>0.28299999999999997</v>
      </c>
    </row>
    <row r="54" spans="2:10" x14ac:dyDescent="0.25">
      <c r="B54" s="6">
        <v>0.20899999999999999</v>
      </c>
      <c r="C54" s="6">
        <v>7.3999999999999996E-2</v>
      </c>
      <c r="D54" s="6">
        <v>0.109</v>
      </c>
      <c r="E54" s="6">
        <v>4.8000000000000001E-2</v>
      </c>
      <c r="F54" s="6">
        <v>7.8E-2</v>
      </c>
      <c r="G54" s="6">
        <v>2.8969999999999998</v>
      </c>
      <c r="H54" s="6">
        <v>0.11799999999999999</v>
      </c>
      <c r="I54" s="6">
        <v>0.29199999999999998</v>
      </c>
      <c r="J54" s="6">
        <v>2.2080000000000002</v>
      </c>
    </row>
    <row r="55" spans="2:10" x14ac:dyDescent="0.25">
      <c r="B55" s="6">
        <v>0.13100000000000001</v>
      </c>
      <c r="C55" s="6">
        <v>7.8E-2</v>
      </c>
      <c r="D55" s="6">
        <v>0.64</v>
      </c>
      <c r="E55" s="6">
        <v>0.14399999999999999</v>
      </c>
      <c r="F55" s="6">
        <v>0.36599999999999999</v>
      </c>
      <c r="G55" s="6">
        <v>0.13500000000000001</v>
      </c>
      <c r="H55" s="6">
        <v>7.3789999999999996</v>
      </c>
      <c r="I55" s="6">
        <v>1.9910000000000001</v>
      </c>
      <c r="J55" s="6">
        <v>4.2859999999999996</v>
      </c>
    </row>
    <row r="56" spans="2:10" x14ac:dyDescent="0.25">
      <c r="B56" s="6">
        <v>0.16600000000000001</v>
      </c>
      <c r="C56" s="6">
        <v>9.6000000000000002E-2</v>
      </c>
      <c r="D56" s="6">
        <v>4.8000000000000001E-2</v>
      </c>
      <c r="E56" s="6">
        <v>8.3000000000000004E-2</v>
      </c>
      <c r="F56" s="6">
        <v>4.8000000000000001E-2</v>
      </c>
      <c r="G56" s="6">
        <v>5.1999999999999998E-2</v>
      </c>
      <c r="H56" s="6">
        <v>1.7729999999999999</v>
      </c>
      <c r="I56" s="6">
        <v>2.81</v>
      </c>
      <c r="J56" s="6">
        <v>0.19600000000000001</v>
      </c>
    </row>
    <row r="57" spans="2:10" x14ac:dyDescent="0.25">
      <c r="B57" s="6">
        <v>7.0000000000000007E-2</v>
      </c>
      <c r="C57" s="6">
        <v>7.3999999999999996E-2</v>
      </c>
      <c r="D57" s="6">
        <v>4.8000000000000001E-2</v>
      </c>
      <c r="E57" s="6">
        <v>4.3999999999999997E-2</v>
      </c>
      <c r="F57" s="6">
        <v>7.3999999999999996E-2</v>
      </c>
      <c r="G57" s="6">
        <v>0.126</v>
      </c>
      <c r="H57" s="6">
        <v>8.5069999999999997</v>
      </c>
      <c r="I57" s="6">
        <v>7.3010000000000002</v>
      </c>
      <c r="J57" s="6">
        <v>0.73599999999999999</v>
      </c>
    </row>
    <row r="58" spans="2:10" x14ac:dyDescent="0.25">
      <c r="B58" s="6">
        <v>0.161</v>
      </c>
      <c r="C58" s="6">
        <v>0.13500000000000001</v>
      </c>
      <c r="D58" s="6">
        <v>1.5860000000000001</v>
      </c>
      <c r="E58" s="6">
        <v>5.1999999999999998E-2</v>
      </c>
      <c r="F58" s="6">
        <v>0.13100000000000001</v>
      </c>
      <c r="G58" s="6">
        <v>6.0999999999999999E-2</v>
      </c>
      <c r="H58" s="6">
        <v>7.2439999999999998</v>
      </c>
      <c r="I58" s="6">
        <v>1.7769999999999999</v>
      </c>
      <c r="J58" s="6">
        <v>4.3999999999999997E-2</v>
      </c>
    </row>
    <row r="59" spans="2:10" x14ac:dyDescent="0.25">
      <c r="B59" s="6">
        <v>0.45300000000000001</v>
      </c>
      <c r="C59" s="6">
        <v>4.8000000000000001E-2</v>
      </c>
      <c r="D59" s="6">
        <v>7.8E-2</v>
      </c>
      <c r="E59" s="6">
        <v>7.3999999999999996E-2</v>
      </c>
      <c r="F59" s="6">
        <v>8.6999999999999994E-2</v>
      </c>
      <c r="G59" s="6">
        <v>0.64900000000000002</v>
      </c>
      <c r="H59" s="6">
        <v>1.337</v>
      </c>
      <c r="I59" s="6">
        <v>2.875</v>
      </c>
      <c r="J59" s="6">
        <v>2.6139999999999999</v>
      </c>
    </row>
    <row r="60" spans="2:10" x14ac:dyDescent="0.25">
      <c r="B60" s="6">
        <v>0.20499999999999999</v>
      </c>
      <c r="C60" s="6">
        <v>0.13500000000000001</v>
      </c>
      <c r="D60" s="6">
        <v>7.8E-2</v>
      </c>
      <c r="E60" s="6">
        <v>5.1999999999999998E-2</v>
      </c>
      <c r="F60" s="6">
        <v>0.183</v>
      </c>
      <c r="G60" s="6">
        <v>1.2330000000000001</v>
      </c>
      <c r="H60" s="6">
        <v>1.8120000000000001</v>
      </c>
      <c r="I60" s="6">
        <v>3.82</v>
      </c>
      <c r="J60" s="6">
        <v>2.0779999999999998</v>
      </c>
    </row>
    <row r="61" spans="2:10" x14ac:dyDescent="0.25">
      <c r="B61" s="6">
        <v>8.6999999999999994E-2</v>
      </c>
      <c r="C61" s="6">
        <v>5.1999999999999998E-2</v>
      </c>
      <c r="D61" s="6">
        <v>6.0999999999999999E-2</v>
      </c>
      <c r="E61" s="6">
        <v>0.109</v>
      </c>
      <c r="F61" s="6">
        <v>0.16600000000000001</v>
      </c>
      <c r="G61" s="6">
        <v>0.318</v>
      </c>
      <c r="H61" s="6">
        <v>0.59199999999999997</v>
      </c>
      <c r="I61" s="6">
        <v>16.901</v>
      </c>
      <c r="J61" s="6">
        <v>10.170999999999999</v>
      </c>
    </row>
    <row r="62" spans="2:10" x14ac:dyDescent="0.25">
      <c r="B62" s="6">
        <v>0.109</v>
      </c>
      <c r="C62" s="6">
        <v>4.8000000000000001E-2</v>
      </c>
      <c r="D62" s="6">
        <v>7.0000000000000007E-2</v>
      </c>
      <c r="E62" s="6">
        <v>0.13100000000000001</v>
      </c>
      <c r="F62" s="6">
        <v>0.29199999999999998</v>
      </c>
      <c r="G62" s="6">
        <v>5.7000000000000002E-2</v>
      </c>
      <c r="H62" s="6">
        <v>3.4889999999999999</v>
      </c>
      <c r="I62" s="6">
        <v>14</v>
      </c>
      <c r="J62" s="6">
        <v>5.41</v>
      </c>
    </row>
    <row r="63" spans="2:10" x14ac:dyDescent="0.25">
      <c r="B63" s="6">
        <v>7.0000000000000007E-2</v>
      </c>
      <c r="C63" s="6">
        <v>4.8000000000000001E-2</v>
      </c>
      <c r="D63" s="6">
        <v>8.3000000000000004E-2</v>
      </c>
      <c r="E63" s="6">
        <v>0.109</v>
      </c>
      <c r="F63" s="6">
        <v>0.46200000000000002</v>
      </c>
      <c r="G63" s="6">
        <v>0.436</v>
      </c>
      <c r="H63" s="6">
        <v>2.4220000000000002</v>
      </c>
      <c r="I63" s="6">
        <v>8.6999999999999994E-2</v>
      </c>
      <c r="J63" s="6">
        <v>12.428000000000001</v>
      </c>
    </row>
    <row r="64" spans="2:10" x14ac:dyDescent="0.25">
      <c r="B64" s="6">
        <v>0.126</v>
      </c>
      <c r="C64" s="6">
        <v>6.0999999999999999E-2</v>
      </c>
      <c r="D64" s="6">
        <v>0.187</v>
      </c>
      <c r="E64" s="6">
        <v>0.41799999999999998</v>
      </c>
      <c r="F64" s="6">
        <v>7.0000000000000007E-2</v>
      </c>
      <c r="G64" s="6">
        <v>0.21299999999999999</v>
      </c>
      <c r="H64" s="6">
        <v>0.34</v>
      </c>
      <c r="I64" s="6">
        <v>5.1999999999999998E-2</v>
      </c>
      <c r="J64" s="6">
        <v>0.57099999999999995</v>
      </c>
    </row>
    <row r="65" spans="2:10" x14ac:dyDescent="0.25">
      <c r="B65" s="6">
        <v>0.314</v>
      </c>
      <c r="C65" s="6">
        <v>9.0999999999999998E-2</v>
      </c>
      <c r="D65" s="6">
        <v>0.13900000000000001</v>
      </c>
      <c r="E65" s="6">
        <v>0.27</v>
      </c>
      <c r="F65" s="6">
        <v>6.5000000000000002E-2</v>
      </c>
      <c r="G65" s="6">
        <v>0.22700000000000001</v>
      </c>
      <c r="H65" s="6">
        <v>0.17399999999999999</v>
      </c>
      <c r="I65" s="6">
        <v>2.1949999999999998</v>
      </c>
      <c r="J65" s="6">
        <v>0.27</v>
      </c>
    </row>
    <row r="66" spans="2:10" x14ac:dyDescent="0.25">
      <c r="B66" s="6">
        <v>9.6000000000000002E-2</v>
      </c>
      <c r="C66" s="6">
        <v>6.5000000000000002E-2</v>
      </c>
      <c r="D66" s="6">
        <v>5.1999999999999998E-2</v>
      </c>
      <c r="E66" s="6">
        <v>5.7000000000000002E-2</v>
      </c>
      <c r="F66" s="6">
        <v>8.6999999999999994E-2</v>
      </c>
      <c r="G66" s="6">
        <v>0.1</v>
      </c>
      <c r="H66" s="6">
        <v>0.192</v>
      </c>
      <c r="I66" s="6">
        <v>6.3860000000000001</v>
      </c>
      <c r="J66" s="6">
        <v>1.5640000000000001</v>
      </c>
    </row>
    <row r="67" spans="2:10" x14ac:dyDescent="0.25">
      <c r="B67" s="6">
        <v>0.26100000000000001</v>
      </c>
      <c r="C67" s="6">
        <v>5.1999999999999998E-2</v>
      </c>
      <c r="D67" s="6">
        <v>0.41399999999999998</v>
      </c>
      <c r="E67" s="6">
        <v>4.3999999999999997E-2</v>
      </c>
      <c r="F67" s="6">
        <v>5.1999999999999998E-2</v>
      </c>
      <c r="G67" s="6">
        <v>6.0999999999999999E-2</v>
      </c>
      <c r="H67" s="6">
        <v>4.84</v>
      </c>
      <c r="I67" s="6">
        <v>2.9009999999999998</v>
      </c>
      <c r="J67" s="6">
        <v>0.497</v>
      </c>
    </row>
    <row r="68" spans="2:10" x14ac:dyDescent="0.25">
      <c r="B68" s="6">
        <v>4.3999999999999997E-2</v>
      </c>
      <c r="C68" s="6">
        <v>9.0999999999999998E-2</v>
      </c>
      <c r="D68" s="6">
        <v>0.105</v>
      </c>
      <c r="E68" s="6">
        <v>0.40100000000000002</v>
      </c>
      <c r="F68" s="6">
        <v>5.7000000000000002E-2</v>
      </c>
      <c r="G68" s="6">
        <v>4.8000000000000001E-2</v>
      </c>
      <c r="H68" s="6">
        <v>4.234</v>
      </c>
      <c r="I68" s="6">
        <v>6.6559999999999997</v>
      </c>
      <c r="J68" s="6">
        <v>6.6779999999999999</v>
      </c>
    </row>
    <row r="69" spans="2:10" x14ac:dyDescent="0.25">
      <c r="B69" s="6">
        <v>0.23499999999999999</v>
      </c>
      <c r="C69" s="6">
        <v>1.917</v>
      </c>
      <c r="D69" s="6">
        <v>0.17899999999999999</v>
      </c>
      <c r="E69" s="6">
        <v>6.5000000000000002E-2</v>
      </c>
      <c r="F69" s="6">
        <v>4.8000000000000001E-2</v>
      </c>
      <c r="G69" s="6">
        <v>5.7000000000000002E-2</v>
      </c>
      <c r="H69" s="6">
        <v>5.0620000000000003</v>
      </c>
      <c r="I69" s="6">
        <v>3.0190000000000001</v>
      </c>
      <c r="J69" s="6">
        <v>4.3999999999999997E-2</v>
      </c>
    </row>
    <row r="70" spans="2:10" x14ac:dyDescent="0.25">
      <c r="B70" s="6">
        <v>9.0999999999999998E-2</v>
      </c>
      <c r="C70" s="6">
        <v>7.0000000000000007E-2</v>
      </c>
      <c r="D70" s="6">
        <v>8.6999999999999994E-2</v>
      </c>
      <c r="E70" s="6">
        <v>5.1999999999999998E-2</v>
      </c>
      <c r="F70" s="6">
        <v>5.7000000000000002E-2</v>
      </c>
      <c r="G70" s="6">
        <v>1.2589999999999999</v>
      </c>
      <c r="H70" s="6">
        <v>6.3860000000000001</v>
      </c>
      <c r="I70" s="6">
        <v>7.3999999999999996E-2</v>
      </c>
      <c r="J70" s="6">
        <v>0.38800000000000001</v>
      </c>
    </row>
    <row r="71" spans="2:10" x14ac:dyDescent="0.25">
      <c r="B71" s="6">
        <v>0.21299999999999999</v>
      </c>
      <c r="C71" s="6">
        <v>0.17</v>
      </c>
      <c r="D71" s="6">
        <v>5.1999999999999998E-2</v>
      </c>
      <c r="E71" s="6">
        <v>7.0000000000000007E-2</v>
      </c>
      <c r="F71" s="6">
        <v>0.13100000000000001</v>
      </c>
      <c r="G71" s="6">
        <v>0.74099999999999999</v>
      </c>
      <c r="H71" s="6">
        <v>0.45300000000000001</v>
      </c>
      <c r="I71" s="6">
        <v>4.3170000000000002</v>
      </c>
      <c r="J71" s="6">
        <v>0.14799999999999999</v>
      </c>
    </row>
    <row r="72" spans="2:10" x14ac:dyDescent="0.25">
      <c r="B72" s="6">
        <v>0.309</v>
      </c>
      <c r="C72" s="6">
        <v>7.0000000000000007E-2</v>
      </c>
      <c r="D72" s="6">
        <v>6.5000000000000002E-2</v>
      </c>
      <c r="E72" s="6">
        <v>5.7000000000000002E-2</v>
      </c>
      <c r="F72" s="6">
        <v>5.7000000000000002E-2</v>
      </c>
      <c r="G72" s="6">
        <v>0.105</v>
      </c>
      <c r="H72" s="6">
        <v>1.4590000000000001</v>
      </c>
      <c r="I72" s="6">
        <v>0.14799999999999999</v>
      </c>
      <c r="J72" s="6">
        <v>0.81899999999999995</v>
      </c>
    </row>
    <row r="73" spans="2:10" x14ac:dyDescent="0.25">
      <c r="B73" s="6"/>
      <c r="C73" s="6">
        <v>0.105</v>
      </c>
      <c r="D73" s="6">
        <v>0.183</v>
      </c>
      <c r="E73" s="6">
        <v>0.13500000000000001</v>
      </c>
      <c r="F73" s="6">
        <v>5.1999999999999998E-2</v>
      </c>
      <c r="G73" s="6">
        <v>0.161</v>
      </c>
      <c r="H73" s="6">
        <v>3.8380000000000001</v>
      </c>
      <c r="I73" s="6">
        <v>0.58799999999999997</v>
      </c>
      <c r="J73" s="6">
        <v>1.86</v>
      </c>
    </row>
    <row r="74" spans="2:10" x14ac:dyDescent="0.25">
      <c r="B74" s="6"/>
      <c r="C74" s="6">
        <v>0.11799999999999999</v>
      </c>
      <c r="D74" s="6">
        <v>0.105</v>
      </c>
      <c r="E74" s="6">
        <v>4.3999999999999997E-2</v>
      </c>
      <c r="F74" s="6">
        <v>0.109</v>
      </c>
      <c r="G74" s="6">
        <v>0.27400000000000002</v>
      </c>
      <c r="H74" s="6">
        <v>8.6999999999999994E-2</v>
      </c>
      <c r="I74" s="6">
        <v>6.0999999999999999E-2</v>
      </c>
      <c r="J74" s="6">
        <v>3.202</v>
      </c>
    </row>
    <row r="75" spans="2:10" x14ac:dyDescent="0.25">
      <c r="B75" s="6"/>
      <c r="C75" s="6">
        <v>0.89700000000000002</v>
      </c>
      <c r="D75" s="6">
        <v>0.27400000000000002</v>
      </c>
      <c r="E75" s="6">
        <v>9.0999999999999998E-2</v>
      </c>
      <c r="F75" s="6">
        <v>1.677</v>
      </c>
      <c r="G75" s="6">
        <v>0.192</v>
      </c>
      <c r="H75" s="6">
        <v>0.44400000000000001</v>
      </c>
      <c r="I75" s="6">
        <v>1.7470000000000001</v>
      </c>
      <c r="J75" s="6">
        <v>2.8490000000000002</v>
      </c>
    </row>
    <row r="76" spans="2:10" x14ac:dyDescent="0.25">
      <c r="B76" s="6"/>
      <c r="C76" s="6">
        <v>8.6999999999999994E-2</v>
      </c>
      <c r="D76" s="6">
        <v>1.738</v>
      </c>
      <c r="E76" s="6">
        <v>0.17399999999999999</v>
      </c>
      <c r="F76" s="6">
        <v>9.6000000000000002E-2</v>
      </c>
      <c r="G76" s="6">
        <v>4.8000000000000001E-2</v>
      </c>
      <c r="H76" s="6">
        <v>6.7779999999999996</v>
      </c>
      <c r="I76" s="6">
        <v>0.126</v>
      </c>
      <c r="J76" s="6">
        <v>5.7000000000000002E-2</v>
      </c>
    </row>
    <row r="77" spans="2:10" x14ac:dyDescent="0.25">
      <c r="B77" s="6"/>
      <c r="C77" s="6">
        <v>4.3999999999999997E-2</v>
      </c>
      <c r="D77" s="6">
        <v>6.5000000000000002E-2</v>
      </c>
      <c r="E77" s="6">
        <v>1.0720000000000001</v>
      </c>
      <c r="F77" s="6">
        <v>4.3999999999999997E-2</v>
      </c>
      <c r="G77" s="6">
        <v>4.3999999999999997E-2</v>
      </c>
      <c r="H77" s="6">
        <v>3.4940000000000002</v>
      </c>
      <c r="I77" s="6">
        <v>1.464</v>
      </c>
      <c r="J77" s="6">
        <v>7.4009999999999998</v>
      </c>
    </row>
    <row r="78" spans="2:10" x14ac:dyDescent="0.25">
      <c r="B78" s="6"/>
      <c r="C78" s="6">
        <v>6.5000000000000002E-2</v>
      </c>
      <c r="D78" s="6">
        <v>4.3999999999999997E-2</v>
      </c>
      <c r="E78" s="6">
        <v>4.3999999999999997E-2</v>
      </c>
      <c r="F78" s="6">
        <v>8.3000000000000004E-2</v>
      </c>
      <c r="G78" s="6">
        <v>7.8E-2</v>
      </c>
      <c r="H78" s="6">
        <v>2.1520000000000001</v>
      </c>
      <c r="I78" s="6">
        <v>1.0449999999999999</v>
      </c>
      <c r="J78" s="6">
        <v>2.5870000000000002</v>
      </c>
    </row>
    <row r="79" spans="2:10" x14ac:dyDescent="0.25">
      <c r="B79" s="6"/>
      <c r="C79" s="6">
        <v>1.7729999999999999</v>
      </c>
      <c r="D79" s="6">
        <v>9.6000000000000002E-2</v>
      </c>
      <c r="E79" s="6">
        <v>0.105</v>
      </c>
      <c r="F79" s="6">
        <v>6.0999999999999999E-2</v>
      </c>
      <c r="G79" s="6">
        <v>0.91</v>
      </c>
      <c r="H79" s="6">
        <v>0.17</v>
      </c>
      <c r="I79" s="6">
        <v>4.8000000000000001E-2</v>
      </c>
      <c r="J79" s="6">
        <v>9.5790009999999999</v>
      </c>
    </row>
    <row r="80" spans="2:10" x14ac:dyDescent="0.25">
      <c r="B80" s="6"/>
      <c r="C80" s="6">
        <v>7.3999999999999996E-2</v>
      </c>
      <c r="D80" s="6">
        <v>0.126</v>
      </c>
      <c r="E80" s="6">
        <v>6.5000000000000002E-2</v>
      </c>
      <c r="F80" s="6">
        <v>7.0000000000000007E-2</v>
      </c>
      <c r="G80" s="6">
        <v>6.5000000000000002E-2</v>
      </c>
      <c r="H80" s="6">
        <v>2.33</v>
      </c>
      <c r="I80" s="6">
        <v>4.3999999999999997E-2</v>
      </c>
      <c r="J80" s="6">
        <v>0.14399999999999999</v>
      </c>
    </row>
    <row r="81" spans="2:10" x14ac:dyDescent="0.25">
      <c r="B81" s="6"/>
      <c r="C81" s="6">
        <v>4.3999999999999997E-2</v>
      </c>
      <c r="D81" s="6">
        <v>0.17</v>
      </c>
      <c r="E81" s="6">
        <v>0.113</v>
      </c>
      <c r="F81" s="6">
        <v>6.5000000000000002E-2</v>
      </c>
      <c r="G81" s="6">
        <v>4.3999999999999997E-2</v>
      </c>
      <c r="H81" s="6">
        <v>7.2050000000000001</v>
      </c>
      <c r="I81" s="6">
        <v>0.88400000000000001</v>
      </c>
      <c r="J81" s="6">
        <v>2.601</v>
      </c>
    </row>
    <row r="82" spans="2:10" x14ac:dyDescent="0.25">
      <c r="B82" s="6"/>
      <c r="C82" s="6">
        <v>4.3999999999999997E-2</v>
      </c>
      <c r="D82" s="6">
        <v>0.13900000000000001</v>
      </c>
      <c r="E82" s="6">
        <v>0.61</v>
      </c>
      <c r="F82" s="6">
        <v>0.1</v>
      </c>
      <c r="G82" s="6">
        <v>0.42299999999999999</v>
      </c>
      <c r="H82" s="6">
        <v>6.0030000000000001</v>
      </c>
      <c r="I82" s="6">
        <v>4.1900000000000004</v>
      </c>
      <c r="J82" s="6">
        <v>5.6020000000000003</v>
      </c>
    </row>
    <row r="83" spans="2:10" x14ac:dyDescent="0.25">
      <c r="B83" s="6"/>
      <c r="C83" s="6">
        <v>5.7000000000000002E-2</v>
      </c>
      <c r="D83" s="6">
        <v>0.54900000000000004</v>
      </c>
      <c r="E83" s="6">
        <v>0.1</v>
      </c>
      <c r="F83" s="6">
        <v>7.0000000000000007E-2</v>
      </c>
      <c r="G83" s="6">
        <v>0.122</v>
      </c>
      <c r="H83" s="6">
        <v>5.1999999999999998E-2</v>
      </c>
      <c r="I83" s="6">
        <v>2.6440000000000001</v>
      </c>
      <c r="J83" s="6">
        <v>0.19600000000000001</v>
      </c>
    </row>
    <row r="84" spans="2:10" x14ac:dyDescent="0.25">
      <c r="B84" s="6"/>
      <c r="C84" s="6">
        <v>5.1999999999999998E-2</v>
      </c>
      <c r="D84" s="6">
        <v>7.0000000000000007E-2</v>
      </c>
      <c r="E84" s="6">
        <v>6.0999999999999999E-2</v>
      </c>
      <c r="F84" s="6">
        <v>2.452</v>
      </c>
      <c r="G84" s="6">
        <v>0.24399999999999999</v>
      </c>
      <c r="H84" s="6">
        <v>0.309</v>
      </c>
      <c r="I84" s="6">
        <v>3.4329999999999998</v>
      </c>
      <c r="J84" s="6">
        <v>0.1</v>
      </c>
    </row>
    <row r="85" spans="2:10" x14ac:dyDescent="0.25">
      <c r="B85" s="6"/>
      <c r="C85" s="6">
        <v>4.8000000000000001E-2</v>
      </c>
      <c r="D85" s="6">
        <v>8.6999999999999994E-2</v>
      </c>
      <c r="E85" s="6">
        <v>5.1999999999999998E-2</v>
      </c>
      <c r="F85" s="6">
        <v>8.6999999999999994E-2</v>
      </c>
      <c r="G85" s="6">
        <v>6.0999999999999999E-2</v>
      </c>
      <c r="H85" s="6">
        <v>7.8360000000000003</v>
      </c>
      <c r="I85" s="6">
        <v>1.49</v>
      </c>
      <c r="J85" s="6">
        <v>1.52</v>
      </c>
    </row>
    <row r="86" spans="2:10" x14ac:dyDescent="0.25">
      <c r="B86" s="6"/>
      <c r="C86" s="6">
        <v>7.0000000000000007E-2</v>
      </c>
      <c r="D86" s="6">
        <v>0.22700000000000001</v>
      </c>
      <c r="E86" s="6">
        <v>0.126</v>
      </c>
      <c r="F86" s="6">
        <v>7.8E-2</v>
      </c>
      <c r="G86" s="6">
        <v>0.32700000000000001</v>
      </c>
      <c r="H86" s="6">
        <v>1.851</v>
      </c>
      <c r="I86" s="6">
        <v>0.187</v>
      </c>
      <c r="J86" s="6">
        <v>0.51800000000000002</v>
      </c>
    </row>
    <row r="87" spans="2:10" x14ac:dyDescent="0.25">
      <c r="B87" s="6"/>
      <c r="C87" s="6">
        <v>0.105</v>
      </c>
      <c r="D87" s="6">
        <v>0.17899999999999999</v>
      </c>
      <c r="E87" s="6">
        <v>0.318</v>
      </c>
      <c r="F87" s="6">
        <v>7.8E-2</v>
      </c>
      <c r="G87" s="6">
        <v>7.0000000000000007E-2</v>
      </c>
      <c r="H87" s="6">
        <v>1.006</v>
      </c>
      <c r="I87" s="6">
        <v>0.67100000000000004</v>
      </c>
      <c r="J87" s="6">
        <v>1.054</v>
      </c>
    </row>
    <row r="88" spans="2:10" x14ac:dyDescent="0.25">
      <c r="B88" s="6"/>
      <c r="C88" s="6">
        <v>9.0999999999999998E-2</v>
      </c>
      <c r="D88" s="6">
        <v>0.88</v>
      </c>
      <c r="E88" s="6">
        <v>0.54</v>
      </c>
      <c r="F88" s="6">
        <v>2.3220000000000001</v>
      </c>
      <c r="G88" s="6">
        <v>9.0999999999999998E-2</v>
      </c>
      <c r="H88" s="6">
        <v>0.627</v>
      </c>
      <c r="I88" s="6">
        <v>0.41799999999999998</v>
      </c>
      <c r="J88" s="6">
        <v>0.745</v>
      </c>
    </row>
    <row r="89" spans="2:10" x14ac:dyDescent="0.25">
      <c r="B89" s="6"/>
      <c r="C89" s="6">
        <v>0.27900000000000003</v>
      </c>
      <c r="D89" s="6">
        <v>0.34</v>
      </c>
      <c r="E89" s="6">
        <v>0.17</v>
      </c>
      <c r="F89" s="6">
        <v>3.2410000000000001</v>
      </c>
      <c r="G89" s="6">
        <v>0.20899999999999999</v>
      </c>
      <c r="H89" s="6">
        <v>0.218</v>
      </c>
      <c r="I89" s="6">
        <v>1.607</v>
      </c>
      <c r="J89" s="6">
        <v>5.1790000000000003</v>
      </c>
    </row>
    <row r="90" spans="2:10" x14ac:dyDescent="0.25">
      <c r="B90" s="6"/>
      <c r="C90" s="6">
        <v>0.113</v>
      </c>
      <c r="D90" s="6">
        <v>5.1999999999999998E-2</v>
      </c>
      <c r="E90" s="6">
        <v>9.6000000000000002E-2</v>
      </c>
      <c r="F90" s="6">
        <v>4.8000000000000001E-2</v>
      </c>
      <c r="G90" s="6">
        <v>5.1999999999999998E-2</v>
      </c>
      <c r="H90" s="6">
        <v>0.63600000000000001</v>
      </c>
      <c r="I90" s="6">
        <v>1.2370000000000001</v>
      </c>
      <c r="J90" s="6">
        <v>11.513</v>
      </c>
    </row>
    <row r="91" spans="2:10" x14ac:dyDescent="0.25">
      <c r="B91" s="6"/>
      <c r="C91" s="6">
        <v>3.302</v>
      </c>
      <c r="D91" s="6">
        <v>8.3000000000000004E-2</v>
      </c>
      <c r="E91" s="6">
        <v>0.34</v>
      </c>
      <c r="F91" s="6">
        <v>7.0000000000000007E-2</v>
      </c>
      <c r="G91" s="6">
        <v>5.1999999999999998E-2</v>
      </c>
      <c r="H91" s="6">
        <v>4.3949999999999996</v>
      </c>
      <c r="I91" s="6">
        <v>1.6859999999999999</v>
      </c>
      <c r="J91" s="6">
        <v>5.319</v>
      </c>
    </row>
    <row r="92" spans="2:10" x14ac:dyDescent="0.25">
      <c r="B92" s="6"/>
      <c r="C92" s="6">
        <v>0.59199999999999997</v>
      </c>
      <c r="D92" s="6">
        <v>0.13100000000000001</v>
      </c>
      <c r="E92" s="6">
        <v>0.126</v>
      </c>
      <c r="F92" s="6">
        <v>4.3999999999999997E-2</v>
      </c>
      <c r="G92" s="6">
        <v>5.7000000000000002E-2</v>
      </c>
      <c r="H92" s="6">
        <v>1.607</v>
      </c>
      <c r="I92" s="6">
        <v>1.2549999999999999</v>
      </c>
      <c r="J92" s="6">
        <v>4.3999999999999997E-2</v>
      </c>
    </row>
    <row r="93" spans="2:10" x14ac:dyDescent="0.25">
      <c r="B93" s="6"/>
      <c r="C93" s="6">
        <v>0.13100000000000001</v>
      </c>
      <c r="D93" s="6">
        <v>0.113</v>
      </c>
      <c r="E93" s="6">
        <v>0.109</v>
      </c>
      <c r="F93" s="6">
        <v>5.7000000000000002E-2</v>
      </c>
      <c r="G93" s="6">
        <v>0.152</v>
      </c>
      <c r="H93" s="6">
        <v>0.43099999999999999</v>
      </c>
      <c r="I93" s="6">
        <v>7.7140000000000004</v>
      </c>
      <c r="J93" s="6">
        <v>1.9650000000000001</v>
      </c>
    </row>
    <row r="94" spans="2:10" x14ac:dyDescent="0.25">
      <c r="B94" s="6"/>
      <c r="C94" s="6">
        <v>4.8000000000000001E-2</v>
      </c>
      <c r="D94" s="6">
        <v>5.1999999999999998E-2</v>
      </c>
      <c r="E94" s="6">
        <v>4.3999999999999997E-2</v>
      </c>
      <c r="F94" s="6">
        <v>0.253</v>
      </c>
      <c r="G94" s="6">
        <v>0.222</v>
      </c>
      <c r="H94" s="6">
        <v>0.29599999999999999</v>
      </c>
      <c r="I94" s="6">
        <v>0.59199999999999997</v>
      </c>
      <c r="J94" s="6">
        <v>0.109</v>
      </c>
    </row>
    <row r="95" spans="2:10" x14ac:dyDescent="0.25">
      <c r="B95" s="6"/>
      <c r="C95" s="6">
        <v>0.26100000000000001</v>
      </c>
      <c r="D95" s="6">
        <v>0.21299999999999999</v>
      </c>
      <c r="E95" s="6">
        <v>0.24399999999999999</v>
      </c>
      <c r="F95" s="6">
        <v>3.415</v>
      </c>
      <c r="G95" s="6">
        <v>0.20899999999999999</v>
      </c>
      <c r="H95" s="6">
        <v>1.0109999999999999</v>
      </c>
      <c r="I95" s="6">
        <v>7.7359999999999998</v>
      </c>
      <c r="J95" s="6">
        <v>3.0539999999999998</v>
      </c>
    </row>
    <row r="96" spans="2:10" x14ac:dyDescent="0.25">
      <c r="B96" s="6"/>
      <c r="C96" s="6">
        <v>8.3000000000000004E-2</v>
      </c>
      <c r="D96" s="6">
        <v>4.3999999999999997E-2</v>
      </c>
      <c r="E96" s="6">
        <v>9.6000000000000002E-2</v>
      </c>
      <c r="F96" s="6">
        <v>1.0589999999999999</v>
      </c>
      <c r="G96" s="6">
        <v>8.3000000000000004E-2</v>
      </c>
      <c r="H96" s="6">
        <v>1.843</v>
      </c>
      <c r="I96" s="6">
        <v>3.2759999999999998</v>
      </c>
      <c r="J96" s="6">
        <v>3.5720000000000001</v>
      </c>
    </row>
    <row r="97" spans="2:10" x14ac:dyDescent="0.25">
      <c r="B97" s="6"/>
      <c r="C97" s="6">
        <v>4.3999999999999997E-2</v>
      </c>
      <c r="D97" s="6">
        <v>0.13100000000000001</v>
      </c>
      <c r="E97" s="6">
        <v>0.187</v>
      </c>
      <c r="F97" s="6">
        <v>9.0999999999999998E-2</v>
      </c>
      <c r="G97" s="6">
        <v>0.501</v>
      </c>
      <c r="H97" s="6">
        <v>2.452</v>
      </c>
      <c r="I97" s="6">
        <v>2.827</v>
      </c>
      <c r="J97" s="6">
        <v>1.8080000000000001</v>
      </c>
    </row>
    <row r="98" spans="2:10" x14ac:dyDescent="0.25">
      <c r="B98" s="6"/>
      <c r="C98" s="6">
        <v>9.0999999999999998E-2</v>
      </c>
      <c r="D98" s="6">
        <v>6.5000000000000002E-2</v>
      </c>
      <c r="E98" s="6">
        <v>0.11799999999999999</v>
      </c>
      <c r="F98" s="6">
        <v>0.24</v>
      </c>
      <c r="G98" s="6">
        <v>0.222</v>
      </c>
      <c r="H98" s="6">
        <v>1.599</v>
      </c>
      <c r="I98" s="6">
        <v>1.573</v>
      </c>
      <c r="J98" s="6">
        <v>6.5000000000000002E-2</v>
      </c>
    </row>
    <row r="99" spans="2:10" x14ac:dyDescent="0.25">
      <c r="B99" s="6"/>
      <c r="C99" s="6">
        <v>0.20899999999999999</v>
      </c>
      <c r="D99" s="6">
        <v>1.337</v>
      </c>
      <c r="E99" s="6">
        <v>7.3999999999999996E-2</v>
      </c>
      <c r="F99" s="6">
        <v>0.113</v>
      </c>
      <c r="G99" s="6">
        <v>0.157</v>
      </c>
      <c r="H99" s="6">
        <v>0.80600000000000005</v>
      </c>
      <c r="I99" s="6">
        <v>1.5640000000000001</v>
      </c>
      <c r="J99" s="6">
        <v>7.7450000000000001</v>
      </c>
    </row>
    <row r="100" spans="2:10" x14ac:dyDescent="0.25">
      <c r="B100" s="6"/>
      <c r="C100" s="6">
        <v>0.113</v>
      </c>
      <c r="D100" s="6">
        <v>6.0999999999999999E-2</v>
      </c>
      <c r="E100" s="6">
        <v>7.0000000000000007E-2</v>
      </c>
      <c r="F100" s="6">
        <v>0.105</v>
      </c>
      <c r="G100" s="6">
        <v>0.70599999999999996</v>
      </c>
      <c r="H100" s="6">
        <v>3.62</v>
      </c>
      <c r="I100" s="6">
        <v>7.3570000000000002</v>
      </c>
      <c r="J100" s="6">
        <v>0.40500000000000003</v>
      </c>
    </row>
    <row r="101" spans="2:10" x14ac:dyDescent="0.25">
      <c r="B101" s="6"/>
      <c r="C101" s="6">
        <v>9.6000000000000002E-2</v>
      </c>
      <c r="D101" s="6">
        <v>5.1999999999999998E-2</v>
      </c>
      <c r="E101" s="6">
        <v>1.847</v>
      </c>
      <c r="F101" s="6">
        <v>3.145</v>
      </c>
      <c r="G101" s="6">
        <v>4.8000000000000001E-2</v>
      </c>
      <c r="H101" s="6">
        <v>6.0999999999999999E-2</v>
      </c>
      <c r="I101" s="6">
        <v>1.381</v>
      </c>
      <c r="J101" s="6">
        <v>7.3999999999999996E-2</v>
      </c>
    </row>
    <row r="102" spans="2:10" x14ac:dyDescent="0.25">
      <c r="B102" s="6"/>
      <c r="C102" s="6">
        <v>0.253</v>
      </c>
      <c r="D102" s="6">
        <v>0.42699999999999999</v>
      </c>
      <c r="E102" s="6">
        <v>4.8000000000000001E-2</v>
      </c>
      <c r="F102" s="6">
        <v>4.3999999999999997E-2</v>
      </c>
      <c r="G102" s="6">
        <v>0.161</v>
      </c>
      <c r="H102" s="6">
        <v>1.891</v>
      </c>
      <c r="I102" s="6">
        <v>0.76700000000000002</v>
      </c>
      <c r="J102" s="6">
        <v>6.0999999999999999E-2</v>
      </c>
    </row>
    <row r="103" spans="2:10" x14ac:dyDescent="0.25">
      <c r="B103" s="6"/>
      <c r="C103" s="6">
        <v>4.3999999999999997E-2</v>
      </c>
      <c r="D103" s="6">
        <v>0.30499999999999999</v>
      </c>
      <c r="E103" s="6">
        <v>0.1</v>
      </c>
      <c r="F103" s="6">
        <v>0.20499999999999999</v>
      </c>
      <c r="G103" s="6">
        <v>0.253</v>
      </c>
      <c r="H103" s="6">
        <v>0.48399999999999999</v>
      </c>
      <c r="I103" s="6">
        <v>0.192</v>
      </c>
      <c r="J103" s="6">
        <v>0.40899999999999997</v>
      </c>
    </row>
    <row r="104" spans="2:10" x14ac:dyDescent="0.25">
      <c r="B104" s="6"/>
      <c r="C104" s="6">
        <v>4.8000000000000001E-2</v>
      </c>
      <c r="D104" s="6">
        <v>0.187</v>
      </c>
      <c r="E104" s="6">
        <v>9.0999999999999998E-2</v>
      </c>
      <c r="F104" s="6">
        <v>0.13100000000000001</v>
      </c>
      <c r="G104" s="6">
        <v>0.248</v>
      </c>
      <c r="H104" s="6">
        <v>0.109</v>
      </c>
      <c r="I104" s="6">
        <v>0.88400000000000001</v>
      </c>
      <c r="J104" s="6">
        <v>0.33100000000000002</v>
      </c>
    </row>
    <row r="105" spans="2:10" x14ac:dyDescent="0.25">
      <c r="B105" s="6"/>
      <c r="C105" s="6">
        <v>6.0999999999999999E-2</v>
      </c>
      <c r="D105" s="6">
        <v>4.8000000000000001E-2</v>
      </c>
      <c r="E105" s="6">
        <v>5.7000000000000002E-2</v>
      </c>
      <c r="F105" s="6">
        <v>4.8000000000000001E-2</v>
      </c>
      <c r="G105" s="6">
        <v>5.7000000000000002E-2</v>
      </c>
      <c r="H105" s="6">
        <v>8.7560000000000002</v>
      </c>
      <c r="I105" s="6">
        <v>2.5089999999999999</v>
      </c>
      <c r="J105" s="6">
        <v>0.24</v>
      </c>
    </row>
    <row r="106" spans="2:10" x14ac:dyDescent="0.25">
      <c r="B106" s="6"/>
      <c r="C106" s="6">
        <v>2.113</v>
      </c>
      <c r="D106" s="6">
        <v>0.13900000000000001</v>
      </c>
      <c r="E106" s="6">
        <v>0.152</v>
      </c>
      <c r="F106" s="6">
        <v>7.8E-2</v>
      </c>
      <c r="G106" s="6">
        <v>0.21299999999999999</v>
      </c>
      <c r="H106" s="6">
        <v>9.1129999999999995</v>
      </c>
      <c r="I106" s="6">
        <v>1.3979999999999999</v>
      </c>
      <c r="J106" s="6">
        <v>0.76200000000000001</v>
      </c>
    </row>
    <row r="107" spans="2:10" x14ac:dyDescent="0.25">
      <c r="B107" s="6"/>
      <c r="C107" s="6">
        <v>2.8620000000000001</v>
      </c>
      <c r="D107" s="6">
        <v>0.122</v>
      </c>
      <c r="E107" s="6">
        <v>7.8E-2</v>
      </c>
      <c r="F107" s="6">
        <v>0.113</v>
      </c>
      <c r="G107" s="6">
        <v>7.0000000000000007E-2</v>
      </c>
      <c r="H107" s="6">
        <v>0.871</v>
      </c>
      <c r="I107" s="6">
        <v>2.339</v>
      </c>
      <c r="J107" s="6">
        <v>0.65300000000000002</v>
      </c>
    </row>
    <row r="108" spans="2:10" x14ac:dyDescent="0.25">
      <c r="B108" s="6"/>
      <c r="C108" s="6">
        <v>5.7000000000000002E-2</v>
      </c>
      <c r="D108" s="6">
        <v>5.1999999999999998E-2</v>
      </c>
      <c r="E108" s="6">
        <v>7.3999999999999996E-2</v>
      </c>
      <c r="F108" s="6">
        <v>5.7000000000000002E-2</v>
      </c>
      <c r="G108" s="6">
        <v>0.157</v>
      </c>
      <c r="H108" s="6">
        <v>8.3000000000000004E-2</v>
      </c>
      <c r="I108" s="6">
        <v>0.876</v>
      </c>
      <c r="J108" s="6">
        <v>5.6059999999999999</v>
      </c>
    </row>
    <row r="109" spans="2:10" x14ac:dyDescent="0.25">
      <c r="B109" s="6"/>
      <c r="C109" s="6">
        <v>0.14799999999999999</v>
      </c>
      <c r="D109" s="6">
        <v>7.8E-2</v>
      </c>
      <c r="E109" s="6">
        <v>0.19600000000000001</v>
      </c>
      <c r="F109" s="6">
        <v>5.1999999999999998E-2</v>
      </c>
      <c r="G109" s="6">
        <v>0.436</v>
      </c>
      <c r="H109" s="6">
        <v>0.505</v>
      </c>
      <c r="I109" s="6">
        <v>5.0789999999999997</v>
      </c>
      <c r="J109" s="6">
        <v>0.13900000000000001</v>
      </c>
    </row>
    <row r="110" spans="2:10" x14ac:dyDescent="0.25">
      <c r="B110" s="6"/>
      <c r="C110" s="6">
        <v>5.7000000000000002E-2</v>
      </c>
      <c r="D110" s="6">
        <v>7.0000000000000007E-2</v>
      </c>
      <c r="E110" s="6">
        <v>4.3999999999999997E-2</v>
      </c>
      <c r="F110" s="6">
        <v>9.6000000000000002E-2</v>
      </c>
      <c r="G110" s="6">
        <v>5.7000000000000002E-2</v>
      </c>
      <c r="H110" s="6">
        <v>0.46200000000000002</v>
      </c>
      <c r="I110" s="6">
        <v>1.546</v>
      </c>
      <c r="J110" s="6">
        <v>2.383</v>
      </c>
    </row>
    <row r="111" spans="2:10" x14ac:dyDescent="0.25">
      <c r="B111" s="6"/>
      <c r="C111" s="6">
        <v>0.14799999999999999</v>
      </c>
      <c r="D111" s="6">
        <v>7.8E-2</v>
      </c>
      <c r="E111" s="6">
        <v>5.1999999999999998E-2</v>
      </c>
      <c r="F111" s="6">
        <v>7.3999999999999996E-2</v>
      </c>
      <c r="G111" s="6">
        <v>4.8000000000000001E-2</v>
      </c>
      <c r="H111" s="6">
        <v>1.655</v>
      </c>
      <c r="I111" s="6">
        <v>2.3610000000000002</v>
      </c>
      <c r="J111" s="6">
        <v>0.96299999999999997</v>
      </c>
    </row>
    <row r="112" spans="2:10" x14ac:dyDescent="0.25">
      <c r="B112" s="6"/>
      <c r="C112" s="6">
        <v>4.8000000000000001E-2</v>
      </c>
      <c r="D112" s="6">
        <v>4.3999999999999997E-2</v>
      </c>
      <c r="E112" s="6">
        <v>0.66200000000000003</v>
      </c>
      <c r="F112" s="6">
        <v>0.17399999999999999</v>
      </c>
      <c r="G112" s="6">
        <v>4.3999999999999997E-2</v>
      </c>
      <c r="H112" s="6">
        <v>4.4820000000000002</v>
      </c>
      <c r="I112" s="6">
        <v>5.5449999999999999</v>
      </c>
      <c r="J112" s="6">
        <v>0.30099999999999999</v>
      </c>
    </row>
    <row r="113" spans="2:10" x14ac:dyDescent="0.25">
      <c r="B113" s="6"/>
      <c r="C113" s="6">
        <v>4.3999999999999997E-2</v>
      </c>
      <c r="D113" s="6">
        <v>0.14399999999999999</v>
      </c>
      <c r="E113" s="6">
        <v>4.3999999999999997E-2</v>
      </c>
      <c r="F113" s="6">
        <v>0.13500000000000001</v>
      </c>
      <c r="G113" s="6">
        <v>0.29599999999999999</v>
      </c>
      <c r="H113" s="6">
        <v>0.40100000000000002</v>
      </c>
      <c r="I113" s="6">
        <v>0.14399999999999999</v>
      </c>
      <c r="J113" s="6">
        <v>4.6219999999999999</v>
      </c>
    </row>
    <row r="114" spans="2:10" x14ac:dyDescent="0.25">
      <c r="B114" s="6"/>
      <c r="C114" s="6">
        <v>0.41399999999999998</v>
      </c>
      <c r="D114" s="6">
        <v>8.6999999999999994E-2</v>
      </c>
      <c r="E114" s="6">
        <v>7.8E-2</v>
      </c>
      <c r="F114" s="6">
        <v>0.28299999999999997</v>
      </c>
      <c r="G114" s="6">
        <v>0.54</v>
      </c>
      <c r="H114" s="6">
        <v>2.5870000000000002</v>
      </c>
      <c r="I114" s="6">
        <v>2.6440000000000001</v>
      </c>
      <c r="J114" s="6">
        <v>1.085</v>
      </c>
    </row>
    <row r="115" spans="2:10" x14ac:dyDescent="0.25">
      <c r="B115" s="6"/>
      <c r="C115" s="6">
        <v>6.0999999999999999E-2</v>
      </c>
      <c r="D115" s="6">
        <v>6.5000000000000002E-2</v>
      </c>
      <c r="E115" s="6">
        <v>4.3999999999999997E-2</v>
      </c>
      <c r="F115" s="6">
        <v>0.161</v>
      </c>
      <c r="G115" s="6">
        <v>8.6999999999999994E-2</v>
      </c>
      <c r="H115" s="6">
        <v>3.55</v>
      </c>
      <c r="I115" s="6">
        <v>7.3999999999999996E-2</v>
      </c>
      <c r="J115" s="6">
        <v>26.510999999999999</v>
      </c>
    </row>
    <row r="116" spans="2:10" x14ac:dyDescent="0.25">
      <c r="B116" s="6"/>
      <c r="C116" s="6">
        <v>7.3999999999999996E-2</v>
      </c>
      <c r="D116" s="6">
        <v>7.8E-2</v>
      </c>
      <c r="E116" s="6">
        <v>5.1999999999999998E-2</v>
      </c>
      <c r="F116" s="6">
        <v>4.3999999999999997E-2</v>
      </c>
      <c r="G116" s="6">
        <v>8.6999999999999994E-2</v>
      </c>
      <c r="H116" s="6">
        <v>0.30499999999999999</v>
      </c>
      <c r="I116" s="6">
        <v>6.0999999999999999E-2</v>
      </c>
      <c r="J116" s="6">
        <v>7.8E-2</v>
      </c>
    </row>
    <row r="117" spans="2:10" x14ac:dyDescent="0.25">
      <c r="B117" s="6"/>
      <c r="C117" s="6">
        <v>6.0999999999999999E-2</v>
      </c>
      <c r="D117" s="6">
        <v>0.17899999999999999</v>
      </c>
      <c r="E117" s="6">
        <v>4.8000000000000001E-2</v>
      </c>
      <c r="F117" s="6">
        <v>6.5000000000000002E-2</v>
      </c>
      <c r="G117" s="6">
        <v>7.8E-2</v>
      </c>
      <c r="H117" s="6">
        <v>4.8000000000000001E-2</v>
      </c>
      <c r="I117" s="6">
        <v>0.2</v>
      </c>
      <c r="J117" s="6">
        <v>4.3999999999999997E-2</v>
      </c>
    </row>
    <row r="118" spans="2:10" x14ac:dyDescent="0.25">
      <c r="B118" s="6"/>
      <c r="C118" s="6">
        <v>0.29599999999999999</v>
      </c>
      <c r="D118" s="6">
        <v>6.0999999999999999E-2</v>
      </c>
      <c r="E118" s="6">
        <v>0.122</v>
      </c>
      <c r="F118" s="6">
        <v>0.218</v>
      </c>
      <c r="G118" s="6">
        <v>0.13900000000000001</v>
      </c>
      <c r="H118" s="6">
        <v>0.11799999999999999</v>
      </c>
      <c r="I118" s="6"/>
      <c r="J118" s="6">
        <v>6.5000000000000002E-2</v>
      </c>
    </row>
    <row r="119" spans="2:10" x14ac:dyDescent="0.25">
      <c r="B119" s="6"/>
      <c r="C119" s="6">
        <v>7.0000000000000007E-2</v>
      </c>
      <c r="D119" s="6">
        <v>6.5000000000000002E-2</v>
      </c>
      <c r="E119" s="6">
        <v>0.42699999999999999</v>
      </c>
      <c r="F119" s="6">
        <v>7.8E-2</v>
      </c>
      <c r="G119" s="6">
        <v>0.26600000000000001</v>
      </c>
      <c r="H119" s="6">
        <v>3.5760000000000001</v>
      </c>
      <c r="I119" s="6"/>
      <c r="J119" s="6">
        <v>0.14399999999999999</v>
      </c>
    </row>
    <row r="120" spans="2:10" x14ac:dyDescent="0.25">
      <c r="B120" s="6"/>
      <c r="C120" s="6">
        <v>8.3000000000000004E-2</v>
      </c>
      <c r="D120" s="6">
        <v>4.8000000000000001E-2</v>
      </c>
      <c r="E120" s="6">
        <v>7.3999999999999996E-2</v>
      </c>
      <c r="F120" s="6">
        <v>0.105</v>
      </c>
      <c r="G120" s="6">
        <v>0.82799999999999996</v>
      </c>
      <c r="H120" s="6">
        <v>9.2739999999999991</v>
      </c>
      <c r="I120" s="6"/>
      <c r="J120" s="6">
        <v>5.4619999999999997</v>
      </c>
    </row>
    <row r="121" spans="2:10" x14ac:dyDescent="0.25">
      <c r="B121" s="6"/>
      <c r="C121" s="6">
        <v>0.309</v>
      </c>
      <c r="D121" s="6">
        <v>0.43099999999999999</v>
      </c>
      <c r="E121" s="6">
        <v>0.152</v>
      </c>
      <c r="F121" s="6">
        <v>0.48399999999999999</v>
      </c>
      <c r="G121" s="6">
        <v>0.157</v>
      </c>
      <c r="H121" s="6">
        <v>5.58</v>
      </c>
      <c r="I121" s="6"/>
      <c r="J121" s="6">
        <v>2.7530000000000001</v>
      </c>
    </row>
    <row r="122" spans="2:10" x14ac:dyDescent="0.25">
      <c r="B122" s="6"/>
      <c r="C122" s="6">
        <v>0.75800000000000001</v>
      </c>
      <c r="D122" s="6">
        <v>6.0999999999999999E-2</v>
      </c>
      <c r="E122" s="6">
        <v>6.5000000000000002E-2</v>
      </c>
      <c r="F122" s="6">
        <v>8.6999999999999994E-2</v>
      </c>
      <c r="G122" s="6">
        <v>8.3000000000000004E-2</v>
      </c>
      <c r="H122" s="6">
        <v>1.3939999999999999</v>
      </c>
      <c r="I122" s="6"/>
      <c r="J122" s="6">
        <v>3.08</v>
      </c>
    </row>
    <row r="123" spans="2:10" x14ac:dyDescent="0.25">
      <c r="B123" s="6"/>
      <c r="C123" s="6">
        <v>0.126</v>
      </c>
      <c r="D123" s="6">
        <v>6.0999999999999999E-2</v>
      </c>
      <c r="E123" s="6">
        <v>0.34</v>
      </c>
      <c r="F123" s="6"/>
      <c r="G123" s="6">
        <v>8.3000000000000004E-2</v>
      </c>
      <c r="H123" s="6">
        <v>0.32200000000000001</v>
      </c>
      <c r="I123" s="6"/>
      <c r="J123" s="6">
        <v>3.7770000000000001</v>
      </c>
    </row>
    <row r="124" spans="2:10" x14ac:dyDescent="0.25">
      <c r="B124" s="6"/>
      <c r="C124" s="6">
        <v>6.0999999999999999E-2</v>
      </c>
      <c r="D124" s="6">
        <v>0.105</v>
      </c>
      <c r="E124" s="6">
        <v>5.1999999999999998E-2</v>
      </c>
      <c r="F124" s="6"/>
      <c r="G124" s="6">
        <v>0.14399999999999999</v>
      </c>
      <c r="H124" s="6">
        <v>0.28699999999999998</v>
      </c>
      <c r="I124" s="6"/>
      <c r="J124" s="6">
        <v>31.707000000000001</v>
      </c>
    </row>
    <row r="125" spans="2:10" x14ac:dyDescent="0.25">
      <c r="B125" s="6"/>
      <c r="C125" s="6">
        <v>0.11799999999999999</v>
      </c>
      <c r="D125" s="6">
        <v>0.1</v>
      </c>
      <c r="E125" s="6">
        <v>0.11799999999999999</v>
      </c>
      <c r="F125" s="6"/>
      <c r="G125" s="6">
        <v>0.497</v>
      </c>
      <c r="H125" s="6">
        <v>0.38800000000000001</v>
      </c>
      <c r="I125" s="6"/>
      <c r="J125" s="6">
        <v>7.0000000000000007E-2</v>
      </c>
    </row>
    <row r="126" spans="2:10" x14ac:dyDescent="0.25">
      <c r="B126" s="6"/>
      <c r="C126" s="6">
        <v>2.4700000000000002</v>
      </c>
      <c r="D126" s="6">
        <v>5.1999999999999998E-2</v>
      </c>
      <c r="E126" s="6">
        <v>0.71</v>
      </c>
      <c r="F126" s="6"/>
      <c r="G126" s="6">
        <v>0.90600000000000003</v>
      </c>
      <c r="H126" s="6">
        <v>1.6990000000000001</v>
      </c>
      <c r="I126" s="6"/>
      <c r="J126" s="6"/>
    </row>
    <row r="127" spans="2:10" x14ac:dyDescent="0.25">
      <c r="B127" s="6"/>
      <c r="C127" s="6">
        <v>0.16600000000000001</v>
      </c>
      <c r="D127" s="6">
        <v>5.7000000000000002E-2</v>
      </c>
      <c r="E127" s="6">
        <v>0.109</v>
      </c>
      <c r="F127" s="6"/>
      <c r="G127" s="6">
        <v>0.42699999999999999</v>
      </c>
      <c r="H127" s="6">
        <v>0.497</v>
      </c>
      <c r="I127" s="6"/>
      <c r="J127" s="6"/>
    </row>
    <row r="128" spans="2:10" x14ac:dyDescent="0.25">
      <c r="B128" s="6"/>
      <c r="C128" s="6">
        <v>6.0999999999999999E-2</v>
      </c>
      <c r="D128" s="6">
        <v>4.8000000000000001E-2</v>
      </c>
      <c r="E128" s="6">
        <v>4.8000000000000001E-2</v>
      </c>
      <c r="F128" s="6"/>
      <c r="G128" s="6">
        <v>7.8E-2</v>
      </c>
      <c r="H128" s="6">
        <v>0.113</v>
      </c>
      <c r="I128" s="6"/>
      <c r="J128" s="6"/>
    </row>
    <row r="129" spans="2:10" x14ac:dyDescent="0.25">
      <c r="B129" s="6"/>
      <c r="C129" s="6">
        <v>0.30499999999999999</v>
      </c>
      <c r="D129" s="6">
        <v>7.0000000000000007E-2</v>
      </c>
      <c r="E129" s="6">
        <v>4.8000000000000001E-2</v>
      </c>
      <c r="F129" s="6"/>
      <c r="G129" s="6">
        <v>7.0000000000000007E-2</v>
      </c>
      <c r="H129" s="6">
        <v>0.88</v>
      </c>
      <c r="I129" s="6"/>
      <c r="J129" s="6"/>
    </row>
    <row r="130" spans="2:10" x14ac:dyDescent="0.25">
      <c r="B130" s="6"/>
      <c r="C130" s="6">
        <v>0.13100000000000001</v>
      </c>
      <c r="D130" s="6">
        <v>5.1999999999999998E-2</v>
      </c>
      <c r="E130" s="6">
        <v>0.16600000000000001</v>
      </c>
      <c r="F130" s="6"/>
      <c r="G130" s="6">
        <v>4.8000000000000001E-2</v>
      </c>
      <c r="H130" s="6">
        <v>0.47499999999999998</v>
      </c>
      <c r="I130" s="6"/>
      <c r="J130" s="6"/>
    </row>
    <row r="131" spans="2:10" x14ac:dyDescent="0.25">
      <c r="B131" s="6"/>
      <c r="C131" s="6">
        <v>6.0999999999999999E-2</v>
      </c>
      <c r="D131" s="6">
        <v>5.7000000000000002E-2</v>
      </c>
      <c r="E131" s="6">
        <v>7.8E-2</v>
      </c>
      <c r="F131" s="6"/>
      <c r="G131" s="6">
        <v>0.86699999999999999</v>
      </c>
      <c r="H131" s="6">
        <v>1.673</v>
      </c>
      <c r="I131" s="6"/>
      <c r="J131" s="6"/>
    </row>
    <row r="132" spans="2:10" x14ac:dyDescent="0.25">
      <c r="B132" s="6"/>
      <c r="C132" s="6">
        <v>0.754</v>
      </c>
      <c r="D132" s="6">
        <v>8.3000000000000004E-2</v>
      </c>
      <c r="E132" s="6">
        <v>5.7000000000000002E-2</v>
      </c>
      <c r="F132" s="6"/>
      <c r="G132" s="6">
        <v>4.3999999999999997E-2</v>
      </c>
      <c r="H132" s="6">
        <v>4.8000000000000001E-2</v>
      </c>
      <c r="I132" s="6"/>
      <c r="J132" s="6"/>
    </row>
    <row r="133" spans="2:10" x14ac:dyDescent="0.25">
      <c r="B133" s="6"/>
      <c r="C133" s="6">
        <v>0.40100000000000002</v>
      </c>
      <c r="D133" s="6">
        <v>7.8E-2</v>
      </c>
      <c r="E133" s="6">
        <v>4.8000000000000001E-2</v>
      </c>
      <c r="F133" s="6"/>
      <c r="G133" s="6">
        <v>6.5000000000000002E-2</v>
      </c>
      <c r="H133" s="6">
        <v>1.42</v>
      </c>
      <c r="I133" s="6"/>
      <c r="J133" s="6"/>
    </row>
    <row r="134" spans="2:10" x14ac:dyDescent="0.25">
      <c r="B134" s="6"/>
      <c r="C134" s="6">
        <v>0.14799999999999999</v>
      </c>
      <c r="D134" s="6">
        <v>0.318</v>
      </c>
      <c r="E134" s="6">
        <v>0.25700000000000001</v>
      </c>
      <c r="F134" s="6"/>
      <c r="G134" s="6">
        <v>1.115</v>
      </c>
      <c r="H134" s="6">
        <v>2.9529999999999998</v>
      </c>
      <c r="I134" s="6"/>
      <c r="J134" s="6"/>
    </row>
    <row r="135" spans="2:10" x14ac:dyDescent="0.25">
      <c r="B135" s="6"/>
      <c r="C135" s="6">
        <v>0.17</v>
      </c>
      <c r="D135" s="6">
        <v>5.1999999999999998E-2</v>
      </c>
      <c r="E135" s="6">
        <v>0.109</v>
      </c>
      <c r="F135" s="6"/>
      <c r="G135" s="6">
        <v>0.113</v>
      </c>
      <c r="H135" s="6">
        <v>3.8330000000000002</v>
      </c>
      <c r="I135" s="6"/>
      <c r="J135" s="6"/>
    </row>
    <row r="136" spans="2:10" x14ac:dyDescent="0.25">
      <c r="B136" s="6"/>
      <c r="C136" s="6">
        <v>1.08</v>
      </c>
      <c r="D136" s="6">
        <v>0.1</v>
      </c>
      <c r="E136" s="6">
        <v>2.6749999999999998</v>
      </c>
      <c r="F136" s="6"/>
      <c r="G136" s="6">
        <v>5.1999999999999998E-2</v>
      </c>
      <c r="H136" s="6">
        <v>1.734</v>
      </c>
      <c r="I136" s="6"/>
      <c r="J136" s="6"/>
    </row>
    <row r="137" spans="2:10" x14ac:dyDescent="0.25">
      <c r="B137" s="6"/>
      <c r="C137" s="6">
        <v>7.8E-2</v>
      </c>
      <c r="D137" s="6">
        <v>0.13900000000000001</v>
      </c>
      <c r="E137" s="6">
        <v>0.59199999999999997</v>
      </c>
      <c r="F137" s="6"/>
      <c r="G137" s="6">
        <v>0.2</v>
      </c>
      <c r="H137" s="6">
        <v>17.196999999999999</v>
      </c>
      <c r="I137" s="6"/>
      <c r="J137" s="6"/>
    </row>
    <row r="138" spans="2:10" x14ac:dyDescent="0.25">
      <c r="B138" s="6"/>
      <c r="C138" s="6">
        <v>0.745</v>
      </c>
      <c r="D138" s="6">
        <v>0.16600000000000001</v>
      </c>
      <c r="E138" s="6">
        <v>0.126</v>
      </c>
      <c r="F138" s="6"/>
      <c r="G138" s="6">
        <v>0.38800000000000001</v>
      </c>
      <c r="H138" s="6">
        <v>2.74</v>
      </c>
      <c r="I138" s="6"/>
      <c r="J138" s="6"/>
    </row>
    <row r="139" spans="2:10" x14ac:dyDescent="0.25">
      <c r="B139" s="6"/>
      <c r="C139" s="6">
        <v>6.0999999999999999E-2</v>
      </c>
      <c r="D139" s="6">
        <v>8.3000000000000004E-2</v>
      </c>
      <c r="E139" s="6">
        <v>6.5000000000000002E-2</v>
      </c>
      <c r="F139" s="6"/>
      <c r="G139" s="6">
        <v>7.8E-2</v>
      </c>
      <c r="H139" s="6">
        <v>0.61</v>
      </c>
      <c r="I139" s="6"/>
      <c r="J139" s="6"/>
    </row>
    <row r="140" spans="2:10" x14ac:dyDescent="0.25">
      <c r="B140" s="6"/>
      <c r="C140" s="6">
        <v>4.8000000000000001E-2</v>
      </c>
      <c r="D140" s="6">
        <v>0.33100000000000002</v>
      </c>
      <c r="E140" s="6">
        <v>0.27400000000000002</v>
      </c>
      <c r="F140" s="6"/>
      <c r="G140" s="6">
        <v>0.109</v>
      </c>
      <c r="H140" s="6">
        <v>3.0670000000000002</v>
      </c>
      <c r="I140" s="6"/>
      <c r="J140" s="6"/>
    </row>
    <row r="141" spans="2:10" x14ac:dyDescent="0.25">
      <c r="B141" s="6"/>
      <c r="C141" s="6">
        <v>7.3999999999999996E-2</v>
      </c>
      <c r="D141" s="6">
        <v>0.28299999999999997</v>
      </c>
      <c r="E141" s="6">
        <v>5.7000000000000002E-2</v>
      </c>
      <c r="F141" s="6"/>
      <c r="G141" s="6">
        <v>1.2150000000000001</v>
      </c>
      <c r="H141" s="6">
        <v>7.1349999999999998</v>
      </c>
      <c r="I141" s="6"/>
      <c r="J141" s="6"/>
    </row>
    <row r="142" spans="2:10" x14ac:dyDescent="0.25">
      <c r="B142" s="6"/>
      <c r="C142" s="6">
        <v>6.5000000000000002E-2</v>
      </c>
      <c r="D142" s="6">
        <v>0.109</v>
      </c>
      <c r="E142" s="6">
        <v>8.6999999999999994E-2</v>
      </c>
      <c r="F142" s="6"/>
      <c r="G142" s="6">
        <v>7.8E-2</v>
      </c>
      <c r="H142" s="6">
        <v>4.0949999999999998</v>
      </c>
      <c r="I142" s="6"/>
      <c r="J142" s="6"/>
    </row>
    <row r="143" spans="2:10" x14ac:dyDescent="0.25">
      <c r="B143" s="6"/>
      <c r="C143" s="6">
        <v>7.3999999999999996E-2</v>
      </c>
      <c r="D143" s="6">
        <v>0.11799999999999999</v>
      </c>
      <c r="E143" s="6">
        <v>4.8000000000000001E-2</v>
      </c>
      <c r="F143" s="6"/>
      <c r="G143" s="6">
        <v>0.749</v>
      </c>
      <c r="H143" s="6">
        <v>2.9929999999999999</v>
      </c>
      <c r="I143" s="6"/>
      <c r="J143" s="6"/>
    </row>
    <row r="144" spans="2:10" x14ac:dyDescent="0.25">
      <c r="B144" s="6"/>
      <c r="C144" s="6">
        <v>0.64900000000000002</v>
      </c>
      <c r="D144" s="6">
        <v>0.68400000000000005</v>
      </c>
      <c r="E144" s="6">
        <v>0.19600000000000001</v>
      </c>
      <c r="F144" s="6"/>
      <c r="G144" s="6">
        <v>0.13100000000000001</v>
      </c>
      <c r="H144" s="6">
        <v>0.20899999999999999</v>
      </c>
      <c r="I144" s="6"/>
      <c r="J144" s="6"/>
    </row>
    <row r="145" spans="2:10" x14ac:dyDescent="0.25">
      <c r="B145" s="6"/>
      <c r="C145" s="6">
        <v>6.5000000000000002E-2</v>
      </c>
      <c r="D145" s="6">
        <v>4.3999999999999997E-2</v>
      </c>
      <c r="E145" s="6">
        <v>0.122</v>
      </c>
      <c r="F145" s="6"/>
      <c r="G145" s="6">
        <v>0.47899999999999998</v>
      </c>
      <c r="H145" s="6">
        <v>1.599</v>
      </c>
      <c r="I145" s="6"/>
      <c r="J145" s="6"/>
    </row>
    <row r="146" spans="2:10" x14ac:dyDescent="0.25">
      <c r="B146" s="6"/>
      <c r="C146" s="6">
        <v>5.1999999999999998E-2</v>
      </c>
      <c r="D146" s="6">
        <v>0.248</v>
      </c>
      <c r="E146" s="6">
        <v>0.105</v>
      </c>
      <c r="F146" s="6"/>
      <c r="G146" s="6">
        <v>0.27</v>
      </c>
      <c r="H146" s="6">
        <v>0.69699999999999995</v>
      </c>
      <c r="I146" s="6"/>
      <c r="J146" s="6"/>
    </row>
    <row r="147" spans="2:10" x14ac:dyDescent="0.25">
      <c r="B147" s="6"/>
      <c r="C147" s="6">
        <v>7.3999999999999996E-2</v>
      </c>
      <c r="D147" s="6">
        <v>0.54400000000000004</v>
      </c>
      <c r="E147" s="6">
        <v>0.14399999999999999</v>
      </c>
      <c r="F147" s="6"/>
      <c r="G147" s="6">
        <v>5.1999999999999998E-2</v>
      </c>
      <c r="H147" s="6">
        <v>1.298</v>
      </c>
      <c r="I147" s="6"/>
      <c r="J147" s="6"/>
    </row>
    <row r="148" spans="2:10" x14ac:dyDescent="0.25">
      <c r="B148" s="6"/>
      <c r="C148" s="6">
        <v>0.13100000000000001</v>
      </c>
      <c r="D148" s="6">
        <v>0.40899999999999997</v>
      </c>
      <c r="E148" s="6">
        <v>0.126</v>
      </c>
      <c r="F148" s="6"/>
      <c r="G148" s="6">
        <v>0.21299999999999999</v>
      </c>
      <c r="H148" s="6">
        <v>0.157</v>
      </c>
      <c r="I148" s="6"/>
      <c r="J148" s="6"/>
    </row>
    <row r="149" spans="2:10" x14ac:dyDescent="0.25">
      <c r="B149" s="6"/>
      <c r="C149" s="6">
        <v>4.3999999999999997E-2</v>
      </c>
      <c r="D149" s="6">
        <v>2.8180000000000001</v>
      </c>
      <c r="E149" s="6">
        <v>0.109</v>
      </c>
      <c r="F149" s="6"/>
      <c r="G149" s="6">
        <v>9.6000000000000002E-2</v>
      </c>
      <c r="H149" s="6">
        <v>4.2729999999999997</v>
      </c>
      <c r="I149" s="6"/>
      <c r="J149" s="6"/>
    </row>
    <row r="150" spans="2:10" x14ac:dyDescent="0.25">
      <c r="B150" s="6"/>
      <c r="C150" s="6">
        <v>8.6999999999999994E-2</v>
      </c>
      <c r="D150" s="6">
        <v>7.3999999999999996E-2</v>
      </c>
      <c r="E150" s="6">
        <v>0.152</v>
      </c>
      <c r="F150" s="6"/>
      <c r="G150" s="6">
        <v>0.39200000000000002</v>
      </c>
      <c r="H150" s="6">
        <v>8.9039999999999999</v>
      </c>
      <c r="I150" s="6"/>
      <c r="J150" s="6"/>
    </row>
    <row r="151" spans="2:10" x14ac:dyDescent="0.25">
      <c r="B151" s="6"/>
      <c r="C151" s="6">
        <v>0.122</v>
      </c>
      <c r="D151" s="6">
        <v>4.3999999999999997E-2</v>
      </c>
      <c r="E151" s="6">
        <v>0.105</v>
      </c>
      <c r="F151" s="6"/>
      <c r="G151" s="6">
        <v>0.33100000000000002</v>
      </c>
      <c r="H151" s="6">
        <v>1.25</v>
      </c>
      <c r="I151" s="6"/>
      <c r="J151" s="6"/>
    </row>
    <row r="152" spans="2:10" x14ac:dyDescent="0.25">
      <c r="B152" s="6"/>
      <c r="C152" s="6">
        <v>5.1999999999999998E-2</v>
      </c>
      <c r="D152" s="6">
        <v>6.5000000000000002E-2</v>
      </c>
      <c r="E152" s="6">
        <v>5.7000000000000002E-2</v>
      </c>
      <c r="F152" s="6"/>
      <c r="G152" s="6">
        <v>0.152</v>
      </c>
      <c r="H152" s="6"/>
      <c r="I152" s="6"/>
      <c r="J152" s="6"/>
    </row>
    <row r="153" spans="2:10" x14ac:dyDescent="0.25">
      <c r="B153" s="6"/>
      <c r="C153" s="6">
        <v>6.0999999999999999E-2</v>
      </c>
      <c r="D153" s="6">
        <v>0.113</v>
      </c>
      <c r="E153" s="6">
        <v>4.8000000000000001E-2</v>
      </c>
      <c r="F153" s="6"/>
      <c r="G153" s="6">
        <v>0.40500000000000003</v>
      </c>
      <c r="H153" s="6"/>
      <c r="I153" s="6"/>
      <c r="J153" s="6"/>
    </row>
    <row r="154" spans="2:10" x14ac:dyDescent="0.25">
      <c r="B154" s="6"/>
      <c r="C154" s="6"/>
      <c r="D154" s="6">
        <v>0.122</v>
      </c>
      <c r="E154" s="6">
        <v>0.14799999999999999</v>
      </c>
      <c r="F154" s="6"/>
      <c r="G154" s="6">
        <v>7.3999999999999996E-2</v>
      </c>
      <c r="H154" s="6"/>
      <c r="I154" s="6"/>
      <c r="J154" s="6"/>
    </row>
    <row r="155" spans="2:10" x14ac:dyDescent="0.25">
      <c r="B155" s="6"/>
      <c r="C155" s="6"/>
      <c r="D155" s="6">
        <v>4.3999999999999997E-2</v>
      </c>
      <c r="E155" s="6">
        <v>7.8E-2</v>
      </c>
      <c r="F155" s="6"/>
      <c r="G155" s="6">
        <v>0.26600000000000001</v>
      </c>
      <c r="H155" s="6"/>
      <c r="I155" s="6"/>
      <c r="J155" s="6"/>
    </row>
    <row r="156" spans="2:10" x14ac:dyDescent="0.25">
      <c r="B156" s="6"/>
      <c r="C156" s="6"/>
      <c r="D156" s="6">
        <v>0.40100000000000002</v>
      </c>
      <c r="E156" s="6">
        <v>0.32700000000000001</v>
      </c>
      <c r="F156" s="6"/>
      <c r="G156" s="6">
        <v>0.11799999999999999</v>
      </c>
      <c r="H156" s="6"/>
      <c r="I156" s="6"/>
      <c r="J156" s="6"/>
    </row>
    <row r="157" spans="2:10" x14ac:dyDescent="0.25">
      <c r="B157" s="6"/>
      <c r="C157" s="6"/>
      <c r="D157" s="6">
        <v>6.0999999999999999E-2</v>
      </c>
      <c r="E157" s="6">
        <v>6.5000000000000002E-2</v>
      </c>
      <c r="F157" s="6"/>
      <c r="G157" s="6">
        <v>0.84099999999999997</v>
      </c>
      <c r="H157" s="6"/>
      <c r="I157" s="6"/>
      <c r="J157" s="6"/>
    </row>
    <row r="158" spans="2:10" x14ac:dyDescent="0.25">
      <c r="B158" s="6"/>
      <c r="C158" s="6"/>
      <c r="D158" s="6">
        <v>6.0999999999999999E-2</v>
      </c>
      <c r="E158" s="6">
        <v>4.8000000000000001E-2</v>
      </c>
      <c r="F158" s="6"/>
      <c r="G158" s="6">
        <v>0.1</v>
      </c>
      <c r="H158" s="6"/>
      <c r="I158" s="6"/>
      <c r="J158" s="6"/>
    </row>
    <row r="159" spans="2:10" x14ac:dyDescent="0.25">
      <c r="B159" s="6"/>
      <c r="C159" s="6"/>
      <c r="D159" s="6">
        <v>6.5000000000000002E-2</v>
      </c>
      <c r="E159" s="6">
        <v>9.0999999999999998E-2</v>
      </c>
      <c r="F159" s="6"/>
      <c r="G159" s="6">
        <v>9.6000000000000002E-2</v>
      </c>
      <c r="H159" s="6"/>
      <c r="I159" s="6"/>
      <c r="J159" s="6"/>
    </row>
    <row r="160" spans="2:10" x14ac:dyDescent="0.25">
      <c r="B160" s="6"/>
      <c r="C160" s="6"/>
      <c r="D160" s="6">
        <v>9.0999999999999998E-2</v>
      </c>
      <c r="E160" s="6">
        <v>5.7000000000000002E-2</v>
      </c>
      <c r="F160" s="6"/>
      <c r="G160" s="6">
        <v>0.33100000000000002</v>
      </c>
      <c r="H160" s="6"/>
      <c r="I160" s="6"/>
      <c r="J160" s="6"/>
    </row>
    <row r="161" spans="2:10" x14ac:dyDescent="0.25">
      <c r="B161" s="6"/>
      <c r="C161" s="6"/>
      <c r="D161" s="6">
        <v>5.2839999999999998</v>
      </c>
      <c r="E161" s="6">
        <v>5.1999999999999998E-2</v>
      </c>
      <c r="F161" s="6"/>
      <c r="G161" s="6">
        <v>0.152</v>
      </c>
      <c r="H161" s="6"/>
      <c r="I161" s="6"/>
      <c r="J161" s="6"/>
    </row>
    <row r="162" spans="2:10" x14ac:dyDescent="0.25">
      <c r="B162" s="6"/>
      <c r="C162" s="6"/>
      <c r="D162" s="6">
        <v>1.0369999999999999</v>
      </c>
      <c r="E162" s="6">
        <v>9.6000000000000002E-2</v>
      </c>
      <c r="F162" s="6"/>
      <c r="G162" s="6">
        <v>0.40500000000000003</v>
      </c>
      <c r="H162" s="6"/>
      <c r="I162" s="6"/>
      <c r="J162" s="6"/>
    </row>
    <row r="163" spans="2:10" x14ac:dyDescent="0.25">
      <c r="B163" s="6"/>
      <c r="C163" s="6"/>
      <c r="D163" s="6">
        <v>2.7530000000000001</v>
      </c>
      <c r="E163" s="6">
        <v>9.6000000000000002E-2</v>
      </c>
      <c r="F163" s="6"/>
      <c r="G163" s="6">
        <v>7.3999999999999996E-2</v>
      </c>
      <c r="H163" s="6"/>
      <c r="I163" s="6"/>
      <c r="J163" s="6"/>
    </row>
    <row r="164" spans="2:10" x14ac:dyDescent="0.25">
      <c r="B164" s="6"/>
      <c r="C164" s="6"/>
      <c r="D164" s="6">
        <v>9.0999999999999998E-2</v>
      </c>
      <c r="E164" s="6">
        <v>9.6000000000000002E-2</v>
      </c>
      <c r="F164" s="6"/>
      <c r="G164" s="6">
        <v>0.26600000000000001</v>
      </c>
      <c r="H164" s="6"/>
      <c r="I164" s="6"/>
      <c r="J164" s="6"/>
    </row>
    <row r="165" spans="2:10" x14ac:dyDescent="0.25">
      <c r="B165" s="6"/>
      <c r="C165" s="6"/>
      <c r="D165" s="6">
        <v>4.8000000000000001E-2</v>
      </c>
      <c r="E165" s="6">
        <v>0.11799999999999999</v>
      </c>
      <c r="F165" s="6"/>
      <c r="G165" s="6">
        <v>0.11799999999999999</v>
      </c>
      <c r="H165" s="6"/>
      <c r="I165" s="6"/>
      <c r="J165" s="6"/>
    </row>
    <row r="166" spans="2:10" x14ac:dyDescent="0.25">
      <c r="B166" s="6"/>
      <c r="C166" s="6"/>
      <c r="D166" s="6">
        <v>4.3999999999999997E-2</v>
      </c>
      <c r="E166" s="6">
        <v>5.1999999999999998E-2</v>
      </c>
      <c r="F166" s="6"/>
      <c r="G166" s="6">
        <v>0.84099999999999997</v>
      </c>
      <c r="H166" s="6"/>
      <c r="I166" s="6"/>
      <c r="J166" s="6"/>
    </row>
    <row r="167" spans="2:10" x14ac:dyDescent="0.25">
      <c r="B167" s="6"/>
      <c r="C167" s="6"/>
      <c r="D167" s="6">
        <v>6.0999999999999999E-2</v>
      </c>
      <c r="E167" s="6">
        <v>4.8000000000000001E-2</v>
      </c>
      <c r="F167" s="6"/>
      <c r="G167" s="6">
        <v>0.1</v>
      </c>
      <c r="H167" s="6"/>
      <c r="I167" s="6"/>
      <c r="J167" s="6"/>
    </row>
    <row r="168" spans="2:10" x14ac:dyDescent="0.25">
      <c r="B168" s="6"/>
      <c r="C168" s="6"/>
      <c r="D168" s="6">
        <v>4.8000000000000001E-2</v>
      </c>
      <c r="E168" s="6">
        <v>4.3999999999999997E-2</v>
      </c>
      <c r="F168" s="6"/>
      <c r="G168" s="6">
        <v>9.6000000000000002E-2</v>
      </c>
      <c r="H168" s="6"/>
      <c r="I168" s="6"/>
      <c r="J168" s="6"/>
    </row>
    <row r="169" spans="2:10" x14ac:dyDescent="0.25">
      <c r="B169" s="6"/>
      <c r="C169" s="6"/>
      <c r="D169" s="6">
        <v>0.16600000000000001</v>
      </c>
      <c r="E169" s="6">
        <v>6.0999999999999999E-2</v>
      </c>
      <c r="F169" s="6"/>
      <c r="G169" s="6">
        <v>0.33100000000000002</v>
      </c>
      <c r="H169" s="6"/>
      <c r="I169" s="6"/>
      <c r="J169" s="6"/>
    </row>
    <row r="170" spans="2:10" x14ac:dyDescent="0.25">
      <c r="B170" s="6"/>
      <c r="C170" s="6"/>
      <c r="D170" s="6">
        <v>7.0000000000000007E-2</v>
      </c>
      <c r="E170" s="6">
        <v>7.0000000000000007E-2</v>
      </c>
      <c r="F170" s="6"/>
      <c r="G170" s="6">
        <v>0.152</v>
      </c>
      <c r="H170" s="6"/>
      <c r="I170" s="6"/>
      <c r="J170" s="6"/>
    </row>
    <row r="171" spans="2:10" x14ac:dyDescent="0.25">
      <c r="B171" s="6"/>
      <c r="C171" s="6"/>
      <c r="D171" s="6">
        <v>4.8000000000000001E-2</v>
      </c>
      <c r="E171" s="6">
        <v>9.6000000000000002E-2</v>
      </c>
      <c r="F171" s="6"/>
      <c r="G171" s="6">
        <v>0.40500000000000003</v>
      </c>
      <c r="H171" s="6"/>
      <c r="I171" s="6"/>
      <c r="J171" s="6"/>
    </row>
    <row r="172" spans="2:10" x14ac:dyDescent="0.25">
      <c r="B172" s="6"/>
      <c r="C172" s="6"/>
      <c r="D172" s="6">
        <v>0.105</v>
      </c>
      <c r="E172" s="6">
        <v>8.3000000000000004E-2</v>
      </c>
      <c r="F172" s="6"/>
      <c r="G172" s="6">
        <v>7.3999999999999996E-2</v>
      </c>
      <c r="H172" s="6"/>
      <c r="I172" s="6"/>
      <c r="J172" s="6"/>
    </row>
    <row r="173" spans="2:10" x14ac:dyDescent="0.25">
      <c r="B173" s="6"/>
      <c r="C173" s="6"/>
      <c r="D173" s="6">
        <v>9.6000000000000002E-2</v>
      </c>
      <c r="E173" s="6">
        <v>7.8E-2</v>
      </c>
      <c r="F173" s="6"/>
      <c r="G173" s="6">
        <v>0.26600000000000001</v>
      </c>
      <c r="H173" s="6"/>
      <c r="I173" s="6"/>
      <c r="J173" s="6"/>
    </row>
    <row r="174" spans="2:10" x14ac:dyDescent="0.25">
      <c r="B174" s="6"/>
      <c r="C174" s="6"/>
      <c r="D174" s="6">
        <v>4.3999999999999997E-2</v>
      </c>
      <c r="E174" s="6">
        <v>0.161</v>
      </c>
      <c r="F174" s="6"/>
      <c r="G174" s="6">
        <v>0.11799999999999999</v>
      </c>
      <c r="H174" s="6"/>
      <c r="I174" s="6"/>
      <c r="J174" s="6"/>
    </row>
    <row r="175" spans="2:10" x14ac:dyDescent="0.25">
      <c r="B175" s="6"/>
      <c r="C175" s="6"/>
      <c r="D175" s="6">
        <v>4.3999999999999997E-2</v>
      </c>
      <c r="E175" s="6">
        <v>6.0999999999999999E-2</v>
      </c>
      <c r="F175" s="6"/>
      <c r="G175" s="6">
        <v>0.84099999999999997</v>
      </c>
      <c r="H175" s="6"/>
      <c r="I175" s="6"/>
      <c r="J175" s="6"/>
    </row>
    <row r="176" spans="2:10" x14ac:dyDescent="0.25">
      <c r="B176" s="6"/>
      <c r="C176" s="6"/>
      <c r="D176" s="6">
        <v>0.20899999999999999</v>
      </c>
      <c r="E176" s="6">
        <v>6.0999999999999999E-2</v>
      </c>
      <c r="F176" s="6"/>
      <c r="G176" s="6">
        <v>0.1</v>
      </c>
      <c r="H176" s="6"/>
      <c r="I176" s="6"/>
      <c r="J176" s="6"/>
    </row>
    <row r="177" spans="2:10" x14ac:dyDescent="0.25">
      <c r="B177" s="6"/>
      <c r="C177" s="6"/>
      <c r="D177" s="6">
        <v>0.13900000000000001</v>
      </c>
      <c r="E177" s="6">
        <v>0.81899999999999995</v>
      </c>
      <c r="F177" s="6"/>
      <c r="G177" s="6">
        <v>9.6000000000000002E-2</v>
      </c>
      <c r="H177" s="6"/>
      <c r="I177" s="6"/>
      <c r="J177" s="6"/>
    </row>
    <row r="178" spans="2:10" x14ac:dyDescent="0.25">
      <c r="B178" s="6"/>
      <c r="C178" s="6"/>
      <c r="D178" s="6">
        <v>0.113</v>
      </c>
      <c r="E178" s="6">
        <v>7.8E-2</v>
      </c>
      <c r="F178" s="6"/>
      <c r="G178" s="6">
        <v>8.6999999999999994E-2</v>
      </c>
      <c r="H178" s="6"/>
      <c r="I178" s="6"/>
      <c r="J178" s="6"/>
    </row>
    <row r="179" spans="2:10" x14ac:dyDescent="0.25">
      <c r="B179" s="6"/>
      <c r="C179" s="6"/>
      <c r="D179" s="6">
        <v>4.8000000000000001E-2</v>
      </c>
      <c r="E179" s="6">
        <v>1.3759999999999999</v>
      </c>
      <c r="F179" s="6"/>
      <c r="G179" s="6">
        <v>4.3999999999999997E-2</v>
      </c>
      <c r="H179" s="6"/>
      <c r="I179" s="6"/>
      <c r="J179" s="6"/>
    </row>
    <row r="180" spans="2:10" x14ac:dyDescent="0.25">
      <c r="B180" s="6"/>
      <c r="C180" s="6"/>
      <c r="D180" s="6">
        <v>0.187</v>
      </c>
      <c r="E180" s="6">
        <v>0.11799999999999999</v>
      </c>
      <c r="F180" s="6"/>
      <c r="G180" s="6">
        <v>0.192</v>
      </c>
      <c r="H180" s="6"/>
      <c r="I180" s="6"/>
      <c r="J180" s="6"/>
    </row>
    <row r="181" spans="2:10" x14ac:dyDescent="0.25">
      <c r="B181" s="6"/>
      <c r="C181" s="6"/>
      <c r="D181" s="6">
        <v>5.1999999999999998E-2</v>
      </c>
      <c r="E181" s="6">
        <v>6.0999999999999999E-2</v>
      </c>
      <c r="F181" s="6"/>
      <c r="G181" s="6">
        <v>0.32700000000000001</v>
      </c>
      <c r="H181" s="6"/>
      <c r="I181" s="6"/>
      <c r="J181" s="6"/>
    </row>
    <row r="182" spans="2:10" x14ac:dyDescent="0.25">
      <c r="B182" s="6"/>
      <c r="C182" s="6"/>
      <c r="D182" s="6">
        <v>0.248</v>
      </c>
      <c r="E182" s="6">
        <v>0.27900000000000003</v>
      </c>
      <c r="F182" s="6"/>
      <c r="G182" s="6">
        <v>0.1</v>
      </c>
      <c r="H182" s="6"/>
      <c r="I182" s="6"/>
      <c r="J182" s="6"/>
    </row>
    <row r="183" spans="2:10" x14ac:dyDescent="0.25">
      <c r="B183" s="6"/>
      <c r="C183" s="6"/>
      <c r="D183" s="6">
        <v>9.6000000000000002E-2</v>
      </c>
      <c r="E183" s="6">
        <v>0.85799999999999998</v>
      </c>
      <c r="F183" s="6"/>
      <c r="G183" s="6">
        <v>9.6000000000000002E-2</v>
      </c>
      <c r="H183" s="6"/>
      <c r="I183" s="6"/>
      <c r="J183" s="6"/>
    </row>
    <row r="184" spans="2:10" x14ac:dyDescent="0.25">
      <c r="B184" s="6"/>
      <c r="C184" s="6"/>
      <c r="D184" s="6">
        <v>0.2</v>
      </c>
      <c r="E184" s="6">
        <v>0.20499999999999999</v>
      </c>
      <c r="F184" s="6"/>
      <c r="G184" s="6">
        <v>0.14399999999999999</v>
      </c>
      <c r="H184" s="6"/>
      <c r="I184" s="6"/>
      <c r="J184" s="6"/>
    </row>
    <row r="185" spans="2:10" x14ac:dyDescent="0.25">
      <c r="B185" s="6"/>
      <c r="C185" s="6"/>
      <c r="D185" s="6">
        <v>3.7850000000000001</v>
      </c>
      <c r="E185" s="6">
        <v>5.1999999999999998E-2</v>
      </c>
      <c r="F185" s="6"/>
      <c r="G185" s="6">
        <v>0.63600000000000001</v>
      </c>
      <c r="H185" s="6"/>
      <c r="I185" s="6"/>
      <c r="J185" s="6"/>
    </row>
    <row r="186" spans="2:10" x14ac:dyDescent="0.25">
      <c r="B186" s="6"/>
      <c r="C186" s="6"/>
      <c r="D186" s="6">
        <v>9.6000000000000002E-2</v>
      </c>
      <c r="E186" s="6">
        <v>0.17</v>
      </c>
      <c r="F186" s="6"/>
      <c r="G186" s="6">
        <v>1.3460000000000001</v>
      </c>
      <c r="H186" s="6"/>
      <c r="I186" s="6"/>
      <c r="J186" s="6"/>
    </row>
    <row r="187" spans="2:10" x14ac:dyDescent="0.25">
      <c r="B187" s="6"/>
      <c r="C187" s="6"/>
      <c r="D187" s="6">
        <v>9.6000000000000002E-2</v>
      </c>
      <c r="E187" s="6">
        <v>7.0000000000000007E-2</v>
      </c>
      <c r="F187" s="6"/>
      <c r="G187" s="6">
        <v>0.16600000000000001</v>
      </c>
      <c r="H187" s="6"/>
      <c r="I187" s="6"/>
      <c r="J187" s="6"/>
    </row>
    <row r="188" spans="2:10" x14ac:dyDescent="0.25">
      <c r="B188" s="6"/>
      <c r="C188" s="6"/>
      <c r="D188" s="6">
        <v>0.187</v>
      </c>
      <c r="E188" s="6">
        <v>4.3999999999999997E-2</v>
      </c>
      <c r="F188" s="6"/>
      <c r="G188" s="6">
        <v>7.8E-2</v>
      </c>
      <c r="H188" s="6"/>
      <c r="I188" s="6"/>
      <c r="J188" s="6"/>
    </row>
    <row r="189" spans="2:10" x14ac:dyDescent="0.25">
      <c r="B189" s="6"/>
      <c r="C189" s="6"/>
      <c r="D189" s="6">
        <v>0.218</v>
      </c>
      <c r="E189" s="6">
        <v>8.6999999999999994E-2</v>
      </c>
      <c r="F189" s="6"/>
      <c r="G189" s="6">
        <v>4.8000000000000001E-2</v>
      </c>
      <c r="H189" s="6"/>
      <c r="I189" s="6"/>
      <c r="J189" s="6"/>
    </row>
    <row r="190" spans="2:10" x14ac:dyDescent="0.25">
      <c r="B190" s="6"/>
      <c r="C190" s="6"/>
      <c r="D190" s="6">
        <v>6.0999999999999999E-2</v>
      </c>
      <c r="E190" s="6">
        <v>0.21299999999999999</v>
      </c>
      <c r="F190" s="6"/>
      <c r="G190" s="6">
        <v>1.921</v>
      </c>
      <c r="H190" s="6"/>
      <c r="I190" s="6"/>
      <c r="J190" s="6"/>
    </row>
    <row r="191" spans="2:10" x14ac:dyDescent="0.25">
      <c r="B191" s="6"/>
      <c r="C191" s="6"/>
      <c r="D191" s="6">
        <v>5.1999999999999998E-2</v>
      </c>
      <c r="E191" s="6">
        <v>0.248</v>
      </c>
      <c r="F191" s="6"/>
      <c r="G191" s="6">
        <v>0.126</v>
      </c>
      <c r="H191" s="6"/>
      <c r="I191" s="6"/>
      <c r="J191" s="6"/>
    </row>
    <row r="192" spans="2:10" x14ac:dyDescent="0.25">
      <c r="B192" s="6"/>
      <c r="C192" s="6"/>
      <c r="D192" s="6">
        <v>0.122</v>
      </c>
      <c r="E192" s="6">
        <v>7.0000000000000007E-2</v>
      </c>
      <c r="F192" s="6"/>
      <c r="G192" s="6">
        <v>3.589</v>
      </c>
      <c r="H192" s="6"/>
      <c r="I192" s="6"/>
      <c r="J192" s="6"/>
    </row>
    <row r="193" spans="2:10" x14ac:dyDescent="0.25">
      <c r="B193" s="6"/>
      <c r="C193" s="6"/>
      <c r="D193" s="6">
        <v>0.14399999999999999</v>
      </c>
      <c r="E193" s="6">
        <v>5.1999999999999998E-2</v>
      </c>
      <c r="F193" s="6"/>
      <c r="G193" s="6">
        <v>7.8E-2</v>
      </c>
      <c r="H193" s="6"/>
      <c r="I193" s="6"/>
      <c r="J193" s="6"/>
    </row>
    <row r="194" spans="2:10" x14ac:dyDescent="0.25">
      <c r="B194" s="6"/>
      <c r="C194" s="6"/>
      <c r="D194" s="6">
        <v>0.61</v>
      </c>
      <c r="E194" s="6">
        <v>0.17</v>
      </c>
      <c r="F194" s="6"/>
      <c r="G194" s="6">
        <v>8.6999999999999994E-2</v>
      </c>
      <c r="H194" s="6"/>
      <c r="I194" s="6"/>
      <c r="J194" s="6"/>
    </row>
    <row r="195" spans="2:10" x14ac:dyDescent="0.25">
      <c r="B195" s="6"/>
      <c r="C195" s="6"/>
      <c r="D195" s="6">
        <v>0.51800000000000002</v>
      </c>
      <c r="E195" s="6">
        <v>0.24</v>
      </c>
      <c r="F195" s="6"/>
      <c r="G195" s="6">
        <v>6.5000000000000002E-2</v>
      </c>
      <c r="H195" s="6"/>
      <c r="I195" s="6"/>
      <c r="J195" s="6"/>
    </row>
    <row r="196" spans="2:10" x14ac:dyDescent="0.25">
      <c r="B196" s="6"/>
      <c r="C196" s="6"/>
      <c r="D196" s="6">
        <v>0.13900000000000001</v>
      </c>
      <c r="E196" s="6">
        <v>0.39600000000000002</v>
      </c>
      <c r="F196" s="6"/>
      <c r="G196" s="6">
        <v>6.5000000000000002E-2</v>
      </c>
      <c r="H196" s="6"/>
      <c r="I196" s="6"/>
      <c r="J196" s="6"/>
    </row>
    <row r="197" spans="2:10" x14ac:dyDescent="0.25">
      <c r="B197" s="6"/>
      <c r="C197" s="6"/>
      <c r="D197" s="6">
        <v>6.0999999999999999E-2</v>
      </c>
      <c r="E197" s="6">
        <v>0.1</v>
      </c>
      <c r="F197" s="6"/>
      <c r="G197" s="6">
        <v>4.3999999999999997E-2</v>
      </c>
      <c r="H197" s="6"/>
      <c r="I197" s="6"/>
      <c r="J197" s="6"/>
    </row>
    <row r="198" spans="2:10" x14ac:dyDescent="0.25">
      <c r="B198" s="6"/>
      <c r="C198" s="6"/>
      <c r="D198" s="6">
        <v>0.1</v>
      </c>
      <c r="E198" s="6">
        <v>4.3999999999999997E-2</v>
      </c>
      <c r="F198" s="6"/>
      <c r="G198" s="6">
        <v>5.1999999999999998E-2</v>
      </c>
      <c r="H198" s="6"/>
      <c r="I198" s="6"/>
      <c r="J198" s="6"/>
    </row>
    <row r="199" spans="2:10" x14ac:dyDescent="0.25">
      <c r="B199" s="6"/>
      <c r="C199" s="6"/>
      <c r="D199" s="6">
        <v>1.8859999999999999</v>
      </c>
      <c r="E199" s="6">
        <v>8.3000000000000004E-2</v>
      </c>
      <c r="F199" s="6"/>
      <c r="G199" s="6">
        <v>0.192</v>
      </c>
      <c r="H199" s="6"/>
      <c r="I199" s="6"/>
      <c r="J199" s="6"/>
    </row>
    <row r="200" spans="2:10" x14ac:dyDescent="0.25">
      <c r="B200" s="6"/>
      <c r="C200" s="6"/>
      <c r="D200" s="6">
        <v>0.309</v>
      </c>
      <c r="E200" s="6">
        <v>0.152</v>
      </c>
      <c r="F200" s="6"/>
      <c r="G200" s="6">
        <v>0.26600000000000001</v>
      </c>
      <c r="H200" s="6"/>
      <c r="I200" s="6"/>
      <c r="J200" s="6"/>
    </row>
    <row r="201" spans="2:10" x14ac:dyDescent="0.25">
      <c r="B201" s="6"/>
      <c r="C201" s="6"/>
      <c r="D201" s="6">
        <v>5.7000000000000002E-2</v>
      </c>
      <c r="E201" s="6">
        <v>0.105</v>
      </c>
      <c r="F201" s="6"/>
      <c r="G201" s="6">
        <v>9.0999999999999998E-2</v>
      </c>
      <c r="H201" s="6"/>
      <c r="I201" s="6"/>
      <c r="J201" s="6"/>
    </row>
    <row r="202" spans="2:10" x14ac:dyDescent="0.25">
      <c r="B202" s="6"/>
      <c r="C202" s="6"/>
      <c r="D202" s="6">
        <v>0.122</v>
      </c>
      <c r="E202" s="6">
        <v>7.0000000000000007E-2</v>
      </c>
      <c r="F202" s="6"/>
      <c r="G202" s="6">
        <v>5.7000000000000002E-2</v>
      </c>
      <c r="H202" s="6"/>
      <c r="I202" s="6"/>
      <c r="J202" s="6"/>
    </row>
    <row r="203" spans="2:10" x14ac:dyDescent="0.25">
      <c r="B203" s="6"/>
      <c r="C203" s="6"/>
      <c r="D203" s="6">
        <v>0.497</v>
      </c>
      <c r="E203" s="6">
        <v>0.109</v>
      </c>
      <c r="F203" s="6"/>
      <c r="G203" s="6">
        <v>4.3999999999999997E-2</v>
      </c>
      <c r="H203" s="6"/>
      <c r="I203" s="6"/>
      <c r="J203" s="6"/>
    </row>
    <row r="204" spans="2:10" x14ac:dyDescent="0.25">
      <c r="B204" s="6"/>
      <c r="C204" s="6"/>
      <c r="D204" s="6">
        <v>8.6999999999999994E-2</v>
      </c>
      <c r="E204" s="6">
        <v>4.3999999999999997E-2</v>
      </c>
      <c r="F204" s="6"/>
      <c r="G204" s="6">
        <v>8.6999999999999994E-2</v>
      </c>
      <c r="H204" s="6"/>
      <c r="I204" s="6"/>
      <c r="J204" s="6"/>
    </row>
    <row r="205" spans="2:10" x14ac:dyDescent="0.25">
      <c r="B205" s="6"/>
      <c r="C205" s="6"/>
      <c r="D205" s="6">
        <v>6.0999999999999999E-2</v>
      </c>
      <c r="E205" s="6">
        <v>0.13500000000000001</v>
      </c>
      <c r="F205" s="6"/>
      <c r="G205" s="6">
        <v>5.7000000000000002E-2</v>
      </c>
      <c r="H205" s="6"/>
      <c r="I205" s="6"/>
      <c r="J205" s="6"/>
    </row>
    <row r="206" spans="2:10" x14ac:dyDescent="0.25">
      <c r="B206" s="6"/>
      <c r="C206" s="6"/>
      <c r="D206" s="6">
        <v>0.183</v>
      </c>
      <c r="E206" s="6">
        <v>0.41399999999999998</v>
      </c>
      <c r="F206" s="6"/>
      <c r="G206" s="6">
        <v>0.1</v>
      </c>
      <c r="H206" s="6"/>
      <c r="I206" s="6"/>
      <c r="J206" s="6"/>
    </row>
    <row r="207" spans="2:10" x14ac:dyDescent="0.25">
      <c r="B207" s="6"/>
      <c r="C207" s="6"/>
      <c r="D207" s="6">
        <v>6.5000000000000002E-2</v>
      </c>
      <c r="E207" s="6">
        <v>7.3999999999999996E-2</v>
      </c>
      <c r="F207" s="6"/>
      <c r="G207" s="6">
        <v>0.183</v>
      </c>
      <c r="H207" s="6"/>
      <c r="I207" s="6"/>
      <c r="J207" s="6"/>
    </row>
    <row r="208" spans="2:10" x14ac:dyDescent="0.25">
      <c r="B208" s="6"/>
      <c r="C208" s="6"/>
      <c r="D208" s="6">
        <v>0.49199999999999999</v>
      </c>
      <c r="E208" s="6">
        <v>0.253</v>
      </c>
      <c r="F208" s="6"/>
      <c r="G208" s="6">
        <v>5.1999999999999998E-2</v>
      </c>
      <c r="H208" s="6"/>
      <c r="I208" s="6"/>
      <c r="J208" s="6"/>
    </row>
    <row r="209" spans="2:10" x14ac:dyDescent="0.25">
      <c r="B209" s="6"/>
      <c r="C209" s="6"/>
      <c r="D209" s="6">
        <v>5.1999999999999998E-2</v>
      </c>
      <c r="E209" s="6">
        <v>0.13900000000000001</v>
      </c>
      <c r="F209" s="6"/>
      <c r="G209" s="6">
        <v>0.17399999999999999</v>
      </c>
      <c r="H209" s="6"/>
      <c r="I209" s="6"/>
      <c r="J209" s="6"/>
    </row>
    <row r="210" spans="2:10" x14ac:dyDescent="0.25">
      <c r="B210" s="6"/>
      <c r="C210" s="6"/>
      <c r="D210" s="6">
        <v>8.3000000000000004E-2</v>
      </c>
      <c r="E210" s="6">
        <v>0.105</v>
      </c>
      <c r="F210" s="6"/>
      <c r="G210" s="6">
        <v>0.157</v>
      </c>
      <c r="H210" s="6"/>
      <c r="I210" s="6"/>
      <c r="J210" s="6"/>
    </row>
    <row r="211" spans="2:10" x14ac:dyDescent="0.25">
      <c r="B211" s="6"/>
      <c r="C211" s="6"/>
      <c r="D211" s="6">
        <v>7.8E-2</v>
      </c>
      <c r="E211" s="6">
        <v>7.3999999999999996E-2</v>
      </c>
      <c r="F211" s="6"/>
      <c r="G211" s="6">
        <v>0.152</v>
      </c>
      <c r="H211" s="6"/>
      <c r="I211" s="6"/>
      <c r="J211" s="6"/>
    </row>
    <row r="212" spans="2:10" x14ac:dyDescent="0.25">
      <c r="B212" s="6"/>
      <c r="C212" s="6"/>
      <c r="D212" s="6">
        <v>0.105</v>
      </c>
      <c r="E212" s="6">
        <v>1.472</v>
      </c>
      <c r="F212" s="6"/>
      <c r="G212" s="6">
        <v>0.17</v>
      </c>
      <c r="H212" s="6"/>
      <c r="I212" s="6"/>
      <c r="J212" s="6"/>
    </row>
    <row r="213" spans="2:10" x14ac:dyDescent="0.25">
      <c r="B213" s="6"/>
      <c r="C213" s="6"/>
      <c r="D213" s="6">
        <v>8.3000000000000004E-2</v>
      </c>
      <c r="E213" s="6">
        <v>0.16600000000000001</v>
      </c>
      <c r="F213" s="6"/>
      <c r="G213" s="6">
        <v>1.712</v>
      </c>
      <c r="H213" s="6"/>
      <c r="I213" s="6"/>
      <c r="J213" s="6"/>
    </row>
    <row r="214" spans="2:10" x14ac:dyDescent="0.25">
      <c r="B214" s="6"/>
      <c r="C214" s="6"/>
      <c r="D214" s="6">
        <v>4.3999999999999997E-2</v>
      </c>
      <c r="E214" s="6">
        <v>4.3999999999999997E-2</v>
      </c>
      <c r="F214" s="6"/>
      <c r="G214" s="6">
        <v>5.1999999999999998E-2</v>
      </c>
      <c r="H214" s="6"/>
      <c r="I214" s="6"/>
      <c r="J214" s="6"/>
    </row>
    <row r="215" spans="2:10" x14ac:dyDescent="0.25">
      <c r="B215" s="6"/>
      <c r="C215" s="6"/>
      <c r="D215" s="6">
        <v>0.17399999999999999</v>
      </c>
      <c r="E215" s="6">
        <v>8.3000000000000004E-2</v>
      </c>
      <c r="F215" s="6"/>
      <c r="G215" s="6">
        <v>6.5000000000000002E-2</v>
      </c>
      <c r="H215" s="6"/>
      <c r="I215" s="6"/>
      <c r="J215" s="6"/>
    </row>
    <row r="216" spans="2:10" x14ac:dyDescent="0.25">
      <c r="B216" s="6"/>
      <c r="C216" s="6"/>
      <c r="D216" s="6">
        <v>9.0999999999999998E-2</v>
      </c>
      <c r="E216" s="6">
        <v>0.17</v>
      </c>
      <c r="F216" s="6"/>
      <c r="G216" s="6">
        <v>4.8000000000000001E-2</v>
      </c>
      <c r="H216" s="6"/>
      <c r="I216" s="6"/>
      <c r="J216" s="6"/>
    </row>
    <row r="217" spans="2:10" x14ac:dyDescent="0.25">
      <c r="B217" s="6"/>
      <c r="C217" s="6"/>
      <c r="D217" s="6">
        <v>7.3999999999999996E-2</v>
      </c>
      <c r="E217" s="6">
        <v>4.3999999999999997E-2</v>
      </c>
      <c r="F217" s="6"/>
      <c r="G217" s="6">
        <v>0.29599999999999999</v>
      </c>
      <c r="H217" s="6"/>
      <c r="I217" s="6"/>
      <c r="J217" s="6"/>
    </row>
    <row r="218" spans="2:10" x14ac:dyDescent="0.25">
      <c r="B218" s="6"/>
      <c r="C218" s="6"/>
      <c r="D218" s="6">
        <v>8.3000000000000004E-2</v>
      </c>
      <c r="E218" s="6">
        <v>7.3999999999999996E-2</v>
      </c>
      <c r="F218" s="6"/>
      <c r="G218" s="6">
        <v>5.7000000000000002E-2</v>
      </c>
      <c r="H218" s="6"/>
      <c r="I218" s="6"/>
      <c r="J218" s="6"/>
    </row>
    <row r="219" spans="2:10" x14ac:dyDescent="0.25">
      <c r="B219" s="6"/>
      <c r="C219" s="6"/>
      <c r="D219" s="6">
        <v>2.7530000000000001</v>
      </c>
      <c r="E219" s="6">
        <v>8.6999999999999994E-2</v>
      </c>
      <c r="F219" s="6"/>
      <c r="G219" s="6">
        <v>0.61399999999999999</v>
      </c>
      <c r="H219" s="6"/>
      <c r="I219" s="6"/>
      <c r="J219" s="6"/>
    </row>
    <row r="220" spans="2:10" x14ac:dyDescent="0.25">
      <c r="B220" s="6"/>
      <c r="C220" s="6"/>
      <c r="D220" s="6">
        <v>8.6999999999999994E-2</v>
      </c>
      <c r="E220" s="6">
        <v>0.1</v>
      </c>
      <c r="F220" s="6"/>
      <c r="G220" s="6">
        <v>0.13900000000000001</v>
      </c>
      <c r="H220" s="6"/>
      <c r="I220" s="6"/>
      <c r="J220" s="6"/>
    </row>
    <row r="221" spans="2:10" x14ac:dyDescent="0.25">
      <c r="B221" s="6"/>
      <c r="C221" s="6"/>
      <c r="D221" s="6">
        <v>0.17399999999999999</v>
      </c>
      <c r="E221" s="6">
        <v>0.122</v>
      </c>
      <c r="F221" s="6"/>
      <c r="G221" s="6">
        <v>0.79300000000000004</v>
      </c>
      <c r="H221" s="6"/>
      <c r="I221" s="6"/>
      <c r="J221" s="6"/>
    </row>
    <row r="222" spans="2:10" x14ac:dyDescent="0.25">
      <c r="B222" s="6"/>
      <c r="C222" s="6"/>
      <c r="D222" s="6">
        <v>4.8000000000000001E-2</v>
      </c>
      <c r="E222" s="6">
        <v>0.183</v>
      </c>
      <c r="F222" s="6"/>
      <c r="G222" s="6">
        <v>1.18</v>
      </c>
      <c r="H222" s="6"/>
      <c r="I222" s="6"/>
      <c r="J222" s="6"/>
    </row>
    <row r="223" spans="2:10" x14ac:dyDescent="0.25">
      <c r="B223" s="6"/>
      <c r="C223" s="6"/>
      <c r="D223" s="6">
        <v>6.5000000000000002E-2</v>
      </c>
      <c r="E223" s="6">
        <v>0.105</v>
      </c>
      <c r="F223" s="6"/>
      <c r="G223" s="6">
        <v>6.5000000000000002E-2</v>
      </c>
      <c r="H223" s="6"/>
      <c r="I223" s="6"/>
      <c r="J223" s="6"/>
    </row>
    <row r="224" spans="2:10" x14ac:dyDescent="0.25">
      <c r="B224" s="6"/>
      <c r="C224" s="6"/>
      <c r="D224" s="6">
        <v>0.113</v>
      </c>
      <c r="E224" s="6">
        <v>0.318</v>
      </c>
      <c r="F224" s="6"/>
      <c r="G224" s="6">
        <v>0.11799999999999999</v>
      </c>
      <c r="H224" s="6"/>
      <c r="I224" s="6"/>
      <c r="J224" s="6"/>
    </row>
    <row r="225" spans="2:10" x14ac:dyDescent="0.25">
      <c r="B225" s="6"/>
      <c r="C225" s="6"/>
      <c r="D225" s="6">
        <v>4.3999999999999997E-2</v>
      </c>
      <c r="E225" s="6">
        <v>0.1</v>
      </c>
      <c r="F225" s="6"/>
      <c r="G225" s="6">
        <v>0.23100000000000001</v>
      </c>
      <c r="H225" s="6"/>
      <c r="I225" s="6"/>
      <c r="J225" s="6"/>
    </row>
    <row r="226" spans="2:10" x14ac:dyDescent="0.25">
      <c r="B226" s="6"/>
      <c r="C226" s="6"/>
      <c r="D226" s="6">
        <v>0.152</v>
      </c>
      <c r="E226" s="6">
        <v>0.63600000000000001</v>
      </c>
      <c r="F226" s="6"/>
      <c r="G226" s="6">
        <v>0.17</v>
      </c>
      <c r="H226" s="6"/>
      <c r="I226" s="6"/>
      <c r="J226" s="6"/>
    </row>
    <row r="227" spans="2:10" x14ac:dyDescent="0.25">
      <c r="B227" s="6"/>
      <c r="C227" s="6"/>
      <c r="D227" s="6">
        <v>4.8000000000000001E-2</v>
      </c>
      <c r="E227" s="6">
        <v>0.126</v>
      </c>
      <c r="F227" s="6"/>
      <c r="G227" s="6">
        <v>0.35299999999999998</v>
      </c>
      <c r="H227" s="6"/>
      <c r="I227" s="6"/>
      <c r="J227" s="6"/>
    </row>
    <row r="228" spans="2:10" x14ac:dyDescent="0.25">
      <c r="B228" s="6"/>
      <c r="C228" s="6"/>
      <c r="D228" s="6">
        <v>8.3000000000000004E-2</v>
      </c>
      <c r="E228" s="6">
        <v>4.8000000000000001E-2</v>
      </c>
      <c r="F228" s="6"/>
      <c r="G228" s="6">
        <v>5.1999999999999998E-2</v>
      </c>
      <c r="H228" s="6"/>
      <c r="I228" s="6"/>
      <c r="J228" s="6"/>
    </row>
    <row r="229" spans="2:10" x14ac:dyDescent="0.25">
      <c r="B229" s="6"/>
      <c r="C229" s="6"/>
      <c r="D229" s="6">
        <v>0.13100000000000001</v>
      </c>
      <c r="E229" s="6">
        <v>1.363</v>
      </c>
      <c r="F229" s="6"/>
      <c r="G229" s="6">
        <v>0.24399999999999999</v>
      </c>
      <c r="H229" s="6"/>
      <c r="I229" s="6"/>
      <c r="J229" s="6"/>
    </row>
    <row r="230" spans="2:10" x14ac:dyDescent="0.25">
      <c r="B230" s="6"/>
      <c r="C230" s="6"/>
      <c r="D230" s="6">
        <v>7.3999999999999996E-2</v>
      </c>
      <c r="E230" s="6">
        <v>5.7000000000000002E-2</v>
      </c>
      <c r="F230" s="6"/>
      <c r="G230" s="6">
        <v>4.8000000000000001E-2</v>
      </c>
      <c r="H230" s="6"/>
      <c r="I230" s="6"/>
      <c r="J230" s="6"/>
    </row>
    <row r="231" spans="2:10" x14ac:dyDescent="0.25">
      <c r="B231" s="6"/>
      <c r="C231" s="6"/>
      <c r="D231" s="6">
        <v>7.8E-2</v>
      </c>
      <c r="E231" s="6">
        <v>0.41399999999999998</v>
      </c>
      <c r="F231" s="6"/>
      <c r="G231" s="6">
        <v>8.3000000000000004E-2</v>
      </c>
      <c r="H231" s="6"/>
      <c r="I231" s="6"/>
      <c r="J231" s="6"/>
    </row>
    <row r="232" spans="2:10" x14ac:dyDescent="0.25">
      <c r="B232" s="6"/>
      <c r="C232" s="6"/>
      <c r="D232" s="6">
        <v>4.8000000000000001E-2</v>
      </c>
      <c r="E232" s="6">
        <v>8.3000000000000004E-2</v>
      </c>
      <c r="F232" s="6"/>
      <c r="G232" s="6">
        <v>6.5000000000000002E-2</v>
      </c>
      <c r="H232" s="6"/>
      <c r="I232" s="6"/>
      <c r="J232" s="6"/>
    </row>
    <row r="233" spans="2:10" x14ac:dyDescent="0.25">
      <c r="B233" s="6"/>
      <c r="C233" s="6"/>
      <c r="D233" s="6">
        <v>7.0000000000000007E-2</v>
      </c>
      <c r="E233" s="6">
        <v>0.30099999999999999</v>
      </c>
      <c r="F233" s="6"/>
      <c r="G233" s="6">
        <v>0.65800000000000003</v>
      </c>
      <c r="H233" s="6"/>
      <c r="I233" s="6"/>
      <c r="J233" s="6"/>
    </row>
    <row r="234" spans="2:10" x14ac:dyDescent="0.25">
      <c r="B234" s="6"/>
      <c r="C234" s="6"/>
      <c r="D234" s="6">
        <v>0.17399999999999999</v>
      </c>
      <c r="E234" s="6">
        <v>8.3000000000000004E-2</v>
      </c>
      <c r="F234" s="6"/>
      <c r="G234" s="6">
        <v>1.4370000000000001</v>
      </c>
      <c r="H234" s="6"/>
      <c r="I234" s="6"/>
      <c r="J234" s="6"/>
    </row>
    <row r="235" spans="2:10" x14ac:dyDescent="0.25">
      <c r="B235" s="6"/>
      <c r="C235" s="6"/>
      <c r="D235" s="6">
        <v>0.109</v>
      </c>
      <c r="E235" s="6">
        <v>1.9119999999999999</v>
      </c>
      <c r="F235" s="6"/>
      <c r="G235" s="6">
        <v>0.161</v>
      </c>
      <c r="H235" s="6"/>
      <c r="I235" s="6"/>
      <c r="J235" s="6"/>
    </row>
    <row r="236" spans="2:10" x14ac:dyDescent="0.25">
      <c r="B236" s="6"/>
      <c r="C236" s="6"/>
      <c r="D236" s="6">
        <v>0.109</v>
      </c>
      <c r="E236" s="6">
        <v>9.6000000000000002E-2</v>
      </c>
      <c r="F236" s="6"/>
      <c r="G236" s="6">
        <v>0.105</v>
      </c>
      <c r="H236" s="6"/>
      <c r="I236" s="6"/>
      <c r="J236" s="6"/>
    </row>
    <row r="237" spans="2:10" x14ac:dyDescent="0.25">
      <c r="B237" s="6"/>
      <c r="C237" s="6"/>
      <c r="D237" s="6">
        <v>9.0999999999999998E-2</v>
      </c>
      <c r="E237" s="6">
        <v>0.318</v>
      </c>
      <c r="F237" s="6"/>
      <c r="G237" s="6">
        <v>5.7000000000000002E-2</v>
      </c>
      <c r="H237" s="6"/>
      <c r="I237" s="6"/>
      <c r="J237" s="6"/>
    </row>
    <row r="238" spans="2:10" x14ac:dyDescent="0.25">
      <c r="B238" s="6"/>
      <c r="C238" s="6"/>
      <c r="D238" s="6">
        <v>8.3000000000000004E-2</v>
      </c>
      <c r="E238" s="6">
        <v>0.24</v>
      </c>
      <c r="F238" s="6"/>
      <c r="G238" s="6">
        <v>0.17</v>
      </c>
      <c r="H238" s="6"/>
      <c r="I238" s="6"/>
      <c r="J238" s="6"/>
    </row>
    <row r="239" spans="2:10" x14ac:dyDescent="0.25">
      <c r="B239" s="6"/>
      <c r="C239" s="6"/>
      <c r="D239" s="6">
        <v>3.8159999999999998</v>
      </c>
      <c r="E239" s="6">
        <v>0.40100000000000002</v>
      </c>
      <c r="F239" s="6"/>
      <c r="G239" s="6">
        <v>2.9489999999999998</v>
      </c>
      <c r="H239" s="6"/>
      <c r="I239" s="6"/>
      <c r="J239" s="6"/>
    </row>
    <row r="240" spans="2:10" x14ac:dyDescent="0.25">
      <c r="B240" s="6"/>
      <c r="C240" s="6"/>
      <c r="D240" s="6">
        <v>5.1999999999999998E-2</v>
      </c>
      <c r="E240" s="6">
        <v>6.5000000000000002E-2</v>
      </c>
      <c r="F240" s="6"/>
      <c r="G240" s="6">
        <v>4.8000000000000001E-2</v>
      </c>
      <c r="H240" s="6"/>
      <c r="I240" s="6"/>
      <c r="J240" s="6"/>
    </row>
    <row r="241" spans="2:10" x14ac:dyDescent="0.25">
      <c r="B241" s="6"/>
      <c r="C241" s="6"/>
      <c r="D241" s="6">
        <v>7.3999999999999996E-2</v>
      </c>
      <c r="E241" s="6">
        <v>5.1999999999999998E-2</v>
      </c>
      <c r="F241" s="6"/>
      <c r="G241" s="6">
        <v>0.20499999999999999</v>
      </c>
      <c r="H241" s="6"/>
      <c r="I241" s="6"/>
      <c r="J241" s="6"/>
    </row>
    <row r="242" spans="2:10" x14ac:dyDescent="0.25">
      <c r="B242" s="6"/>
      <c r="C242" s="6"/>
      <c r="D242" s="6">
        <v>0.109</v>
      </c>
      <c r="E242" s="6">
        <v>9.6000000000000002E-2</v>
      </c>
      <c r="F242" s="6"/>
      <c r="G242" s="6">
        <v>0.22700000000000001</v>
      </c>
      <c r="H242" s="6"/>
      <c r="I242" s="6"/>
      <c r="J242" s="6"/>
    </row>
    <row r="243" spans="2:10" x14ac:dyDescent="0.25">
      <c r="B243" s="6"/>
      <c r="C243" s="6"/>
      <c r="D243" s="6">
        <v>7.8E-2</v>
      </c>
      <c r="E243" s="6">
        <v>0.27900000000000003</v>
      </c>
      <c r="F243" s="6"/>
      <c r="G243" s="6">
        <v>0.71399999999999997</v>
      </c>
      <c r="H243" s="6"/>
      <c r="I243" s="6"/>
      <c r="J243" s="6"/>
    </row>
    <row r="244" spans="2:10" x14ac:dyDescent="0.25">
      <c r="B244" s="6"/>
      <c r="C244" s="6"/>
      <c r="D244" s="6">
        <v>0.36199999999999999</v>
      </c>
      <c r="E244" s="6">
        <v>9.0999999999999998E-2</v>
      </c>
      <c r="F244" s="6"/>
      <c r="G244" s="6">
        <v>0.105</v>
      </c>
      <c r="H244" s="6"/>
      <c r="I244" s="6"/>
      <c r="J244" s="6"/>
    </row>
    <row r="245" spans="2:10" x14ac:dyDescent="0.25">
      <c r="B245" s="6"/>
      <c r="C245" s="6"/>
      <c r="D245" s="6">
        <v>9.0999999999999998E-2</v>
      </c>
      <c r="E245" s="6">
        <v>0.183</v>
      </c>
      <c r="F245" s="6"/>
      <c r="G245" s="6">
        <v>0.113</v>
      </c>
      <c r="H245" s="6"/>
      <c r="I245" s="6"/>
      <c r="J245" s="6"/>
    </row>
    <row r="246" spans="2:10" x14ac:dyDescent="0.25">
      <c r="B246" s="6"/>
      <c r="C246" s="6"/>
      <c r="D246" s="6">
        <v>8.3000000000000004E-2</v>
      </c>
      <c r="E246" s="6">
        <v>0.375</v>
      </c>
      <c r="F246" s="6"/>
      <c r="G246" s="6">
        <v>0.152</v>
      </c>
      <c r="H246" s="6"/>
      <c r="I246" s="6"/>
      <c r="J246" s="6"/>
    </row>
    <row r="247" spans="2:10" x14ac:dyDescent="0.25">
      <c r="B247" s="6"/>
      <c r="C247" s="6"/>
      <c r="D247" s="6">
        <v>0.11799999999999999</v>
      </c>
      <c r="E247" s="6">
        <v>8.3000000000000004E-2</v>
      </c>
      <c r="F247" s="6"/>
      <c r="G247" s="6">
        <v>0.14399999999999999</v>
      </c>
      <c r="H247" s="6"/>
      <c r="I247" s="6"/>
      <c r="J247" s="6"/>
    </row>
    <row r="248" spans="2:10" x14ac:dyDescent="0.25">
      <c r="B248" s="6"/>
      <c r="C248" s="6"/>
      <c r="D248" s="6">
        <v>1.982</v>
      </c>
      <c r="E248" s="6">
        <v>4.3999999999999997E-2</v>
      </c>
      <c r="F248" s="6"/>
      <c r="G248" s="6">
        <v>0.60499999999999998</v>
      </c>
      <c r="H248" s="6"/>
      <c r="I248" s="6"/>
      <c r="J248" s="6"/>
    </row>
    <row r="249" spans="2:10" x14ac:dyDescent="0.25">
      <c r="B249" s="6"/>
      <c r="C249" s="6"/>
      <c r="D249" s="6">
        <v>0.13500000000000001</v>
      </c>
      <c r="E249" s="6">
        <v>4.8000000000000001E-2</v>
      </c>
      <c r="F249" s="6"/>
      <c r="G249" s="6">
        <v>0.122</v>
      </c>
      <c r="H249" s="6"/>
      <c r="I249" s="6"/>
      <c r="J249" s="6"/>
    </row>
    <row r="250" spans="2:10" x14ac:dyDescent="0.25">
      <c r="B250" s="6"/>
      <c r="C250" s="6"/>
      <c r="D250" s="6">
        <v>7.0000000000000007E-2</v>
      </c>
      <c r="E250" s="6">
        <v>0.13100000000000001</v>
      </c>
      <c r="F250" s="6"/>
      <c r="G250" s="6">
        <v>5.7000000000000002E-2</v>
      </c>
      <c r="H250" s="6"/>
      <c r="I250" s="6"/>
      <c r="J250" s="6"/>
    </row>
    <row r="251" spans="2:10" x14ac:dyDescent="0.25">
      <c r="B251" s="6"/>
      <c r="C251" s="6"/>
      <c r="D251" s="6">
        <v>0.86199999999999999</v>
      </c>
      <c r="E251" s="6">
        <v>8.3000000000000004E-2</v>
      </c>
      <c r="F251" s="6"/>
      <c r="G251" s="6">
        <v>6.5000000000000002E-2</v>
      </c>
      <c r="H251" s="6"/>
      <c r="I251" s="6"/>
      <c r="J251" s="6"/>
    </row>
    <row r="252" spans="2:10" x14ac:dyDescent="0.25">
      <c r="B252" s="6"/>
      <c r="C252" s="6"/>
      <c r="D252" s="6">
        <v>7.0000000000000007E-2</v>
      </c>
      <c r="E252" s="6">
        <v>8.3000000000000004E-2</v>
      </c>
      <c r="F252" s="6"/>
      <c r="G252" s="6">
        <v>0.318</v>
      </c>
      <c r="H252" s="6"/>
      <c r="I252" s="6"/>
      <c r="J252" s="6"/>
    </row>
    <row r="253" spans="2:10" x14ac:dyDescent="0.25">
      <c r="B253" s="6"/>
      <c r="C253" s="6"/>
      <c r="D253" s="6">
        <v>8.3000000000000004E-2</v>
      </c>
      <c r="E253" s="6">
        <v>4.8000000000000001E-2</v>
      </c>
      <c r="F253" s="6"/>
      <c r="G253" s="6">
        <v>0.183</v>
      </c>
      <c r="H253" s="6"/>
      <c r="I253" s="6"/>
      <c r="J253" s="6"/>
    </row>
    <row r="254" spans="2:10" x14ac:dyDescent="0.25">
      <c r="B254" s="6"/>
      <c r="C254" s="6"/>
      <c r="D254" s="6">
        <v>6.0999999999999999E-2</v>
      </c>
      <c r="E254" s="6">
        <v>0.11799999999999999</v>
      </c>
      <c r="F254" s="6"/>
      <c r="G254" s="6">
        <v>0.39200000000000002</v>
      </c>
      <c r="H254" s="6"/>
      <c r="I254" s="6"/>
      <c r="J254" s="6"/>
    </row>
    <row r="255" spans="2:10" x14ac:dyDescent="0.25">
      <c r="B255" s="6"/>
      <c r="C255" s="6"/>
      <c r="D255" s="6">
        <v>0.39200000000000002</v>
      </c>
      <c r="E255" s="6">
        <v>5.7000000000000002E-2</v>
      </c>
      <c r="F255" s="6"/>
      <c r="G255" s="6">
        <v>0.33500000000000002</v>
      </c>
      <c r="H255" s="6"/>
      <c r="I255" s="6"/>
      <c r="J255" s="6"/>
    </row>
    <row r="256" spans="2:10" x14ac:dyDescent="0.25">
      <c r="B256" s="6"/>
      <c r="C256" s="6"/>
      <c r="D256" s="6">
        <v>8.3000000000000004E-2</v>
      </c>
      <c r="E256" s="6">
        <v>7.8E-2</v>
      </c>
      <c r="F256" s="6"/>
      <c r="G256" s="6">
        <v>8.6999999999999994E-2</v>
      </c>
      <c r="H256" s="6"/>
      <c r="I256" s="6"/>
      <c r="J256" s="6"/>
    </row>
    <row r="257" spans="2:10" x14ac:dyDescent="0.25">
      <c r="B257" s="6"/>
      <c r="C257" s="6"/>
      <c r="D257" s="6">
        <v>6.5000000000000002E-2</v>
      </c>
      <c r="E257" s="6">
        <v>5.7000000000000002E-2</v>
      </c>
      <c r="F257" s="6"/>
      <c r="G257" s="6">
        <v>0.29599999999999999</v>
      </c>
      <c r="H257" s="6"/>
      <c r="I257" s="6"/>
      <c r="J257" s="6"/>
    </row>
    <row r="258" spans="2:10" x14ac:dyDescent="0.25">
      <c r="B258" s="6"/>
      <c r="C258" s="6"/>
      <c r="D258" s="6">
        <v>5.1999999999999998E-2</v>
      </c>
      <c r="E258" s="6">
        <v>0.126</v>
      </c>
      <c r="F258" s="6"/>
      <c r="G258" s="6">
        <v>0.36599999999999999</v>
      </c>
      <c r="H258" s="6"/>
      <c r="I258" s="6"/>
      <c r="J258" s="6"/>
    </row>
    <row r="259" spans="2:10" x14ac:dyDescent="0.25">
      <c r="B259" s="6"/>
      <c r="C259" s="6"/>
      <c r="D259" s="6">
        <v>8.3000000000000004E-2</v>
      </c>
      <c r="E259" s="6">
        <v>6.5000000000000002E-2</v>
      </c>
      <c r="F259" s="6"/>
      <c r="G259" s="6">
        <v>7.3999999999999996E-2</v>
      </c>
      <c r="H259" s="6"/>
      <c r="I259" s="6"/>
      <c r="J259" s="6"/>
    </row>
    <row r="260" spans="2:10" x14ac:dyDescent="0.25">
      <c r="B260" s="6"/>
      <c r="C260" s="6"/>
      <c r="D260" s="6">
        <v>0.161</v>
      </c>
      <c r="E260" s="6">
        <v>8.3000000000000004E-2</v>
      </c>
      <c r="F260" s="6"/>
      <c r="G260" s="6">
        <v>0.54</v>
      </c>
      <c r="H260" s="6"/>
      <c r="I260" s="6"/>
      <c r="J260" s="6"/>
    </row>
    <row r="261" spans="2:10" x14ac:dyDescent="0.25">
      <c r="B261" s="6"/>
      <c r="C261" s="6"/>
      <c r="D261" s="6">
        <v>0.13500000000000001</v>
      </c>
      <c r="E261" s="6">
        <v>5.1999999999999998E-2</v>
      </c>
      <c r="F261" s="6"/>
      <c r="G261" s="6">
        <v>4.8000000000000001E-2</v>
      </c>
      <c r="H261" s="6"/>
      <c r="I261" s="6"/>
      <c r="J261" s="6"/>
    </row>
    <row r="262" spans="2:10" x14ac:dyDescent="0.25">
      <c r="B262" s="6"/>
      <c r="C262" s="6"/>
      <c r="D262" s="6">
        <v>6.0999999999999999E-2</v>
      </c>
      <c r="E262" s="6">
        <v>9.6000000000000002E-2</v>
      </c>
      <c r="F262" s="6"/>
      <c r="G262" s="6">
        <v>0.24399999999999999</v>
      </c>
      <c r="H262" s="6"/>
      <c r="I262" s="6"/>
      <c r="J262" s="6"/>
    </row>
    <row r="263" spans="2:10" x14ac:dyDescent="0.25">
      <c r="B263" s="6"/>
      <c r="C263" s="6"/>
      <c r="D263" s="6">
        <v>6.5000000000000002E-2</v>
      </c>
      <c r="E263" s="6">
        <v>0.64900000000000002</v>
      </c>
      <c r="F263" s="6"/>
      <c r="G263" s="6">
        <v>0.222</v>
      </c>
      <c r="H263" s="6"/>
      <c r="I263" s="6"/>
      <c r="J263" s="6"/>
    </row>
    <row r="264" spans="2:10" x14ac:dyDescent="0.25">
      <c r="B264" s="6"/>
      <c r="C264" s="6"/>
      <c r="D264" s="6">
        <v>0.113</v>
      </c>
      <c r="E264" s="6">
        <v>5.7000000000000002E-2</v>
      </c>
      <c r="F264" s="6"/>
      <c r="G264" s="6">
        <v>0.57099999999999995</v>
      </c>
      <c r="H264" s="6"/>
      <c r="I264" s="6"/>
      <c r="J264" s="6"/>
    </row>
    <row r="265" spans="2:10" x14ac:dyDescent="0.25">
      <c r="B265" s="6"/>
      <c r="C265" s="6"/>
      <c r="D265" s="6">
        <v>4.3999999999999997E-2</v>
      </c>
      <c r="E265" s="6">
        <v>4.8000000000000001E-2</v>
      </c>
      <c r="F265" s="6"/>
      <c r="G265" s="6">
        <v>7.3999999999999996E-2</v>
      </c>
      <c r="H265" s="6"/>
      <c r="I265" s="6"/>
      <c r="J265" s="6"/>
    </row>
    <row r="266" spans="2:10" x14ac:dyDescent="0.25">
      <c r="B266" s="6"/>
      <c r="C266" s="6"/>
      <c r="D266" s="6">
        <v>0.27900000000000003</v>
      </c>
      <c r="E266" s="6">
        <v>0.24</v>
      </c>
      <c r="F266" s="6"/>
      <c r="G266" s="6">
        <v>0.109</v>
      </c>
      <c r="H266" s="6"/>
      <c r="I266" s="6"/>
      <c r="J266" s="6"/>
    </row>
    <row r="267" spans="2:10" x14ac:dyDescent="0.25">
      <c r="B267" s="6"/>
      <c r="C267" s="6"/>
      <c r="D267" s="6">
        <v>0.30499999999999999</v>
      </c>
      <c r="E267" s="6">
        <v>6.5000000000000002E-2</v>
      </c>
      <c r="F267" s="6"/>
      <c r="G267" s="6">
        <v>0.58399999999999996</v>
      </c>
      <c r="H267" s="6"/>
      <c r="I267" s="6"/>
      <c r="J267" s="6"/>
    </row>
    <row r="268" spans="2:10" x14ac:dyDescent="0.25">
      <c r="B268" s="6"/>
      <c r="C268" s="6"/>
      <c r="D268" s="6">
        <v>6.0999999999999999E-2</v>
      </c>
      <c r="E268" s="6">
        <v>7.3999999999999996E-2</v>
      </c>
      <c r="F268" s="6"/>
      <c r="G268" s="6">
        <v>0.23100000000000001</v>
      </c>
      <c r="H268" s="6"/>
      <c r="I268" s="6"/>
      <c r="J268" s="6"/>
    </row>
    <row r="269" spans="2:10" x14ac:dyDescent="0.25">
      <c r="B269" s="6"/>
      <c r="C269" s="6"/>
      <c r="D269" s="6">
        <v>0.20499999999999999</v>
      </c>
      <c r="E269" s="6">
        <v>0.32200000000000001</v>
      </c>
      <c r="F269" s="6"/>
      <c r="G269" s="6">
        <v>4.8000000000000001E-2</v>
      </c>
      <c r="H269" s="6"/>
      <c r="I269" s="6"/>
      <c r="J269" s="6"/>
    </row>
    <row r="270" spans="2:10" x14ac:dyDescent="0.25">
      <c r="B270" s="6"/>
      <c r="C270" s="6"/>
      <c r="D270" s="6">
        <v>0.1</v>
      </c>
      <c r="E270" s="6">
        <v>0.26100000000000001</v>
      </c>
      <c r="F270" s="6"/>
      <c r="G270" s="6">
        <v>1.024</v>
      </c>
      <c r="H270" s="6"/>
      <c r="I270" s="6"/>
      <c r="J270" s="6"/>
    </row>
    <row r="271" spans="2:10" x14ac:dyDescent="0.25">
      <c r="B271" s="6"/>
      <c r="C271" s="6"/>
      <c r="D271" s="6">
        <v>0.17</v>
      </c>
      <c r="E271" s="6">
        <v>4.8000000000000001E-2</v>
      </c>
      <c r="F271" s="6"/>
      <c r="G271" s="6">
        <v>0.105</v>
      </c>
      <c r="H271" s="6"/>
      <c r="I271" s="6"/>
      <c r="J271" s="6"/>
    </row>
    <row r="272" spans="2:10" x14ac:dyDescent="0.25">
      <c r="B272" s="6"/>
      <c r="C272" s="6"/>
      <c r="D272" s="6">
        <v>1.25</v>
      </c>
      <c r="E272" s="6">
        <v>0.17</v>
      </c>
      <c r="F272" s="6"/>
      <c r="G272" s="6">
        <v>7.3999999999999996E-2</v>
      </c>
      <c r="H272" s="6"/>
      <c r="I272" s="6"/>
      <c r="J272" s="6"/>
    </row>
    <row r="273" spans="2:10" x14ac:dyDescent="0.25">
      <c r="B273" s="6"/>
      <c r="C273" s="6"/>
      <c r="D273" s="6">
        <v>0.109</v>
      </c>
      <c r="E273" s="6">
        <v>7.3999999999999996E-2</v>
      </c>
      <c r="F273" s="6"/>
      <c r="G273" s="6">
        <v>0.59699999999999998</v>
      </c>
      <c r="H273" s="6"/>
      <c r="I273" s="6"/>
      <c r="J273" s="6"/>
    </row>
    <row r="274" spans="2:10" x14ac:dyDescent="0.25">
      <c r="B274" s="6"/>
      <c r="C274" s="6"/>
      <c r="D274" s="6">
        <v>0.16600000000000001</v>
      </c>
      <c r="E274" s="6">
        <v>0.13100000000000001</v>
      </c>
      <c r="F274" s="6"/>
      <c r="G274" s="6">
        <v>5.1999999999999998E-2</v>
      </c>
      <c r="H274" s="6"/>
      <c r="I274" s="6"/>
      <c r="J274" s="6"/>
    </row>
    <row r="275" spans="2:10" x14ac:dyDescent="0.25">
      <c r="B275" s="6"/>
      <c r="C275" s="6"/>
      <c r="D275" s="6">
        <v>7.3999999999999996E-2</v>
      </c>
      <c r="E275" s="6">
        <v>0.38800000000000001</v>
      </c>
      <c r="F275" s="6"/>
      <c r="G275" s="6">
        <v>0.35699999999999998</v>
      </c>
      <c r="H275" s="6"/>
      <c r="I275" s="6"/>
      <c r="J275" s="6"/>
    </row>
    <row r="276" spans="2:10" x14ac:dyDescent="0.25">
      <c r="B276" s="6"/>
      <c r="C276" s="6"/>
      <c r="D276" s="6">
        <v>4.3999999999999997E-2</v>
      </c>
      <c r="E276" s="6">
        <v>8.3000000000000004E-2</v>
      </c>
      <c r="F276" s="6"/>
      <c r="G276" s="6">
        <v>7.0000000000000007E-2</v>
      </c>
      <c r="H276" s="6"/>
      <c r="I276" s="6"/>
      <c r="J276" s="6"/>
    </row>
    <row r="277" spans="2:10" x14ac:dyDescent="0.25">
      <c r="B277" s="6"/>
      <c r="C277" s="6"/>
      <c r="D277" s="6">
        <v>0.1</v>
      </c>
      <c r="E277" s="6">
        <v>6.0999999999999999E-2</v>
      </c>
      <c r="F277" s="6"/>
      <c r="G277" s="6">
        <v>0.63200000000000001</v>
      </c>
      <c r="H277" s="6"/>
      <c r="I277" s="6"/>
      <c r="J277" s="6"/>
    </row>
    <row r="278" spans="2:10" x14ac:dyDescent="0.25">
      <c r="B278" s="6"/>
      <c r="C278" s="6"/>
      <c r="D278" s="6">
        <v>0.32700000000000001</v>
      </c>
      <c r="E278" s="6">
        <v>5.7000000000000002E-2</v>
      </c>
      <c r="F278" s="6"/>
      <c r="G278" s="6">
        <v>0.17899999999999999</v>
      </c>
      <c r="H278" s="6"/>
      <c r="I278" s="6"/>
      <c r="J278" s="6"/>
    </row>
    <row r="279" spans="2:10" x14ac:dyDescent="0.25">
      <c r="B279" s="6"/>
      <c r="C279" s="6"/>
      <c r="D279" s="6">
        <v>1.2370000000000001</v>
      </c>
      <c r="E279" s="6">
        <v>0.126</v>
      </c>
      <c r="F279" s="6"/>
      <c r="G279" s="6">
        <v>8.6999999999999994E-2</v>
      </c>
      <c r="H279" s="6"/>
      <c r="I279" s="6"/>
      <c r="J279" s="6"/>
    </row>
    <row r="280" spans="2:10" x14ac:dyDescent="0.25">
      <c r="B280" s="6"/>
      <c r="C280" s="6"/>
      <c r="D280" s="6">
        <v>0.192</v>
      </c>
      <c r="E280" s="6">
        <v>0.44</v>
      </c>
      <c r="F280" s="6"/>
      <c r="G280" s="6">
        <v>0.13100000000000001</v>
      </c>
      <c r="H280" s="6"/>
      <c r="I280" s="6"/>
      <c r="J280" s="6"/>
    </row>
    <row r="281" spans="2:10" x14ac:dyDescent="0.25">
      <c r="B281" s="6"/>
      <c r="C281" s="6"/>
      <c r="D281" s="6">
        <v>4.8000000000000001E-2</v>
      </c>
      <c r="E281" s="6">
        <v>5.7000000000000002E-2</v>
      </c>
      <c r="F281" s="6"/>
      <c r="G281" s="6"/>
      <c r="H281" s="6"/>
      <c r="I281" s="6"/>
      <c r="J281" s="6"/>
    </row>
    <row r="282" spans="2:10" x14ac:dyDescent="0.25">
      <c r="B282" s="6"/>
      <c r="C282" s="6"/>
      <c r="D282" s="6">
        <v>0.109</v>
      </c>
      <c r="E282" s="6">
        <v>5.1999999999999998E-2</v>
      </c>
      <c r="F282" s="6"/>
      <c r="G282" s="6"/>
      <c r="H282" s="6"/>
      <c r="I282" s="6"/>
      <c r="J282" s="6"/>
    </row>
    <row r="283" spans="2:10" x14ac:dyDescent="0.25">
      <c r="B283" s="6"/>
      <c r="C283" s="6"/>
      <c r="D283" s="6">
        <v>0.11799999999999999</v>
      </c>
      <c r="E283" s="6">
        <v>6.5000000000000002E-2</v>
      </c>
      <c r="F283" s="6"/>
      <c r="G283" s="6"/>
      <c r="H283" s="6"/>
      <c r="I283" s="6"/>
      <c r="J283" s="6"/>
    </row>
    <row r="284" spans="2:10" x14ac:dyDescent="0.25">
      <c r="B284" s="6"/>
      <c r="C284" s="6"/>
      <c r="D284" s="6">
        <v>9.6000000000000002E-2</v>
      </c>
      <c r="E284" s="6">
        <v>6.0999999999999999E-2</v>
      </c>
      <c r="F284" s="6"/>
      <c r="G284" s="6"/>
      <c r="H284" s="6"/>
      <c r="I284" s="6"/>
      <c r="J284" s="6"/>
    </row>
    <row r="285" spans="2:10" x14ac:dyDescent="0.25">
      <c r="B285" s="6"/>
      <c r="C285" s="6"/>
      <c r="D285" s="6"/>
      <c r="E285" s="6">
        <v>4.8000000000000001E-2</v>
      </c>
      <c r="F285" s="6"/>
      <c r="G285" s="6"/>
      <c r="H285" s="6"/>
      <c r="I285" s="6"/>
      <c r="J285" s="6"/>
    </row>
    <row r="286" spans="2:10" x14ac:dyDescent="0.25">
      <c r="B286" s="6"/>
      <c r="C286" s="6"/>
      <c r="D286" s="6"/>
      <c r="E286" s="6">
        <v>5.7000000000000002E-2</v>
      </c>
      <c r="F286" s="6"/>
      <c r="G286" s="6"/>
      <c r="H286" s="6"/>
      <c r="I286" s="6"/>
      <c r="J286" s="6"/>
    </row>
    <row r="287" spans="2:10" x14ac:dyDescent="0.25">
      <c r="B287" s="6"/>
      <c r="C287" s="6"/>
      <c r="D287" s="6"/>
      <c r="E287" s="6">
        <v>0.218</v>
      </c>
      <c r="F287" s="6"/>
      <c r="G287" s="6"/>
      <c r="H287" s="6"/>
      <c r="I287" s="6"/>
      <c r="J287" s="6"/>
    </row>
    <row r="288" spans="2:10" x14ac:dyDescent="0.25">
      <c r="B288" s="6"/>
      <c r="C288" s="6"/>
      <c r="D288" s="6"/>
      <c r="E288" s="6">
        <v>0.218</v>
      </c>
      <c r="F288" s="6"/>
      <c r="G288" s="6"/>
      <c r="H288" s="6"/>
      <c r="I288" s="6"/>
      <c r="J288" s="6"/>
    </row>
    <row r="289" spans="2:10" x14ac:dyDescent="0.25">
      <c r="B289" s="6"/>
      <c r="C289" s="6"/>
      <c r="D289" s="6"/>
      <c r="E289" s="6">
        <v>0.109</v>
      </c>
      <c r="F289" s="6"/>
      <c r="G289" s="6"/>
      <c r="H289" s="6"/>
      <c r="I289" s="6"/>
      <c r="J289" s="6"/>
    </row>
    <row r="290" spans="2:10" x14ac:dyDescent="0.25">
      <c r="B290" s="6"/>
      <c r="C290" s="6"/>
      <c r="D290" s="6"/>
      <c r="E290" s="6">
        <v>0.40500000000000003</v>
      </c>
      <c r="F290" s="6"/>
      <c r="G290" s="6"/>
      <c r="H290" s="6"/>
      <c r="I290" s="6"/>
      <c r="J290" s="6"/>
    </row>
    <row r="291" spans="2:10" x14ac:dyDescent="0.25">
      <c r="B291" s="6"/>
      <c r="C291" s="6"/>
      <c r="D291" s="6"/>
      <c r="E291" s="6">
        <v>4.3999999999999997E-2</v>
      </c>
      <c r="F291" s="6"/>
      <c r="G291" s="6"/>
      <c r="H291" s="6"/>
      <c r="I291" s="6"/>
      <c r="J291" s="6"/>
    </row>
    <row r="292" spans="2:10" x14ac:dyDescent="0.25">
      <c r="B292" s="6"/>
      <c r="C292" s="6"/>
      <c r="D292" s="6"/>
      <c r="E292" s="6">
        <v>4.3999999999999997E-2</v>
      </c>
      <c r="F292" s="6"/>
      <c r="G292" s="6"/>
      <c r="H292" s="6"/>
      <c r="I292" s="6"/>
      <c r="J292" s="6"/>
    </row>
    <row r="293" spans="2:10" x14ac:dyDescent="0.25">
      <c r="B293" s="6"/>
      <c r="C293" s="6"/>
      <c r="D293" s="6"/>
      <c r="E293" s="6">
        <v>0.122</v>
      </c>
      <c r="F293" s="6"/>
      <c r="G293" s="6"/>
      <c r="H293" s="6"/>
      <c r="I293" s="6"/>
      <c r="J293" s="6"/>
    </row>
    <row r="294" spans="2:10" x14ac:dyDescent="0.25">
      <c r="B294" s="6"/>
      <c r="C294" s="6"/>
      <c r="D294" s="6"/>
      <c r="E294" s="6">
        <v>4.3999999999999997E-2</v>
      </c>
      <c r="F294" s="6"/>
      <c r="G294" s="6"/>
      <c r="H294" s="6"/>
      <c r="I294" s="6"/>
      <c r="J294" s="6"/>
    </row>
    <row r="295" spans="2:10" x14ac:dyDescent="0.25">
      <c r="B295" s="6"/>
      <c r="C295" s="6"/>
      <c r="D295" s="6"/>
      <c r="E295" s="6">
        <v>0.39600000000000002</v>
      </c>
      <c r="F295" s="6"/>
      <c r="G295" s="6"/>
      <c r="H295" s="6"/>
      <c r="I295" s="6"/>
      <c r="J295" s="6"/>
    </row>
    <row r="296" spans="2:10" x14ac:dyDescent="0.25">
      <c r="B296" s="6"/>
      <c r="C296" s="6"/>
      <c r="D296" s="6"/>
      <c r="E296" s="6">
        <v>0.122</v>
      </c>
      <c r="F296" s="6"/>
      <c r="G296" s="6"/>
      <c r="H296" s="6"/>
      <c r="I296" s="6"/>
      <c r="J296" s="6"/>
    </row>
    <row r="297" spans="2:10" x14ac:dyDescent="0.25">
      <c r="B297" s="6"/>
      <c r="C297" s="6"/>
      <c r="D297" s="6"/>
      <c r="E297" s="6">
        <v>0.46200000000000002</v>
      </c>
      <c r="F297" s="6"/>
      <c r="G297" s="6"/>
      <c r="H297" s="6"/>
      <c r="I297" s="6"/>
      <c r="J297" s="6"/>
    </row>
    <row r="298" spans="2:10" x14ac:dyDescent="0.25">
      <c r="B298" s="6"/>
      <c r="C298" s="6"/>
      <c r="D298" s="6"/>
      <c r="E298" s="6">
        <v>8.3000000000000004E-2</v>
      </c>
      <c r="F298" s="6"/>
      <c r="G298" s="6"/>
      <c r="H298" s="6"/>
      <c r="I298" s="6"/>
      <c r="J298" s="6"/>
    </row>
    <row r="299" spans="2:10" x14ac:dyDescent="0.25">
      <c r="B299" s="6"/>
      <c r="C299" s="6"/>
      <c r="D299" s="6"/>
      <c r="E299" s="6">
        <v>4.8000000000000001E-2</v>
      </c>
      <c r="F299" s="6"/>
      <c r="G299" s="6"/>
      <c r="H299" s="6"/>
      <c r="I299" s="6"/>
      <c r="J299" s="6"/>
    </row>
    <row r="300" spans="2:10" x14ac:dyDescent="0.25">
      <c r="B300" s="6"/>
      <c r="C300" s="6"/>
      <c r="D300" s="6"/>
      <c r="E300" s="6">
        <v>0.183</v>
      </c>
      <c r="F300" s="6"/>
      <c r="G300" s="6"/>
      <c r="H300" s="6"/>
      <c r="I300" s="6"/>
      <c r="J300" s="6"/>
    </row>
    <row r="301" spans="2:10" x14ac:dyDescent="0.25">
      <c r="B301" s="6"/>
      <c r="C301" s="6"/>
      <c r="D301" s="6"/>
      <c r="E301" s="6">
        <v>8.6999999999999994E-2</v>
      </c>
      <c r="F301" s="6"/>
      <c r="G301" s="6"/>
      <c r="H301" s="6"/>
      <c r="I301" s="6"/>
      <c r="J301" s="6"/>
    </row>
    <row r="302" spans="2:10" x14ac:dyDescent="0.25">
      <c r="B302" s="6"/>
      <c r="C302" s="6"/>
      <c r="D302" s="6"/>
      <c r="E302" s="6">
        <v>4.3999999999999997E-2</v>
      </c>
      <c r="F302" s="6"/>
      <c r="G302" s="6"/>
      <c r="H302" s="6"/>
      <c r="I302" s="6"/>
      <c r="J302" s="6"/>
    </row>
    <row r="303" spans="2:10" x14ac:dyDescent="0.25">
      <c r="B303" s="6"/>
      <c r="C303" s="6"/>
      <c r="D303" s="6"/>
      <c r="E303" s="6">
        <v>0.253</v>
      </c>
      <c r="F303" s="6"/>
      <c r="G303" s="6"/>
      <c r="H303" s="6"/>
      <c r="I303" s="6"/>
      <c r="J303" s="6"/>
    </row>
    <row r="304" spans="2:10" x14ac:dyDescent="0.25">
      <c r="B304" s="6"/>
      <c r="C304" s="6"/>
      <c r="D304" s="6"/>
      <c r="E304" s="6">
        <v>0.161</v>
      </c>
      <c r="F304" s="6"/>
      <c r="G304" s="6"/>
      <c r="H304" s="6"/>
      <c r="I304" s="6"/>
      <c r="J304" s="6"/>
    </row>
    <row r="305" spans="2:10" x14ac:dyDescent="0.25">
      <c r="B305" s="6"/>
      <c r="C305" s="6"/>
      <c r="D305" s="6"/>
      <c r="E305" s="6">
        <v>7.0000000000000007E-2</v>
      </c>
      <c r="F305" s="6"/>
      <c r="G305" s="6"/>
      <c r="H305" s="6"/>
      <c r="I305" s="6"/>
      <c r="J305" s="6"/>
    </row>
    <row r="306" spans="2:10" x14ac:dyDescent="0.25">
      <c r="B306" s="6"/>
      <c r="C306" s="6"/>
      <c r="D306" s="6"/>
      <c r="E306" s="6">
        <v>0.17</v>
      </c>
      <c r="F306" s="6"/>
      <c r="G306" s="6"/>
      <c r="H306" s="6"/>
      <c r="I306" s="6"/>
      <c r="J306" s="6"/>
    </row>
    <row r="307" spans="2:10" x14ac:dyDescent="0.25">
      <c r="B307" s="6"/>
      <c r="C307" s="6"/>
      <c r="D307" s="6"/>
      <c r="E307" s="6">
        <v>0.13500000000000001</v>
      </c>
      <c r="F307" s="6"/>
      <c r="G307" s="6"/>
      <c r="H307" s="6"/>
      <c r="I307" s="6"/>
      <c r="J307" s="6"/>
    </row>
    <row r="308" spans="2:10" x14ac:dyDescent="0.25">
      <c r="B308" s="6"/>
      <c r="C308" s="6"/>
      <c r="D308" s="6"/>
      <c r="E308" s="6">
        <v>0.13900000000000001</v>
      </c>
      <c r="F308" s="6"/>
      <c r="G308" s="6"/>
      <c r="H308" s="6"/>
      <c r="I308" s="6"/>
      <c r="J308" s="6"/>
    </row>
    <row r="309" spans="2:10" x14ac:dyDescent="0.25">
      <c r="B309" s="6"/>
      <c r="C309" s="6"/>
      <c r="D309" s="6"/>
      <c r="E309" s="6">
        <v>7.8E-2</v>
      </c>
      <c r="F309" s="6"/>
      <c r="G309" s="6"/>
      <c r="H309" s="6"/>
      <c r="I309" s="6"/>
      <c r="J309" s="6"/>
    </row>
    <row r="310" spans="2:10" x14ac:dyDescent="0.25">
      <c r="B310" s="6"/>
      <c r="C310" s="6"/>
      <c r="D310" s="6"/>
      <c r="E310" s="6">
        <v>0.105</v>
      </c>
      <c r="F310" s="6"/>
      <c r="G310" s="6"/>
      <c r="H310" s="6"/>
      <c r="I310" s="6"/>
      <c r="J310" s="6"/>
    </row>
    <row r="311" spans="2:10" x14ac:dyDescent="0.25">
      <c r="B311" s="6"/>
      <c r="C311" s="6"/>
      <c r="D311" s="6"/>
      <c r="E311" s="6">
        <v>6.0999999999999999E-2</v>
      </c>
      <c r="F311" s="6"/>
      <c r="G311" s="6"/>
      <c r="H311" s="6"/>
      <c r="I311" s="6"/>
      <c r="J311" s="6"/>
    </row>
    <row r="312" spans="2:10" x14ac:dyDescent="0.25">
      <c r="B312" s="6"/>
      <c r="C312" s="6"/>
      <c r="D312" s="6"/>
      <c r="E312" s="6">
        <v>5.1999999999999998E-2</v>
      </c>
      <c r="F312" s="6"/>
      <c r="G312" s="6"/>
      <c r="H312" s="6"/>
      <c r="I312" s="6"/>
      <c r="J312" s="6"/>
    </row>
    <row r="313" spans="2:10" x14ac:dyDescent="0.25">
      <c r="B313" s="6"/>
      <c r="C313" s="6"/>
      <c r="D313" s="6"/>
      <c r="E313" s="6">
        <v>6.5000000000000002E-2</v>
      </c>
      <c r="F313" s="6"/>
      <c r="G313" s="6"/>
      <c r="H313" s="6"/>
      <c r="I313" s="6"/>
      <c r="J313" s="6"/>
    </row>
    <row r="314" spans="2:10" x14ac:dyDescent="0.25">
      <c r="B314" s="6"/>
      <c r="C314" s="6"/>
      <c r="D314" s="6"/>
      <c r="E314" s="6">
        <v>0.28699999999999998</v>
      </c>
      <c r="F314" s="6"/>
      <c r="G314" s="6"/>
      <c r="H314" s="6"/>
      <c r="I314" s="6"/>
      <c r="J314" s="6"/>
    </row>
    <row r="315" spans="2:10" x14ac:dyDescent="0.25">
      <c r="B315" s="6"/>
      <c r="C315" s="6"/>
      <c r="D315" s="6"/>
      <c r="E315" s="6">
        <v>7.0000000000000007E-2</v>
      </c>
      <c r="F315" s="6"/>
      <c r="G315" s="6"/>
      <c r="H315" s="6"/>
      <c r="I315" s="6"/>
      <c r="J315" s="6"/>
    </row>
    <row r="316" spans="2:10" x14ac:dyDescent="0.25">
      <c r="B316" s="6"/>
      <c r="C316" s="6"/>
      <c r="D316" s="6"/>
      <c r="E316" s="6">
        <v>9.0999999999999998E-2</v>
      </c>
      <c r="F316" s="6"/>
      <c r="G316" s="6"/>
      <c r="H316" s="6"/>
      <c r="I316" s="6"/>
      <c r="J316" s="6"/>
    </row>
    <row r="317" spans="2:10" x14ac:dyDescent="0.25">
      <c r="B317" s="6"/>
      <c r="C317" s="6"/>
      <c r="D317" s="6"/>
      <c r="E317" s="6">
        <v>5.1999999999999998E-2</v>
      </c>
      <c r="F317" s="6"/>
      <c r="G317" s="6"/>
      <c r="H317" s="6"/>
      <c r="I317" s="6"/>
      <c r="J317" s="6"/>
    </row>
    <row r="318" spans="2:10" x14ac:dyDescent="0.25">
      <c r="B318" s="6"/>
      <c r="C318" s="6"/>
      <c r="D318" s="6"/>
      <c r="E318" s="6">
        <v>4.8000000000000001E-2</v>
      </c>
      <c r="F318" s="6"/>
      <c r="G318" s="6"/>
      <c r="H318" s="6"/>
      <c r="I318" s="6"/>
      <c r="J318" s="6"/>
    </row>
    <row r="319" spans="2:10" x14ac:dyDescent="0.25">
      <c r="B319" s="6"/>
      <c r="C319" s="6"/>
      <c r="D319" s="6"/>
      <c r="E319" s="6">
        <v>0.497</v>
      </c>
      <c r="F319" s="6"/>
      <c r="G319" s="6"/>
      <c r="H319" s="6"/>
      <c r="I319" s="6"/>
      <c r="J319" s="6"/>
    </row>
    <row r="320" spans="2:10" x14ac:dyDescent="0.25">
      <c r="B320" s="6"/>
      <c r="C320" s="6"/>
      <c r="D320" s="6"/>
      <c r="E320" s="6">
        <v>5.1999999999999998E-2</v>
      </c>
      <c r="F320" s="6"/>
      <c r="G320" s="6"/>
      <c r="H320" s="6"/>
      <c r="I320" s="6"/>
      <c r="J320" s="6"/>
    </row>
    <row r="321" spans="2:10" x14ac:dyDescent="0.25">
      <c r="B321" s="6"/>
      <c r="C321" s="6"/>
      <c r="D321" s="6"/>
      <c r="E321" s="6">
        <v>9.6000000000000002E-2</v>
      </c>
      <c r="F321" s="6"/>
      <c r="G321" s="6"/>
      <c r="H321" s="6"/>
      <c r="I321" s="6"/>
      <c r="J321" s="6"/>
    </row>
    <row r="322" spans="2:10" x14ac:dyDescent="0.25">
      <c r="B322" s="6"/>
      <c r="C322" s="6"/>
      <c r="D322" s="6"/>
      <c r="E322" s="6">
        <v>0.11799999999999999</v>
      </c>
      <c r="F322" s="6"/>
      <c r="G322" s="6"/>
      <c r="H322" s="6"/>
      <c r="I322" s="6"/>
      <c r="J322" s="6"/>
    </row>
    <row r="323" spans="2:10" x14ac:dyDescent="0.25">
      <c r="B323" s="6"/>
      <c r="C323" s="6"/>
      <c r="D323" s="6"/>
      <c r="E323" s="6">
        <v>0.14799999999999999</v>
      </c>
      <c r="F323" s="6"/>
      <c r="G323" s="6"/>
      <c r="H323" s="6"/>
      <c r="I323" s="6"/>
      <c r="J323" s="6"/>
    </row>
    <row r="324" spans="2:10" x14ac:dyDescent="0.25">
      <c r="B324" s="6"/>
      <c r="C324" s="6"/>
      <c r="D324" s="6"/>
      <c r="E324" s="6">
        <v>0.16600000000000001</v>
      </c>
      <c r="F324" s="6"/>
      <c r="G324" s="6"/>
      <c r="H324" s="6"/>
      <c r="I324" s="6"/>
      <c r="J324" s="6"/>
    </row>
    <row r="325" spans="2:10" x14ac:dyDescent="0.25">
      <c r="B325" s="6"/>
      <c r="C325" s="6"/>
      <c r="D325" s="6"/>
      <c r="E325" s="6">
        <v>9.6000000000000002E-2</v>
      </c>
      <c r="F325" s="6"/>
      <c r="G325" s="6"/>
      <c r="H325" s="6"/>
      <c r="I325" s="6"/>
      <c r="J325" s="6"/>
    </row>
    <row r="326" spans="2:10" x14ac:dyDescent="0.25">
      <c r="B326" s="6"/>
      <c r="C326" s="6"/>
      <c r="D326" s="6"/>
      <c r="E326" s="6">
        <v>4.8000000000000001E-2</v>
      </c>
      <c r="F326" s="6"/>
      <c r="G326" s="6"/>
      <c r="H326" s="6"/>
      <c r="I326" s="6"/>
      <c r="J326" s="6"/>
    </row>
    <row r="327" spans="2:10" x14ac:dyDescent="0.25">
      <c r="B327" s="6"/>
      <c r="C327" s="6"/>
      <c r="D327" s="6"/>
      <c r="E327" s="6">
        <v>8.6999999999999994E-2</v>
      </c>
      <c r="F327" s="6"/>
      <c r="G327" s="6"/>
      <c r="H327" s="6"/>
      <c r="I327" s="6"/>
      <c r="J327" s="6"/>
    </row>
    <row r="328" spans="2:10" x14ac:dyDescent="0.25">
      <c r="B328" s="6"/>
      <c r="C328" s="6"/>
      <c r="D328" s="6"/>
      <c r="E328" s="6">
        <v>9.6000000000000002E-2</v>
      </c>
      <c r="F328" s="6"/>
      <c r="G328" s="6"/>
      <c r="H328" s="6"/>
      <c r="I328" s="6"/>
      <c r="J328" s="6"/>
    </row>
    <row r="329" spans="2:10" x14ac:dyDescent="0.25">
      <c r="B329" s="6"/>
      <c r="C329" s="6"/>
      <c r="D329" s="6"/>
      <c r="E329" s="6">
        <v>0.54</v>
      </c>
      <c r="F329" s="6"/>
      <c r="G329" s="6"/>
      <c r="H329" s="6"/>
      <c r="I329" s="6"/>
      <c r="J329" s="6"/>
    </row>
    <row r="330" spans="2:10" x14ac:dyDescent="0.25">
      <c r="B330" s="6"/>
      <c r="C330" s="6"/>
      <c r="D330" s="6"/>
      <c r="E330" s="6">
        <v>7.3999999999999996E-2</v>
      </c>
      <c r="F330" s="6"/>
      <c r="G330" s="6"/>
      <c r="H330" s="6"/>
      <c r="I330" s="6"/>
      <c r="J330" s="6"/>
    </row>
    <row r="331" spans="2:10" x14ac:dyDescent="0.25">
      <c r="B331" s="6"/>
      <c r="C331" s="6"/>
      <c r="D331" s="6"/>
      <c r="E331" s="6">
        <v>0.105</v>
      </c>
      <c r="F331" s="6"/>
      <c r="G331" s="6"/>
      <c r="H331" s="6"/>
      <c r="I331" s="6"/>
      <c r="J331" s="6"/>
    </row>
    <row r="332" spans="2:10" x14ac:dyDescent="0.25">
      <c r="B332" s="6"/>
      <c r="C332" s="6"/>
      <c r="D332" s="6"/>
      <c r="E332" s="6">
        <v>7.0000000000000007E-2</v>
      </c>
      <c r="F332" s="6"/>
      <c r="G332" s="6"/>
      <c r="H332" s="6"/>
      <c r="I332" s="6"/>
      <c r="J332" s="6"/>
    </row>
    <row r="333" spans="2:10" x14ac:dyDescent="0.25">
      <c r="B333" s="6"/>
      <c r="C333" s="6"/>
      <c r="D333" s="6"/>
      <c r="E333" s="6">
        <v>4.8000000000000001E-2</v>
      </c>
      <c r="F333" s="6"/>
      <c r="G333" s="6"/>
      <c r="H333" s="6"/>
      <c r="I333" s="6"/>
      <c r="J333" s="6"/>
    </row>
    <row r="334" spans="2:10" x14ac:dyDescent="0.25">
      <c r="B334" s="6"/>
      <c r="C334" s="6"/>
      <c r="D334" s="6"/>
      <c r="E334" s="6">
        <v>0.45300000000000001</v>
      </c>
      <c r="F334" s="6"/>
      <c r="G334" s="6"/>
      <c r="H334" s="6"/>
      <c r="I334" s="6"/>
      <c r="J334" s="6"/>
    </row>
    <row r="335" spans="2:10" x14ac:dyDescent="0.25">
      <c r="B335" s="6"/>
      <c r="C335" s="6"/>
      <c r="D335" s="6"/>
      <c r="E335" s="6">
        <v>0.1</v>
      </c>
      <c r="F335" s="6"/>
      <c r="G335" s="6"/>
      <c r="H335" s="6"/>
      <c r="I335" s="6"/>
      <c r="J335" s="6"/>
    </row>
    <row r="336" spans="2:10" x14ac:dyDescent="0.25">
      <c r="B336" s="6"/>
      <c r="C336" s="6"/>
      <c r="D336" s="6"/>
      <c r="E336" s="6">
        <v>7.3999999999999996E-2</v>
      </c>
      <c r="F336" s="6"/>
      <c r="G336" s="6"/>
      <c r="H336" s="6"/>
      <c r="I336" s="6"/>
      <c r="J336" s="6"/>
    </row>
    <row r="337" spans="2:10" x14ac:dyDescent="0.25">
      <c r="B337" s="6"/>
      <c r="C337" s="6"/>
      <c r="D337" s="6"/>
      <c r="E337" s="6">
        <v>7.3999999999999996E-2</v>
      </c>
      <c r="F337" s="6"/>
      <c r="G337" s="6"/>
      <c r="H337" s="6"/>
      <c r="I337" s="6"/>
      <c r="J337" s="6"/>
    </row>
    <row r="338" spans="2:10" x14ac:dyDescent="0.25">
      <c r="B338" s="6"/>
      <c r="C338" s="6"/>
      <c r="D338" s="6"/>
      <c r="E338" s="6">
        <v>5.7000000000000002E-2</v>
      </c>
      <c r="F338" s="6"/>
      <c r="G338" s="6"/>
      <c r="H338" s="6"/>
      <c r="I338" s="6"/>
      <c r="J338" s="6"/>
    </row>
    <row r="339" spans="2:10" x14ac:dyDescent="0.25">
      <c r="B339" s="6"/>
      <c r="C339" s="6"/>
      <c r="D339" s="6"/>
      <c r="E339" s="6">
        <v>4.8000000000000001E-2</v>
      </c>
      <c r="F339" s="6"/>
      <c r="G339" s="6"/>
      <c r="H339" s="6"/>
      <c r="I339" s="6"/>
      <c r="J339" s="6"/>
    </row>
    <row r="340" spans="2:10" x14ac:dyDescent="0.25">
      <c r="B340" s="6"/>
      <c r="C340" s="6"/>
      <c r="D340" s="6"/>
      <c r="E340" s="6">
        <v>0.22700000000000001</v>
      </c>
      <c r="F340" s="6"/>
      <c r="G340" s="6"/>
      <c r="H340" s="6"/>
      <c r="I340" s="6"/>
      <c r="J340" s="6"/>
    </row>
    <row r="341" spans="2:10" x14ac:dyDescent="0.25">
      <c r="B341" s="6"/>
      <c r="C341" s="6"/>
      <c r="D341" s="6"/>
      <c r="E341" s="6">
        <v>0.1</v>
      </c>
      <c r="F341" s="6"/>
      <c r="G341" s="6"/>
      <c r="H341" s="6"/>
      <c r="I341" s="6"/>
      <c r="J341" s="6"/>
    </row>
    <row r="342" spans="2:10" x14ac:dyDescent="0.25">
      <c r="B342" s="6"/>
      <c r="C342" s="6"/>
      <c r="D342" s="6"/>
      <c r="E342" s="6">
        <v>5.7000000000000002E-2</v>
      </c>
      <c r="F342" s="6"/>
      <c r="G342" s="6"/>
      <c r="H342" s="6"/>
      <c r="I342" s="6"/>
      <c r="J342" s="6"/>
    </row>
    <row r="343" spans="2:10" x14ac:dyDescent="0.25">
      <c r="B343" s="6"/>
      <c r="C343" s="6"/>
      <c r="D343" s="6"/>
      <c r="E343" s="6">
        <v>4.3999999999999997E-2</v>
      </c>
      <c r="F343" s="6"/>
      <c r="G343" s="6"/>
      <c r="H343" s="6"/>
      <c r="I343" s="6"/>
      <c r="J343" s="6"/>
    </row>
    <row r="344" spans="2:10" x14ac:dyDescent="0.25">
      <c r="B344" s="6"/>
      <c r="C344" s="6"/>
      <c r="D344" s="6"/>
      <c r="E344" s="6">
        <v>5.7000000000000002E-2</v>
      </c>
      <c r="F344" s="6"/>
      <c r="G344" s="6"/>
      <c r="H344" s="6"/>
      <c r="I344" s="6"/>
      <c r="J344" s="6"/>
    </row>
    <row r="345" spans="2:10" x14ac:dyDescent="0.25">
      <c r="B345" s="6"/>
      <c r="C345" s="6"/>
      <c r="D345" s="6"/>
      <c r="E345" s="6">
        <v>4.8000000000000001E-2</v>
      </c>
      <c r="F345" s="6"/>
      <c r="G345" s="6"/>
      <c r="H345" s="6"/>
      <c r="I345" s="6"/>
      <c r="J345" s="6"/>
    </row>
    <row r="346" spans="2:10" x14ac:dyDescent="0.25">
      <c r="B346" s="6"/>
      <c r="C346" s="6"/>
      <c r="D346" s="6"/>
      <c r="E346" s="6">
        <v>8.6999999999999994E-2</v>
      </c>
      <c r="F346" s="6"/>
      <c r="G346" s="6"/>
      <c r="H346" s="6"/>
      <c r="I346" s="6"/>
      <c r="J346" s="6"/>
    </row>
    <row r="347" spans="2:10" x14ac:dyDescent="0.25">
      <c r="B347" s="6"/>
      <c r="C347" s="6"/>
      <c r="D347" s="6"/>
      <c r="E347" s="6">
        <v>0.34799999999999998</v>
      </c>
      <c r="F347" s="6"/>
      <c r="G347" s="6"/>
      <c r="H347" s="6"/>
      <c r="I347" s="6"/>
      <c r="J347" s="6"/>
    </row>
    <row r="348" spans="2:10" x14ac:dyDescent="0.25">
      <c r="B348" s="6"/>
      <c r="C348" s="6"/>
      <c r="D348" s="6"/>
      <c r="E348" s="6">
        <v>6.5000000000000002E-2</v>
      </c>
      <c r="F348" s="6"/>
      <c r="G348" s="6"/>
      <c r="H348" s="6"/>
      <c r="I348" s="6"/>
      <c r="J348" s="6"/>
    </row>
    <row r="349" spans="2:10" x14ac:dyDescent="0.25">
      <c r="B349" s="6"/>
      <c r="C349" s="6"/>
      <c r="D349" s="6"/>
      <c r="E349" s="6">
        <v>0.126</v>
      </c>
      <c r="F349" s="6"/>
      <c r="G349" s="6"/>
      <c r="H349" s="6"/>
      <c r="I349" s="6"/>
      <c r="J349" s="6"/>
    </row>
    <row r="350" spans="2:10" x14ac:dyDescent="0.25">
      <c r="B350" s="6"/>
      <c r="C350" s="6"/>
      <c r="D350" s="6"/>
      <c r="E350" s="6">
        <v>6.0999999999999999E-2</v>
      </c>
      <c r="F350" s="6"/>
      <c r="G350" s="6"/>
      <c r="H350" s="6"/>
      <c r="I350" s="6"/>
      <c r="J350" s="6"/>
    </row>
    <row r="351" spans="2:10" x14ac:dyDescent="0.25">
      <c r="B351" s="6"/>
      <c r="C351" s="6"/>
      <c r="D351" s="6"/>
      <c r="E351" s="6">
        <v>0.623</v>
      </c>
      <c r="F351" s="6"/>
      <c r="G351" s="6"/>
      <c r="H351" s="6"/>
      <c r="I351" s="6"/>
      <c r="J351" s="6"/>
    </row>
    <row r="352" spans="2:10" x14ac:dyDescent="0.25">
      <c r="B352" s="6"/>
      <c r="C352" s="6"/>
      <c r="D352" s="6"/>
      <c r="E352" s="6">
        <v>9.6000000000000002E-2</v>
      </c>
      <c r="F352" s="6"/>
      <c r="G352" s="6"/>
      <c r="H352" s="6"/>
      <c r="I352" s="6"/>
      <c r="J352" s="6"/>
    </row>
    <row r="353" spans="2:10" x14ac:dyDescent="0.25">
      <c r="B353" s="6"/>
      <c r="C353" s="6"/>
      <c r="D353" s="6"/>
      <c r="E353" s="6">
        <v>0.28299999999999997</v>
      </c>
      <c r="F353" s="6"/>
      <c r="G353" s="6"/>
      <c r="H353" s="6"/>
      <c r="I353" s="6"/>
      <c r="J353" s="6"/>
    </row>
    <row r="354" spans="2:10" x14ac:dyDescent="0.25">
      <c r="B354" s="6"/>
      <c r="C354" s="6"/>
      <c r="D354" s="6"/>
      <c r="E354" s="6">
        <v>0.379</v>
      </c>
      <c r="F354" s="6"/>
      <c r="G354" s="6"/>
      <c r="H354" s="6"/>
      <c r="I354" s="6"/>
      <c r="J354" s="6"/>
    </row>
    <row r="355" spans="2:10" x14ac:dyDescent="0.25">
      <c r="B355" s="6"/>
      <c r="C355" s="6"/>
      <c r="D355" s="6"/>
      <c r="E355" s="6">
        <v>0.105</v>
      </c>
      <c r="F355" s="6"/>
      <c r="G355" s="6"/>
      <c r="H355" s="6"/>
      <c r="I355" s="6"/>
      <c r="J355" s="6"/>
    </row>
    <row r="356" spans="2:10" x14ac:dyDescent="0.25">
      <c r="B356" s="6"/>
      <c r="C356" s="6"/>
      <c r="D356" s="6"/>
      <c r="E356" s="6">
        <v>4.8000000000000001E-2</v>
      </c>
      <c r="F356" s="6"/>
      <c r="G356" s="6"/>
      <c r="H356" s="6"/>
      <c r="I356" s="6"/>
      <c r="J356" s="6"/>
    </row>
    <row r="357" spans="2:10" x14ac:dyDescent="0.25">
      <c r="B357" s="6"/>
      <c r="C357" s="6"/>
      <c r="D357" s="6"/>
      <c r="E357" s="6">
        <v>5.7000000000000002E-2</v>
      </c>
      <c r="F357" s="6"/>
      <c r="G357" s="6"/>
      <c r="H357" s="6"/>
      <c r="I357" s="6"/>
      <c r="J357" s="6"/>
    </row>
    <row r="358" spans="2:10" x14ac:dyDescent="0.25">
      <c r="B358" s="6"/>
      <c r="C358" s="6"/>
      <c r="D358" s="6"/>
      <c r="E358" s="6">
        <v>0.77100000000000002</v>
      </c>
      <c r="F358" s="6"/>
      <c r="G358" s="6"/>
      <c r="H358" s="6"/>
      <c r="I358" s="6"/>
      <c r="J358" s="6"/>
    </row>
    <row r="359" spans="2:10" x14ac:dyDescent="0.25">
      <c r="B359" s="6"/>
      <c r="C359" s="6"/>
      <c r="D359" s="6"/>
      <c r="E359" s="6">
        <v>8.6999999999999994E-2</v>
      </c>
      <c r="F359" s="6"/>
      <c r="G359" s="6"/>
      <c r="H359" s="6"/>
      <c r="I359" s="6"/>
      <c r="J359" s="6"/>
    </row>
    <row r="360" spans="2:10" x14ac:dyDescent="0.25">
      <c r="B360" s="6"/>
      <c r="C360" s="6"/>
      <c r="D360" s="6"/>
      <c r="E360" s="6">
        <v>6.5000000000000002E-2</v>
      </c>
      <c r="F360" s="6"/>
      <c r="G360" s="6"/>
      <c r="H360" s="6"/>
      <c r="I360" s="6"/>
      <c r="J360" s="6"/>
    </row>
    <row r="361" spans="2:10" x14ac:dyDescent="0.25">
      <c r="B361" s="6"/>
      <c r="C361" s="6"/>
      <c r="D361" s="6"/>
      <c r="E361" s="6">
        <v>0.11799999999999999</v>
      </c>
      <c r="F361" s="6"/>
      <c r="G361" s="6"/>
      <c r="H361" s="6"/>
      <c r="I361" s="6"/>
      <c r="J361" s="6"/>
    </row>
    <row r="362" spans="2:10" x14ac:dyDescent="0.25">
      <c r="B362" s="6"/>
      <c r="C362" s="6"/>
      <c r="D362" s="6"/>
      <c r="E362" s="6">
        <v>6.0999999999999999E-2</v>
      </c>
      <c r="F362" s="6"/>
      <c r="G362" s="6"/>
      <c r="H362" s="6"/>
      <c r="I362" s="6"/>
      <c r="J362" s="6"/>
    </row>
    <row r="363" spans="2:10" x14ac:dyDescent="0.25">
      <c r="B363" s="6"/>
      <c r="C363" s="6"/>
      <c r="D363" s="6"/>
      <c r="E363" s="6">
        <v>6.0999999999999999E-2</v>
      </c>
      <c r="F363" s="6"/>
      <c r="G363" s="6"/>
      <c r="H363" s="6"/>
      <c r="I363" s="6"/>
      <c r="J363" s="6"/>
    </row>
    <row r="364" spans="2:10" x14ac:dyDescent="0.25">
      <c r="B364" s="6"/>
      <c r="C364" s="6"/>
      <c r="D364" s="6"/>
      <c r="E364" s="6">
        <v>0.11799999999999999</v>
      </c>
      <c r="F364" s="6"/>
      <c r="G364" s="6"/>
      <c r="H364" s="6"/>
      <c r="I364" s="6"/>
      <c r="J364" s="6"/>
    </row>
    <row r="365" spans="2:10" x14ac:dyDescent="0.25">
      <c r="B365" s="6"/>
      <c r="C365" s="6"/>
      <c r="D365" s="6"/>
      <c r="E365" s="6">
        <v>0.152</v>
      </c>
      <c r="F365" s="6"/>
      <c r="G365" s="6"/>
      <c r="H365" s="6"/>
      <c r="I365" s="6"/>
      <c r="J365" s="6"/>
    </row>
    <row r="366" spans="2:10" x14ac:dyDescent="0.25">
      <c r="B366" s="6"/>
      <c r="C366" s="6"/>
      <c r="D366" s="6"/>
      <c r="E366" s="6">
        <v>0.14399999999999999</v>
      </c>
      <c r="F366" s="6"/>
      <c r="G366" s="6"/>
      <c r="H366" s="6"/>
      <c r="I366" s="6"/>
      <c r="J366" s="6"/>
    </row>
    <row r="367" spans="2:10" x14ac:dyDescent="0.25">
      <c r="B367" s="6"/>
      <c r="C367" s="6"/>
      <c r="D367" s="6"/>
      <c r="E367" s="6">
        <v>8.3000000000000004E-2</v>
      </c>
      <c r="F367" s="6"/>
      <c r="G367" s="6"/>
      <c r="H367" s="6"/>
      <c r="I367" s="6"/>
      <c r="J367" s="6"/>
    </row>
    <row r="368" spans="2:10" x14ac:dyDescent="0.25">
      <c r="B368" s="6"/>
      <c r="C368" s="6"/>
      <c r="D368" s="6"/>
      <c r="E368" s="6">
        <v>9.0999999999999998E-2</v>
      </c>
      <c r="F368" s="6"/>
      <c r="G368" s="6"/>
      <c r="H368" s="6"/>
      <c r="I368" s="6"/>
      <c r="J368" s="6"/>
    </row>
    <row r="369" spans="2:10" x14ac:dyDescent="0.25">
      <c r="B369" s="6"/>
      <c r="C369" s="6"/>
      <c r="D369" s="6"/>
      <c r="E369" s="6">
        <v>8.6999999999999994E-2</v>
      </c>
      <c r="F369" s="6"/>
      <c r="G369" s="6"/>
      <c r="H369" s="6"/>
      <c r="I369" s="6"/>
      <c r="J369" s="6"/>
    </row>
    <row r="370" spans="2:10" x14ac:dyDescent="0.25">
      <c r="B370" s="6"/>
      <c r="C370" s="6"/>
      <c r="D370" s="6"/>
      <c r="E370" s="6">
        <v>4.3999999999999997E-2</v>
      </c>
      <c r="F370" s="6"/>
      <c r="G370" s="6"/>
      <c r="H370" s="6"/>
      <c r="I370" s="6"/>
      <c r="J370" s="6"/>
    </row>
    <row r="371" spans="2:10" x14ac:dyDescent="0.25">
      <c r="B371" s="6"/>
      <c r="C371" s="6"/>
      <c r="D371" s="6"/>
      <c r="E371" s="6">
        <v>4.3999999999999997E-2</v>
      </c>
      <c r="F371" s="6"/>
      <c r="G371" s="6"/>
      <c r="H371" s="6"/>
      <c r="I371" s="6"/>
      <c r="J371" s="6"/>
    </row>
    <row r="372" spans="2:10" x14ac:dyDescent="0.25">
      <c r="B372" s="6"/>
      <c r="C372" s="6"/>
      <c r="D372" s="6"/>
      <c r="E372" s="6">
        <v>7.8E-2</v>
      </c>
      <c r="F372" s="6"/>
      <c r="G372" s="6"/>
      <c r="H372" s="6"/>
      <c r="I372" s="6"/>
      <c r="J372" s="6"/>
    </row>
    <row r="373" spans="2:10" x14ac:dyDescent="0.25">
      <c r="B373" s="6"/>
      <c r="C373" s="6"/>
      <c r="D373" s="6"/>
      <c r="E373" s="6">
        <v>0.122</v>
      </c>
      <c r="F373" s="6"/>
      <c r="G373" s="6"/>
      <c r="H373" s="6"/>
      <c r="I373" s="6"/>
      <c r="J373" s="6"/>
    </row>
    <row r="374" spans="2:10" x14ac:dyDescent="0.25">
      <c r="B374" s="6"/>
      <c r="C374" s="6"/>
      <c r="D374" s="6"/>
      <c r="E374" s="6">
        <v>0.17</v>
      </c>
      <c r="F374" s="6"/>
      <c r="G374" s="6"/>
      <c r="H374" s="6"/>
      <c r="I374" s="6"/>
      <c r="J374" s="6"/>
    </row>
    <row r="375" spans="2:10" x14ac:dyDescent="0.25">
      <c r="B375" s="6"/>
      <c r="C375" s="6"/>
      <c r="D375" s="6"/>
      <c r="E375" s="6">
        <v>6.0999999999999999E-2</v>
      </c>
      <c r="F375" s="6"/>
      <c r="G375" s="6"/>
      <c r="H375" s="6"/>
      <c r="I375" s="6"/>
      <c r="J375" s="6"/>
    </row>
    <row r="376" spans="2:10" x14ac:dyDescent="0.25">
      <c r="B376" s="6"/>
      <c r="C376" s="6"/>
      <c r="D376" s="6"/>
      <c r="E376" s="6">
        <v>0.25700000000000001</v>
      </c>
      <c r="F376" s="6"/>
      <c r="G376" s="6"/>
      <c r="H376" s="6"/>
      <c r="I376" s="6"/>
      <c r="J376" s="6"/>
    </row>
    <row r="377" spans="2:10" x14ac:dyDescent="0.25">
      <c r="B377" s="6"/>
      <c r="C377" s="6"/>
      <c r="D377" s="6"/>
      <c r="E377" s="6">
        <v>4.3999999999999997E-2</v>
      </c>
      <c r="F377" s="6"/>
      <c r="G377" s="6"/>
      <c r="H377" s="6"/>
      <c r="I377" s="6"/>
      <c r="J377" s="6"/>
    </row>
    <row r="378" spans="2:10" x14ac:dyDescent="0.25">
      <c r="B378" s="6"/>
      <c r="C378" s="6"/>
      <c r="D378" s="6"/>
      <c r="E378" s="6">
        <v>4.8000000000000001E-2</v>
      </c>
      <c r="F378" s="6"/>
      <c r="G378" s="6"/>
      <c r="H378" s="6"/>
      <c r="I378" s="6"/>
      <c r="J378" s="6"/>
    </row>
    <row r="379" spans="2:10" x14ac:dyDescent="0.25">
      <c r="B379" s="6"/>
      <c r="C379" s="6"/>
      <c r="D379" s="6"/>
      <c r="E379" s="6">
        <v>0.113</v>
      </c>
      <c r="F379" s="6"/>
      <c r="G379" s="6"/>
      <c r="H379" s="6"/>
      <c r="I379" s="6"/>
      <c r="J379" s="6"/>
    </row>
    <row r="380" spans="2:10" x14ac:dyDescent="0.25">
      <c r="B380" s="6"/>
      <c r="C380" s="6"/>
      <c r="D380" s="6"/>
      <c r="E380" s="6">
        <v>7.0000000000000007E-2</v>
      </c>
      <c r="F380" s="6"/>
      <c r="G380" s="6"/>
      <c r="H380" s="6"/>
      <c r="I380" s="6"/>
      <c r="J380" s="6"/>
    </row>
    <row r="381" spans="2:10" x14ac:dyDescent="0.25">
      <c r="B381" s="6"/>
      <c r="C381" s="6"/>
      <c r="D381" s="6"/>
      <c r="E381" s="6">
        <v>7.3999999999999996E-2</v>
      </c>
      <c r="F381" s="6"/>
      <c r="G381" s="6"/>
      <c r="H381" s="6"/>
      <c r="I381" s="6"/>
      <c r="J381" s="6"/>
    </row>
    <row r="382" spans="2:10" x14ac:dyDescent="0.25">
      <c r="B382" s="6"/>
      <c r="C382" s="6"/>
      <c r="D382" s="6"/>
      <c r="E382" s="6">
        <v>4.3999999999999997E-2</v>
      </c>
      <c r="F382" s="6"/>
      <c r="G382" s="6"/>
      <c r="H382" s="6"/>
      <c r="I382" s="6"/>
      <c r="J382" s="6"/>
    </row>
    <row r="383" spans="2:10" x14ac:dyDescent="0.25">
      <c r="B383" s="6"/>
      <c r="C383" s="6"/>
      <c r="D383" s="6"/>
      <c r="E383" s="6">
        <v>6.5000000000000002E-2</v>
      </c>
      <c r="F383" s="6"/>
      <c r="G383" s="6"/>
      <c r="H383" s="6"/>
      <c r="I383" s="6"/>
      <c r="J383" s="6"/>
    </row>
    <row r="384" spans="2:10" x14ac:dyDescent="0.25">
      <c r="B384" s="6"/>
      <c r="C384" s="6"/>
      <c r="D384" s="6"/>
      <c r="E384" s="6">
        <v>4.8000000000000001E-2</v>
      </c>
      <c r="F384" s="6"/>
      <c r="G384" s="6"/>
      <c r="H384" s="6"/>
      <c r="I384" s="6"/>
      <c r="J384" s="6"/>
    </row>
    <row r="385" spans="2:10" x14ac:dyDescent="0.25">
      <c r="B385" s="6"/>
      <c r="C385" s="6"/>
      <c r="D385" s="6"/>
      <c r="E385" s="6">
        <v>6.5000000000000002E-2</v>
      </c>
      <c r="F385" s="6"/>
      <c r="G385" s="6"/>
      <c r="H385" s="6"/>
      <c r="I385" s="6"/>
      <c r="J385" s="6"/>
    </row>
    <row r="386" spans="2:10" x14ac:dyDescent="0.25">
      <c r="B386" s="6"/>
      <c r="C386" s="6"/>
      <c r="D386" s="6"/>
      <c r="E386" s="6">
        <v>6.0999999999999999E-2</v>
      </c>
      <c r="F386" s="6"/>
      <c r="G386" s="6"/>
      <c r="H386" s="6"/>
      <c r="I386" s="6"/>
      <c r="J386" s="6"/>
    </row>
    <row r="387" spans="2:10" x14ac:dyDescent="0.25">
      <c r="B387" s="6"/>
      <c r="C387" s="6"/>
      <c r="D387" s="6"/>
      <c r="E387" s="6">
        <v>7.0000000000000007E-2</v>
      </c>
      <c r="F387" s="6"/>
      <c r="G387" s="6"/>
      <c r="H387" s="6"/>
      <c r="I387" s="6"/>
      <c r="J387" s="6"/>
    </row>
    <row r="388" spans="2:10" x14ac:dyDescent="0.25">
      <c r="B388" s="6"/>
      <c r="C388" s="6"/>
      <c r="D388" s="6"/>
      <c r="E388" s="6">
        <v>4.3999999999999997E-2</v>
      </c>
      <c r="F388" s="6"/>
      <c r="G388" s="6"/>
      <c r="H388" s="6"/>
      <c r="I388" s="6"/>
      <c r="J388" s="6"/>
    </row>
    <row r="389" spans="2:10" x14ac:dyDescent="0.25">
      <c r="B389" s="6"/>
      <c r="C389" s="6"/>
      <c r="D389" s="6"/>
      <c r="E389" s="6">
        <v>4.3999999999999997E-2</v>
      </c>
      <c r="F389" s="6"/>
      <c r="G389" s="6"/>
      <c r="H389" s="6"/>
      <c r="I389" s="6"/>
      <c r="J389" s="6"/>
    </row>
  </sheetData>
  <mergeCells count="1">
    <mergeCell ref="A1:J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F4" sqref="F4"/>
    </sheetView>
  </sheetViews>
  <sheetFormatPr defaultRowHeight="15" x14ac:dyDescent="0.25"/>
  <cols>
    <col min="1" max="1" width="13.28515625" customWidth="1"/>
  </cols>
  <sheetData>
    <row r="1" spans="1:5" x14ac:dyDescent="0.25">
      <c r="A1" s="34" t="s">
        <v>103</v>
      </c>
      <c r="B1" s="34"/>
      <c r="C1" s="34"/>
      <c r="D1" s="34"/>
      <c r="E1" s="34"/>
    </row>
    <row r="2" spans="1:5" x14ac:dyDescent="0.25">
      <c r="B2" s="11" t="s">
        <v>104</v>
      </c>
      <c r="C2" s="11" t="s">
        <v>105</v>
      </c>
      <c r="D2" s="11" t="s">
        <v>106</v>
      </c>
      <c r="E2" s="11" t="s">
        <v>107</v>
      </c>
    </row>
    <row r="3" spans="1:5" x14ac:dyDescent="0.25">
      <c r="A3" t="s">
        <v>23</v>
      </c>
      <c r="B3">
        <f>COUNT(B7:B33)</f>
        <v>27</v>
      </c>
      <c r="C3">
        <f t="shared" ref="C3:E3" si="0">COUNT(C7:C33)</f>
        <v>27</v>
      </c>
      <c r="D3">
        <f t="shared" si="0"/>
        <v>27</v>
      </c>
      <c r="E3">
        <f t="shared" si="0"/>
        <v>27</v>
      </c>
    </row>
    <row r="4" spans="1:5" x14ac:dyDescent="0.25">
      <c r="A4" t="s">
        <v>25</v>
      </c>
      <c r="B4">
        <f>AVERAGE(B7:B33)</f>
        <v>3.2518518518518537E-2</v>
      </c>
      <c r="C4">
        <f t="shared" ref="C4:E4" si="1">AVERAGE(C7:C33)</f>
        <v>0.91381481481481464</v>
      </c>
      <c r="D4">
        <f t="shared" si="1"/>
        <v>1.5116666666666669</v>
      </c>
      <c r="E4">
        <f t="shared" si="1"/>
        <v>12.683962962962962</v>
      </c>
    </row>
    <row r="5" spans="1:5" x14ac:dyDescent="0.25">
      <c r="A5" t="s">
        <v>24</v>
      </c>
      <c r="B5">
        <f>STDEV(B7:B33)</f>
        <v>2.6097996342735044E-2</v>
      </c>
      <c r="C5">
        <f t="shared" ref="C5:E5" si="2">STDEV(C7:C33)</f>
        <v>0.43799912513409639</v>
      </c>
      <c r="D5">
        <f t="shared" si="2"/>
        <v>0.76188314266488533</v>
      </c>
      <c r="E5">
        <f t="shared" si="2"/>
        <v>6.2114914255229232</v>
      </c>
    </row>
    <row r="7" spans="1:5" x14ac:dyDescent="0.25">
      <c r="A7" t="s">
        <v>102</v>
      </c>
      <c r="B7" s="6">
        <v>3.9E-2</v>
      </c>
      <c r="C7" s="6">
        <v>0.44400000000000001</v>
      </c>
      <c r="D7" s="6">
        <v>0.40500000000000003</v>
      </c>
      <c r="E7" s="6">
        <v>3.65</v>
      </c>
    </row>
    <row r="8" spans="1:5" x14ac:dyDescent="0.25">
      <c r="B8" s="6">
        <v>5.1999999999999998E-2</v>
      </c>
      <c r="C8" s="6">
        <v>1.1020000000000001</v>
      </c>
      <c r="D8" s="6">
        <v>0.42299999999999999</v>
      </c>
      <c r="E8" s="6">
        <v>3.8420000000000001</v>
      </c>
    </row>
    <row r="9" spans="1:5" x14ac:dyDescent="0.25">
      <c r="B9" s="6">
        <v>1.2999999999999999E-2</v>
      </c>
      <c r="C9" s="6">
        <v>0.70599999999999996</v>
      </c>
      <c r="D9" s="6">
        <v>0.44400000000000001</v>
      </c>
      <c r="E9" s="6">
        <v>4.016</v>
      </c>
    </row>
    <row r="10" spans="1:5" x14ac:dyDescent="0.25">
      <c r="B10" s="6">
        <v>3.5000000000000003E-2</v>
      </c>
      <c r="C10" s="6">
        <v>0.59199999999999997</v>
      </c>
      <c r="D10" s="6">
        <v>0.55800000000000005</v>
      </c>
      <c r="E10" s="6">
        <v>4.077</v>
      </c>
    </row>
    <row r="11" spans="1:5" x14ac:dyDescent="0.25">
      <c r="B11" s="6">
        <v>0.1</v>
      </c>
      <c r="C11" s="6">
        <v>0.41399999999999998</v>
      </c>
      <c r="D11" s="6">
        <v>0.61</v>
      </c>
      <c r="E11" s="6">
        <v>5.9850000000000003</v>
      </c>
    </row>
    <row r="12" spans="1:5" x14ac:dyDescent="0.25">
      <c r="B12" s="6">
        <v>0.105</v>
      </c>
      <c r="C12" s="6">
        <v>0.56599999999999995</v>
      </c>
      <c r="D12" s="6">
        <v>0.66600000000000004</v>
      </c>
      <c r="E12" s="6">
        <v>6.024</v>
      </c>
    </row>
    <row r="13" spans="1:5" x14ac:dyDescent="0.25">
      <c r="B13" s="6">
        <v>2.5999999999999999E-2</v>
      </c>
      <c r="C13" s="6">
        <v>1.39</v>
      </c>
      <c r="D13" s="6">
        <v>0.79300000000000004</v>
      </c>
      <c r="E13" s="6">
        <v>6.242</v>
      </c>
    </row>
    <row r="14" spans="1:5" x14ac:dyDescent="0.25">
      <c r="B14" s="6">
        <v>2.1999999999999999E-2</v>
      </c>
      <c r="C14" s="6">
        <v>1.0409999999999999</v>
      </c>
      <c r="D14" s="6">
        <v>0.82799999999999996</v>
      </c>
      <c r="E14" s="6">
        <v>9.3520000000000003</v>
      </c>
    </row>
    <row r="15" spans="1:5" x14ac:dyDescent="0.25">
      <c r="B15" s="6">
        <v>4.0000000000000001E-3</v>
      </c>
      <c r="C15" s="6">
        <v>1.276</v>
      </c>
      <c r="D15" s="6">
        <v>1.006</v>
      </c>
      <c r="E15" s="6">
        <v>9.8309999999999995</v>
      </c>
    </row>
    <row r="16" spans="1:5" x14ac:dyDescent="0.25">
      <c r="B16" s="6">
        <v>1.7000000000000001E-2</v>
      </c>
      <c r="C16" s="6">
        <v>0.76200000000000001</v>
      </c>
      <c r="D16" s="6">
        <v>1.054</v>
      </c>
      <c r="E16" s="6">
        <v>10.677</v>
      </c>
    </row>
    <row r="17" spans="2:5" x14ac:dyDescent="0.25">
      <c r="B17" s="6">
        <v>1.2999999999999999E-2</v>
      </c>
      <c r="C17" s="6">
        <v>0.436</v>
      </c>
      <c r="D17" s="6">
        <v>1.141</v>
      </c>
      <c r="E17" s="6">
        <v>11.047000000000001</v>
      </c>
    </row>
    <row r="18" spans="2:5" x14ac:dyDescent="0.25">
      <c r="B18" s="6">
        <v>1.2999999999999999E-2</v>
      </c>
      <c r="C18" s="6">
        <v>1.1499999999999999</v>
      </c>
      <c r="D18" s="6">
        <v>1.159</v>
      </c>
      <c r="E18" s="6">
        <v>11.252000000000001</v>
      </c>
    </row>
    <row r="19" spans="2:5" x14ac:dyDescent="0.25">
      <c r="B19" s="6">
        <v>8.9999999999999993E-3</v>
      </c>
      <c r="C19" s="6">
        <v>1.0589999999999999</v>
      </c>
      <c r="D19" s="6">
        <v>1.5329999999999999</v>
      </c>
      <c r="E19" s="6">
        <v>12.340999999999999</v>
      </c>
    </row>
    <row r="20" spans="2:5" x14ac:dyDescent="0.25">
      <c r="B20" s="6">
        <v>2.1999999999999999E-2</v>
      </c>
      <c r="C20" s="6">
        <v>1.7290000000000001</v>
      </c>
      <c r="D20" s="6">
        <v>1.6639999999999999</v>
      </c>
      <c r="E20" s="6">
        <v>12.38</v>
      </c>
    </row>
    <row r="21" spans="2:5" x14ac:dyDescent="0.25">
      <c r="B21" s="6">
        <v>1.2999999999999999E-2</v>
      </c>
      <c r="C21" s="6">
        <v>0.46600000000000003</v>
      </c>
      <c r="D21" s="6">
        <v>1.694</v>
      </c>
      <c r="E21" s="6">
        <v>12.984999999999999</v>
      </c>
    </row>
    <row r="22" spans="2:5" x14ac:dyDescent="0.25">
      <c r="B22" s="6">
        <v>0.03</v>
      </c>
      <c r="C22" s="6">
        <v>0.42699999999999999</v>
      </c>
      <c r="D22" s="6">
        <v>1.738</v>
      </c>
      <c r="E22" s="6">
        <v>13.055</v>
      </c>
    </row>
    <row r="23" spans="2:5" x14ac:dyDescent="0.25">
      <c r="B23" s="6">
        <v>0.03</v>
      </c>
      <c r="C23" s="6">
        <v>0.48399999999999999</v>
      </c>
      <c r="D23" s="6">
        <v>1.7769999999999999</v>
      </c>
      <c r="E23" s="6">
        <v>14.031000000000001</v>
      </c>
    </row>
    <row r="24" spans="2:5" x14ac:dyDescent="0.25">
      <c r="B24" s="6">
        <v>4.0000000000000001E-3</v>
      </c>
      <c r="C24" s="6">
        <v>0.78</v>
      </c>
      <c r="D24" s="6">
        <v>1.873</v>
      </c>
      <c r="E24" s="6">
        <v>14.749000000000001</v>
      </c>
    </row>
    <row r="25" spans="2:5" x14ac:dyDescent="0.25">
      <c r="B25" s="6">
        <v>2.1999999999999999E-2</v>
      </c>
      <c r="C25" s="6">
        <v>0.627</v>
      </c>
      <c r="D25" s="6">
        <v>2.0819999999999999</v>
      </c>
      <c r="E25" s="6">
        <v>15.76</v>
      </c>
    </row>
    <row r="26" spans="2:5" x14ac:dyDescent="0.25">
      <c r="B26" s="6">
        <v>1.2999999999999999E-2</v>
      </c>
      <c r="C26" s="6">
        <v>0.63600000000000001</v>
      </c>
      <c r="D26" s="6">
        <v>2.2429999999999999</v>
      </c>
      <c r="E26" s="6">
        <v>16.094999999999999</v>
      </c>
    </row>
    <row r="27" spans="2:5" x14ac:dyDescent="0.25">
      <c r="B27" s="6">
        <v>5.1999999999999998E-2</v>
      </c>
      <c r="C27" s="6">
        <v>1.2549999999999999</v>
      </c>
      <c r="D27" s="6">
        <v>2.335</v>
      </c>
      <c r="E27" s="6">
        <v>16.940000000000001</v>
      </c>
    </row>
    <row r="28" spans="2:5" x14ac:dyDescent="0.25">
      <c r="B28" s="6">
        <v>6.0999999999999999E-2</v>
      </c>
      <c r="C28" s="6">
        <v>0.871</v>
      </c>
      <c r="D28" s="6">
        <v>2.3439999999999999</v>
      </c>
      <c r="E28" s="6">
        <v>17.196999999999999</v>
      </c>
    </row>
    <row r="29" spans="2:5" x14ac:dyDescent="0.25">
      <c r="B29" s="6">
        <v>4.0000000000000001E-3</v>
      </c>
      <c r="C29" s="6">
        <v>1.411</v>
      </c>
      <c r="D29" s="6">
        <v>2.383</v>
      </c>
      <c r="E29" s="6">
        <v>19.898</v>
      </c>
    </row>
    <row r="30" spans="2:5" x14ac:dyDescent="0.25">
      <c r="B30" s="6">
        <v>5.1999999999999998E-2</v>
      </c>
      <c r="C30" s="6">
        <v>1.3460000000000001</v>
      </c>
      <c r="D30" s="6">
        <v>2.391</v>
      </c>
      <c r="E30" s="6">
        <v>20.369</v>
      </c>
    </row>
    <row r="31" spans="2:5" x14ac:dyDescent="0.25">
      <c r="B31" s="6">
        <v>4.3999999999999997E-2</v>
      </c>
      <c r="C31" s="6">
        <v>1.028</v>
      </c>
      <c r="D31" s="6">
        <v>2.4700000000000002</v>
      </c>
      <c r="E31" s="6">
        <v>22.56</v>
      </c>
    </row>
    <row r="32" spans="2:5" x14ac:dyDescent="0.25">
      <c r="B32" s="6">
        <v>4.8000000000000001E-2</v>
      </c>
      <c r="C32" s="6">
        <v>2.0870000000000002</v>
      </c>
      <c r="D32" s="6">
        <v>2.4740000000000002</v>
      </c>
      <c r="E32" s="6">
        <v>23.047999999999998</v>
      </c>
    </row>
    <row r="33" spans="2:5" x14ac:dyDescent="0.25">
      <c r="B33" s="6">
        <v>3.5000000000000003E-2</v>
      </c>
      <c r="C33" s="6">
        <v>0.58799999999999997</v>
      </c>
      <c r="D33" s="6">
        <v>2.7269999999999999</v>
      </c>
      <c r="E33" s="6">
        <v>25.064</v>
      </c>
    </row>
  </sheetData>
  <mergeCells count="1">
    <mergeCell ref="A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3"/>
  <sheetViews>
    <sheetView workbookViewId="0">
      <selection activeCell="L24" sqref="L24"/>
    </sheetView>
  </sheetViews>
  <sheetFormatPr defaultRowHeight="15" x14ac:dyDescent="0.25"/>
  <sheetData>
    <row r="1" spans="1:23" x14ac:dyDescent="0.25">
      <c r="B1" s="33" t="s">
        <v>109</v>
      </c>
      <c r="C1" s="33"/>
      <c r="D1" s="33"/>
      <c r="E1" s="33"/>
      <c r="F1" s="33"/>
      <c r="G1" s="33"/>
      <c r="H1" s="33"/>
      <c r="I1" s="33"/>
      <c r="N1" s="33" t="s">
        <v>110</v>
      </c>
      <c r="O1" s="33"/>
      <c r="P1" s="33"/>
      <c r="Q1" s="33"/>
      <c r="R1" s="33"/>
      <c r="S1" s="33"/>
      <c r="T1" s="33"/>
      <c r="U1" s="33"/>
    </row>
    <row r="2" spans="1:23" x14ac:dyDescent="0.25">
      <c r="A2" t="s">
        <v>23</v>
      </c>
      <c r="B2" s="34">
        <v>8</v>
      </c>
      <c r="C2" s="34"/>
      <c r="D2" s="34"/>
      <c r="E2" s="34"/>
      <c r="F2" s="34"/>
      <c r="G2" s="34"/>
      <c r="H2" s="34"/>
      <c r="I2" s="34"/>
      <c r="M2" t="s">
        <v>23</v>
      </c>
      <c r="N2" s="34">
        <v>8</v>
      </c>
      <c r="O2" s="34"/>
      <c r="P2" s="34"/>
      <c r="Q2" s="34"/>
      <c r="R2" s="34"/>
      <c r="S2" s="34"/>
      <c r="T2" s="34"/>
      <c r="U2" s="34"/>
    </row>
    <row r="3" spans="1:23" x14ac:dyDescent="0.25">
      <c r="A3" s="11" t="s">
        <v>108</v>
      </c>
      <c r="J3" s="11" t="s">
        <v>25</v>
      </c>
      <c r="K3" s="11" t="s">
        <v>24</v>
      </c>
      <c r="L3" s="11"/>
      <c r="M3" s="11" t="s">
        <v>108</v>
      </c>
      <c r="N3" s="11"/>
      <c r="O3" s="11"/>
      <c r="P3" s="11"/>
      <c r="Q3" s="11"/>
      <c r="R3" s="11"/>
      <c r="S3" s="11"/>
      <c r="T3" s="11"/>
      <c r="U3" s="11"/>
      <c r="V3" s="11" t="s">
        <v>25</v>
      </c>
      <c r="W3" s="11" t="s">
        <v>24</v>
      </c>
    </row>
    <row r="4" spans="1:23" x14ac:dyDescent="0.25">
      <c r="A4" s="6">
        <v>0</v>
      </c>
      <c r="B4" s="6">
        <v>1</v>
      </c>
      <c r="C4" s="6">
        <v>1</v>
      </c>
      <c r="D4" s="6">
        <v>1</v>
      </c>
      <c r="E4" s="6">
        <v>1</v>
      </c>
      <c r="F4" s="6">
        <v>1</v>
      </c>
      <c r="G4" s="6">
        <v>1</v>
      </c>
      <c r="H4" s="6">
        <v>1</v>
      </c>
      <c r="I4" s="6">
        <v>1</v>
      </c>
      <c r="J4" s="6">
        <f>AVERAGE(B4:I4)</f>
        <v>1</v>
      </c>
      <c r="K4" s="6">
        <f>STDEV(B4:I4)</f>
        <v>0</v>
      </c>
      <c r="L4" s="6"/>
      <c r="M4" s="6">
        <v>0</v>
      </c>
      <c r="N4" s="6">
        <v>1</v>
      </c>
      <c r="O4" s="6">
        <v>1</v>
      </c>
      <c r="P4" s="6">
        <v>1</v>
      </c>
      <c r="Q4" s="6">
        <v>1</v>
      </c>
      <c r="R4" s="6">
        <v>1</v>
      </c>
      <c r="S4" s="6">
        <v>1</v>
      </c>
      <c r="T4" s="6">
        <v>1</v>
      </c>
      <c r="U4" s="6">
        <v>1</v>
      </c>
      <c r="V4">
        <f>AVERAGE(N4:U4)</f>
        <v>1</v>
      </c>
      <c r="W4">
        <f>STDEV(N4:U4)</f>
        <v>0</v>
      </c>
    </row>
    <row r="5" spans="1:23" x14ac:dyDescent="0.25">
      <c r="A5" s="6">
        <v>0.9</v>
      </c>
      <c r="B5" s="6">
        <v>1.0257700000000001</v>
      </c>
      <c r="C5" s="6">
        <v>1.0114700000000001</v>
      </c>
      <c r="D5" s="6">
        <v>1.02335</v>
      </c>
      <c r="E5" s="6">
        <v>1.01146</v>
      </c>
      <c r="F5" s="6">
        <v>1.01708</v>
      </c>
      <c r="G5" s="6">
        <v>1.01942</v>
      </c>
      <c r="H5" s="6">
        <v>1.0266299999999999</v>
      </c>
      <c r="I5" s="6">
        <v>1.0121070000000001</v>
      </c>
      <c r="J5" s="6">
        <f t="shared" ref="J5:J68" si="0">AVERAGE(B5:I5)</f>
        <v>1.018410875</v>
      </c>
      <c r="K5" s="6">
        <f t="shared" ref="K5:K68" si="1">STDEV(B5:I5)</f>
        <v>6.3821682709942155E-3</v>
      </c>
      <c r="L5" s="6"/>
      <c r="M5" s="6">
        <v>0.9</v>
      </c>
      <c r="N5" s="6">
        <v>1.0428200000000001</v>
      </c>
      <c r="O5" s="6">
        <v>0.97342499999999998</v>
      </c>
      <c r="P5" s="6">
        <v>1.03569</v>
      </c>
      <c r="Q5" s="6">
        <v>1.026942</v>
      </c>
      <c r="R5" s="6">
        <v>0.97491499999999998</v>
      </c>
      <c r="S5" s="6">
        <v>0.977661</v>
      </c>
      <c r="T5" s="6">
        <v>1.00922</v>
      </c>
      <c r="U5" s="6">
        <v>1.1024799999999999</v>
      </c>
      <c r="V5">
        <f>AVERAGE(N5:U5)</f>
        <v>1.0178941250000002</v>
      </c>
      <c r="W5">
        <f t="shared" ref="W5:W68" si="2">STDEV(N5:U5)</f>
        <v>4.4228755608726175E-2</v>
      </c>
    </row>
    <row r="6" spans="1:23" x14ac:dyDescent="0.25">
      <c r="A6" s="6">
        <v>1.8</v>
      </c>
      <c r="B6" s="6">
        <v>1.0402100000000001</v>
      </c>
      <c r="C6" s="6">
        <v>1.0032300000000001</v>
      </c>
      <c r="D6" s="6">
        <v>1.0266</v>
      </c>
      <c r="E6" s="6">
        <v>1.02851</v>
      </c>
      <c r="F6" s="6">
        <v>1.0250300000000001</v>
      </c>
      <c r="G6" s="6">
        <v>1.03308</v>
      </c>
      <c r="H6" s="6">
        <v>1.04179</v>
      </c>
      <c r="I6" s="6">
        <v>1.0027360000000001</v>
      </c>
      <c r="J6" s="6">
        <f t="shared" si="0"/>
        <v>1.02514825</v>
      </c>
      <c r="K6" s="6">
        <f t="shared" si="1"/>
        <v>1.494207086192729E-2</v>
      </c>
      <c r="L6" s="6"/>
      <c r="M6" s="6">
        <v>1.8</v>
      </c>
      <c r="N6" s="6">
        <v>0.98416000000000003</v>
      </c>
      <c r="O6" s="6">
        <v>0.97368600000000005</v>
      </c>
      <c r="P6" s="6">
        <v>0.98507999999999996</v>
      </c>
      <c r="Q6" s="6">
        <v>0.99589700000000003</v>
      </c>
      <c r="R6" s="6">
        <v>1.0130330000000001</v>
      </c>
      <c r="S6" s="6">
        <v>0.95291700000000001</v>
      </c>
      <c r="T6" s="6">
        <v>1.02281</v>
      </c>
      <c r="U6" s="6">
        <v>1.08179</v>
      </c>
      <c r="V6">
        <f t="shared" ref="V6:V68" si="3">AVERAGE(N6:U6)</f>
        <v>1.001171625</v>
      </c>
      <c r="W6">
        <f t="shared" si="2"/>
        <v>3.922164078646051E-2</v>
      </c>
    </row>
    <row r="7" spans="1:23" x14ac:dyDescent="0.25">
      <c r="A7" s="6">
        <v>2.7</v>
      </c>
      <c r="B7" s="6">
        <v>1.0028999999999999</v>
      </c>
      <c r="C7" s="6">
        <v>1.01278</v>
      </c>
      <c r="D7" s="6">
        <v>1.0202899999999999</v>
      </c>
      <c r="E7" s="6">
        <v>1.0389699999999999</v>
      </c>
      <c r="F7" s="6">
        <v>1.0314399999999999</v>
      </c>
      <c r="G7" s="6">
        <v>1.0288900000000001</v>
      </c>
      <c r="H7" s="6">
        <v>1.0470299999999999</v>
      </c>
      <c r="I7" s="6">
        <v>1.003069</v>
      </c>
      <c r="J7" s="6">
        <f t="shared" si="0"/>
        <v>1.023171125</v>
      </c>
      <c r="K7" s="6">
        <f t="shared" si="1"/>
        <v>1.6262228325939827E-2</v>
      </c>
      <c r="L7" s="6"/>
      <c r="M7" s="6">
        <v>2.7</v>
      </c>
      <c r="N7" s="6">
        <v>0.25758999999999999</v>
      </c>
      <c r="O7" s="6">
        <v>0.33620899999999998</v>
      </c>
      <c r="P7" s="6">
        <v>0.23047000000000001</v>
      </c>
      <c r="Q7" s="6">
        <v>0.253521</v>
      </c>
      <c r="R7" s="6">
        <v>0.27444099999999999</v>
      </c>
      <c r="S7" s="6">
        <v>0.39093699999999998</v>
      </c>
      <c r="T7" s="6">
        <v>0.33717000000000003</v>
      </c>
      <c r="U7" s="6">
        <v>0.38399</v>
      </c>
      <c r="V7">
        <f t="shared" si="3"/>
        <v>0.30804099999999995</v>
      </c>
      <c r="W7">
        <f t="shared" si="2"/>
        <v>6.2043632255281415E-2</v>
      </c>
    </row>
    <row r="8" spans="1:23" x14ac:dyDescent="0.25">
      <c r="A8" s="6">
        <v>3.6</v>
      </c>
      <c r="B8" s="6">
        <v>1.0235399999999999</v>
      </c>
      <c r="C8" s="6">
        <v>1.02261</v>
      </c>
      <c r="D8" s="6">
        <v>1.0331999999999999</v>
      </c>
      <c r="E8" s="6">
        <v>1.0454600000000001</v>
      </c>
      <c r="F8" s="6">
        <v>1.0382499999999999</v>
      </c>
      <c r="G8" s="6">
        <v>1.0401400000000001</v>
      </c>
      <c r="H8" s="6">
        <v>1.04375</v>
      </c>
      <c r="I8" s="6">
        <v>1.009493</v>
      </c>
      <c r="J8" s="6">
        <f t="shared" si="0"/>
        <v>1.0320553750000001</v>
      </c>
      <c r="K8" s="6">
        <f t="shared" si="1"/>
        <v>1.249159956516494E-2</v>
      </c>
      <c r="L8" s="6"/>
      <c r="M8" s="6">
        <v>3.6</v>
      </c>
      <c r="N8" s="6">
        <v>0</v>
      </c>
      <c r="O8" s="6">
        <v>7.0928000000000005E-2</v>
      </c>
      <c r="P8" s="6">
        <v>3.4000000000000002E-2</v>
      </c>
      <c r="Q8" s="6">
        <v>0</v>
      </c>
      <c r="R8" s="6">
        <v>7.3372999999999994E-2</v>
      </c>
      <c r="S8" s="6">
        <v>0.11658399999999999</v>
      </c>
      <c r="T8" s="6">
        <v>6.2969999999999998E-2</v>
      </c>
      <c r="U8" s="6">
        <v>0.17451</v>
      </c>
      <c r="V8">
        <f t="shared" si="3"/>
        <v>6.6545624999999997E-2</v>
      </c>
      <c r="W8">
        <f t="shared" si="2"/>
        <v>5.8742302493755359E-2</v>
      </c>
    </row>
    <row r="9" spans="1:23" x14ac:dyDescent="0.25">
      <c r="A9" s="6">
        <v>4.5</v>
      </c>
      <c r="B9" s="6">
        <v>1.992E-2</v>
      </c>
      <c r="C9" s="6">
        <v>0.15912000000000001</v>
      </c>
      <c r="D9" s="6">
        <v>0.11623</v>
      </c>
      <c r="E9" s="6">
        <v>1.848E-2</v>
      </c>
      <c r="F9" s="6">
        <v>0.16536999999999999</v>
      </c>
      <c r="G9" s="6">
        <v>0.22792999999999999</v>
      </c>
      <c r="H9" s="6">
        <v>0.13395000000000001</v>
      </c>
      <c r="I9" s="6">
        <v>4.5712999999999997E-2</v>
      </c>
      <c r="J9" s="6">
        <f t="shared" si="0"/>
        <v>0.110839125</v>
      </c>
      <c r="K9" s="6">
        <f t="shared" si="1"/>
        <v>7.6172748898122575E-2</v>
      </c>
      <c r="L9" s="6"/>
      <c r="M9" s="6">
        <v>4.5</v>
      </c>
      <c r="N9" s="6">
        <v>6.6430000000000003E-2</v>
      </c>
      <c r="O9" s="6">
        <v>2.9035999999999999E-2</v>
      </c>
      <c r="P9" s="6">
        <v>5.8999999999999999E-3</v>
      </c>
      <c r="Q9" s="6">
        <v>6.2748999999999999E-2</v>
      </c>
      <c r="R9" s="6">
        <v>2.7675999999999999E-2</v>
      </c>
      <c r="S9" s="6">
        <v>0</v>
      </c>
      <c r="T9" s="6">
        <v>1.8000000000000001E-4</v>
      </c>
      <c r="U9" s="6">
        <v>0</v>
      </c>
      <c r="V9">
        <f t="shared" si="3"/>
        <v>2.3996375000000004E-2</v>
      </c>
      <c r="W9">
        <f t="shared" si="2"/>
        <v>2.7742866439282317E-2</v>
      </c>
    </row>
    <row r="10" spans="1:23" x14ac:dyDescent="0.25">
      <c r="A10" s="6">
        <v>5.4</v>
      </c>
      <c r="B10" s="6">
        <v>0</v>
      </c>
      <c r="C10" s="6">
        <v>4.6600000000000001E-3</v>
      </c>
      <c r="D10" s="6">
        <v>2.8800000000000002E-3</v>
      </c>
      <c r="E10" s="6">
        <v>0</v>
      </c>
      <c r="F10" s="6">
        <v>2.819E-2</v>
      </c>
      <c r="G10" s="6">
        <v>3.1829999999999997E-2</v>
      </c>
      <c r="H10" s="6">
        <v>0</v>
      </c>
      <c r="I10" s="6">
        <v>1.3058E-2</v>
      </c>
      <c r="J10" s="6">
        <f t="shared" si="0"/>
        <v>1.0077249999999999E-2</v>
      </c>
      <c r="K10" s="6">
        <f t="shared" si="1"/>
        <v>1.3070898009919377E-2</v>
      </c>
      <c r="L10" s="6"/>
      <c r="M10" s="6">
        <v>5.4</v>
      </c>
      <c r="N10" s="6">
        <v>3.721E-2</v>
      </c>
      <c r="O10" s="6">
        <v>2.5016E-2</v>
      </c>
      <c r="P10" s="6">
        <v>0</v>
      </c>
      <c r="Q10" s="6">
        <v>0.10671700000000001</v>
      </c>
      <c r="R10" s="6">
        <v>0</v>
      </c>
      <c r="S10" s="6">
        <v>2.1491E-2</v>
      </c>
      <c r="T10" s="6">
        <v>3.7339999999999998E-2</v>
      </c>
      <c r="U10" s="6">
        <v>7.6950000000000005E-2</v>
      </c>
      <c r="V10">
        <f t="shared" si="3"/>
        <v>3.8090500000000006E-2</v>
      </c>
      <c r="W10">
        <f t="shared" si="2"/>
        <v>3.697345399839496E-2</v>
      </c>
    </row>
    <row r="11" spans="1:23" x14ac:dyDescent="0.25">
      <c r="A11" s="6">
        <v>6.3</v>
      </c>
      <c r="B11" s="6">
        <v>1.8679999999999999E-2</v>
      </c>
      <c r="C11" s="6">
        <v>0</v>
      </c>
      <c r="D11" s="6">
        <v>0</v>
      </c>
      <c r="E11" s="6">
        <v>2.7279999999999999E-2</v>
      </c>
      <c r="F11" s="6">
        <v>0</v>
      </c>
      <c r="G11" s="6">
        <v>0</v>
      </c>
      <c r="H11" s="6">
        <v>9.6399999999999993E-3</v>
      </c>
      <c r="I11" s="6">
        <v>0</v>
      </c>
      <c r="J11" s="6">
        <f t="shared" si="0"/>
        <v>6.9499999999999996E-3</v>
      </c>
      <c r="K11" s="6">
        <f t="shared" si="1"/>
        <v>1.0688113557993826E-2</v>
      </c>
      <c r="L11" s="6"/>
      <c r="M11" s="6">
        <v>6.3</v>
      </c>
      <c r="N11" s="6">
        <v>6.7250000000000004E-2</v>
      </c>
      <c r="O11" s="6">
        <v>7.5476000000000001E-2</v>
      </c>
      <c r="P11" s="6">
        <v>5.3830000000000003E-2</v>
      </c>
      <c r="Q11" s="6">
        <v>3.9738999999999997E-2</v>
      </c>
      <c r="R11" s="6">
        <v>0.122822</v>
      </c>
      <c r="S11" s="6">
        <v>2.2515E-2</v>
      </c>
      <c r="T11" s="6">
        <v>9.8899999999999995E-3</v>
      </c>
      <c r="U11" s="6">
        <v>1.077E-2</v>
      </c>
      <c r="V11">
        <f t="shared" si="3"/>
        <v>5.0286500000000005E-2</v>
      </c>
      <c r="W11">
        <f t="shared" si="2"/>
        <v>3.8307334896298166E-2</v>
      </c>
    </row>
    <row r="12" spans="1:23" x14ac:dyDescent="0.25">
      <c r="A12" s="6">
        <v>7.2</v>
      </c>
      <c r="B12" s="6">
        <v>1.4789999999999999E-2</v>
      </c>
      <c r="C12" s="6">
        <v>1.541E-2</v>
      </c>
      <c r="D12" s="6">
        <v>6.2100000000000002E-3</v>
      </c>
      <c r="E12" s="6">
        <v>2.572E-2</v>
      </c>
      <c r="F12" s="6">
        <v>2.349E-2</v>
      </c>
      <c r="G12" s="6">
        <v>3.1140000000000001E-2</v>
      </c>
      <c r="H12" s="6">
        <v>3.7519999999999998E-2</v>
      </c>
      <c r="I12" s="6">
        <v>2.7685999999999999E-2</v>
      </c>
      <c r="J12" s="6">
        <f t="shared" si="0"/>
        <v>2.2745749999999999E-2</v>
      </c>
      <c r="K12" s="6">
        <f t="shared" si="1"/>
        <v>1.0093040399205784E-2</v>
      </c>
      <c r="L12" s="6"/>
      <c r="M12" s="6">
        <v>7.2</v>
      </c>
      <c r="N12" s="6">
        <v>3.7269999999999998E-2</v>
      </c>
      <c r="O12" s="6">
        <v>2.2988999999999999E-2</v>
      </c>
      <c r="P12" s="6">
        <v>1.8859999999999998E-2</v>
      </c>
      <c r="Q12" s="6">
        <v>9.4E-2</v>
      </c>
      <c r="R12" s="6">
        <v>6.1950999999999999E-2</v>
      </c>
      <c r="S12" s="6">
        <v>7.4986999999999998E-2</v>
      </c>
      <c r="T12" s="6">
        <v>3.909E-2</v>
      </c>
      <c r="U12" s="6">
        <v>6.5769999999999995E-2</v>
      </c>
      <c r="V12">
        <f t="shared" si="3"/>
        <v>5.1864625000000004E-2</v>
      </c>
      <c r="W12">
        <f t="shared" si="2"/>
        <v>2.6469469150797096E-2</v>
      </c>
    </row>
    <row r="13" spans="1:23" x14ac:dyDescent="0.25">
      <c r="A13" s="6">
        <v>8.1</v>
      </c>
      <c r="B13" s="6">
        <v>3.7260000000000001E-2</v>
      </c>
      <c r="C13" s="6">
        <v>2.179E-2</v>
      </c>
      <c r="D13" s="6">
        <v>1.328E-2</v>
      </c>
      <c r="E13" s="6">
        <v>3.5639999999999998E-2</v>
      </c>
      <c r="F13" s="6">
        <v>3.6929999999999998E-2</v>
      </c>
      <c r="G13" s="6">
        <v>2.6380000000000001E-2</v>
      </c>
      <c r="H13" s="6">
        <v>2.128E-2</v>
      </c>
      <c r="I13" s="6">
        <v>2.1760999999999999E-2</v>
      </c>
      <c r="J13" s="6">
        <f t="shared" si="0"/>
        <v>2.6790124999999998E-2</v>
      </c>
      <c r="K13" s="6">
        <f t="shared" si="1"/>
        <v>8.8970471897382095E-3</v>
      </c>
      <c r="L13" s="6"/>
      <c r="M13" s="6">
        <v>8.1</v>
      </c>
      <c r="N13" s="6">
        <v>0.10390000000000001</v>
      </c>
      <c r="O13" s="6">
        <v>2.1800000000000001E-3</v>
      </c>
      <c r="P13" s="6">
        <v>9.2030000000000001E-2</v>
      </c>
      <c r="Q13" s="6">
        <v>5.1187000000000003E-2</v>
      </c>
      <c r="R13" s="6">
        <v>0.110718</v>
      </c>
      <c r="S13" s="6">
        <v>3.4831000000000001E-2</v>
      </c>
      <c r="T13" s="6">
        <v>4.6960000000000002E-2</v>
      </c>
      <c r="U13" s="6">
        <v>5.5219999999999998E-2</v>
      </c>
      <c r="V13">
        <f t="shared" si="3"/>
        <v>6.2128250000000003E-2</v>
      </c>
      <c r="W13">
        <f t="shared" si="2"/>
        <v>3.7294964749183736E-2</v>
      </c>
    </row>
    <row r="14" spans="1:23" x14ac:dyDescent="0.25">
      <c r="A14" s="6">
        <v>32</v>
      </c>
      <c r="B14" s="6">
        <v>2.8309999999999998E-2</v>
      </c>
      <c r="C14" s="6">
        <v>1.5219999999999999E-2</v>
      </c>
      <c r="D14" s="6">
        <v>3.9399999999999999E-3</v>
      </c>
      <c r="E14" s="6">
        <v>3.576E-2</v>
      </c>
      <c r="F14" s="6">
        <v>3.5839999999999997E-2</v>
      </c>
      <c r="G14" s="6">
        <v>2.7550000000000002E-2</v>
      </c>
      <c r="H14" s="6">
        <v>4.3099999999999996E-3</v>
      </c>
      <c r="I14" s="6">
        <v>3.3433999999999998E-2</v>
      </c>
      <c r="J14" s="6">
        <f t="shared" si="0"/>
        <v>2.30455E-2</v>
      </c>
      <c r="K14" s="6">
        <f t="shared" si="1"/>
        <v>1.3408748178494724E-2</v>
      </c>
      <c r="L14" s="6"/>
      <c r="M14" s="6">
        <v>9</v>
      </c>
      <c r="N14" s="6">
        <v>5.985E-2</v>
      </c>
      <c r="O14" s="6">
        <v>2.2889E-2</v>
      </c>
      <c r="P14" s="6">
        <v>8.7660000000000002E-2</v>
      </c>
      <c r="Q14" s="6">
        <v>9.0163999999999994E-2</v>
      </c>
      <c r="R14" s="6">
        <v>9.0700000000000003E-2</v>
      </c>
      <c r="S14" s="6">
        <v>7.7243000000000006E-2</v>
      </c>
      <c r="T14" s="6">
        <v>9.819E-2</v>
      </c>
      <c r="U14" s="6">
        <v>6.5280000000000005E-2</v>
      </c>
      <c r="V14">
        <f t="shared" si="3"/>
        <v>7.3997000000000007E-2</v>
      </c>
      <c r="W14">
        <f t="shared" si="2"/>
        <v>2.4527036959241539E-2</v>
      </c>
    </row>
    <row r="15" spans="1:23" x14ac:dyDescent="0.25">
      <c r="A15" s="6">
        <v>35.200000000000003</v>
      </c>
      <c r="B15" s="6">
        <v>1.9599999999999999E-2</v>
      </c>
      <c r="C15" s="6">
        <v>2.3939999999999999E-2</v>
      </c>
      <c r="D15" s="6">
        <v>2.496E-2</v>
      </c>
      <c r="E15" s="6">
        <v>2.845E-2</v>
      </c>
      <c r="F15" s="6">
        <v>3.3890000000000003E-2</v>
      </c>
      <c r="G15" s="6">
        <v>5.1240000000000001E-2</v>
      </c>
      <c r="H15" s="6">
        <v>3.4119999999999998E-2</v>
      </c>
      <c r="I15" s="6">
        <v>4.6099000000000001E-2</v>
      </c>
      <c r="J15" s="6">
        <f t="shared" si="0"/>
        <v>3.2787375000000001E-2</v>
      </c>
      <c r="K15" s="6">
        <f t="shared" si="1"/>
        <v>1.1038594151398354E-2</v>
      </c>
      <c r="L15" s="6"/>
      <c r="M15" s="6">
        <v>9.9</v>
      </c>
      <c r="N15" s="6">
        <v>9.0920000000000001E-2</v>
      </c>
      <c r="O15" s="6">
        <v>7.1799000000000002E-2</v>
      </c>
      <c r="P15" s="6">
        <v>1.3180000000000001E-2</v>
      </c>
      <c r="Q15" s="6">
        <v>0.17877199999999999</v>
      </c>
      <c r="R15" s="6">
        <v>9.8294999999999993E-2</v>
      </c>
      <c r="S15" s="6">
        <v>5.7396999999999997E-2</v>
      </c>
      <c r="T15" s="6">
        <v>2.4590000000000001E-2</v>
      </c>
      <c r="U15" s="6">
        <v>9.7909999999999997E-2</v>
      </c>
      <c r="V15">
        <f t="shared" si="3"/>
        <v>7.9107874999999994E-2</v>
      </c>
      <c r="W15">
        <f t="shared" si="2"/>
        <v>5.1599550002017588E-2</v>
      </c>
    </row>
    <row r="16" spans="1:23" x14ac:dyDescent="0.25">
      <c r="A16" s="6">
        <v>38.4</v>
      </c>
      <c r="B16" s="6">
        <v>1.3729999999999999E-2</v>
      </c>
      <c r="C16" s="6">
        <v>2.4469999999999999E-2</v>
      </c>
      <c r="D16" s="6">
        <v>9.4699999999999993E-3</v>
      </c>
      <c r="E16" s="6">
        <v>1.55E-2</v>
      </c>
      <c r="F16" s="6">
        <v>6.3990000000000005E-2</v>
      </c>
      <c r="G16" s="6">
        <v>2.8209999999999999E-2</v>
      </c>
      <c r="H16" s="6">
        <v>3.5479999999999998E-2</v>
      </c>
      <c r="I16" s="6">
        <v>4.2435E-2</v>
      </c>
      <c r="J16" s="6">
        <f t="shared" si="0"/>
        <v>2.9160625000000003E-2</v>
      </c>
      <c r="K16" s="6">
        <f t="shared" si="1"/>
        <v>1.7986392165328765E-2</v>
      </c>
      <c r="L16" s="6"/>
      <c r="M16" s="6">
        <v>10.8</v>
      </c>
      <c r="N16" s="6">
        <v>9.7500000000000003E-2</v>
      </c>
      <c r="O16" s="6">
        <v>0</v>
      </c>
      <c r="P16" s="6">
        <v>7.3599999999999999E-2</v>
      </c>
      <c r="Q16" s="6">
        <v>0.100857</v>
      </c>
      <c r="R16" s="6">
        <v>8.3778000000000005E-2</v>
      </c>
      <c r="S16" s="6">
        <v>7.5956999999999997E-2</v>
      </c>
      <c r="T16" s="6">
        <v>6.4320000000000002E-2</v>
      </c>
      <c r="U16" s="6">
        <v>7.6869999999999994E-2</v>
      </c>
      <c r="V16">
        <f t="shared" si="3"/>
        <v>7.161025E-2</v>
      </c>
      <c r="W16">
        <f t="shared" si="2"/>
        <v>3.1408369315700367E-2</v>
      </c>
    </row>
    <row r="17" spans="1:23" x14ac:dyDescent="0.25">
      <c r="A17" s="6">
        <v>41.6</v>
      </c>
      <c r="B17" s="6">
        <v>2.776E-2</v>
      </c>
      <c r="C17" s="6">
        <v>1.8839999999999999E-2</v>
      </c>
      <c r="D17" s="6">
        <v>1.112E-2</v>
      </c>
      <c r="E17" s="6">
        <v>3.6229999999999998E-2</v>
      </c>
      <c r="F17" s="6">
        <v>3.0349999999999999E-2</v>
      </c>
      <c r="G17" s="6">
        <v>4.5510000000000002E-2</v>
      </c>
      <c r="H17" s="6">
        <v>3.3020000000000001E-2</v>
      </c>
      <c r="I17" s="6">
        <v>3.4721000000000002E-2</v>
      </c>
      <c r="J17" s="6">
        <f t="shared" si="0"/>
        <v>2.9693875000000002E-2</v>
      </c>
      <c r="K17" s="6">
        <f t="shared" si="1"/>
        <v>1.0664839700590232E-2</v>
      </c>
      <c r="L17" s="6"/>
      <c r="M17" s="6">
        <v>11.7</v>
      </c>
      <c r="N17" s="6">
        <v>9.2410000000000006E-2</v>
      </c>
      <c r="O17" s="6">
        <v>1.1716000000000001E-2</v>
      </c>
      <c r="P17" s="6">
        <v>5.8979999999999998E-2</v>
      </c>
      <c r="Q17" s="6">
        <v>0.134384</v>
      </c>
      <c r="R17" s="6">
        <v>0.106236</v>
      </c>
      <c r="S17" s="6">
        <v>0.10409599999999999</v>
      </c>
      <c r="T17" s="6">
        <v>8.0140000000000003E-2</v>
      </c>
      <c r="U17" s="6">
        <v>0.12393</v>
      </c>
      <c r="V17">
        <f t="shared" si="3"/>
        <v>8.8986499999999996E-2</v>
      </c>
      <c r="W17">
        <f t="shared" si="2"/>
        <v>3.9222669403584182E-2</v>
      </c>
    </row>
    <row r="18" spans="1:23" x14ac:dyDescent="0.25">
      <c r="A18" s="6">
        <v>44.8</v>
      </c>
      <c r="B18" s="6">
        <v>3.209E-2</v>
      </c>
      <c r="C18" s="6">
        <v>4.0370000000000003E-2</v>
      </c>
      <c r="D18" s="6">
        <v>2.2370000000000001E-2</v>
      </c>
      <c r="E18" s="6">
        <v>3.4180000000000002E-2</v>
      </c>
      <c r="F18" s="6">
        <v>2.6190000000000001E-2</v>
      </c>
      <c r="G18" s="6">
        <v>4.5100000000000001E-2</v>
      </c>
      <c r="H18" s="6">
        <v>2.631E-2</v>
      </c>
      <c r="I18" s="6">
        <v>5.3155000000000001E-2</v>
      </c>
      <c r="J18" s="6">
        <f t="shared" si="0"/>
        <v>3.4970624999999998E-2</v>
      </c>
      <c r="K18" s="6">
        <f t="shared" si="1"/>
        <v>1.05710765898208E-2</v>
      </c>
      <c r="L18" s="6"/>
      <c r="M18" s="6">
        <v>12.6</v>
      </c>
      <c r="N18" s="6">
        <v>5.636E-2</v>
      </c>
      <c r="O18" s="6">
        <v>3.193E-2</v>
      </c>
      <c r="P18" s="6">
        <v>8.9639999999999997E-2</v>
      </c>
      <c r="Q18" s="6">
        <v>0.157666</v>
      </c>
      <c r="R18" s="6">
        <v>8.0046999999999993E-2</v>
      </c>
      <c r="S18" s="6">
        <v>8.3145999999999998E-2</v>
      </c>
      <c r="T18" s="6">
        <v>6.9309999999999997E-2</v>
      </c>
      <c r="U18" s="6">
        <v>9.3469999999999998E-2</v>
      </c>
      <c r="V18">
        <f t="shared" si="3"/>
        <v>8.2696125000000009E-2</v>
      </c>
      <c r="W18">
        <f t="shared" si="2"/>
        <v>3.6335687810972093E-2</v>
      </c>
    </row>
    <row r="19" spans="1:23" x14ac:dyDescent="0.25">
      <c r="A19" s="6">
        <v>48</v>
      </c>
      <c r="B19" s="6">
        <v>3.1189999999999999E-2</v>
      </c>
      <c r="C19" s="6">
        <v>2.7210000000000002E-2</v>
      </c>
      <c r="D19" s="6">
        <v>2.2699999999999999E-3</v>
      </c>
      <c r="E19" s="6">
        <v>4.8390000000000002E-2</v>
      </c>
      <c r="F19" s="6">
        <v>4.1480000000000003E-2</v>
      </c>
      <c r="G19" s="6">
        <v>3.9239999999999997E-2</v>
      </c>
      <c r="H19" s="6">
        <v>2.674E-2</v>
      </c>
      <c r="I19" s="6">
        <v>3.5805999999999998E-2</v>
      </c>
      <c r="J19" s="6">
        <f t="shared" si="0"/>
        <v>3.1540749999999999E-2</v>
      </c>
      <c r="K19" s="6">
        <f t="shared" si="1"/>
        <v>1.3932793543599629E-2</v>
      </c>
      <c r="L19" s="6"/>
      <c r="M19" s="6">
        <v>13.5</v>
      </c>
      <c r="N19" s="6">
        <v>0.10471</v>
      </c>
      <c r="O19" s="6">
        <v>1.0325000000000001E-2</v>
      </c>
      <c r="P19" s="6">
        <v>7.6859999999999998E-2</v>
      </c>
      <c r="Q19" s="6">
        <v>8.5671999999999998E-2</v>
      </c>
      <c r="R19" s="6">
        <v>0.11229600000000001</v>
      </c>
      <c r="S19" s="6">
        <v>3.8004000000000003E-2</v>
      </c>
      <c r="T19" s="6">
        <v>4.231E-2</v>
      </c>
      <c r="U19" s="6">
        <v>0.10808</v>
      </c>
      <c r="V19">
        <f t="shared" si="3"/>
        <v>7.2282125000000003E-2</v>
      </c>
      <c r="W19">
        <f t="shared" si="2"/>
        <v>3.7884060509618393E-2</v>
      </c>
    </row>
    <row r="20" spans="1:23" x14ac:dyDescent="0.25">
      <c r="A20" s="6">
        <v>51.2</v>
      </c>
      <c r="B20" s="6">
        <v>1.77E-2</v>
      </c>
      <c r="C20" s="6">
        <v>3.1530000000000002E-2</v>
      </c>
      <c r="D20" s="6">
        <v>1.3129999999999999E-2</v>
      </c>
      <c r="E20" s="6">
        <v>4.9279999999999997E-2</v>
      </c>
      <c r="F20" s="6">
        <v>5.1499999999999997E-2</v>
      </c>
      <c r="G20" s="6">
        <v>1.9009999999999999E-2</v>
      </c>
      <c r="H20" s="6">
        <v>3.7839999999999999E-2</v>
      </c>
      <c r="I20" s="6">
        <v>3.7592E-2</v>
      </c>
      <c r="J20" s="6">
        <f t="shared" si="0"/>
        <v>3.2197749999999997E-2</v>
      </c>
      <c r="K20" s="6">
        <f t="shared" si="1"/>
        <v>1.4508320388659745E-2</v>
      </c>
      <c r="L20" s="6"/>
      <c r="M20" s="6">
        <v>14.4</v>
      </c>
      <c r="N20" s="6">
        <v>9.1939999999999994E-2</v>
      </c>
      <c r="O20" s="6">
        <v>3.9552999999999998E-2</v>
      </c>
      <c r="P20" s="6">
        <v>6.6629999999999995E-2</v>
      </c>
      <c r="Q20" s="6">
        <v>0.11551699999999999</v>
      </c>
      <c r="R20" s="6">
        <v>8.6878999999999998E-2</v>
      </c>
      <c r="S20" s="6">
        <v>0.10130500000000001</v>
      </c>
      <c r="T20" s="6">
        <v>8.4080000000000002E-2</v>
      </c>
      <c r="U20" s="6">
        <v>0.12836</v>
      </c>
      <c r="V20">
        <f t="shared" si="3"/>
        <v>8.9283000000000001E-2</v>
      </c>
      <c r="W20">
        <f t="shared" si="2"/>
        <v>2.7738329726210983E-2</v>
      </c>
    </row>
    <row r="21" spans="1:23" x14ac:dyDescent="0.25">
      <c r="A21" s="6">
        <v>54.4</v>
      </c>
      <c r="B21" s="6">
        <v>3.134E-2</v>
      </c>
      <c r="C21" s="6">
        <v>3.2149999999999998E-2</v>
      </c>
      <c r="D21" s="6">
        <v>1.762E-2</v>
      </c>
      <c r="E21" s="6">
        <v>6.1839999999999999E-2</v>
      </c>
      <c r="F21" s="6">
        <v>5.8470000000000001E-2</v>
      </c>
      <c r="G21" s="6">
        <v>3.2030000000000003E-2</v>
      </c>
      <c r="H21" s="6">
        <v>3.3239999999999999E-2</v>
      </c>
      <c r="I21" s="6">
        <v>6.1655000000000001E-2</v>
      </c>
      <c r="J21" s="6">
        <f t="shared" si="0"/>
        <v>4.1043125E-2</v>
      </c>
      <c r="K21" s="6">
        <f t="shared" si="1"/>
        <v>1.7008660175985131E-2</v>
      </c>
      <c r="L21" s="6"/>
      <c r="M21" s="6">
        <v>15.3</v>
      </c>
      <c r="N21" s="6">
        <v>2.7060000000000001E-2</v>
      </c>
      <c r="O21" s="6">
        <v>3.1822000000000003E-2</v>
      </c>
      <c r="P21" s="6">
        <v>4.9250000000000002E-2</v>
      </c>
      <c r="Q21" s="6">
        <v>0.10007000000000001</v>
      </c>
      <c r="R21" s="6">
        <v>7.9729999999999995E-2</v>
      </c>
      <c r="S21" s="6">
        <v>0.13178300000000001</v>
      </c>
      <c r="T21" s="6">
        <v>0</v>
      </c>
      <c r="U21" s="6">
        <v>0.10349</v>
      </c>
      <c r="V21">
        <f t="shared" si="3"/>
        <v>6.540062499999999E-2</v>
      </c>
      <c r="W21">
        <f t="shared" si="2"/>
        <v>4.5356254522037634E-2</v>
      </c>
    </row>
    <row r="22" spans="1:23" x14ac:dyDescent="0.25">
      <c r="A22" s="6">
        <v>57.6</v>
      </c>
      <c r="B22" s="6">
        <v>5.142E-2</v>
      </c>
      <c r="C22" s="6">
        <v>3.5580000000000001E-2</v>
      </c>
      <c r="D22" s="6">
        <v>3.0099999999999998E-2</v>
      </c>
      <c r="E22" s="6">
        <v>4.0379999999999999E-2</v>
      </c>
      <c r="F22" s="6">
        <v>6.1830000000000003E-2</v>
      </c>
      <c r="G22" s="6">
        <v>4.6940000000000003E-2</v>
      </c>
      <c r="H22" s="6">
        <v>3.0779999999999998E-2</v>
      </c>
      <c r="I22" s="6">
        <v>4.8689999999999997E-2</v>
      </c>
      <c r="J22" s="6">
        <f t="shared" si="0"/>
        <v>4.3214999999999996E-2</v>
      </c>
      <c r="K22" s="6">
        <f t="shared" si="1"/>
        <v>1.1023704329437454E-2</v>
      </c>
      <c r="L22" s="6"/>
      <c r="M22" s="6">
        <v>16.2</v>
      </c>
      <c r="N22" s="6">
        <v>0.13472999999999999</v>
      </c>
      <c r="O22" s="6">
        <v>9.1767000000000001E-2</v>
      </c>
      <c r="P22" s="6">
        <v>5.5669999999999997E-2</v>
      </c>
      <c r="Q22" s="6">
        <v>0.14544799999999999</v>
      </c>
      <c r="R22" s="6">
        <v>0.11868099999999999</v>
      </c>
      <c r="S22" s="6">
        <v>9.1052999999999995E-2</v>
      </c>
      <c r="T22" s="6">
        <v>0.11132</v>
      </c>
      <c r="U22" s="6">
        <v>8.5470000000000004E-2</v>
      </c>
      <c r="V22">
        <f t="shared" si="3"/>
        <v>0.104267375</v>
      </c>
      <c r="W22">
        <f t="shared" si="2"/>
        <v>2.9098926705476865E-2</v>
      </c>
    </row>
    <row r="23" spans="1:23" x14ac:dyDescent="0.25">
      <c r="A23" s="6">
        <v>60.8</v>
      </c>
      <c r="B23" s="6">
        <v>3.3709999999999997E-2</v>
      </c>
      <c r="C23" s="6">
        <v>4.088E-2</v>
      </c>
      <c r="D23" s="6">
        <v>2.1659999999999999E-2</v>
      </c>
      <c r="E23" s="6">
        <v>4.2410000000000003E-2</v>
      </c>
      <c r="F23" s="6">
        <v>6.7460000000000006E-2</v>
      </c>
      <c r="G23" s="6">
        <v>4.2759999999999999E-2</v>
      </c>
      <c r="H23" s="6">
        <v>3.4520000000000002E-2</v>
      </c>
      <c r="I23" s="6">
        <v>3.5214000000000002E-2</v>
      </c>
      <c r="J23" s="6">
        <f t="shared" si="0"/>
        <v>3.9826750000000008E-2</v>
      </c>
      <c r="K23" s="6">
        <f t="shared" si="1"/>
        <v>1.30759729028911E-2</v>
      </c>
      <c r="L23" s="6"/>
      <c r="M23" s="6">
        <v>17.100000000000001</v>
      </c>
      <c r="N23" s="6">
        <v>0.11486</v>
      </c>
      <c r="O23" s="6">
        <v>4.7329999999999997E-2</v>
      </c>
      <c r="P23" s="6">
        <v>6.3769999999999993E-2</v>
      </c>
      <c r="Q23" s="6">
        <v>0.14491499999999999</v>
      </c>
      <c r="R23" s="6">
        <v>0.153806</v>
      </c>
      <c r="S23" s="6">
        <v>0.14225599999999999</v>
      </c>
      <c r="T23" s="6">
        <v>0.10568</v>
      </c>
      <c r="U23" s="6">
        <v>5.1959999999999999E-2</v>
      </c>
      <c r="V23">
        <f t="shared" si="3"/>
        <v>0.10307212499999999</v>
      </c>
      <c r="W23">
        <f t="shared" si="2"/>
        <v>4.3540086916500652E-2</v>
      </c>
    </row>
    <row r="24" spans="1:23" x14ac:dyDescent="0.25">
      <c r="A24" s="6">
        <v>64</v>
      </c>
      <c r="B24" s="6">
        <v>8.2439999999999999E-2</v>
      </c>
      <c r="C24" s="6">
        <v>4.1750000000000002E-2</v>
      </c>
      <c r="D24" s="6">
        <v>2.6759999999999999E-2</v>
      </c>
      <c r="E24" s="6">
        <v>5.0560000000000001E-2</v>
      </c>
      <c r="F24" s="6">
        <v>4.7710000000000002E-2</v>
      </c>
      <c r="G24" s="6">
        <v>5.4469999999999998E-2</v>
      </c>
      <c r="H24" s="6">
        <v>4.4549999999999999E-2</v>
      </c>
      <c r="I24" s="6">
        <v>6.9648000000000002E-2</v>
      </c>
      <c r="J24" s="6">
        <f t="shared" si="0"/>
        <v>5.2235999999999998E-2</v>
      </c>
      <c r="K24" s="6">
        <f t="shared" si="1"/>
        <v>1.7162255662603682E-2</v>
      </c>
      <c r="L24" s="6"/>
      <c r="M24" s="6">
        <v>18</v>
      </c>
      <c r="N24" s="6">
        <v>0.13336999999999999</v>
      </c>
      <c r="O24" s="6">
        <v>8.0732999999999999E-2</v>
      </c>
      <c r="P24" s="6">
        <v>6.8720000000000003E-2</v>
      </c>
      <c r="Q24" s="6">
        <v>0.12771299999999999</v>
      </c>
      <c r="R24" s="6">
        <v>0.19428799999999999</v>
      </c>
      <c r="S24" s="6">
        <v>9.0582999999999997E-2</v>
      </c>
      <c r="T24" s="6">
        <v>9.6809999999999993E-2</v>
      </c>
      <c r="U24" s="6">
        <v>9.5119999999999996E-2</v>
      </c>
      <c r="V24">
        <f t="shared" si="3"/>
        <v>0.11091712499999999</v>
      </c>
      <c r="W24">
        <f t="shared" si="2"/>
        <v>4.016155116681875E-2</v>
      </c>
    </row>
    <row r="25" spans="1:23" x14ac:dyDescent="0.25">
      <c r="A25" s="6">
        <v>67.2</v>
      </c>
      <c r="B25" s="6">
        <v>2.8580000000000001E-2</v>
      </c>
      <c r="C25" s="6">
        <v>5.45E-2</v>
      </c>
      <c r="D25" s="6">
        <v>3.1780000000000003E-2</v>
      </c>
      <c r="E25" s="6">
        <v>6.2560000000000004E-2</v>
      </c>
      <c r="F25" s="6">
        <v>6.4589999999999995E-2</v>
      </c>
      <c r="G25" s="6">
        <v>6.0229999999999999E-2</v>
      </c>
      <c r="H25" s="6">
        <v>4.2439999999999999E-2</v>
      </c>
      <c r="I25" s="6">
        <v>9.3884999999999996E-2</v>
      </c>
      <c r="J25" s="6">
        <f t="shared" si="0"/>
        <v>5.4820624999999998E-2</v>
      </c>
      <c r="K25" s="6">
        <f t="shared" si="1"/>
        <v>2.0987917687071443E-2</v>
      </c>
      <c r="L25" s="6"/>
      <c r="M25" s="6">
        <v>18.899999999999999</v>
      </c>
      <c r="N25" s="6">
        <v>0.10889</v>
      </c>
      <c r="O25" s="6">
        <v>0.106741</v>
      </c>
      <c r="P25" s="6">
        <v>8.3049999999999999E-2</v>
      </c>
      <c r="Q25" s="6">
        <v>0.157389</v>
      </c>
      <c r="R25" s="6">
        <v>0.114245</v>
      </c>
      <c r="S25" s="6">
        <v>0.100243</v>
      </c>
      <c r="T25" s="6">
        <v>7.5029999999999999E-2</v>
      </c>
      <c r="U25" s="6">
        <v>0.13006999999999999</v>
      </c>
      <c r="V25">
        <f t="shared" si="3"/>
        <v>0.10945725000000001</v>
      </c>
      <c r="W25">
        <f t="shared" si="2"/>
        <v>2.5968225792027313E-2</v>
      </c>
    </row>
    <row r="26" spans="1:23" x14ac:dyDescent="0.25">
      <c r="A26" s="6">
        <v>70.400000000000006</v>
      </c>
      <c r="B26" s="6">
        <v>6.4100000000000004E-2</v>
      </c>
      <c r="C26" s="6">
        <v>4.8410000000000002E-2</v>
      </c>
      <c r="D26" s="6">
        <v>2.6110000000000001E-2</v>
      </c>
      <c r="E26" s="6">
        <v>6.6699999999999995E-2</v>
      </c>
      <c r="F26" s="6">
        <v>5.0220000000000001E-2</v>
      </c>
      <c r="G26" s="6">
        <v>3.4590000000000003E-2</v>
      </c>
      <c r="H26" s="6">
        <v>2.81E-2</v>
      </c>
      <c r="I26" s="6">
        <v>7.1110000000000007E-2</v>
      </c>
      <c r="J26" s="6">
        <f t="shared" si="0"/>
        <v>4.8667500000000002E-2</v>
      </c>
      <c r="K26" s="6">
        <f t="shared" si="1"/>
        <v>1.7726148360946489E-2</v>
      </c>
      <c r="L26" s="6"/>
      <c r="M26" s="6">
        <v>19.8</v>
      </c>
      <c r="N26" s="6">
        <v>0.13166</v>
      </c>
      <c r="O26" s="6">
        <v>7.4519000000000002E-2</v>
      </c>
      <c r="P26" s="6">
        <v>0.12753999999999999</v>
      </c>
      <c r="Q26" s="6">
        <v>0.145206</v>
      </c>
      <c r="R26" s="6">
        <v>0.122152</v>
      </c>
      <c r="S26" s="6">
        <v>8.1408999999999995E-2</v>
      </c>
      <c r="T26" s="6">
        <v>9.2160000000000006E-2</v>
      </c>
      <c r="U26" s="6">
        <v>6.9750000000000006E-2</v>
      </c>
      <c r="V26">
        <f t="shared" si="3"/>
        <v>0.10554949999999999</v>
      </c>
      <c r="W26">
        <f t="shared" si="2"/>
        <v>2.9326146013412675E-2</v>
      </c>
    </row>
    <row r="27" spans="1:23" x14ac:dyDescent="0.25">
      <c r="A27" s="6">
        <v>73.599999999999994</v>
      </c>
      <c r="B27" s="6">
        <v>5.5759999999999997E-2</v>
      </c>
      <c r="C27" s="6">
        <v>5.0229999999999997E-2</v>
      </c>
      <c r="D27" s="6">
        <v>2.5870000000000001E-2</v>
      </c>
      <c r="E27" s="6">
        <v>7.9390000000000002E-2</v>
      </c>
      <c r="F27" s="6">
        <v>5.4210000000000001E-2</v>
      </c>
      <c r="G27" s="6">
        <v>4.2229999999999997E-2</v>
      </c>
      <c r="H27" s="6">
        <v>2.8070000000000001E-2</v>
      </c>
      <c r="I27" s="6">
        <v>8.4592000000000001E-2</v>
      </c>
      <c r="J27" s="6">
        <f t="shared" si="0"/>
        <v>5.2543999999999993E-2</v>
      </c>
      <c r="K27" s="6">
        <f t="shared" si="1"/>
        <v>2.132440712959148E-2</v>
      </c>
      <c r="L27" s="6"/>
      <c r="M27" s="6">
        <v>20.7</v>
      </c>
      <c r="N27" s="6">
        <v>0.10650999999999999</v>
      </c>
      <c r="O27" s="6">
        <v>0.125639</v>
      </c>
      <c r="P27" s="6">
        <v>0.11706</v>
      </c>
      <c r="Q27" s="6">
        <v>0.103794</v>
      </c>
      <c r="R27" s="6">
        <v>9.3479999999999994E-2</v>
      </c>
      <c r="S27" s="6">
        <v>8.4907999999999997E-2</v>
      </c>
      <c r="T27" s="6">
        <v>7.2150000000000006E-2</v>
      </c>
      <c r="U27" s="6">
        <v>0.11827</v>
      </c>
      <c r="V27">
        <f t="shared" si="3"/>
        <v>0.10272637499999999</v>
      </c>
      <c r="W27">
        <f t="shared" si="2"/>
        <v>1.8226377102097381E-2</v>
      </c>
    </row>
    <row r="28" spans="1:23" x14ac:dyDescent="0.25">
      <c r="A28" s="6">
        <v>76.8</v>
      </c>
      <c r="B28" s="6">
        <v>4.539E-2</v>
      </c>
      <c r="C28" s="6">
        <v>5.9299999999999999E-2</v>
      </c>
      <c r="D28" s="6">
        <v>3.397E-2</v>
      </c>
      <c r="E28" s="6">
        <v>7.6249999999999998E-2</v>
      </c>
      <c r="F28" s="6">
        <v>5.4919999999999997E-2</v>
      </c>
      <c r="G28" s="6">
        <v>6.4000000000000001E-2</v>
      </c>
      <c r="H28" s="6">
        <v>4.2880000000000001E-2</v>
      </c>
      <c r="I28" s="6">
        <v>7.8343999999999997E-2</v>
      </c>
      <c r="J28" s="6">
        <f t="shared" si="0"/>
        <v>5.6881749999999995E-2</v>
      </c>
      <c r="K28" s="6">
        <f t="shared" si="1"/>
        <v>1.5807686970494551E-2</v>
      </c>
      <c r="L28" s="6"/>
      <c r="M28" s="6">
        <v>21.6</v>
      </c>
      <c r="N28" s="6">
        <v>0.11661000000000001</v>
      </c>
      <c r="O28" s="6">
        <v>7.8491000000000005E-2</v>
      </c>
      <c r="P28" s="6">
        <v>0.11165</v>
      </c>
      <c r="Q28" s="6">
        <v>0.14027999999999999</v>
      </c>
      <c r="R28" s="6">
        <v>9.7374000000000002E-2</v>
      </c>
      <c r="S28" s="6">
        <v>8.7430999999999995E-2</v>
      </c>
      <c r="T28" s="6">
        <v>0.13028000000000001</v>
      </c>
      <c r="U28" s="6">
        <v>0.15931000000000001</v>
      </c>
      <c r="V28">
        <f t="shared" si="3"/>
        <v>0.11517825000000001</v>
      </c>
      <c r="W28">
        <f t="shared" si="2"/>
        <v>2.7394279990798853E-2</v>
      </c>
    </row>
    <row r="29" spans="1:23" x14ac:dyDescent="0.25">
      <c r="A29" s="6">
        <v>80</v>
      </c>
      <c r="B29" s="6">
        <v>3.8260000000000002E-2</v>
      </c>
      <c r="C29" s="6">
        <v>5.1619999999999999E-2</v>
      </c>
      <c r="D29" s="6">
        <v>4.2619999999999998E-2</v>
      </c>
      <c r="E29" s="6">
        <v>7.8789999999999999E-2</v>
      </c>
      <c r="F29" s="6">
        <v>7.6170000000000002E-2</v>
      </c>
      <c r="G29" s="6">
        <v>7.9420000000000004E-2</v>
      </c>
      <c r="H29" s="6">
        <v>4.5990000000000003E-2</v>
      </c>
      <c r="I29" s="6">
        <v>9.6371999999999999E-2</v>
      </c>
      <c r="J29" s="6">
        <f t="shared" si="0"/>
        <v>6.3655249999999997E-2</v>
      </c>
      <c r="K29" s="6">
        <f t="shared" si="1"/>
        <v>2.1543648263467358E-2</v>
      </c>
      <c r="L29" s="6"/>
      <c r="M29" s="6">
        <v>22.5</v>
      </c>
      <c r="N29" s="6">
        <v>9.9470000000000003E-2</v>
      </c>
      <c r="O29" s="6">
        <v>8.3927000000000002E-2</v>
      </c>
      <c r="P29" s="6">
        <v>0.12131</v>
      </c>
      <c r="Q29" s="6">
        <v>0.15912100000000001</v>
      </c>
      <c r="R29" s="6">
        <v>0.14424100000000001</v>
      </c>
      <c r="S29" s="6">
        <v>0.106076</v>
      </c>
      <c r="T29" s="6">
        <v>6.923E-2</v>
      </c>
      <c r="U29" s="6">
        <v>9.6199999999999994E-2</v>
      </c>
      <c r="V29">
        <f t="shared" si="3"/>
        <v>0.109946875</v>
      </c>
      <c r="W29">
        <f t="shared" si="2"/>
        <v>3.0170764346762257E-2</v>
      </c>
    </row>
    <row r="30" spans="1:23" x14ac:dyDescent="0.25">
      <c r="A30" s="6">
        <v>83.2</v>
      </c>
      <c r="B30" s="6">
        <v>6.4199999999999993E-2</v>
      </c>
      <c r="C30" s="6">
        <v>5.3850000000000002E-2</v>
      </c>
      <c r="D30" s="6">
        <v>2.2499999999999999E-2</v>
      </c>
      <c r="E30" s="6">
        <v>6.0879999999999997E-2</v>
      </c>
      <c r="F30" s="6">
        <v>6.105E-2</v>
      </c>
      <c r="G30" s="6">
        <v>6.2630000000000005E-2</v>
      </c>
      <c r="H30" s="6">
        <v>4.1640000000000003E-2</v>
      </c>
      <c r="I30" s="6">
        <v>5.8073E-2</v>
      </c>
      <c r="J30" s="6">
        <f t="shared" si="0"/>
        <v>5.3102875000000001E-2</v>
      </c>
      <c r="K30" s="6">
        <f t="shared" si="1"/>
        <v>1.4296585820572654E-2</v>
      </c>
      <c r="L30" s="6"/>
      <c r="M30" s="6">
        <v>23.4</v>
      </c>
      <c r="N30" s="6">
        <v>0.11677</v>
      </c>
      <c r="O30" s="6">
        <v>0.105611</v>
      </c>
      <c r="P30" s="6">
        <v>0.11337</v>
      </c>
      <c r="Q30" s="6">
        <v>0.124305</v>
      </c>
      <c r="R30" s="6">
        <v>0.17904</v>
      </c>
      <c r="S30" s="6">
        <v>0.113772</v>
      </c>
      <c r="T30" s="6">
        <v>9.0749999999999997E-2</v>
      </c>
      <c r="U30" s="6">
        <v>9.6699999999999994E-2</v>
      </c>
      <c r="V30">
        <f t="shared" si="3"/>
        <v>0.11753975</v>
      </c>
      <c r="W30">
        <f t="shared" si="2"/>
        <v>2.7135916077352946E-2</v>
      </c>
    </row>
    <row r="31" spans="1:23" x14ac:dyDescent="0.25">
      <c r="A31" s="6">
        <v>86.4</v>
      </c>
      <c r="B31" s="6">
        <v>6.7110000000000003E-2</v>
      </c>
      <c r="C31" s="6">
        <v>4.3389999999999998E-2</v>
      </c>
      <c r="D31" s="6">
        <v>1.009E-2</v>
      </c>
      <c r="E31" s="6">
        <v>7.2599999999999998E-2</v>
      </c>
      <c r="F31" s="6">
        <v>7.1639999999999995E-2</v>
      </c>
      <c r="G31" s="6">
        <v>5.1880000000000003E-2</v>
      </c>
      <c r="H31" s="6">
        <v>2.2610000000000002E-2</v>
      </c>
      <c r="I31" s="6">
        <v>4.6551000000000002E-2</v>
      </c>
      <c r="J31" s="6">
        <f t="shared" si="0"/>
        <v>4.8233875000000002E-2</v>
      </c>
      <c r="K31" s="6">
        <f t="shared" si="1"/>
        <v>2.2831652280097592E-2</v>
      </c>
      <c r="L31" s="6"/>
      <c r="M31" s="6">
        <v>24.3</v>
      </c>
      <c r="N31" s="6">
        <v>8.7679999999999994E-2</v>
      </c>
      <c r="O31" s="6">
        <v>9.2526999999999998E-2</v>
      </c>
      <c r="P31" s="6">
        <v>0.11315</v>
      </c>
      <c r="Q31" s="6">
        <v>0.174516</v>
      </c>
      <c r="R31" s="6">
        <v>0.15340000000000001</v>
      </c>
      <c r="S31" s="6">
        <v>8.2485000000000003E-2</v>
      </c>
      <c r="T31" s="6">
        <v>7.0510000000000003E-2</v>
      </c>
      <c r="U31" s="6">
        <v>0.13994999999999999</v>
      </c>
      <c r="V31">
        <f t="shared" si="3"/>
        <v>0.11427725</v>
      </c>
      <c r="W31">
        <f t="shared" si="2"/>
        <v>3.7657220460168284E-2</v>
      </c>
    </row>
    <row r="32" spans="1:23" x14ac:dyDescent="0.25">
      <c r="A32" s="6">
        <v>89.6</v>
      </c>
      <c r="B32" s="6">
        <v>6.4549999999999996E-2</v>
      </c>
      <c r="C32" s="6">
        <v>4.8079999999999998E-2</v>
      </c>
      <c r="D32" s="6">
        <v>2.937E-2</v>
      </c>
      <c r="E32" s="6">
        <v>8.3049999999999999E-2</v>
      </c>
      <c r="F32" s="6">
        <v>8.8730000000000003E-2</v>
      </c>
      <c r="G32" s="6">
        <v>5.799E-2</v>
      </c>
      <c r="H32" s="6">
        <v>3.9699999999999999E-2</v>
      </c>
      <c r="I32" s="6">
        <v>7.7753000000000003E-2</v>
      </c>
      <c r="J32" s="6">
        <f t="shared" si="0"/>
        <v>6.1152874999999995E-2</v>
      </c>
      <c r="K32" s="6">
        <f t="shared" si="1"/>
        <v>2.1308507163890482E-2</v>
      </c>
      <c r="L32" s="6"/>
      <c r="M32" s="6">
        <v>25.2</v>
      </c>
      <c r="N32" s="6">
        <v>0.12056</v>
      </c>
      <c r="O32" s="6">
        <v>0.14980099999999999</v>
      </c>
      <c r="P32" s="6">
        <v>0.10663</v>
      </c>
      <c r="Q32" s="6">
        <v>0.198653</v>
      </c>
      <c r="R32" s="6">
        <v>0.17399200000000001</v>
      </c>
      <c r="S32" s="6">
        <v>0.12748300000000001</v>
      </c>
      <c r="T32" s="6">
        <v>9.1999999999999998E-2</v>
      </c>
      <c r="U32" s="6">
        <v>0.12195</v>
      </c>
      <c r="V32">
        <f t="shared" si="3"/>
        <v>0.13638362500000001</v>
      </c>
      <c r="W32">
        <f t="shared" si="2"/>
        <v>3.5586941862500658E-2</v>
      </c>
    </row>
    <row r="33" spans="1:23" x14ac:dyDescent="0.25">
      <c r="A33" s="6">
        <v>92.8</v>
      </c>
      <c r="B33" s="6">
        <v>6.7530000000000007E-2</v>
      </c>
      <c r="C33" s="6">
        <v>7.1669999999999998E-2</v>
      </c>
      <c r="D33" s="6">
        <v>2.733E-2</v>
      </c>
      <c r="E33" s="6">
        <v>6.3039999999999999E-2</v>
      </c>
      <c r="F33" s="6">
        <v>7.9810000000000006E-2</v>
      </c>
      <c r="G33" s="6">
        <v>6.9379999999999997E-2</v>
      </c>
      <c r="H33" s="6">
        <v>3.1699999999999999E-2</v>
      </c>
      <c r="I33" s="6">
        <v>0.113367</v>
      </c>
      <c r="J33" s="6">
        <f t="shared" si="0"/>
        <v>6.5478375000000005E-2</v>
      </c>
      <c r="K33" s="6">
        <f t="shared" si="1"/>
        <v>2.7146972332827195E-2</v>
      </c>
      <c r="L33" s="6"/>
      <c r="M33" s="6">
        <v>26.1</v>
      </c>
      <c r="N33" s="6">
        <v>0.13031999999999999</v>
      </c>
      <c r="O33" s="6">
        <v>0.105267</v>
      </c>
      <c r="P33" s="6">
        <v>0.15209</v>
      </c>
      <c r="Q33" s="6">
        <v>0.17469100000000001</v>
      </c>
      <c r="R33" s="6">
        <v>0.109294</v>
      </c>
      <c r="S33" s="6">
        <v>0.14600399999999999</v>
      </c>
      <c r="T33" s="6">
        <v>0.11294</v>
      </c>
      <c r="U33" s="6">
        <v>0.16550000000000001</v>
      </c>
      <c r="V33">
        <f t="shared" si="3"/>
        <v>0.13701325</v>
      </c>
      <c r="W33">
        <f t="shared" si="2"/>
        <v>2.656461641652566E-2</v>
      </c>
    </row>
    <row r="34" spans="1:23" x14ac:dyDescent="0.25">
      <c r="A34" s="6">
        <v>96</v>
      </c>
      <c r="B34" s="6">
        <v>5.9360000000000003E-2</v>
      </c>
      <c r="C34" s="6">
        <v>5.5019999999999999E-2</v>
      </c>
      <c r="D34" s="6">
        <v>3.0290000000000001E-2</v>
      </c>
      <c r="E34" s="6">
        <v>7.0989999999999998E-2</v>
      </c>
      <c r="F34" s="6">
        <v>7.1599999999999997E-2</v>
      </c>
      <c r="G34" s="6">
        <v>7.8109999999999999E-2</v>
      </c>
      <c r="H34" s="6">
        <v>3.6209999999999999E-2</v>
      </c>
      <c r="I34" s="6">
        <v>5.6846000000000001E-2</v>
      </c>
      <c r="J34" s="6">
        <f t="shared" si="0"/>
        <v>5.7303250000000007E-2</v>
      </c>
      <c r="K34" s="6">
        <f t="shared" si="1"/>
        <v>1.6940814753133911E-2</v>
      </c>
      <c r="L34" s="6"/>
      <c r="M34" s="6">
        <v>27</v>
      </c>
      <c r="N34" s="6">
        <v>0.11633</v>
      </c>
      <c r="O34" s="6">
        <v>4.1972000000000002E-2</v>
      </c>
      <c r="P34" s="6">
        <v>0.105</v>
      </c>
      <c r="Q34" s="6">
        <v>0.14715</v>
      </c>
      <c r="R34" s="6">
        <v>0.14502799999999999</v>
      </c>
      <c r="S34" s="6">
        <v>0.1545</v>
      </c>
      <c r="T34" s="6">
        <v>8.2619999999999999E-2</v>
      </c>
      <c r="U34" s="6">
        <v>0.10482</v>
      </c>
      <c r="V34">
        <f t="shared" si="3"/>
        <v>0.1121775</v>
      </c>
      <c r="W34">
        <f t="shared" si="2"/>
        <v>3.7831913432973464E-2</v>
      </c>
    </row>
    <row r="35" spans="1:23" x14ac:dyDescent="0.25">
      <c r="A35" s="6">
        <v>99.2</v>
      </c>
      <c r="B35" s="6">
        <v>8.2430000000000003E-2</v>
      </c>
      <c r="C35" s="6">
        <v>6.9639999999999994E-2</v>
      </c>
      <c r="D35" s="6">
        <v>1.448E-2</v>
      </c>
      <c r="E35" s="6">
        <v>8.9069999999999996E-2</v>
      </c>
      <c r="F35" s="6">
        <v>7.2770000000000001E-2</v>
      </c>
      <c r="G35" s="6">
        <v>6.9139999999999993E-2</v>
      </c>
      <c r="H35" s="6">
        <v>5.092E-2</v>
      </c>
      <c r="I35" s="6">
        <v>6.6984000000000002E-2</v>
      </c>
      <c r="J35" s="6">
        <f t="shared" si="0"/>
        <v>6.4429249999999993E-2</v>
      </c>
      <c r="K35" s="6">
        <f t="shared" si="1"/>
        <v>2.3096254834001632E-2</v>
      </c>
      <c r="L35" s="6"/>
      <c r="M35" s="6">
        <v>27.9</v>
      </c>
      <c r="N35" s="6">
        <v>0.16814999999999999</v>
      </c>
      <c r="O35" s="6">
        <v>7.3398000000000005E-2</v>
      </c>
      <c r="P35" s="6">
        <v>0.14224999999999999</v>
      </c>
      <c r="Q35" s="6">
        <v>0.19472700000000001</v>
      </c>
      <c r="R35" s="6">
        <v>9.7777000000000003E-2</v>
      </c>
      <c r="S35" s="6">
        <v>0.12898399999999999</v>
      </c>
      <c r="T35" s="6">
        <v>0.10113999999999999</v>
      </c>
      <c r="U35" s="6">
        <v>0.15336</v>
      </c>
      <c r="V35">
        <f t="shared" si="3"/>
        <v>0.13247324999999999</v>
      </c>
      <c r="W35">
        <f t="shared" si="2"/>
        <v>4.0298641227536652E-2</v>
      </c>
    </row>
    <row r="36" spans="1:23" x14ac:dyDescent="0.25">
      <c r="A36" s="6">
        <v>102.4</v>
      </c>
      <c r="B36" s="6">
        <v>6.8320000000000006E-2</v>
      </c>
      <c r="C36" s="6">
        <v>6.6239999999999993E-2</v>
      </c>
      <c r="D36" s="6">
        <v>4.2479999999999997E-2</v>
      </c>
      <c r="E36" s="6">
        <v>7.3529999999999998E-2</v>
      </c>
      <c r="F36" s="6">
        <v>8.5779999999999995E-2</v>
      </c>
      <c r="G36" s="6">
        <v>7.6950000000000005E-2</v>
      </c>
      <c r="H36" s="6">
        <v>6.2330000000000003E-2</v>
      </c>
      <c r="I36" s="6">
        <v>7.0566000000000004E-2</v>
      </c>
      <c r="J36" s="6">
        <f t="shared" si="0"/>
        <v>6.8274500000000002E-2</v>
      </c>
      <c r="K36" s="6">
        <f t="shared" si="1"/>
        <v>1.2645793507272348E-2</v>
      </c>
      <c r="L36" s="6"/>
      <c r="M36" s="6">
        <v>28.8</v>
      </c>
      <c r="N36" s="6">
        <v>0.15493000000000001</v>
      </c>
      <c r="O36" s="6">
        <v>9.4900999999999999E-2</v>
      </c>
      <c r="P36" s="6">
        <v>8.4029999999999994E-2</v>
      </c>
      <c r="Q36" s="6">
        <v>0.15146000000000001</v>
      </c>
      <c r="R36" s="6">
        <v>0.132822</v>
      </c>
      <c r="S36" s="6">
        <v>0.16317599999999999</v>
      </c>
      <c r="T36" s="6">
        <v>6.9599999999999995E-2</v>
      </c>
      <c r="U36" s="6">
        <v>0.13689999999999999</v>
      </c>
      <c r="V36">
        <f t="shared" si="3"/>
        <v>0.123477375</v>
      </c>
      <c r="W36">
        <f t="shared" si="2"/>
        <v>3.5639546184931377E-2</v>
      </c>
    </row>
    <row r="37" spans="1:23" x14ac:dyDescent="0.25">
      <c r="A37" s="6">
        <v>105.6</v>
      </c>
      <c r="B37" s="6">
        <v>4.4659999999999998E-2</v>
      </c>
      <c r="C37" s="6">
        <v>6.447E-2</v>
      </c>
      <c r="D37" s="6">
        <v>8.8100000000000001E-3</v>
      </c>
      <c r="E37" s="6">
        <v>8.2739999999999994E-2</v>
      </c>
      <c r="F37" s="6">
        <v>8.4620000000000001E-2</v>
      </c>
      <c r="G37" s="6">
        <v>7.9289999999999999E-2</v>
      </c>
      <c r="H37" s="6">
        <v>5.3220000000000003E-2</v>
      </c>
      <c r="I37" s="6">
        <v>6.4144999999999994E-2</v>
      </c>
      <c r="J37" s="6">
        <f t="shared" si="0"/>
        <v>6.0244374999999996E-2</v>
      </c>
      <c r="K37" s="6">
        <f t="shared" si="1"/>
        <v>2.5167270048545774E-2</v>
      </c>
      <c r="L37" s="6"/>
      <c r="M37" s="6">
        <v>29.7</v>
      </c>
      <c r="N37" s="6">
        <v>0.10302</v>
      </c>
      <c r="O37" s="6">
        <v>0.10896</v>
      </c>
      <c r="P37" s="6">
        <v>0.11430999999999999</v>
      </c>
      <c r="Q37" s="6">
        <v>0.16137299999999999</v>
      </c>
      <c r="R37" s="6">
        <v>0.15299099999999999</v>
      </c>
      <c r="S37" s="6">
        <v>0.14743999999999999</v>
      </c>
      <c r="T37" s="6">
        <v>0.1135</v>
      </c>
      <c r="U37" s="6">
        <v>0.14018</v>
      </c>
      <c r="V37">
        <f t="shared" si="3"/>
        <v>0.13022175</v>
      </c>
      <c r="W37">
        <f t="shared" si="2"/>
        <v>2.2707053421160254E-2</v>
      </c>
    </row>
    <row r="38" spans="1:23" x14ac:dyDescent="0.25">
      <c r="A38" s="6">
        <v>108.8</v>
      </c>
      <c r="B38" s="6">
        <v>0.10545</v>
      </c>
      <c r="C38" s="6">
        <v>5.672E-2</v>
      </c>
      <c r="D38" s="6">
        <v>3.1899999999999998E-2</v>
      </c>
      <c r="E38" s="6">
        <v>8.2040000000000002E-2</v>
      </c>
      <c r="F38" s="6">
        <v>7.0300000000000001E-2</v>
      </c>
      <c r="G38" s="6">
        <v>9.3810000000000004E-2</v>
      </c>
      <c r="H38" s="6">
        <v>3.9140000000000001E-2</v>
      </c>
      <c r="I38" s="6">
        <v>8.3102999999999996E-2</v>
      </c>
      <c r="J38" s="6">
        <f t="shared" si="0"/>
        <v>7.0307875000000006E-2</v>
      </c>
      <c r="K38" s="6">
        <f t="shared" si="1"/>
        <v>2.5966760381234057E-2</v>
      </c>
      <c r="L38" s="6"/>
      <c r="M38" s="6">
        <v>30.6</v>
      </c>
      <c r="N38" s="6">
        <v>0.18289</v>
      </c>
      <c r="O38" s="6">
        <v>8.4168999999999994E-2</v>
      </c>
      <c r="P38" s="6">
        <v>0.13975000000000001</v>
      </c>
      <c r="Q38" s="6">
        <v>0.18628800000000001</v>
      </c>
      <c r="R38" s="6">
        <v>0.18617900000000001</v>
      </c>
      <c r="S38" s="6">
        <v>0.148258</v>
      </c>
      <c r="T38" s="6">
        <v>0.15919</v>
      </c>
      <c r="U38" s="6">
        <v>0.17766999999999999</v>
      </c>
      <c r="V38">
        <f t="shared" si="3"/>
        <v>0.15804925</v>
      </c>
      <c r="W38">
        <f t="shared" si="2"/>
        <v>3.4807778903777939E-2</v>
      </c>
    </row>
    <row r="39" spans="1:23" x14ac:dyDescent="0.25">
      <c r="A39" s="6">
        <v>112</v>
      </c>
      <c r="B39" s="6">
        <v>5.8979999999999998E-2</v>
      </c>
      <c r="C39" s="6">
        <v>6.2219999999999998E-2</v>
      </c>
      <c r="D39" s="6">
        <v>3.082E-2</v>
      </c>
      <c r="E39" s="6">
        <v>0.10568</v>
      </c>
      <c r="F39" s="6">
        <v>8.0259999999999998E-2</v>
      </c>
      <c r="G39" s="6">
        <v>8.9580000000000007E-2</v>
      </c>
      <c r="H39" s="6">
        <v>5.5410000000000001E-2</v>
      </c>
      <c r="I39" s="6">
        <v>0.107469</v>
      </c>
      <c r="J39" s="6">
        <f t="shared" si="0"/>
        <v>7.3802375000000003E-2</v>
      </c>
      <c r="K39" s="6">
        <f t="shared" si="1"/>
        <v>2.6672289568750646E-2</v>
      </c>
      <c r="L39" s="6"/>
      <c r="M39" s="6">
        <v>31.5</v>
      </c>
      <c r="N39" s="6">
        <v>0.11477999999999999</v>
      </c>
      <c r="O39" s="6">
        <v>0.149197</v>
      </c>
      <c r="P39" s="6">
        <v>0.13189000000000001</v>
      </c>
      <c r="Q39" s="6">
        <v>0.18781900000000001</v>
      </c>
      <c r="R39" s="6">
        <v>0.12919600000000001</v>
      </c>
      <c r="S39" s="6">
        <v>0.10538599999999999</v>
      </c>
      <c r="T39" s="6">
        <v>0.16792000000000001</v>
      </c>
      <c r="U39" s="6">
        <v>0.12454999999999999</v>
      </c>
      <c r="V39">
        <f t="shared" si="3"/>
        <v>0.13884225</v>
      </c>
      <c r="W39">
        <f t="shared" si="2"/>
        <v>2.7762830499737361E-2</v>
      </c>
    </row>
    <row r="40" spans="1:23" x14ac:dyDescent="0.25">
      <c r="A40" s="6">
        <v>115.2</v>
      </c>
      <c r="B40" s="6">
        <v>5.2290000000000003E-2</v>
      </c>
      <c r="C40" s="6">
        <v>5.9959999999999999E-2</v>
      </c>
      <c r="D40" s="6">
        <v>3.7080000000000002E-2</v>
      </c>
      <c r="E40" s="6">
        <v>8.5879999999999998E-2</v>
      </c>
      <c r="F40" s="6">
        <v>6.9809999999999997E-2</v>
      </c>
      <c r="G40" s="6">
        <v>7.6259999999999994E-2</v>
      </c>
      <c r="H40" s="6">
        <v>5.0450000000000002E-2</v>
      </c>
      <c r="I40" s="6">
        <v>7.6898999999999995E-2</v>
      </c>
      <c r="J40" s="6">
        <f t="shared" si="0"/>
        <v>6.3578625E-2</v>
      </c>
      <c r="K40" s="6">
        <f t="shared" si="1"/>
        <v>1.6429487627325105E-2</v>
      </c>
      <c r="L40" s="6"/>
      <c r="M40" s="6">
        <v>32.4</v>
      </c>
      <c r="N40" s="6">
        <v>0.13097</v>
      </c>
      <c r="O40" s="6">
        <v>7.3481000000000005E-2</v>
      </c>
      <c r="P40" s="6">
        <v>0.11422</v>
      </c>
      <c r="Q40" s="6">
        <v>0.14590600000000001</v>
      </c>
      <c r="R40" s="6">
        <v>0.13934299999999999</v>
      </c>
      <c r="S40" s="6">
        <v>0.17175399999999999</v>
      </c>
      <c r="T40" s="6">
        <v>0.1678</v>
      </c>
      <c r="U40" s="6">
        <v>0.10394</v>
      </c>
      <c r="V40">
        <f t="shared" si="3"/>
        <v>0.13092674999999998</v>
      </c>
      <c r="W40">
        <f t="shared" si="2"/>
        <v>3.3013262134871192E-2</v>
      </c>
    </row>
    <row r="41" spans="1:23" x14ac:dyDescent="0.25">
      <c r="A41" s="6">
        <v>118.4</v>
      </c>
      <c r="B41" s="6">
        <v>4.1300000000000003E-2</v>
      </c>
      <c r="C41" s="6">
        <v>6.7589999999999997E-2</v>
      </c>
      <c r="D41" s="6">
        <v>3.8609999999999998E-2</v>
      </c>
      <c r="E41" s="6">
        <v>6.3320000000000001E-2</v>
      </c>
      <c r="F41" s="6">
        <v>7.4520000000000003E-2</v>
      </c>
      <c r="G41" s="6">
        <v>7.0269999999999999E-2</v>
      </c>
      <c r="H41" s="6">
        <v>5.4080000000000003E-2</v>
      </c>
      <c r="I41" s="6">
        <v>9.1356999999999994E-2</v>
      </c>
      <c r="J41" s="6">
        <f t="shared" si="0"/>
        <v>6.2630875000000003E-2</v>
      </c>
      <c r="K41" s="6">
        <f t="shared" si="1"/>
        <v>1.7546231678767926E-2</v>
      </c>
      <c r="L41" s="6"/>
      <c r="M41" s="6">
        <v>33.299999999999997</v>
      </c>
      <c r="N41" s="6">
        <v>0.16125</v>
      </c>
      <c r="O41" s="6">
        <v>4.8377000000000003E-2</v>
      </c>
      <c r="P41" s="6">
        <v>0.10238999999999999</v>
      </c>
      <c r="Q41" s="6">
        <v>0.145927</v>
      </c>
      <c r="R41" s="6">
        <v>0.131911</v>
      </c>
      <c r="S41" s="6">
        <v>0.157137</v>
      </c>
      <c r="T41" s="6">
        <v>0.16919000000000001</v>
      </c>
      <c r="U41" s="6">
        <v>0.12962000000000001</v>
      </c>
      <c r="V41">
        <f t="shared" si="3"/>
        <v>0.13072525000000002</v>
      </c>
      <c r="W41">
        <f t="shared" si="2"/>
        <v>3.9508985139911031E-2</v>
      </c>
    </row>
    <row r="42" spans="1:23" x14ac:dyDescent="0.25">
      <c r="A42" s="6">
        <v>121.6</v>
      </c>
      <c r="B42" s="6">
        <v>7.7299999999999994E-2</v>
      </c>
      <c r="C42" s="6">
        <v>6.2560000000000004E-2</v>
      </c>
      <c r="D42" s="6">
        <v>2.0410000000000001E-2</v>
      </c>
      <c r="E42" s="6">
        <v>9.4380000000000006E-2</v>
      </c>
      <c r="F42" s="6">
        <v>7.4399999999999994E-2</v>
      </c>
      <c r="G42" s="6">
        <v>7.707E-2</v>
      </c>
      <c r="H42" s="6">
        <v>7.7380000000000004E-2</v>
      </c>
      <c r="I42" s="6">
        <v>8.7651999999999994E-2</v>
      </c>
      <c r="J42" s="6">
        <f t="shared" si="0"/>
        <v>7.1393999999999985E-2</v>
      </c>
      <c r="K42" s="6">
        <f t="shared" si="1"/>
        <v>2.2621268803621884E-2</v>
      </c>
      <c r="L42" s="6"/>
      <c r="M42" s="6">
        <v>34.200000000000003</v>
      </c>
      <c r="N42" s="6">
        <v>0.14893000000000001</v>
      </c>
      <c r="O42" s="6">
        <v>8.9867000000000002E-2</v>
      </c>
      <c r="P42" s="6">
        <v>0.16716</v>
      </c>
      <c r="Q42" s="6">
        <v>0.199074</v>
      </c>
      <c r="R42" s="6">
        <v>0.113177</v>
      </c>
      <c r="S42" s="6">
        <v>0.10644000000000001</v>
      </c>
      <c r="T42" s="6">
        <v>0.11064</v>
      </c>
      <c r="U42" s="6">
        <v>0.15790000000000001</v>
      </c>
      <c r="V42">
        <f t="shared" si="3"/>
        <v>0.13664849999999998</v>
      </c>
      <c r="W42">
        <f t="shared" si="2"/>
        <v>3.7337785870540041E-2</v>
      </c>
    </row>
    <row r="43" spans="1:23" x14ac:dyDescent="0.25">
      <c r="A43" s="6">
        <v>124.8</v>
      </c>
      <c r="B43" s="6">
        <v>8.1089999999999995E-2</v>
      </c>
      <c r="C43" s="6">
        <v>7.5730000000000006E-2</v>
      </c>
      <c r="D43" s="6">
        <v>2.963E-2</v>
      </c>
      <c r="E43" s="6">
        <v>9.1310000000000002E-2</v>
      </c>
      <c r="F43" s="6">
        <v>8.5449999999999998E-2</v>
      </c>
      <c r="G43" s="6">
        <v>7.9320000000000002E-2</v>
      </c>
      <c r="H43" s="6">
        <v>5.432E-2</v>
      </c>
      <c r="I43" s="6">
        <v>0.125168</v>
      </c>
      <c r="J43" s="6">
        <f t="shared" si="0"/>
        <v>7.7752249999999995E-2</v>
      </c>
      <c r="K43" s="6">
        <f t="shared" si="1"/>
        <v>2.7707220522301231E-2</v>
      </c>
      <c r="L43" s="6"/>
      <c r="M43" s="6">
        <v>35.1</v>
      </c>
      <c r="N43" s="6">
        <v>0.16605</v>
      </c>
      <c r="O43" s="6">
        <v>0.120073</v>
      </c>
      <c r="P43" s="6">
        <v>0.13905999999999999</v>
      </c>
      <c r="Q43" s="6">
        <v>0.210119</v>
      </c>
      <c r="R43" s="6">
        <v>0.16250899999999999</v>
      </c>
      <c r="S43" s="6">
        <v>0.13456399999999999</v>
      </c>
      <c r="T43" s="6">
        <v>0.11404</v>
      </c>
      <c r="U43" s="6">
        <v>0.15508</v>
      </c>
      <c r="V43">
        <f t="shared" si="3"/>
        <v>0.150186875</v>
      </c>
      <c r="W43">
        <f t="shared" si="2"/>
        <v>3.07073732162047E-2</v>
      </c>
    </row>
    <row r="44" spans="1:23" x14ac:dyDescent="0.25">
      <c r="A44" s="6">
        <v>128</v>
      </c>
      <c r="B44" s="6">
        <v>6.7720000000000002E-2</v>
      </c>
      <c r="C44" s="6">
        <v>7.0559999999999998E-2</v>
      </c>
      <c r="D44" s="6">
        <v>2.351E-2</v>
      </c>
      <c r="E44" s="6">
        <v>7.1370000000000003E-2</v>
      </c>
      <c r="F44" s="6">
        <v>7.7660000000000007E-2</v>
      </c>
      <c r="G44" s="6">
        <v>5.7099999999999998E-2</v>
      </c>
      <c r="H44" s="6">
        <v>5.3699999999999998E-2</v>
      </c>
      <c r="I44" s="6">
        <v>0.11659</v>
      </c>
      <c r="J44" s="6">
        <f t="shared" si="0"/>
        <v>6.7276249999999996E-2</v>
      </c>
      <c r="K44" s="6">
        <f t="shared" si="1"/>
        <v>2.6106272337450685E-2</v>
      </c>
      <c r="L44" s="6"/>
      <c r="M44" s="6">
        <v>36</v>
      </c>
      <c r="N44" s="6">
        <v>0.16813</v>
      </c>
      <c r="O44" s="6">
        <v>9.2116000000000003E-2</v>
      </c>
      <c r="P44" s="6">
        <v>8.8849999999999998E-2</v>
      </c>
      <c r="Q44" s="6">
        <v>0.15625900000000001</v>
      </c>
      <c r="R44" s="6">
        <v>0.191772</v>
      </c>
      <c r="S44" s="6">
        <v>0.18737200000000001</v>
      </c>
      <c r="T44" s="6">
        <v>0.12411999999999999</v>
      </c>
      <c r="U44" s="6">
        <v>0.12506999999999999</v>
      </c>
      <c r="V44">
        <f t="shared" si="3"/>
        <v>0.14171112499999999</v>
      </c>
      <c r="W44">
        <f t="shared" si="2"/>
        <v>4.0250916608684656E-2</v>
      </c>
    </row>
    <row r="45" spans="1:23" x14ac:dyDescent="0.25">
      <c r="A45" s="6">
        <v>131.19999999999999</v>
      </c>
      <c r="B45" s="6">
        <v>7.4590000000000004E-2</v>
      </c>
      <c r="C45" s="6">
        <v>8.7260000000000004E-2</v>
      </c>
      <c r="D45" s="6">
        <v>5.8650000000000001E-2</v>
      </c>
      <c r="E45" s="6">
        <v>9.1490000000000002E-2</v>
      </c>
      <c r="F45" s="6">
        <v>0.10116</v>
      </c>
      <c r="G45" s="6">
        <v>7.5800000000000006E-2</v>
      </c>
      <c r="H45" s="6">
        <v>5.7790000000000001E-2</v>
      </c>
      <c r="I45" s="6">
        <v>8.1795999999999994E-2</v>
      </c>
      <c r="J45" s="6">
        <f t="shared" si="0"/>
        <v>7.8566999999999998E-2</v>
      </c>
      <c r="K45" s="6">
        <f t="shared" si="1"/>
        <v>1.5190625417389119E-2</v>
      </c>
      <c r="L45" s="6"/>
      <c r="M45" s="6">
        <v>36.9</v>
      </c>
      <c r="N45" s="6">
        <v>0.19475999999999999</v>
      </c>
      <c r="O45" s="6">
        <v>0.14648900000000001</v>
      </c>
      <c r="P45" s="6">
        <v>0.16322999999999999</v>
      </c>
      <c r="Q45" s="6">
        <v>0.23371500000000001</v>
      </c>
      <c r="R45" s="6">
        <v>0.17205300000000001</v>
      </c>
      <c r="S45" s="6">
        <v>0.12703999999999999</v>
      </c>
      <c r="T45" s="6">
        <v>0.12975999999999999</v>
      </c>
      <c r="U45" s="6">
        <v>0.13152</v>
      </c>
      <c r="V45">
        <f t="shared" si="3"/>
        <v>0.16232087500000003</v>
      </c>
      <c r="W45">
        <f t="shared" si="2"/>
        <v>3.7319568916655436E-2</v>
      </c>
    </row>
    <row r="46" spans="1:23" x14ac:dyDescent="0.25">
      <c r="A46" s="6">
        <v>134.4</v>
      </c>
      <c r="B46" s="6">
        <v>6.5640000000000004E-2</v>
      </c>
      <c r="C46" s="6">
        <v>7.3099999999999998E-2</v>
      </c>
      <c r="D46" s="6">
        <v>1.8249999999999999E-2</v>
      </c>
      <c r="E46" s="6">
        <v>9.0010000000000007E-2</v>
      </c>
      <c r="F46" s="6">
        <v>8.0019999999999994E-2</v>
      </c>
      <c r="G46" s="6">
        <v>9.8949999999999996E-2</v>
      </c>
      <c r="H46" s="6">
        <v>6.1929999999999999E-2</v>
      </c>
      <c r="I46" s="6">
        <v>8.9172000000000001E-2</v>
      </c>
      <c r="J46" s="6">
        <f t="shared" si="0"/>
        <v>7.213399999999999E-2</v>
      </c>
      <c r="K46" s="6">
        <f t="shared" si="1"/>
        <v>2.5190258706775676E-2</v>
      </c>
      <c r="L46" s="6"/>
      <c r="M46" s="6">
        <v>37.799999999999997</v>
      </c>
      <c r="N46" s="6">
        <v>0.16228999999999999</v>
      </c>
      <c r="O46" s="6">
        <v>9.9243999999999999E-2</v>
      </c>
      <c r="P46" s="6">
        <v>9.9489999999999995E-2</v>
      </c>
      <c r="Q46" s="6">
        <v>0.17465800000000001</v>
      </c>
      <c r="R46" s="6">
        <v>0.114316</v>
      </c>
      <c r="S46" s="6">
        <v>0.128249</v>
      </c>
      <c r="T46" s="6">
        <v>0.13855000000000001</v>
      </c>
      <c r="U46" s="6">
        <v>0.14987</v>
      </c>
      <c r="V46">
        <f t="shared" si="3"/>
        <v>0.13333337499999998</v>
      </c>
      <c r="W46">
        <f t="shared" si="2"/>
        <v>2.8137049408399548E-2</v>
      </c>
    </row>
    <row r="47" spans="1:23" x14ac:dyDescent="0.25">
      <c r="A47" s="6">
        <v>137.6</v>
      </c>
      <c r="B47" s="6">
        <v>9.8949999999999996E-2</v>
      </c>
      <c r="C47" s="6">
        <v>5.178E-2</v>
      </c>
      <c r="D47" s="6">
        <v>3.7190000000000001E-2</v>
      </c>
      <c r="E47" s="6">
        <v>6.6140000000000004E-2</v>
      </c>
      <c r="F47" s="6">
        <v>9.4979999999999995E-2</v>
      </c>
      <c r="G47" s="6">
        <v>8.7470000000000006E-2</v>
      </c>
      <c r="H47" s="6">
        <v>6.4890000000000003E-2</v>
      </c>
      <c r="I47" s="6">
        <v>0.10946599999999999</v>
      </c>
      <c r="J47" s="6">
        <f t="shared" si="0"/>
        <v>7.6358250000000003E-2</v>
      </c>
      <c r="K47" s="6">
        <f t="shared" si="1"/>
        <v>2.5215999488703299E-2</v>
      </c>
      <c r="L47" s="6"/>
      <c r="M47" s="6">
        <v>38.700000000000003</v>
      </c>
      <c r="N47" s="6">
        <v>0.14779999999999999</v>
      </c>
      <c r="O47" s="6">
        <v>0.11052099999999999</v>
      </c>
      <c r="P47" s="6">
        <v>0.12809000000000001</v>
      </c>
      <c r="Q47" s="6">
        <v>0.17100399999999999</v>
      </c>
      <c r="R47" s="6">
        <v>0.14776700000000001</v>
      </c>
      <c r="S47" s="6">
        <v>0.15726599999999999</v>
      </c>
      <c r="T47" s="6">
        <v>8.8359999999999994E-2</v>
      </c>
      <c r="U47" s="6">
        <v>9.4100000000000003E-2</v>
      </c>
      <c r="V47">
        <f t="shared" si="3"/>
        <v>0.13061349999999999</v>
      </c>
      <c r="W47">
        <f t="shared" si="2"/>
        <v>3.0378651206774444E-2</v>
      </c>
    </row>
    <row r="48" spans="1:23" x14ac:dyDescent="0.25">
      <c r="A48" s="6">
        <v>140.80000000000001</v>
      </c>
      <c r="B48" s="6">
        <v>7.5850000000000001E-2</v>
      </c>
      <c r="C48" s="6">
        <v>8.498E-2</v>
      </c>
      <c r="D48" s="6">
        <v>4.1390000000000003E-2</v>
      </c>
      <c r="E48" s="6">
        <v>0.10049</v>
      </c>
      <c r="F48" s="6">
        <v>9.0859999999999996E-2</v>
      </c>
      <c r="G48" s="6">
        <v>7.4359999999999996E-2</v>
      </c>
      <c r="H48" s="6">
        <v>5.7290000000000001E-2</v>
      </c>
      <c r="I48" s="6">
        <v>9.6353999999999995E-2</v>
      </c>
      <c r="J48" s="6">
        <f t="shared" si="0"/>
        <v>7.7696750000000009E-2</v>
      </c>
      <c r="K48" s="6">
        <f t="shared" si="1"/>
        <v>2.0153347937040812E-2</v>
      </c>
      <c r="L48" s="6"/>
      <c r="M48" s="6">
        <v>39.6</v>
      </c>
      <c r="N48" s="6">
        <v>0.18007999999999999</v>
      </c>
      <c r="O48" s="6">
        <v>8.4061999999999998E-2</v>
      </c>
      <c r="P48" s="6">
        <v>0.13333999999999999</v>
      </c>
      <c r="Q48" s="6">
        <v>0.19686300000000001</v>
      </c>
      <c r="R48" s="6">
        <v>0.16686999999999999</v>
      </c>
      <c r="S48" s="6">
        <v>0.196658</v>
      </c>
      <c r="T48" s="6">
        <v>0.14172000000000001</v>
      </c>
      <c r="U48" s="6">
        <v>0.16163</v>
      </c>
      <c r="V48">
        <f t="shared" si="3"/>
        <v>0.157652875</v>
      </c>
      <c r="W48">
        <f t="shared" si="2"/>
        <v>3.7650975724171414E-2</v>
      </c>
    </row>
    <row r="49" spans="1:23" x14ac:dyDescent="0.25">
      <c r="A49" s="6">
        <v>144</v>
      </c>
      <c r="B49" s="6">
        <v>8.7830000000000005E-2</v>
      </c>
      <c r="C49" s="6">
        <v>6.0999999999999999E-2</v>
      </c>
      <c r="D49" s="6">
        <v>3.4680000000000002E-2</v>
      </c>
      <c r="E49" s="6">
        <v>0.10804999999999999</v>
      </c>
      <c r="F49" s="6">
        <v>9.7299999999999998E-2</v>
      </c>
      <c r="G49" s="6">
        <v>0.10843999999999999</v>
      </c>
      <c r="H49" s="6">
        <v>6.3229999999999995E-2</v>
      </c>
      <c r="I49" s="6">
        <v>0.133996</v>
      </c>
      <c r="J49" s="6">
        <f t="shared" si="0"/>
        <v>8.6815749999999997E-2</v>
      </c>
      <c r="K49" s="6">
        <f t="shared" si="1"/>
        <v>3.2063113500674638E-2</v>
      </c>
      <c r="L49" s="6"/>
      <c r="M49" s="6">
        <v>40.5</v>
      </c>
      <c r="N49" s="6">
        <v>0.21956000000000001</v>
      </c>
      <c r="O49" s="6">
        <v>0.11874700000000001</v>
      </c>
      <c r="P49" s="6">
        <v>0.18878</v>
      </c>
      <c r="Q49" s="6">
        <v>0.20394699999999999</v>
      </c>
      <c r="R49" s="6">
        <v>0.197405</v>
      </c>
      <c r="S49" s="6">
        <v>0.157162</v>
      </c>
      <c r="T49" s="6">
        <v>0.15373999999999999</v>
      </c>
      <c r="U49" s="6">
        <v>0.14796000000000001</v>
      </c>
      <c r="V49">
        <f t="shared" si="3"/>
        <v>0.17341262500000001</v>
      </c>
      <c r="W49">
        <f t="shared" si="2"/>
        <v>3.4144608886061814E-2</v>
      </c>
    </row>
    <row r="50" spans="1:23" x14ac:dyDescent="0.25">
      <c r="A50" s="6">
        <v>147.19999999999999</v>
      </c>
      <c r="B50" s="6">
        <v>7.4179999999999996E-2</v>
      </c>
      <c r="C50" s="6">
        <v>6.5559999999999993E-2</v>
      </c>
      <c r="D50" s="6">
        <v>4.1160000000000002E-2</v>
      </c>
      <c r="E50" s="6">
        <v>0.11768000000000001</v>
      </c>
      <c r="F50" s="6">
        <v>9.1310000000000002E-2</v>
      </c>
      <c r="G50" s="6">
        <v>0.10072</v>
      </c>
      <c r="H50" s="6">
        <v>6.105E-2</v>
      </c>
      <c r="I50" s="6">
        <v>9.5824999999999994E-2</v>
      </c>
      <c r="J50" s="6">
        <f t="shared" si="0"/>
        <v>8.0935625000000011E-2</v>
      </c>
      <c r="K50" s="6">
        <f t="shared" si="1"/>
        <v>2.4872470357735418E-2</v>
      </c>
      <c r="L50" s="6"/>
      <c r="M50" s="6">
        <v>41.4</v>
      </c>
      <c r="N50" s="6">
        <v>0.16657</v>
      </c>
      <c r="O50" s="6">
        <v>0.12792400000000001</v>
      </c>
      <c r="P50" s="6">
        <v>9.7809999999999994E-2</v>
      </c>
      <c r="Q50" s="6">
        <v>0.16617699999999999</v>
      </c>
      <c r="R50" s="6">
        <v>0.165683</v>
      </c>
      <c r="S50" s="6">
        <v>0.23494399999999999</v>
      </c>
      <c r="T50" s="6">
        <v>0.15770000000000001</v>
      </c>
      <c r="U50" s="6">
        <v>0.15869</v>
      </c>
      <c r="V50">
        <f t="shared" si="3"/>
        <v>0.15943725</v>
      </c>
      <c r="W50">
        <f t="shared" si="2"/>
        <v>3.8970975150928462E-2</v>
      </c>
    </row>
    <row r="51" spans="1:23" x14ac:dyDescent="0.25">
      <c r="A51" s="6">
        <v>150.4</v>
      </c>
      <c r="B51" s="6">
        <v>8.2180000000000003E-2</v>
      </c>
      <c r="C51" s="6">
        <v>9.5579999999999998E-2</v>
      </c>
      <c r="D51" s="6">
        <v>4.7449999999999999E-2</v>
      </c>
      <c r="E51" s="6">
        <v>9.6680000000000002E-2</v>
      </c>
      <c r="F51" s="6">
        <v>0.10285999999999999</v>
      </c>
      <c r="G51" s="6">
        <v>7.603E-2</v>
      </c>
      <c r="H51" s="6">
        <v>6.1710000000000001E-2</v>
      </c>
      <c r="I51" s="6">
        <v>9.6166000000000001E-2</v>
      </c>
      <c r="J51" s="6">
        <f t="shared" si="0"/>
        <v>8.2332000000000002E-2</v>
      </c>
      <c r="K51" s="6">
        <f t="shared" si="1"/>
        <v>1.9551806873023228E-2</v>
      </c>
      <c r="L51" s="6"/>
      <c r="M51" s="6">
        <v>42.3</v>
      </c>
      <c r="N51" s="6">
        <v>0.19581999999999999</v>
      </c>
      <c r="O51" s="6">
        <v>0.13064799999999999</v>
      </c>
      <c r="P51" s="6">
        <v>0.13139999999999999</v>
      </c>
      <c r="Q51" s="6">
        <v>0.18578500000000001</v>
      </c>
      <c r="R51" s="6">
        <v>0.14263100000000001</v>
      </c>
      <c r="S51" s="6">
        <v>0.18856000000000001</v>
      </c>
      <c r="T51" s="6">
        <v>0.13919000000000001</v>
      </c>
      <c r="U51" s="6">
        <v>0.16370000000000001</v>
      </c>
      <c r="V51">
        <f t="shared" si="3"/>
        <v>0.15971674999999999</v>
      </c>
      <c r="W51">
        <f t="shared" si="2"/>
        <v>2.7231543016719293E-2</v>
      </c>
    </row>
    <row r="52" spans="1:23" x14ac:dyDescent="0.25">
      <c r="A52" s="6">
        <v>153.6</v>
      </c>
      <c r="B52" s="6">
        <v>8.1970000000000001E-2</v>
      </c>
      <c r="C52" s="6">
        <v>9.6619999999999998E-2</v>
      </c>
      <c r="D52" s="6">
        <v>1.6539999999999999E-2</v>
      </c>
      <c r="E52" s="6">
        <v>9.6809999999999993E-2</v>
      </c>
      <c r="F52" s="6">
        <v>0.11012</v>
      </c>
      <c r="G52" s="6">
        <v>9.9720000000000003E-2</v>
      </c>
      <c r="H52" s="6">
        <v>7.5399999999999995E-2</v>
      </c>
      <c r="I52" s="6">
        <v>9.5025999999999999E-2</v>
      </c>
      <c r="J52" s="6">
        <f t="shared" si="0"/>
        <v>8.402575000000001E-2</v>
      </c>
      <c r="K52" s="6">
        <f t="shared" si="1"/>
        <v>2.9284889256845619E-2</v>
      </c>
      <c r="L52" s="6"/>
      <c r="M52" s="6">
        <v>43.2</v>
      </c>
      <c r="N52" s="6">
        <v>0.17301</v>
      </c>
      <c r="O52" s="6">
        <v>0.14050599999999999</v>
      </c>
      <c r="P52" s="6">
        <v>0.16317999999999999</v>
      </c>
      <c r="Q52" s="6">
        <v>0.188886</v>
      </c>
      <c r="R52" s="6">
        <v>0.177895</v>
      </c>
      <c r="S52" s="6">
        <v>0.132352</v>
      </c>
      <c r="T52" s="6">
        <v>0.14127999999999999</v>
      </c>
      <c r="U52" s="6">
        <v>0.12859000000000001</v>
      </c>
      <c r="V52">
        <f t="shared" si="3"/>
        <v>0.15571237500000001</v>
      </c>
      <c r="W52">
        <f t="shared" si="2"/>
        <v>2.2892260500861024E-2</v>
      </c>
    </row>
    <row r="53" spans="1:23" x14ac:dyDescent="0.25">
      <c r="A53" s="6">
        <v>156.80000000000001</v>
      </c>
      <c r="B53" s="6">
        <v>0.10051</v>
      </c>
      <c r="C53" s="6">
        <v>8.523E-2</v>
      </c>
      <c r="D53" s="6">
        <v>2.444E-2</v>
      </c>
      <c r="E53" s="6">
        <v>0.11620999999999999</v>
      </c>
      <c r="F53" s="6">
        <v>0.11561</v>
      </c>
      <c r="G53" s="6">
        <v>9.2200000000000004E-2</v>
      </c>
      <c r="H53" s="6">
        <v>7.7649999999999997E-2</v>
      </c>
      <c r="I53" s="6">
        <v>8.1287999999999999E-2</v>
      </c>
      <c r="J53" s="6">
        <f t="shared" si="0"/>
        <v>8.6642250000000004E-2</v>
      </c>
      <c r="K53" s="6">
        <f t="shared" si="1"/>
        <v>2.9074358765806971E-2</v>
      </c>
      <c r="L53" s="6"/>
      <c r="M53" s="6">
        <v>44.1</v>
      </c>
      <c r="N53" s="6">
        <v>0.2117</v>
      </c>
      <c r="O53" s="6">
        <v>0.12781999999999999</v>
      </c>
      <c r="P53" s="6">
        <v>0.12714</v>
      </c>
      <c r="Q53" s="6">
        <v>0.20300699999999999</v>
      </c>
      <c r="R53" s="6">
        <v>0.18959599999999999</v>
      </c>
      <c r="S53" s="6">
        <v>0.178615</v>
      </c>
      <c r="T53" s="6">
        <v>0.15164</v>
      </c>
      <c r="U53" s="6">
        <v>0.16650000000000001</v>
      </c>
      <c r="V53">
        <f t="shared" si="3"/>
        <v>0.16950225000000002</v>
      </c>
      <c r="W53">
        <f t="shared" si="2"/>
        <v>3.2182655154379493E-2</v>
      </c>
    </row>
    <row r="54" spans="1:23" x14ac:dyDescent="0.25">
      <c r="A54" s="6">
        <v>160</v>
      </c>
      <c r="B54" s="6">
        <v>5.654E-2</v>
      </c>
      <c r="C54" s="6">
        <v>7.9119999999999996E-2</v>
      </c>
      <c r="D54" s="6">
        <v>5.3400000000000003E-2</v>
      </c>
      <c r="E54" s="6">
        <v>0.12472999999999999</v>
      </c>
      <c r="F54" s="6">
        <v>9.443E-2</v>
      </c>
      <c r="G54" s="6">
        <v>7.4859999999999996E-2</v>
      </c>
      <c r="H54" s="6">
        <v>5.9950000000000003E-2</v>
      </c>
      <c r="I54" s="6">
        <v>0.108977</v>
      </c>
      <c r="J54" s="6">
        <f t="shared" si="0"/>
        <v>8.1500875E-2</v>
      </c>
      <c r="K54" s="6">
        <f t="shared" si="1"/>
        <v>2.5960881073742476E-2</v>
      </c>
      <c r="L54" s="6"/>
      <c r="M54" s="6">
        <v>45</v>
      </c>
      <c r="N54" s="6">
        <v>0.17254</v>
      </c>
      <c r="O54" s="6">
        <v>0.110625</v>
      </c>
      <c r="P54" s="6">
        <v>0.16965</v>
      </c>
      <c r="Q54" s="6">
        <v>0.190419</v>
      </c>
      <c r="R54" s="6">
        <v>0.13850799999999999</v>
      </c>
      <c r="S54" s="6">
        <v>0.193825</v>
      </c>
      <c r="T54" s="6">
        <v>0.12057</v>
      </c>
      <c r="U54" s="6">
        <v>0.11321000000000001</v>
      </c>
      <c r="V54">
        <f t="shared" si="3"/>
        <v>0.15116837499999999</v>
      </c>
      <c r="W54">
        <f t="shared" si="2"/>
        <v>3.4516383633355956E-2</v>
      </c>
    </row>
    <row r="55" spans="1:23" x14ac:dyDescent="0.25">
      <c r="A55" s="6">
        <v>163.19999999999999</v>
      </c>
      <c r="B55" s="6">
        <v>9.8589999999999997E-2</v>
      </c>
      <c r="C55" s="6">
        <v>8.8849999999999998E-2</v>
      </c>
      <c r="D55" s="6">
        <v>3.4110000000000001E-2</v>
      </c>
      <c r="E55" s="6">
        <v>0.12798999999999999</v>
      </c>
      <c r="F55" s="6">
        <v>0.11441999999999999</v>
      </c>
      <c r="G55" s="6">
        <v>0.10274</v>
      </c>
      <c r="H55" s="6">
        <v>6.6650000000000001E-2</v>
      </c>
      <c r="I55" s="6">
        <v>0.10981200000000001</v>
      </c>
      <c r="J55" s="6">
        <f t="shared" si="0"/>
        <v>9.2895249999999999E-2</v>
      </c>
      <c r="K55" s="6">
        <f t="shared" si="1"/>
        <v>2.9931743454304278E-2</v>
      </c>
      <c r="L55" s="6"/>
      <c r="M55" s="6">
        <v>45.9</v>
      </c>
      <c r="N55" s="6">
        <v>0.23930999999999999</v>
      </c>
      <c r="O55" s="6">
        <v>9.9335000000000007E-2</v>
      </c>
      <c r="P55" s="6">
        <v>0.14765</v>
      </c>
      <c r="Q55" s="6">
        <v>0.20866599999999999</v>
      </c>
      <c r="R55" s="6">
        <v>0.207036</v>
      </c>
      <c r="S55" s="6">
        <v>0.18582399999999999</v>
      </c>
      <c r="T55" s="6">
        <v>0.15476000000000001</v>
      </c>
      <c r="U55" s="6">
        <v>0.15465999999999999</v>
      </c>
      <c r="V55">
        <f t="shared" si="3"/>
        <v>0.17465512499999999</v>
      </c>
      <c r="W55">
        <f t="shared" si="2"/>
        <v>4.4252968169822028E-2</v>
      </c>
    </row>
    <row r="56" spans="1:23" x14ac:dyDescent="0.25">
      <c r="A56" s="6">
        <v>166.4</v>
      </c>
      <c r="B56" s="6">
        <v>6.1289999999999997E-2</v>
      </c>
      <c r="C56" s="6">
        <v>7.109E-2</v>
      </c>
      <c r="D56" s="6">
        <v>6.6430000000000003E-2</v>
      </c>
      <c r="E56" s="6">
        <v>0.12675</v>
      </c>
      <c r="F56" s="6">
        <v>0.13583999999999999</v>
      </c>
      <c r="G56" s="6">
        <v>7.8530000000000003E-2</v>
      </c>
      <c r="H56" s="6">
        <v>6.241E-2</v>
      </c>
      <c r="I56" s="6">
        <v>0.109917</v>
      </c>
      <c r="J56" s="6">
        <f t="shared" si="0"/>
        <v>8.903212499999999E-2</v>
      </c>
      <c r="K56" s="6">
        <f t="shared" si="1"/>
        <v>3.0404949862234638E-2</v>
      </c>
      <c r="L56" s="6"/>
      <c r="M56" s="6">
        <v>46.8</v>
      </c>
      <c r="N56" s="6">
        <v>0.18964</v>
      </c>
      <c r="O56" s="6">
        <v>0.112758</v>
      </c>
      <c r="P56" s="6">
        <v>0.10944</v>
      </c>
      <c r="Q56" s="6">
        <v>0.15420600000000001</v>
      </c>
      <c r="R56" s="6">
        <v>0.14863399999999999</v>
      </c>
      <c r="S56" s="6">
        <v>0.18371799999999999</v>
      </c>
      <c r="T56" s="6">
        <v>0.14484</v>
      </c>
      <c r="U56" s="6">
        <v>0.16744000000000001</v>
      </c>
      <c r="V56">
        <f t="shared" si="3"/>
        <v>0.15133450000000001</v>
      </c>
      <c r="W56">
        <f t="shared" si="2"/>
        <v>2.9462813748859711E-2</v>
      </c>
    </row>
    <row r="57" spans="1:23" x14ac:dyDescent="0.25">
      <c r="A57" s="6">
        <v>169.6</v>
      </c>
      <c r="B57" s="6">
        <v>9.0120000000000006E-2</v>
      </c>
      <c r="C57" s="6">
        <v>0.10961</v>
      </c>
      <c r="D57" s="6">
        <v>4.1369999999999997E-2</v>
      </c>
      <c r="E57" s="6">
        <v>9.5430000000000001E-2</v>
      </c>
      <c r="F57" s="6">
        <v>9.7489999999999993E-2</v>
      </c>
      <c r="G57" s="6">
        <v>6.8409999999999999E-2</v>
      </c>
      <c r="H57" s="6">
        <v>6.2010000000000003E-2</v>
      </c>
      <c r="I57" s="6">
        <v>0.153168</v>
      </c>
      <c r="J57" s="6">
        <f t="shared" si="0"/>
        <v>8.9700999999999989E-2</v>
      </c>
      <c r="K57" s="6">
        <f t="shared" si="1"/>
        <v>3.3962327061445204E-2</v>
      </c>
      <c r="L57" s="6"/>
      <c r="M57" s="6">
        <v>47.7</v>
      </c>
      <c r="N57" s="6">
        <v>0.18604000000000001</v>
      </c>
      <c r="O57" s="6">
        <v>0.101282</v>
      </c>
      <c r="P57" s="6">
        <v>0.12094000000000001</v>
      </c>
      <c r="Q57" s="6">
        <v>0.20113400000000001</v>
      </c>
      <c r="R57" s="6">
        <v>0.241124</v>
      </c>
      <c r="S57" s="6">
        <v>0.153227</v>
      </c>
      <c r="T57" s="6">
        <v>0.17566000000000001</v>
      </c>
      <c r="U57" s="6">
        <v>0.13109999999999999</v>
      </c>
      <c r="V57">
        <f t="shared" si="3"/>
        <v>0.16381337500000001</v>
      </c>
      <c r="W57">
        <f t="shared" si="2"/>
        <v>4.6190077094351571E-2</v>
      </c>
    </row>
    <row r="58" spans="1:23" x14ac:dyDescent="0.25">
      <c r="A58" s="6">
        <v>172.8</v>
      </c>
      <c r="B58" s="6">
        <v>8.2739999999999994E-2</v>
      </c>
      <c r="C58" s="6">
        <v>7.7950000000000005E-2</v>
      </c>
      <c r="D58" s="6">
        <v>4.5809999999999997E-2</v>
      </c>
      <c r="E58" s="6">
        <v>9.0300000000000005E-2</v>
      </c>
      <c r="F58" s="6">
        <v>0.11035</v>
      </c>
      <c r="G58" s="6">
        <v>0.1178</v>
      </c>
      <c r="H58" s="6">
        <v>5.0959999999999998E-2</v>
      </c>
      <c r="I58" s="6">
        <v>0.109861</v>
      </c>
      <c r="J58" s="6">
        <f t="shared" si="0"/>
        <v>8.5721375000000002E-2</v>
      </c>
      <c r="K58" s="6">
        <f t="shared" si="1"/>
        <v>2.7018106536900153E-2</v>
      </c>
      <c r="L58" s="6"/>
      <c r="M58" s="6">
        <v>48.6</v>
      </c>
      <c r="N58" s="6">
        <v>0.19167000000000001</v>
      </c>
      <c r="O58" s="6">
        <v>0.103973</v>
      </c>
      <c r="P58" s="6">
        <v>0.18839</v>
      </c>
      <c r="Q58" s="6">
        <v>0.23199500000000001</v>
      </c>
      <c r="R58" s="6">
        <v>0.14860599999999999</v>
      </c>
      <c r="S58" s="6">
        <v>0.22437299999999999</v>
      </c>
      <c r="T58" s="6">
        <v>0.14065</v>
      </c>
      <c r="U58" s="6">
        <v>0.13164999999999999</v>
      </c>
      <c r="V58">
        <f t="shared" si="3"/>
        <v>0.17016337500000001</v>
      </c>
      <c r="W58">
        <f t="shared" si="2"/>
        <v>4.5914180174810908E-2</v>
      </c>
    </row>
    <row r="59" spans="1:23" x14ac:dyDescent="0.25">
      <c r="A59" s="6">
        <v>176</v>
      </c>
      <c r="B59" s="6">
        <v>8.1699999999999995E-2</v>
      </c>
      <c r="C59" s="6">
        <v>8.2159999999999997E-2</v>
      </c>
      <c r="D59" s="6">
        <v>4.6679999999999999E-2</v>
      </c>
      <c r="E59" s="6">
        <v>0.11569</v>
      </c>
      <c r="F59" s="6">
        <v>0.11702</v>
      </c>
      <c r="G59" s="6">
        <v>0.13097</v>
      </c>
      <c r="H59" s="6">
        <v>6.2120000000000002E-2</v>
      </c>
      <c r="I59" s="6">
        <v>0.137571</v>
      </c>
      <c r="J59" s="6">
        <f t="shared" si="0"/>
        <v>9.6738875000000002E-2</v>
      </c>
      <c r="K59" s="6">
        <f t="shared" si="1"/>
        <v>3.3279273581690444E-2</v>
      </c>
      <c r="L59" s="6"/>
      <c r="M59" s="6">
        <v>49.5</v>
      </c>
      <c r="N59" s="6">
        <v>0.19181999999999999</v>
      </c>
      <c r="O59" s="6">
        <v>0.103644</v>
      </c>
      <c r="P59" s="6">
        <v>0.16702</v>
      </c>
      <c r="Q59" s="6">
        <v>0.183698</v>
      </c>
      <c r="R59" s="6">
        <v>0.22628599999999999</v>
      </c>
      <c r="S59" s="6">
        <v>0.161963</v>
      </c>
      <c r="T59" s="6">
        <v>0.19979</v>
      </c>
      <c r="U59" s="6">
        <v>0.11065</v>
      </c>
      <c r="V59">
        <f t="shared" si="3"/>
        <v>0.16810887499999999</v>
      </c>
      <c r="W59">
        <f t="shared" si="2"/>
        <v>4.2577173084169022E-2</v>
      </c>
    </row>
    <row r="60" spans="1:23" x14ac:dyDescent="0.25">
      <c r="A60" s="6">
        <v>179.2</v>
      </c>
      <c r="B60" s="6">
        <v>8.1750000000000003E-2</v>
      </c>
      <c r="C60" s="6">
        <v>7.8619999999999995E-2</v>
      </c>
      <c r="D60" s="6">
        <v>5.1470000000000002E-2</v>
      </c>
      <c r="E60" s="6">
        <v>0.10401000000000001</v>
      </c>
      <c r="F60" s="6">
        <v>0.11305</v>
      </c>
      <c r="G60" s="6">
        <v>0.11082</v>
      </c>
      <c r="H60" s="6">
        <v>7.5850000000000001E-2</v>
      </c>
      <c r="I60" s="6">
        <v>6.7733000000000002E-2</v>
      </c>
      <c r="J60" s="6">
        <f t="shared" si="0"/>
        <v>8.5412874999999999E-2</v>
      </c>
      <c r="K60" s="6">
        <f t="shared" si="1"/>
        <v>2.1944380546134647E-2</v>
      </c>
      <c r="L60" s="6"/>
      <c r="M60" s="6">
        <v>50.4</v>
      </c>
      <c r="N60" s="6">
        <v>0.21151</v>
      </c>
      <c r="O60" s="6">
        <v>6.1580999999999997E-2</v>
      </c>
      <c r="P60" s="6">
        <v>0.16739999999999999</v>
      </c>
      <c r="Q60" s="6">
        <v>0.181315</v>
      </c>
      <c r="R60" s="6">
        <v>0.199348</v>
      </c>
      <c r="S60" s="6">
        <v>0.18263299999999999</v>
      </c>
      <c r="T60" s="6">
        <v>0.10970000000000001</v>
      </c>
      <c r="U60" s="6">
        <v>0.19344</v>
      </c>
      <c r="V60">
        <f t="shared" si="3"/>
        <v>0.16336587499999999</v>
      </c>
      <c r="W60">
        <f t="shared" si="2"/>
        <v>5.136268429077253E-2</v>
      </c>
    </row>
    <row r="61" spans="1:23" x14ac:dyDescent="0.25">
      <c r="A61" s="6">
        <v>182.4</v>
      </c>
      <c r="B61" s="6">
        <v>8.3809999999999996E-2</v>
      </c>
      <c r="C61" s="6">
        <v>8.233E-2</v>
      </c>
      <c r="D61" s="6">
        <v>5.9810000000000002E-2</v>
      </c>
      <c r="E61" s="6">
        <v>0.11072</v>
      </c>
      <c r="F61" s="6">
        <v>0.10137</v>
      </c>
      <c r="G61" s="6">
        <v>9.9239999999999995E-2</v>
      </c>
      <c r="H61" s="6">
        <v>5.9060000000000001E-2</v>
      </c>
      <c r="I61" s="6">
        <v>7.2594000000000006E-2</v>
      </c>
      <c r="J61" s="6">
        <f t="shared" si="0"/>
        <v>8.3616750000000004E-2</v>
      </c>
      <c r="K61" s="6">
        <f t="shared" si="1"/>
        <v>1.9223643892352926E-2</v>
      </c>
      <c r="L61" s="6"/>
      <c r="M61" s="6">
        <v>51.3</v>
      </c>
      <c r="N61" s="6">
        <v>0.17573</v>
      </c>
      <c r="O61" s="6">
        <v>0.119197</v>
      </c>
      <c r="P61" s="6">
        <v>0.15440999999999999</v>
      </c>
      <c r="Q61" s="6">
        <v>0.20508399999999999</v>
      </c>
      <c r="R61" s="6">
        <v>0.163826</v>
      </c>
      <c r="S61" s="6">
        <v>0.181093</v>
      </c>
      <c r="T61" s="6">
        <v>0.15776999999999999</v>
      </c>
      <c r="U61" s="6">
        <v>9.5829999999999999E-2</v>
      </c>
      <c r="V61">
        <f t="shared" si="3"/>
        <v>0.15661749999999999</v>
      </c>
      <c r="W61">
        <f t="shared" si="2"/>
        <v>3.4778723257597767E-2</v>
      </c>
    </row>
    <row r="62" spans="1:23" x14ac:dyDescent="0.25">
      <c r="A62" s="6">
        <v>185.6</v>
      </c>
      <c r="B62" s="6">
        <v>8.6309999999999998E-2</v>
      </c>
      <c r="C62" s="6">
        <v>9.0440000000000006E-2</v>
      </c>
      <c r="D62" s="6">
        <v>6.2059999999999997E-2</v>
      </c>
      <c r="E62" s="6">
        <v>0.11126999999999999</v>
      </c>
      <c r="F62" s="6">
        <v>9.6409999999999996E-2</v>
      </c>
      <c r="G62" s="6">
        <v>0.13250999999999999</v>
      </c>
      <c r="H62" s="6">
        <v>7.8899999999999998E-2</v>
      </c>
      <c r="I62" s="6">
        <v>9.6415000000000001E-2</v>
      </c>
      <c r="J62" s="6">
        <f t="shared" si="0"/>
        <v>9.4289374999999995E-2</v>
      </c>
      <c r="K62" s="6">
        <f t="shared" si="1"/>
        <v>2.1085630590777081E-2</v>
      </c>
      <c r="L62" s="6"/>
      <c r="M62" s="6">
        <v>52.2</v>
      </c>
      <c r="N62" s="6">
        <v>0.16625000000000001</v>
      </c>
      <c r="O62" s="6">
        <v>0.195493</v>
      </c>
      <c r="P62" s="6">
        <v>0.19417000000000001</v>
      </c>
      <c r="Q62" s="6">
        <v>0.18666199999999999</v>
      </c>
      <c r="R62" s="6">
        <v>0.220938</v>
      </c>
      <c r="S62" s="6">
        <v>0.15501899999999999</v>
      </c>
      <c r="T62" s="6">
        <v>0.14707000000000001</v>
      </c>
      <c r="U62" s="6">
        <v>0.16188</v>
      </c>
      <c r="V62">
        <f t="shared" si="3"/>
        <v>0.17843525000000002</v>
      </c>
      <c r="W62">
        <f t="shared" si="2"/>
        <v>2.4978186647839011E-2</v>
      </c>
    </row>
    <row r="63" spans="1:23" x14ac:dyDescent="0.25">
      <c r="A63" s="6">
        <v>188.8</v>
      </c>
      <c r="B63" s="6">
        <v>8.4320000000000006E-2</v>
      </c>
      <c r="C63" s="6">
        <v>8.3019999999999997E-2</v>
      </c>
      <c r="D63" s="6">
        <v>5.1049999999999998E-2</v>
      </c>
      <c r="E63" s="6">
        <v>0.15490999999999999</v>
      </c>
      <c r="F63" s="6">
        <v>0.10223</v>
      </c>
      <c r="G63" s="6">
        <v>0.10015</v>
      </c>
      <c r="H63" s="6">
        <v>6.1960000000000001E-2</v>
      </c>
      <c r="I63" s="6">
        <v>9.0949000000000002E-2</v>
      </c>
      <c r="J63" s="6">
        <f t="shared" si="0"/>
        <v>9.1073624999999991E-2</v>
      </c>
      <c r="K63" s="6">
        <f t="shared" si="1"/>
        <v>3.1263647616166908E-2</v>
      </c>
      <c r="L63" s="6"/>
      <c r="M63" s="6">
        <v>53.1</v>
      </c>
      <c r="N63" s="6">
        <v>0.24517</v>
      </c>
      <c r="O63" s="6">
        <v>0.116288</v>
      </c>
      <c r="P63" s="6">
        <v>0.13788</v>
      </c>
      <c r="Q63" s="6">
        <v>0.24771199999999999</v>
      </c>
      <c r="R63" s="6">
        <v>0.13029499999999999</v>
      </c>
      <c r="S63" s="6">
        <v>0.23084399999999999</v>
      </c>
      <c r="T63" s="6">
        <v>0.12834000000000001</v>
      </c>
      <c r="U63" s="6">
        <v>0.15731000000000001</v>
      </c>
      <c r="V63">
        <f t="shared" si="3"/>
        <v>0.17422987500000001</v>
      </c>
      <c r="W63">
        <f t="shared" si="2"/>
        <v>5.6868637488859231E-2</v>
      </c>
    </row>
    <row r="64" spans="1:23" x14ac:dyDescent="0.25">
      <c r="A64" s="6">
        <v>192</v>
      </c>
      <c r="B64" s="6">
        <v>9.5710000000000003E-2</v>
      </c>
      <c r="C64" s="6">
        <v>9.8699999999999996E-2</v>
      </c>
      <c r="D64" s="6">
        <v>4.5289999999999997E-2</v>
      </c>
      <c r="E64" s="6">
        <v>9.7290000000000001E-2</v>
      </c>
      <c r="F64" s="6">
        <v>0.10358000000000001</v>
      </c>
      <c r="G64" s="6">
        <v>0.10962</v>
      </c>
      <c r="H64" s="6">
        <v>7.2340000000000002E-2</v>
      </c>
      <c r="I64" s="6">
        <v>0.12648200000000001</v>
      </c>
      <c r="J64" s="6">
        <f t="shared" si="0"/>
        <v>9.3626499999999988E-2</v>
      </c>
      <c r="K64" s="6">
        <f t="shared" si="1"/>
        <v>2.4690608411181092E-2</v>
      </c>
      <c r="L64" s="6"/>
      <c r="M64" s="6">
        <v>54</v>
      </c>
      <c r="N64" s="6">
        <v>0.18876999999999999</v>
      </c>
      <c r="O64" s="6">
        <v>0.102489</v>
      </c>
      <c r="P64" s="6">
        <v>0.18384</v>
      </c>
      <c r="Q64" s="6">
        <v>0.224943</v>
      </c>
      <c r="R64" s="6">
        <v>0.15628600000000001</v>
      </c>
      <c r="S64" s="6">
        <v>0.17455000000000001</v>
      </c>
      <c r="T64" s="6">
        <v>0.18307000000000001</v>
      </c>
      <c r="U64" s="6">
        <v>0.20405999999999999</v>
      </c>
      <c r="V64">
        <f t="shared" si="3"/>
        <v>0.17725100000000002</v>
      </c>
      <c r="W64">
        <f t="shared" si="2"/>
        <v>3.6330616089306267E-2</v>
      </c>
    </row>
    <row r="65" spans="1:23" x14ac:dyDescent="0.25">
      <c r="A65" s="6">
        <v>195.2</v>
      </c>
      <c r="B65" s="6">
        <v>9.4240000000000004E-2</v>
      </c>
      <c r="C65" s="6">
        <v>9.0829999999999994E-2</v>
      </c>
      <c r="D65" s="6">
        <v>5.9769999999999997E-2</v>
      </c>
      <c r="E65" s="6">
        <v>0.15331</v>
      </c>
      <c r="F65" s="6">
        <v>0.12842000000000001</v>
      </c>
      <c r="G65" s="6">
        <v>0.12002</v>
      </c>
      <c r="H65" s="6">
        <v>7.6329999999999995E-2</v>
      </c>
      <c r="I65" s="6">
        <v>0.10446900000000001</v>
      </c>
      <c r="J65" s="6">
        <f t="shared" si="0"/>
        <v>0.10342362500000001</v>
      </c>
      <c r="K65" s="6">
        <f t="shared" si="1"/>
        <v>2.9934794603974538E-2</v>
      </c>
      <c r="L65" s="6"/>
      <c r="M65" s="6">
        <v>54.9</v>
      </c>
      <c r="N65" s="6">
        <v>0.19434000000000001</v>
      </c>
      <c r="O65" s="6">
        <v>0.102156</v>
      </c>
      <c r="P65" s="6">
        <v>0.20047999999999999</v>
      </c>
      <c r="Q65" s="6">
        <v>0.22472900000000001</v>
      </c>
      <c r="R65" s="6">
        <v>0.15709999999999999</v>
      </c>
      <c r="S65" s="6">
        <v>0.201543</v>
      </c>
      <c r="T65" s="6">
        <v>0.15953000000000001</v>
      </c>
      <c r="U65" s="6">
        <v>0.19824</v>
      </c>
      <c r="V65">
        <f t="shared" si="3"/>
        <v>0.17976475</v>
      </c>
      <c r="W65">
        <f t="shared" si="2"/>
        <v>3.859168005357045E-2</v>
      </c>
    </row>
    <row r="66" spans="1:23" x14ac:dyDescent="0.25">
      <c r="A66" s="6">
        <v>198.4</v>
      </c>
      <c r="B66" s="6">
        <v>8.233E-2</v>
      </c>
      <c r="C66" s="6">
        <v>9.3859999999999999E-2</v>
      </c>
      <c r="D66" s="6">
        <v>3.814E-2</v>
      </c>
      <c r="E66" s="6">
        <v>0.13342999999999999</v>
      </c>
      <c r="F66" s="6">
        <v>0.11583</v>
      </c>
      <c r="G66" s="6">
        <v>8.9120000000000005E-2</v>
      </c>
      <c r="H66" s="6">
        <v>7.3899999999999993E-2</v>
      </c>
      <c r="I66" s="6">
        <v>0.10202600000000001</v>
      </c>
      <c r="J66" s="6">
        <f t="shared" si="0"/>
        <v>9.1079500000000008E-2</v>
      </c>
      <c r="K66" s="6">
        <f t="shared" si="1"/>
        <v>2.8565284660130454E-2</v>
      </c>
      <c r="L66" s="6"/>
      <c r="M66" s="6">
        <v>55.8</v>
      </c>
      <c r="N66" s="6">
        <v>0.20380000000000001</v>
      </c>
      <c r="O66" s="6">
        <v>0.16988900000000001</v>
      </c>
      <c r="P66" s="6">
        <v>0.15498000000000001</v>
      </c>
      <c r="Q66" s="6">
        <v>0.21934500000000001</v>
      </c>
      <c r="R66" s="6">
        <v>0.194632</v>
      </c>
      <c r="S66" s="6">
        <v>0.22036600000000001</v>
      </c>
      <c r="T66" s="6">
        <v>0.13008</v>
      </c>
      <c r="U66" s="6">
        <v>0.21198</v>
      </c>
      <c r="V66">
        <f t="shared" si="3"/>
        <v>0.18813400000000002</v>
      </c>
      <c r="W66">
        <f t="shared" si="2"/>
        <v>3.310511889205555E-2</v>
      </c>
    </row>
    <row r="67" spans="1:23" x14ac:dyDescent="0.25">
      <c r="A67" s="6">
        <v>201.6</v>
      </c>
      <c r="B67" s="6">
        <v>9.4700000000000006E-2</v>
      </c>
      <c r="C67" s="6">
        <v>8.5339999999999999E-2</v>
      </c>
      <c r="D67" s="6">
        <v>3.7530000000000001E-2</v>
      </c>
      <c r="E67" s="6">
        <v>0.10581</v>
      </c>
      <c r="F67" s="6">
        <v>0.12253</v>
      </c>
      <c r="G67" s="6">
        <v>0.10324999999999999</v>
      </c>
      <c r="H67" s="6">
        <v>8.3699999999999997E-2</v>
      </c>
      <c r="I67" s="6">
        <v>0.14153299999999999</v>
      </c>
      <c r="J67" s="6">
        <f t="shared" si="0"/>
        <v>9.6799125E-2</v>
      </c>
      <c r="K67" s="6">
        <f t="shared" si="1"/>
        <v>3.0720261538309573E-2</v>
      </c>
      <c r="L67" s="6"/>
      <c r="M67" s="6">
        <v>56.7</v>
      </c>
      <c r="N67" s="6">
        <v>0.19520999999999999</v>
      </c>
      <c r="O67" s="6">
        <v>0.14412800000000001</v>
      </c>
      <c r="P67" s="6">
        <v>0.19586999999999999</v>
      </c>
      <c r="Q67" s="6">
        <v>0.18994800000000001</v>
      </c>
      <c r="R67" s="6">
        <v>0.185557</v>
      </c>
      <c r="S67" s="6">
        <v>0.18054999999999999</v>
      </c>
      <c r="T67" s="6">
        <v>0.14504</v>
      </c>
      <c r="U67" s="6">
        <v>0.15256</v>
      </c>
      <c r="V67">
        <f t="shared" si="3"/>
        <v>0.17360787500000002</v>
      </c>
      <c r="W67">
        <f t="shared" si="2"/>
        <v>2.2514845708284357E-2</v>
      </c>
    </row>
    <row r="68" spans="1:23" x14ac:dyDescent="0.25">
      <c r="A68" s="6">
        <v>204.8</v>
      </c>
      <c r="B68" s="6">
        <v>0.10001</v>
      </c>
      <c r="C68" s="6">
        <v>8.6120000000000002E-2</v>
      </c>
      <c r="D68" s="6">
        <v>5.611E-2</v>
      </c>
      <c r="E68" s="6">
        <v>0.11973</v>
      </c>
      <c r="F68" s="6">
        <v>0.10412</v>
      </c>
      <c r="G68" s="6">
        <v>0.12959000000000001</v>
      </c>
      <c r="H68" s="6">
        <v>7.7679999999999999E-2</v>
      </c>
      <c r="I68" s="6">
        <v>0.11382100000000001</v>
      </c>
      <c r="J68" s="6">
        <f t="shared" si="0"/>
        <v>9.8397624999999989E-2</v>
      </c>
      <c r="K68" s="6">
        <f t="shared" si="1"/>
        <v>2.4111240993940165E-2</v>
      </c>
      <c r="L68" s="6"/>
      <c r="M68" s="6">
        <v>57.6</v>
      </c>
      <c r="N68" s="6">
        <v>0.22070999999999999</v>
      </c>
      <c r="O68" s="6">
        <v>0.131967</v>
      </c>
      <c r="P68" s="6">
        <v>0.21881</v>
      </c>
      <c r="Q68" s="6">
        <v>0.18667500000000001</v>
      </c>
      <c r="R68" s="6">
        <v>0.207376</v>
      </c>
      <c r="S68" s="6">
        <v>0.23011499999999999</v>
      </c>
      <c r="T68" s="6">
        <v>0.11092</v>
      </c>
      <c r="U68" s="6">
        <v>0.20407</v>
      </c>
      <c r="V68">
        <f t="shared" si="3"/>
        <v>0.18883037499999999</v>
      </c>
      <c r="W68">
        <f t="shared" si="2"/>
        <v>4.3921700841830974E-2</v>
      </c>
    </row>
    <row r="69" spans="1:23" x14ac:dyDescent="0.25">
      <c r="A69" s="6">
        <v>208</v>
      </c>
      <c r="B69" s="6">
        <v>8.5999999999999993E-2</v>
      </c>
      <c r="C69" s="6">
        <v>9.9080000000000001E-2</v>
      </c>
      <c r="D69" s="6">
        <v>5.9400000000000001E-2</v>
      </c>
      <c r="E69" s="6">
        <v>0.14057</v>
      </c>
      <c r="F69" s="6">
        <v>0.12064</v>
      </c>
      <c r="G69" s="6">
        <v>0.11824999999999999</v>
      </c>
      <c r="H69" s="6">
        <v>7.3910000000000003E-2</v>
      </c>
      <c r="I69" s="6">
        <v>0.132829</v>
      </c>
      <c r="J69" s="6">
        <f t="shared" ref="J69:J103" si="4">AVERAGE(B69:I69)</f>
        <v>0.10383487499999999</v>
      </c>
      <c r="K69" s="6">
        <f t="shared" ref="K69:K103" si="5">STDEV(B69:I69)</f>
        <v>2.9009812652359593E-2</v>
      </c>
      <c r="L69" s="6"/>
      <c r="M69" s="6">
        <v>58.5</v>
      </c>
      <c r="N69" s="6">
        <v>0.16633000000000001</v>
      </c>
      <c r="O69" s="6">
        <v>0.144038</v>
      </c>
      <c r="P69" s="6">
        <v>0.1888</v>
      </c>
      <c r="Q69" s="6">
        <v>0.28434700000000002</v>
      </c>
      <c r="R69" s="6">
        <v>0.24319499999999999</v>
      </c>
      <c r="S69" s="6">
        <v>0.21603600000000001</v>
      </c>
      <c r="T69" s="6">
        <v>0.10863</v>
      </c>
      <c r="U69" s="6">
        <v>0.18559</v>
      </c>
      <c r="V69">
        <f t="shared" ref="V69:V132" si="6">AVERAGE(N69:U69)</f>
        <v>0.19212074999999998</v>
      </c>
      <c r="W69">
        <f t="shared" ref="W69:W132" si="7">STDEV(N69:U69)</f>
        <v>5.5661857201062197E-2</v>
      </c>
    </row>
    <row r="70" spans="1:23" x14ac:dyDescent="0.25">
      <c r="A70" s="6">
        <v>211.2</v>
      </c>
      <c r="B70" s="6">
        <v>0.10978</v>
      </c>
      <c r="C70" s="6">
        <v>9.9460000000000007E-2</v>
      </c>
      <c r="D70" s="6">
        <v>5.7079999999999999E-2</v>
      </c>
      <c r="E70" s="6">
        <v>0.13646</v>
      </c>
      <c r="F70" s="6">
        <v>0.14706</v>
      </c>
      <c r="G70" s="6">
        <v>0.10863</v>
      </c>
      <c r="H70" s="6">
        <v>7.8200000000000006E-2</v>
      </c>
      <c r="I70" s="6">
        <v>0.13094700000000001</v>
      </c>
      <c r="J70" s="6">
        <f t="shared" si="4"/>
        <v>0.10845212500000001</v>
      </c>
      <c r="K70" s="6">
        <f t="shared" si="5"/>
        <v>3.0279573437444054E-2</v>
      </c>
      <c r="L70" s="6"/>
      <c r="M70" s="6">
        <v>59.4</v>
      </c>
      <c r="N70" s="6">
        <v>0.23713999999999999</v>
      </c>
      <c r="O70" s="6">
        <v>0.126191</v>
      </c>
      <c r="P70" s="6">
        <v>0.19539999999999999</v>
      </c>
      <c r="Q70" s="6">
        <v>0.17469299999999999</v>
      </c>
      <c r="R70" s="6">
        <v>0.22775599999999999</v>
      </c>
      <c r="S70" s="6">
        <v>0.226329</v>
      </c>
      <c r="T70" s="6">
        <v>0.14538999999999999</v>
      </c>
      <c r="U70" s="6">
        <v>0.13847999999999999</v>
      </c>
      <c r="V70">
        <f t="shared" si="6"/>
        <v>0.18392237499999997</v>
      </c>
      <c r="W70">
        <f t="shared" si="7"/>
        <v>4.4161079182392961E-2</v>
      </c>
    </row>
    <row r="71" spans="1:23" x14ac:dyDescent="0.25">
      <c r="A71" s="6">
        <v>214.4</v>
      </c>
      <c r="B71" s="6">
        <v>7.639E-2</v>
      </c>
      <c r="C71" s="6">
        <v>0.10019</v>
      </c>
      <c r="D71" s="6">
        <v>5.0639999999999998E-2</v>
      </c>
      <c r="E71" s="6">
        <v>0.13439000000000001</v>
      </c>
      <c r="F71" s="6">
        <v>0.1411</v>
      </c>
      <c r="G71" s="6">
        <v>0.11688999999999999</v>
      </c>
      <c r="H71" s="6">
        <v>7.4749999999999997E-2</v>
      </c>
      <c r="I71" s="6">
        <v>0.165432</v>
      </c>
      <c r="J71" s="6">
        <f t="shared" si="4"/>
        <v>0.10747274999999999</v>
      </c>
      <c r="K71" s="6">
        <f t="shared" si="5"/>
        <v>3.8956395373545595E-2</v>
      </c>
      <c r="L71" s="6"/>
      <c r="M71" s="6">
        <v>60.3</v>
      </c>
      <c r="N71" s="6">
        <v>0.21704999999999999</v>
      </c>
      <c r="O71" s="6">
        <v>0.116357</v>
      </c>
      <c r="P71" s="6">
        <v>0.22434999999999999</v>
      </c>
      <c r="Q71" s="6">
        <v>0.27080900000000002</v>
      </c>
      <c r="R71" s="6">
        <v>0.22531300000000001</v>
      </c>
      <c r="S71" s="6">
        <v>0.23788599999999999</v>
      </c>
      <c r="T71" s="6">
        <v>0.12814999999999999</v>
      </c>
      <c r="U71" s="6">
        <v>0.17646000000000001</v>
      </c>
      <c r="V71">
        <f t="shared" si="6"/>
        <v>0.19954687500000004</v>
      </c>
      <c r="W71">
        <f t="shared" si="7"/>
        <v>5.4359516733995611E-2</v>
      </c>
    </row>
    <row r="72" spans="1:23" x14ac:dyDescent="0.25">
      <c r="A72" s="6">
        <v>217.6</v>
      </c>
      <c r="B72" s="6">
        <v>0.10935</v>
      </c>
      <c r="C72" s="6">
        <v>8.8690000000000005E-2</v>
      </c>
      <c r="D72" s="6">
        <v>6.4869999999999997E-2</v>
      </c>
      <c r="E72" s="6">
        <v>0.15706999999999999</v>
      </c>
      <c r="F72" s="6">
        <v>0.11626</v>
      </c>
      <c r="G72" s="6">
        <v>0.10562000000000001</v>
      </c>
      <c r="H72" s="6">
        <v>8.7379999999999999E-2</v>
      </c>
      <c r="I72" s="6">
        <v>0.124019</v>
      </c>
      <c r="J72" s="6">
        <f t="shared" si="4"/>
        <v>0.106657375</v>
      </c>
      <c r="K72" s="6">
        <f t="shared" si="5"/>
        <v>2.7733486787829473E-2</v>
      </c>
      <c r="L72" s="6"/>
      <c r="M72" s="6">
        <v>61.2</v>
      </c>
      <c r="N72" s="6">
        <v>0.23963999999999999</v>
      </c>
      <c r="O72" s="6">
        <v>6.3574000000000006E-2</v>
      </c>
      <c r="P72" s="6">
        <v>0.16006000000000001</v>
      </c>
      <c r="Q72" s="6">
        <v>0.26752399999999998</v>
      </c>
      <c r="R72" s="6">
        <v>0.229323</v>
      </c>
      <c r="S72" s="6">
        <v>0.23591100000000001</v>
      </c>
      <c r="T72" s="6">
        <v>0.16658000000000001</v>
      </c>
      <c r="U72" s="6">
        <v>0.11448</v>
      </c>
      <c r="V72">
        <f t="shared" si="6"/>
        <v>0.18463649999999998</v>
      </c>
      <c r="W72">
        <f t="shared" si="7"/>
        <v>7.074075936019586E-2</v>
      </c>
    </row>
    <row r="73" spans="1:23" x14ac:dyDescent="0.25">
      <c r="A73" s="6">
        <v>220.8</v>
      </c>
      <c r="B73" s="6">
        <v>9.1829999999999995E-2</v>
      </c>
      <c r="C73" s="6">
        <v>9.4049999999999995E-2</v>
      </c>
      <c r="D73" s="6">
        <v>4.6030000000000001E-2</v>
      </c>
      <c r="E73" s="6">
        <v>0.12667</v>
      </c>
      <c r="F73" s="6">
        <v>0.12656000000000001</v>
      </c>
      <c r="G73" s="6">
        <v>0.12403</v>
      </c>
      <c r="H73" s="6">
        <v>8.3290000000000003E-2</v>
      </c>
      <c r="I73" s="6">
        <v>8.6760000000000004E-2</v>
      </c>
      <c r="J73" s="6">
        <f t="shared" si="4"/>
        <v>9.7402500000000003E-2</v>
      </c>
      <c r="K73" s="6">
        <f t="shared" si="5"/>
        <v>2.7799335423711099E-2</v>
      </c>
      <c r="L73" s="6"/>
      <c r="M73" s="6">
        <v>62.1</v>
      </c>
      <c r="N73" s="6">
        <v>0.18854000000000001</v>
      </c>
      <c r="O73" s="6">
        <v>0.12770100000000001</v>
      </c>
      <c r="P73" s="6">
        <v>0.17183000000000001</v>
      </c>
      <c r="Q73" s="6">
        <v>0.246278</v>
      </c>
      <c r="R73" s="6">
        <v>0.21798200000000001</v>
      </c>
      <c r="S73" s="6">
        <v>0.25129400000000002</v>
      </c>
      <c r="T73" s="6">
        <v>0.16223000000000001</v>
      </c>
      <c r="U73" s="6">
        <v>0.14223</v>
      </c>
      <c r="V73">
        <f t="shared" si="6"/>
        <v>0.18851062500000004</v>
      </c>
      <c r="W73">
        <f t="shared" si="7"/>
        <v>4.6223070680397008E-2</v>
      </c>
    </row>
    <row r="74" spans="1:23" x14ac:dyDescent="0.25">
      <c r="A74" s="6">
        <v>224</v>
      </c>
      <c r="B74" s="6">
        <v>8.8779999999999998E-2</v>
      </c>
      <c r="C74" s="6">
        <v>9.8809999999999995E-2</v>
      </c>
      <c r="D74" s="6">
        <v>4.0719999999999999E-2</v>
      </c>
      <c r="E74" s="6">
        <v>0.16724</v>
      </c>
      <c r="F74" s="6">
        <v>0.12648000000000001</v>
      </c>
      <c r="G74" s="6">
        <v>0.11415</v>
      </c>
      <c r="H74" s="6">
        <v>7.9949999999999993E-2</v>
      </c>
      <c r="I74" s="6">
        <v>0.150557</v>
      </c>
      <c r="J74" s="6">
        <f t="shared" si="4"/>
        <v>0.108335875</v>
      </c>
      <c r="K74" s="6">
        <f t="shared" si="5"/>
        <v>4.0472515635172568E-2</v>
      </c>
      <c r="L74" s="6"/>
      <c r="M74" s="6">
        <v>63</v>
      </c>
      <c r="N74" s="6">
        <v>0.24115</v>
      </c>
      <c r="O74" s="6">
        <v>0.16650999999999999</v>
      </c>
      <c r="P74" s="6">
        <v>0.18726999999999999</v>
      </c>
      <c r="Q74" s="6">
        <v>0.246868</v>
      </c>
      <c r="R74" s="6">
        <v>0.20858199999999999</v>
      </c>
      <c r="S74" s="6">
        <v>0.24990599999999999</v>
      </c>
      <c r="T74" s="6">
        <v>0.15182999999999999</v>
      </c>
      <c r="U74" s="6">
        <v>0.16975999999999999</v>
      </c>
      <c r="V74">
        <f t="shared" si="6"/>
        <v>0.20273449999999996</v>
      </c>
      <c r="W74">
        <f t="shared" si="7"/>
        <v>3.9483832246340583E-2</v>
      </c>
    </row>
    <row r="75" spans="1:23" x14ac:dyDescent="0.25">
      <c r="A75" s="6">
        <v>227.2</v>
      </c>
      <c r="B75" s="6">
        <v>8.5400000000000004E-2</v>
      </c>
      <c r="C75" s="6">
        <v>7.0680000000000007E-2</v>
      </c>
      <c r="D75" s="6">
        <v>5.3650000000000003E-2</v>
      </c>
      <c r="E75" s="6">
        <v>0.1646</v>
      </c>
      <c r="F75" s="6">
        <v>9.9030000000000007E-2</v>
      </c>
      <c r="G75" s="6">
        <v>0.13600999999999999</v>
      </c>
      <c r="H75" s="6">
        <v>7.8759999999999997E-2</v>
      </c>
      <c r="I75" s="6">
        <v>0.16705200000000001</v>
      </c>
      <c r="J75" s="6">
        <f t="shared" si="4"/>
        <v>0.10689774999999999</v>
      </c>
      <c r="K75" s="6">
        <f t="shared" si="5"/>
        <v>4.3520836657366155E-2</v>
      </c>
      <c r="L75" s="6"/>
      <c r="M75" s="6">
        <v>63.9</v>
      </c>
      <c r="N75" s="6">
        <v>0.21340000000000001</v>
      </c>
      <c r="O75" s="6">
        <v>0.11597</v>
      </c>
      <c r="P75" s="6">
        <v>0.19137999999999999</v>
      </c>
      <c r="Q75" s="6">
        <v>0.206374</v>
      </c>
      <c r="R75" s="6">
        <v>0.218468</v>
      </c>
      <c r="S75" s="6">
        <v>0.229237</v>
      </c>
      <c r="T75" s="6">
        <v>0.19128999999999999</v>
      </c>
      <c r="U75" s="6">
        <v>0.18887999999999999</v>
      </c>
      <c r="V75">
        <f t="shared" si="6"/>
        <v>0.194374875</v>
      </c>
      <c r="W75">
        <f t="shared" si="7"/>
        <v>3.4842061237358668E-2</v>
      </c>
    </row>
    <row r="76" spans="1:23" x14ac:dyDescent="0.25">
      <c r="A76" s="6">
        <v>230.4</v>
      </c>
      <c r="B76" s="6">
        <v>8.7300000000000003E-2</v>
      </c>
      <c r="C76" s="6">
        <v>9.7220000000000001E-2</v>
      </c>
      <c r="D76" s="6">
        <v>3.8260000000000002E-2</v>
      </c>
      <c r="E76" s="6">
        <v>0.18464</v>
      </c>
      <c r="F76" s="6">
        <v>0.10961</v>
      </c>
      <c r="G76" s="6">
        <v>0.12303</v>
      </c>
      <c r="H76" s="6">
        <v>7.6420000000000002E-2</v>
      </c>
      <c r="I76" s="6">
        <v>0.13680200000000001</v>
      </c>
      <c r="J76" s="6">
        <f t="shared" si="4"/>
        <v>0.10666025</v>
      </c>
      <c r="K76" s="6">
        <f t="shared" si="5"/>
        <v>4.3626729623510128E-2</v>
      </c>
      <c r="L76" s="6"/>
      <c r="M76" s="6">
        <v>64.8</v>
      </c>
      <c r="N76" s="6">
        <v>0.27526</v>
      </c>
      <c r="O76" s="6">
        <v>0.173679</v>
      </c>
      <c r="P76" s="6">
        <v>0.19817000000000001</v>
      </c>
      <c r="Q76" s="6">
        <v>0.18531700000000001</v>
      </c>
      <c r="R76" s="6">
        <v>0.25452999999999998</v>
      </c>
      <c r="S76" s="6">
        <v>0.23402500000000001</v>
      </c>
      <c r="T76" s="6">
        <v>0.15981000000000001</v>
      </c>
      <c r="U76" s="6">
        <v>0.16829</v>
      </c>
      <c r="V76">
        <f t="shared" si="6"/>
        <v>0.20613512499999997</v>
      </c>
      <c r="W76">
        <f t="shared" si="7"/>
        <v>4.3138755669310282E-2</v>
      </c>
    </row>
    <row r="77" spans="1:23" x14ac:dyDescent="0.25">
      <c r="A77" s="6">
        <v>233.6</v>
      </c>
      <c r="B77" s="6">
        <v>0.10237</v>
      </c>
      <c r="C77" s="6">
        <v>8.6800000000000002E-2</v>
      </c>
      <c r="D77" s="6">
        <v>5.8639999999999998E-2</v>
      </c>
      <c r="E77" s="6">
        <v>0.20471</v>
      </c>
      <c r="F77" s="6">
        <v>0.14025000000000001</v>
      </c>
      <c r="G77" s="6">
        <v>0.13732</v>
      </c>
      <c r="H77" s="6">
        <v>9.5240000000000005E-2</v>
      </c>
      <c r="I77" s="6">
        <v>0.143542</v>
      </c>
      <c r="J77" s="6">
        <f t="shared" si="4"/>
        <v>0.12110899999999999</v>
      </c>
      <c r="K77" s="6">
        <f t="shared" si="5"/>
        <v>4.5073558634747303E-2</v>
      </c>
      <c r="L77" s="6"/>
      <c r="M77" s="6">
        <v>65.7</v>
      </c>
      <c r="N77" s="6">
        <v>0.23391000000000001</v>
      </c>
      <c r="O77" s="6">
        <v>0.12055100000000001</v>
      </c>
      <c r="P77" s="6">
        <v>0.23844000000000001</v>
      </c>
      <c r="Q77" s="6">
        <v>0.22991300000000001</v>
      </c>
      <c r="R77" s="6">
        <v>0.179031</v>
      </c>
      <c r="S77" s="6">
        <v>0.208286</v>
      </c>
      <c r="T77" s="6">
        <v>0.19139</v>
      </c>
      <c r="U77" s="6">
        <v>0.18611</v>
      </c>
      <c r="V77">
        <f t="shared" si="6"/>
        <v>0.198453875</v>
      </c>
      <c r="W77">
        <f t="shared" si="7"/>
        <v>3.8896841235825347E-2</v>
      </c>
    </row>
    <row r="78" spans="1:23" x14ac:dyDescent="0.25">
      <c r="A78" s="6">
        <v>236.8</v>
      </c>
      <c r="B78" s="6">
        <v>8.1820000000000004E-2</v>
      </c>
      <c r="C78" s="6">
        <v>8.5599999999999996E-2</v>
      </c>
      <c r="D78" s="6">
        <v>8.3659999999999998E-2</v>
      </c>
      <c r="E78" s="6">
        <v>0.21387999999999999</v>
      </c>
      <c r="F78" s="6">
        <v>0.1242</v>
      </c>
      <c r="G78" s="6">
        <v>0.11595</v>
      </c>
      <c r="H78" s="6">
        <v>7.1669999999999998E-2</v>
      </c>
      <c r="I78" s="6">
        <v>0.16125400000000001</v>
      </c>
      <c r="J78" s="6">
        <f t="shared" si="4"/>
        <v>0.11725425</v>
      </c>
      <c r="K78" s="6">
        <f t="shared" si="5"/>
        <v>4.8970155884550143E-2</v>
      </c>
      <c r="L78" s="6"/>
      <c r="M78" s="6">
        <v>66.599999999999994</v>
      </c>
      <c r="N78" s="6">
        <v>0.21262</v>
      </c>
      <c r="O78" s="6">
        <v>0.17153599999999999</v>
      </c>
      <c r="P78" s="6">
        <v>0.18881000000000001</v>
      </c>
      <c r="Q78" s="6">
        <v>0.171683</v>
      </c>
      <c r="R78" s="6">
        <v>0.21476700000000001</v>
      </c>
      <c r="S78" s="6">
        <v>0.23494499999999999</v>
      </c>
      <c r="T78" s="6">
        <v>0.12844</v>
      </c>
      <c r="U78" s="6">
        <v>0.18895000000000001</v>
      </c>
      <c r="V78">
        <f t="shared" si="6"/>
        <v>0.18896887500000001</v>
      </c>
      <c r="W78">
        <f t="shared" si="7"/>
        <v>3.2961449233211357E-2</v>
      </c>
    </row>
    <row r="79" spans="1:23" x14ac:dyDescent="0.25">
      <c r="A79" s="6">
        <v>240</v>
      </c>
      <c r="B79" s="6">
        <v>9.5250000000000001E-2</v>
      </c>
      <c r="C79" s="6">
        <v>9.6089999999999995E-2</v>
      </c>
      <c r="D79" s="6">
        <v>6.0470000000000003E-2</v>
      </c>
      <c r="E79" s="6">
        <v>0.20849000000000001</v>
      </c>
      <c r="F79" s="6">
        <v>0.12161</v>
      </c>
      <c r="G79" s="6">
        <v>0.12631000000000001</v>
      </c>
      <c r="H79" s="6">
        <v>6.9080000000000003E-2</v>
      </c>
      <c r="I79" s="6">
        <v>0.13703899999999999</v>
      </c>
      <c r="J79" s="6">
        <f t="shared" si="4"/>
        <v>0.11429237500000002</v>
      </c>
      <c r="K79" s="6">
        <f t="shared" si="5"/>
        <v>4.6634625174059183E-2</v>
      </c>
      <c r="L79" s="6"/>
      <c r="M79" s="6">
        <v>67.5</v>
      </c>
      <c r="N79" s="6">
        <v>0.21282999999999999</v>
      </c>
      <c r="O79" s="6">
        <v>0.15456800000000001</v>
      </c>
      <c r="P79" s="6">
        <v>0.21412</v>
      </c>
      <c r="Q79" s="6">
        <v>0.23494000000000001</v>
      </c>
      <c r="R79" s="6">
        <v>0.238478</v>
      </c>
      <c r="S79" s="6">
        <v>0.29225099999999998</v>
      </c>
      <c r="T79" s="6">
        <v>0.21043999999999999</v>
      </c>
      <c r="U79" s="6">
        <v>0.22464999999999999</v>
      </c>
      <c r="V79">
        <f t="shared" si="6"/>
        <v>0.22278462500000001</v>
      </c>
      <c r="W79">
        <f t="shared" si="7"/>
        <v>3.8178453193756352E-2</v>
      </c>
    </row>
    <row r="80" spans="1:23" x14ac:dyDescent="0.25">
      <c r="A80" s="6">
        <v>243.2</v>
      </c>
      <c r="B80" s="6">
        <v>0.10532999999999999</v>
      </c>
      <c r="C80" s="6">
        <v>0.1028</v>
      </c>
      <c r="D80" s="6">
        <v>6.9809999999999997E-2</v>
      </c>
      <c r="E80" s="6">
        <v>0.22015000000000001</v>
      </c>
      <c r="F80" s="6">
        <v>0.13442999999999999</v>
      </c>
      <c r="G80" s="6">
        <v>0.15740999999999999</v>
      </c>
      <c r="H80" s="6">
        <v>7.3139999999999997E-2</v>
      </c>
      <c r="I80" s="6">
        <v>0.152172</v>
      </c>
      <c r="J80" s="6">
        <f t="shared" si="4"/>
        <v>0.12690525</v>
      </c>
      <c r="K80" s="6">
        <f t="shared" si="5"/>
        <v>5.0024676572810386E-2</v>
      </c>
      <c r="L80" s="6"/>
      <c r="M80" s="6">
        <v>68.400000000000006</v>
      </c>
      <c r="N80" s="6">
        <v>0.25201000000000001</v>
      </c>
      <c r="O80" s="6">
        <v>0.12820799999999999</v>
      </c>
      <c r="P80" s="6">
        <v>0.22186</v>
      </c>
      <c r="Q80" s="6">
        <v>0.20599000000000001</v>
      </c>
      <c r="R80" s="6">
        <v>0.20949899999999999</v>
      </c>
      <c r="S80" s="6">
        <v>0.21113599999999999</v>
      </c>
      <c r="T80" s="6">
        <v>0.13633999999999999</v>
      </c>
      <c r="U80" s="6">
        <v>0.18537999999999999</v>
      </c>
      <c r="V80">
        <f t="shared" si="6"/>
        <v>0.19380287499999999</v>
      </c>
      <c r="W80">
        <f t="shared" si="7"/>
        <v>4.233576282002692E-2</v>
      </c>
    </row>
    <row r="81" spans="1:23" x14ac:dyDescent="0.25">
      <c r="A81" s="6">
        <v>246.4</v>
      </c>
      <c r="B81" s="6">
        <v>9.6909999999999996E-2</v>
      </c>
      <c r="C81" s="6">
        <v>0.10796</v>
      </c>
      <c r="D81" s="6">
        <v>6.7030000000000006E-2</v>
      </c>
      <c r="E81" s="6">
        <v>0.22842000000000001</v>
      </c>
      <c r="F81" s="6">
        <v>0.11294999999999999</v>
      </c>
      <c r="G81" s="6">
        <v>0.10002</v>
      </c>
      <c r="H81" s="6">
        <v>7.9530000000000003E-2</v>
      </c>
      <c r="I81" s="6">
        <v>0.117606</v>
      </c>
      <c r="J81" s="6">
        <f t="shared" si="4"/>
        <v>0.11380325000000001</v>
      </c>
      <c r="K81" s="6">
        <f t="shared" si="5"/>
        <v>4.9315434198780872E-2</v>
      </c>
      <c r="L81" s="6"/>
      <c r="M81" s="6">
        <v>69.3</v>
      </c>
      <c r="N81" s="6">
        <v>0.23599000000000001</v>
      </c>
      <c r="O81" s="6">
        <v>0.13686400000000001</v>
      </c>
      <c r="P81" s="6">
        <v>0.19806000000000001</v>
      </c>
      <c r="Q81" s="6">
        <v>0.17891599999999999</v>
      </c>
      <c r="R81" s="6">
        <v>0.28208899999999998</v>
      </c>
      <c r="S81" s="6">
        <v>0.29208000000000001</v>
      </c>
      <c r="T81" s="6">
        <v>0.19453000000000001</v>
      </c>
      <c r="U81" s="6">
        <v>0.20387</v>
      </c>
      <c r="V81">
        <f t="shared" si="6"/>
        <v>0.21529987500000003</v>
      </c>
      <c r="W81">
        <f t="shared" si="7"/>
        <v>5.2262075806014011E-2</v>
      </c>
    </row>
    <row r="82" spans="1:23" x14ac:dyDescent="0.25">
      <c r="A82" s="6">
        <v>249.6</v>
      </c>
      <c r="B82" s="6">
        <v>9.8640000000000005E-2</v>
      </c>
      <c r="C82" s="6">
        <v>0.10353</v>
      </c>
      <c r="D82" s="6">
        <v>4.4830000000000002E-2</v>
      </c>
      <c r="E82" s="6">
        <v>0.23072000000000001</v>
      </c>
      <c r="F82" s="6">
        <v>0.13597999999999999</v>
      </c>
      <c r="G82" s="6">
        <v>0.13702</v>
      </c>
      <c r="H82" s="6">
        <v>8.1610000000000002E-2</v>
      </c>
      <c r="I82" s="6">
        <v>0.131187</v>
      </c>
      <c r="J82" s="6">
        <f t="shared" si="4"/>
        <v>0.12043962499999999</v>
      </c>
      <c r="K82" s="6">
        <f t="shared" si="5"/>
        <v>5.4483802977025104E-2</v>
      </c>
      <c r="L82" s="6"/>
      <c r="M82" s="6">
        <v>70.2</v>
      </c>
      <c r="N82" s="6">
        <v>0.23382</v>
      </c>
      <c r="O82" s="6">
        <v>0.187581</v>
      </c>
      <c r="P82" s="6">
        <v>0.21049000000000001</v>
      </c>
      <c r="Q82" s="6">
        <v>0.21807099999999999</v>
      </c>
      <c r="R82" s="6">
        <v>0.258465</v>
      </c>
      <c r="S82" s="6">
        <v>0.25420599999999999</v>
      </c>
      <c r="T82" s="6">
        <v>0.17891000000000001</v>
      </c>
      <c r="U82" s="6">
        <v>0.2016</v>
      </c>
      <c r="V82">
        <f t="shared" si="6"/>
        <v>0.21789287499999999</v>
      </c>
      <c r="W82">
        <f t="shared" si="7"/>
        <v>2.9221274189669785E-2</v>
      </c>
    </row>
    <row r="83" spans="1:23" x14ac:dyDescent="0.25">
      <c r="A83" s="6">
        <v>252.8</v>
      </c>
      <c r="B83" s="6">
        <v>0.11126999999999999</v>
      </c>
      <c r="C83" s="6">
        <v>9.9460000000000007E-2</v>
      </c>
      <c r="D83" s="6">
        <v>5.1749999999999997E-2</v>
      </c>
      <c r="E83" s="6">
        <v>0.20699000000000001</v>
      </c>
      <c r="F83" s="6">
        <v>0.14087</v>
      </c>
      <c r="G83" s="6">
        <v>0.13714999999999999</v>
      </c>
      <c r="H83" s="6">
        <v>7.8950000000000006E-2</v>
      </c>
      <c r="I83" s="6">
        <v>0.102603</v>
      </c>
      <c r="J83" s="6">
        <f t="shared" si="4"/>
        <v>0.11613037499999999</v>
      </c>
      <c r="K83" s="6">
        <f t="shared" si="5"/>
        <v>4.6783807680916709E-2</v>
      </c>
      <c r="L83" s="6"/>
      <c r="M83" s="6">
        <v>71.099999999999994</v>
      </c>
      <c r="N83" s="6">
        <v>0.22439000000000001</v>
      </c>
      <c r="O83" s="6">
        <v>0.15145400000000001</v>
      </c>
      <c r="P83" s="6">
        <v>0.21970999999999999</v>
      </c>
      <c r="Q83" s="6">
        <v>0.21105399999999999</v>
      </c>
      <c r="R83" s="6">
        <v>0.286105</v>
      </c>
      <c r="S83" s="6">
        <v>0.30547000000000002</v>
      </c>
      <c r="T83" s="6">
        <v>0.18551000000000001</v>
      </c>
      <c r="U83" s="6">
        <v>0.23524</v>
      </c>
      <c r="V83">
        <f t="shared" si="6"/>
        <v>0.22736662499999999</v>
      </c>
      <c r="W83">
        <f t="shared" si="7"/>
        <v>4.994370194225118E-2</v>
      </c>
    </row>
    <row r="84" spans="1:23" x14ac:dyDescent="0.25">
      <c r="A84" s="6">
        <v>256</v>
      </c>
      <c r="B84" s="6">
        <v>9.2749999999999999E-2</v>
      </c>
      <c r="C84" s="6">
        <v>0.1231</v>
      </c>
      <c r="D84" s="6">
        <v>5.3330000000000002E-2</v>
      </c>
      <c r="E84" s="6">
        <v>0.25096000000000002</v>
      </c>
      <c r="F84" s="6">
        <v>0.13403999999999999</v>
      </c>
      <c r="G84" s="6">
        <v>0.16295999999999999</v>
      </c>
      <c r="H84" s="6">
        <v>7.3660000000000003E-2</v>
      </c>
      <c r="I84" s="6">
        <v>0.12381300000000001</v>
      </c>
      <c r="J84" s="6">
        <f t="shared" si="4"/>
        <v>0.126826625</v>
      </c>
      <c r="K84" s="6">
        <f t="shared" si="5"/>
        <v>6.1154813264457895E-2</v>
      </c>
      <c r="L84" s="6"/>
      <c r="M84" s="6">
        <v>72</v>
      </c>
      <c r="N84" s="6">
        <v>0.27331</v>
      </c>
      <c r="O84" s="6">
        <v>0.125587</v>
      </c>
      <c r="P84" s="6">
        <v>0.23591999999999999</v>
      </c>
      <c r="Q84" s="6">
        <v>0.23663100000000001</v>
      </c>
      <c r="R84" s="6">
        <v>0.21398</v>
      </c>
      <c r="S84" s="6">
        <v>0.25796999999999998</v>
      </c>
      <c r="T84" s="6">
        <v>0.16994999999999999</v>
      </c>
      <c r="U84" s="6">
        <v>0.19622000000000001</v>
      </c>
      <c r="V84">
        <f t="shared" si="6"/>
        <v>0.21369600000000002</v>
      </c>
      <c r="W84">
        <f t="shared" si="7"/>
        <v>4.8574443753891715E-2</v>
      </c>
    </row>
    <row r="85" spans="1:23" x14ac:dyDescent="0.25">
      <c r="A85" s="6">
        <v>259.2</v>
      </c>
      <c r="B85" s="6">
        <v>8.9849999999999999E-2</v>
      </c>
      <c r="C85" s="6">
        <v>8.8950000000000001E-2</v>
      </c>
      <c r="D85" s="6">
        <v>5.4109999999999998E-2</v>
      </c>
      <c r="E85" s="6">
        <v>0.27068999999999999</v>
      </c>
      <c r="F85" s="6">
        <v>0.12443</v>
      </c>
      <c r="G85" s="6">
        <v>0.10926</v>
      </c>
      <c r="H85" s="6">
        <v>9.0310000000000001E-2</v>
      </c>
      <c r="I85" s="6">
        <v>7.1432999999999996E-2</v>
      </c>
      <c r="J85" s="6">
        <f t="shared" si="4"/>
        <v>0.11237912500000001</v>
      </c>
      <c r="K85" s="6">
        <f t="shared" si="5"/>
        <v>6.743535889266207E-2</v>
      </c>
      <c r="L85" s="6"/>
      <c r="M85" s="6">
        <v>72.900000000000006</v>
      </c>
      <c r="N85" s="6">
        <v>0.25334000000000001</v>
      </c>
      <c r="O85" s="6">
        <v>0.14464299999999999</v>
      </c>
      <c r="P85" s="6">
        <v>0.19830999999999999</v>
      </c>
      <c r="Q85" s="6">
        <v>0.21735299999999999</v>
      </c>
      <c r="R85" s="6">
        <v>0.21765499999999999</v>
      </c>
      <c r="S85" s="6">
        <v>0.25751099999999999</v>
      </c>
      <c r="T85" s="6">
        <v>0.19572000000000001</v>
      </c>
      <c r="U85" s="6">
        <v>0.21307000000000001</v>
      </c>
      <c r="V85">
        <f t="shared" si="6"/>
        <v>0.21220025000000003</v>
      </c>
      <c r="W85">
        <f t="shared" si="7"/>
        <v>3.5518856970628732E-2</v>
      </c>
    </row>
    <row r="86" spans="1:23" x14ac:dyDescent="0.25">
      <c r="A86" s="6">
        <v>262.39999999999998</v>
      </c>
      <c r="B86" s="6">
        <v>9.9699999999999997E-2</v>
      </c>
      <c r="C86" s="6">
        <v>0.10784000000000001</v>
      </c>
      <c r="D86" s="6">
        <v>5.8930000000000003E-2</v>
      </c>
      <c r="E86" s="6">
        <v>0.25303999999999999</v>
      </c>
      <c r="F86" s="6">
        <v>0.15268999999999999</v>
      </c>
      <c r="G86" s="6">
        <v>0.13400999999999999</v>
      </c>
      <c r="H86" s="6">
        <v>8.4349999999999994E-2</v>
      </c>
      <c r="I86" s="6">
        <v>0.16445499999999999</v>
      </c>
      <c r="J86" s="6">
        <f t="shared" si="4"/>
        <v>0.13187687499999998</v>
      </c>
      <c r="K86" s="6">
        <f t="shared" si="5"/>
        <v>6.0205299418946555E-2</v>
      </c>
      <c r="L86" s="6"/>
      <c r="M86" s="6">
        <v>73.8</v>
      </c>
      <c r="N86" s="6">
        <v>0.29260999999999998</v>
      </c>
      <c r="O86" s="6">
        <v>0.148067</v>
      </c>
      <c r="P86" s="6">
        <v>0.24213999999999999</v>
      </c>
      <c r="Q86" s="6">
        <v>0.213695</v>
      </c>
      <c r="R86" s="6">
        <v>0.19106699999999999</v>
      </c>
      <c r="S86" s="6">
        <v>0.25058200000000003</v>
      </c>
      <c r="T86" s="6">
        <v>0.17318</v>
      </c>
      <c r="U86" s="6">
        <v>0.23018</v>
      </c>
      <c r="V86">
        <f t="shared" si="6"/>
        <v>0.21769012499999998</v>
      </c>
      <c r="W86">
        <f t="shared" si="7"/>
        <v>4.6293996906225141E-2</v>
      </c>
    </row>
    <row r="87" spans="1:23" x14ac:dyDescent="0.25">
      <c r="A87" s="6">
        <v>265.60000000000002</v>
      </c>
      <c r="B87" s="6">
        <v>8.0280000000000004E-2</v>
      </c>
      <c r="C87" s="6">
        <v>0.12472</v>
      </c>
      <c r="D87" s="6">
        <v>7.467E-2</v>
      </c>
      <c r="E87" s="6">
        <v>0.25803999999999999</v>
      </c>
      <c r="F87" s="6">
        <v>0.15246999999999999</v>
      </c>
      <c r="G87" s="6">
        <v>0.13084999999999999</v>
      </c>
      <c r="H87" s="6">
        <v>0.10093000000000001</v>
      </c>
      <c r="I87" s="6">
        <v>0.103811</v>
      </c>
      <c r="J87" s="6">
        <f t="shared" si="4"/>
        <v>0.128221375</v>
      </c>
      <c r="K87" s="6">
        <f t="shared" si="5"/>
        <v>5.851355308922028E-2</v>
      </c>
      <c r="L87" s="6"/>
      <c r="M87" s="6">
        <v>74.7</v>
      </c>
      <c r="N87" s="6">
        <v>0.26922000000000001</v>
      </c>
      <c r="O87" s="6">
        <v>0.16317000000000001</v>
      </c>
      <c r="P87" s="6">
        <v>0.22234000000000001</v>
      </c>
      <c r="Q87" s="6">
        <v>0.21105399999999999</v>
      </c>
      <c r="R87" s="6">
        <v>0.25015700000000002</v>
      </c>
      <c r="S87" s="6">
        <v>0.27567700000000001</v>
      </c>
      <c r="T87" s="6">
        <v>0.21651000000000001</v>
      </c>
      <c r="U87" s="6">
        <v>0.21609999999999999</v>
      </c>
      <c r="V87">
        <f t="shared" si="6"/>
        <v>0.2280285</v>
      </c>
      <c r="W87">
        <f t="shared" si="7"/>
        <v>3.636888858037092E-2</v>
      </c>
    </row>
    <row r="88" spans="1:23" x14ac:dyDescent="0.25">
      <c r="A88" s="6">
        <v>268.8</v>
      </c>
      <c r="B88" s="6">
        <v>8.6699999999999999E-2</v>
      </c>
      <c r="C88" s="6">
        <v>0.11527999999999999</v>
      </c>
      <c r="D88" s="6">
        <v>7.7899999999999997E-2</v>
      </c>
      <c r="E88" s="6">
        <v>0.26605000000000001</v>
      </c>
      <c r="F88" s="6">
        <v>0.16638</v>
      </c>
      <c r="G88" s="6">
        <v>0.13083</v>
      </c>
      <c r="H88" s="6">
        <v>7.7990000000000004E-2</v>
      </c>
      <c r="I88" s="6">
        <v>9.6531000000000006E-2</v>
      </c>
      <c r="J88" s="6">
        <f t="shared" si="4"/>
        <v>0.12720762499999999</v>
      </c>
      <c r="K88" s="6">
        <f t="shared" si="5"/>
        <v>6.3698631288137977E-2</v>
      </c>
      <c r="L88" s="6"/>
      <c r="M88" s="6">
        <v>75.599999999999994</v>
      </c>
      <c r="N88" s="6">
        <v>0.31720999999999999</v>
      </c>
      <c r="O88" s="6">
        <v>0.14724200000000001</v>
      </c>
      <c r="P88" s="6">
        <v>0.22828999999999999</v>
      </c>
      <c r="Q88" s="6">
        <v>0.22554099999999999</v>
      </c>
      <c r="R88" s="6">
        <v>0.18823599999999999</v>
      </c>
      <c r="S88" s="6">
        <v>0.30656899999999998</v>
      </c>
      <c r="T88" s="6">
        <v>0.20349</v>
      </c>
      <c r="U88" s="6">
        <v>0.21059</v>
      </c>
      <c r="V88">
        <f t="shared" si="6"/>
        <v>0.22839600000000002</v>
      </c>
      <c r="W88">
        <f t="shared" si="7"/>
        <v>5.7499399467671332E-2</v>
      </c>
    </row>
    <row r="89" spans="1:23" x14ac:dyDescent="0.25">
      <c r="A89" s="6">
        <v>272</v>
      </c>
      <c r="B89" s="6">
        <v>9.2170000000000002E-2</v>
      </c>
      <c r="C89" s="6">
        <v>0.10378</v>
      </c>
      <c r="D89" s="6">
        <v>6.191E-2</v>
      </c>
      <c r="E89" s="6">
        <v>0.23827000000000001</v>
      </c>
      <c r="F89" s="6">
        <v>0.13294</v>
      </c>
      <c r="G89" s="6">
        <v>0.11475</v>
      </c>
      <c r="H89" s="6">
        <v>8.4830000000000003E-2</v>
      </c>
      <c r="I89" s="6">
        <v>9.9419999999999994E-2</v>
      </c>
      <c r="J89" s="6">
        <f t="shared" si="4"/>
        <v>0.11600874999999999</v>
      </c>
      <c r="K89" s="6">
        <f t="shared" si="5"/>
        <v>5.3622848391733695E-2</v>
      </c>
      <c r="L89" s="6"/>
      <c r="M89" s="6">
        <v>76.5</v>
      </c>
      <c r="N89" s="6">
        <v>0.22036</v>
      </c>
      <c r="O89" s="6">
        <v>0.206065</v>
      </c>
      <c r="P89" s="6">
        <v>0.21587000000000001</v>
      </c>
      <c r="Q89" s="6">
        <v>0.24288699999999999</v>
      </c>
      <c r="R89" s="6">
        <v>0.28007599999999999</v>
      </c>
      <c r="S89" s="6">
        <v>0.30427999999999999</v>
      </c>
      <c r="T89" s="6">
        <v>0.23057</v>
      </c>
      <c r="U89" s="6">
        <v>0.18084</v>
      </c>
      <c r="V89">
        <f t="shared" si="6"/>
        <v>0.23511850000000001</v>
      </c>
      <c r="W89">
        <f t="shared" si="7"/>
        <v>4.0114314922659176E-2</v>
      </c>
    </row>
    <row r="90" spans="1:23" x14ac:dyDescent="0.25">
      <c r="A90" s="6">
        <v>275.2</v>
      </c>
      <c r="B90" s="6">
        <v>6.8419999999999995E-2</v>
      </c>
      <c r="C90" s="6">
        <v>0.10332</v>
      </c>
      <c r="D90" s="6">
        <v>6.5640000000000004E-2</v>
      </c>
      <c r="E90" s="6">
        <v>0.23343</v>
      </c>
      <c r="F90" s="6">
        <v>0.14161000000000001</v>
      </c>
      <c r="G90" s="6">
        <v>0.12501000000000001</v>
      </c>
      <c r="H90" s="6">
        <v>8.2400000000000001E-2</v>
      </c>
      <c r="I90" s="6">
        <v>0.120938</v>
      </c>
      <c r="J90" s="6">
        <f t="shared" si="4"/>
        <v>0.11759600000000001</v>
      </c>
      <c r="K90" s="6">
        <f t="shared" si="5"/>
        <v>5.427521351672155E-2</v>
      </c>
      <c r="L90" s="6"/>
      <c r="M90" s="6">
        <v>77.400000000000006</v>
      </c>
      <c r="N90" s="6">
        <v>0.27531</v>
      </c>
      <c r="O90" s="6">
        <v>0.16248799999999999</v>
      </c>
      <c r="P90" s="6">
        <v>0.22370000000000001</v>
      </c>
      <c r="Q90" s="6">
        <v>0.23466799999999999</v>
      </c>
      <c r="R90" s="6">
        <v>0.21776699999999999</v>
      </c>
      <c r="S90" s="6">
        <v>0.32509199999999999</v>
      </c>
      <c r="T90" s="6">
        <v>0.23180999999999999</v>
      </c>
      <c r="U90" s="6">
        <v>0.15192</v>
      </c>
      <c r="V90">
        <f t="shared" si="6"/>
        <v>0.22784437500000002</v>
      </c>
      <c r="W90">
        <f t="shared" si="7"/>
        <v>5.5968192456423545E-2</v>
      </c>
    </row>
    <row r="91" spans="1:23" x14ac:dyDescent="0.25">
      <c r="A91" s="6">
        <v>278.39999999999998</v>
      </c>
      <c r="B91" s="6">
        <v>7.9729999999999995E-2</v>
      </c>
      <c r="C91" s="6">
        <v>0.10471999999999999</v>
      </c>
      <c r="D91" s="6">
        <v>6.5909999999999996E-2</v>
      </c>
      <c r="E91" s="6">
        <v>0.23413999999999999</v>
      </c>
      <c r="F91" s="6">
        <v>0.16311999999999999</v>
      </c>
      <c r="G91" s="6">
        <v>0.13383999999999999</v>
      </c>
      <c r="H91" s="6">
        <v>5.6750000000000002E-2</v>
      </c>
      <c r="I91" s="6">
        <v>0.13925799999999999</v>
      </c>
      <c r="J91" s="6">
        <f t="shared" si="4"/>
        <v>0.1221835</v>
      </c>
      <c r="K91" s="6">
        <f t="shared" si="5"/>
        <v>5.8788957522407446E-2</v>
      </c>
      <c r="L91" s="6"/>
      <c r="M91" s="6">
        <v>78.3</v>
      </c>
      <c r="N91" s="6">
        <v>0.30338999999999999</v>
      </c>
      <c r="O91" s="6">
        <v>0.17567099999999999</v>
      </c>
      <c r="P91" s="6">
        <v>0.23194000000000001</v>
      </c>
      <c r="Q91" s="6">
        <v>0.16985</v>
      </c>
      <c r="R91" s="6">
        <v>0.25356899999999999</v>
      </c>
      <c r="S91" s="6">
        <v>0.279783</v>
      </c>
      <c r="T91" s="6">
        <v>0.23841999999999999</v>
      </c>
      <c r="U91" s="6">
        <v>0.17776</v>
      </c>
      <c r="V91">
        <f t="shared" si="6"/>
        <v>0.22879787500000001</v>
      </c>
      <c r="W91">
        <f t="shared" si="7"/>
        <v>5.0400845308777129E-2</v>
      </c>
    </row>
    <row r="92" spans="1:23" x14ac:dyDescent="0.25">
      <c r="A92" s="6">
        <v>281.60000000000002</v>
      </c>
      <c r="B92" s="6">
        <v>9.3810000000000004E-2</v>
      </c>
      <c r="C92" s="6">
        <v>0.12328</v>
      </c>
      <c r="D92" s="6">
        <v>6.5589999999999996E-2</v>
      </c>
      <c r="E92" s="6">
        <v>0.28599000000000002</v>
      </c>
      <c r="F92" s="6">
        <v>0.12942999999999999</v>
      </c>
      <c r="G92" s="6">
        <v>0.14657999999999999</v>
      </c>
      <c r="H92" s="6">
        <v>9.4289999999999999E-2</v>
      </c>
      <c r="I92" s="6">
        <v>0.11153100000000001</v>
      </c>
      <c r="J92" s="6">
        <f t="shared" si="4"/>
        <v>0.13131262499999999</v>
      </c>
      <c r="K92" s="6">
        <f t="shared" si="5"/>
        <v>6.7309676852456715E-2</v>
      </c>
      <c r="L92" s="6"/>
      <c r="M92" s="6">
        <v>79.2</v>
      </c>
      <c r="N92" s="6">
        <v>0.22942000000000001</v>
      </c>
      <c r="O92" s="6">
        <v>0.17157600000000001</v>
      </c>
      <c r="P92" s="6">
        <v>0.28747</v>
      </c>
      <c r="Q92" s="6">
        <v>0.20985599999999999</v>
      </c>
      <c r="R92" s="6">
        <v>0.33138899999999999</v>
      </c>
      <c r="S92" s="6">
        <v>0.32392300000000002</v>
      </c>
      <c r="T92" s="6">
        <v>0.23821000000000001</v>
      </c>
      <c r="U92" s="6">
        <v>0.20441000000000001</v>
      </c>
      <c r="V92">
        <f t="shared" si="6"/>
        <v>0.24953175</v>
      </c>
      <c r="W92">
        <f t="shared" si="7"/>
        <v>5.8424406834203996E-2</v>
      </c>
    </row>
    <row r="93" spans="1:23" x14ac:dyDescent="0.25">
      <c r="A93" s="6">
        <v>284.8</v>
      </c>
      <c r="B93" s="6">
        <v>7.1870000000000003E-2</v>
      </c>
      <c r="C93" s="6">
        <v>0.10696</v>
      </c>
      <c r="D93" s="6">
        <v>4.7789999999999999E-2</v>
      </c>
      <c r="E93" s="6">
        <v>0.26601000000000002</v>
      </c>
      <c r="F93" s="6">
        <v>0.16464000000000001</v>
      </c>
      <c r="G93" s="6">
        <v>0.12347</v>
      </c>
      <c r="H93" s="6">
        <v>9.0300000000000005E-2</v>
      </c>
      <c r="I93" s="6">
        <v>0.160385</v>
      </c>
      <c r="J93" s="6">
        <f t="shared" si="4"/>
        <v>0.128928125</v>
      </c>
      <c r="K93" s="6">
        <f t="shared" si="5"/>
        <v>6.8556400239797366E-2</v>
      </c>
      <c r="L93" s="6"/>
      <c r="M93" s="6">
        <v>80.099999999999994</v>
      </c>
      <c r="N93" s="6">
        <v>0.32821</v>
      </c>
      <c r="O93" s="6">
        <v>0.189688</v>
      </c>
      <c r="P93" s="6">
        <v>0.26029000000000002</v>
      </c>
      <c r="Q93" s="6">
        <v>0.28073399999999998</v>
      </c>
      <c r="R93" s="6">
        <v>0.193022</v>
      </c>
      <c r="S93" s="6">
        <v>0.24489</v>
      </c>
      <c r="T93" s="6">
        <v>0.24221000000000001</v>
      </c>
      <c r="U93" s="6">
        <v>0.21762999999999999</v>
      </c>
      <c r="V93">
        <f t="shared" si="6"/>
        <v>0.24458425</v>
      </c>
      <c r="W93">
        <f t="shared" si="7"/>
        <v>4.6215747315482988E-2</v>
      </c>
    </row>
    <row r="94" spans="1:23" x14ac:dyDescent="0.25">
      <c r="A94" s="6">
        <v>288</v>
      </c>
      <c r="B94" s="6">
        <v>9.715E-2</v>
      </c>
      <c r="C94" s="6">
        <v>0.12401</v>
      </c>
      <c r="D94" s="6">
        <v>6.3109999999999999E-2</v>
      </c>
      <c r="E94" s="6">
        <v>0.23365</v>
      </c>
      <c r="F94" s="6">
        <v>0.14495</v>
      </c>
      <c r="G94" s="6">
        <v>0.13924</v>
      </c>
      <c r="H94" s="6">
        <v>8.4309999999999996E-2</v>
      </c>
      <c r="I94" s="6">
        <v>0.13492899999999999</v>
      </c>
      <c r="J94" s="6">
        <f t="shared" si="4"/>
        <v>0.12766862500000001</v>
      </c>
      <c r="K94" s="6">
        <f t="shared" si="5"/>
        <v>5.1699497049052551E-2</v>
      </c>
      <c r="L94" s="6"/>
      <c r="M94" s="6">
        <v>81</v>
      </c>
      <c r="N94" s="6">
        <v>0.29679</v>
      </c>
      <c r="O94" s="6">
        <v>0.19062999999999999</v>
      </c>
      <c r="P94" s="6">
        <v>0.2331</v>
      </c>
      <c r="Q94" s="6">
        <v>0.25550200000000001</v>
      </c>
      <c r="R94" s="6">
        <v>0.283441</v>
      </c>
      <c r="S94" s="6">
        <v>0.26056499999999999</v>
      </c>
      <c r="T94" s="6">
        <v>0.21561</v>
      </c>
      <c r="U94" s="6">
        <v>0.18966</v>
      </c>
      <c r="V94">
        <f t="shared" si="6"/>
        <v>0.24066224999999999</v>
      </c>
      <c r="W94">
        <f t="shared" si="7"/>
        <v>4.033067214469481E-2</v>
      </c>
    </row>
    <row r="95" spans="1:23" x14ac:dyDescent="0.25">
      <c r="A95" s="6">
        <v>291.2</v>
      </c>
      <c r="B95" s="6">
        <v>0.12708</v>
      </c>
      <c r="C95" s="6">
        <v>0.12967000000000001</v>
      </c>
      <c r="D95" s="6">
        <v>7.7469999999999997E-2</v>
      </c>
      <c r="E95" s="6">
        <v>0.25701000000000002</v>
      </c>
      <c r="F95" s="6">
        <v>0.12705</v>
      </c>
      <c r="G95" s="6">
        <v>0.13098000000000001</v>
      </c>
      <c r="H95" s="6">
        <v>9.5939999999999998E-2</v>
      </c>
      <c r="I95" s="6">
        <v>9.3340999999999993E-2</v>
      </c>
      <c r="J95" s="6">
        <f t="shared" si="4"/>
        <v>0.12981762499999999</v>
      </c>
      <c r="K95" s="6">
        <f t="shared" si="5"/>
        <v>5.5308148451426273E-2</v>
      </c>
      <c r="L95" s="6"/>
      <c r="M95" s="6">
        <v>81.900000000000006</v>
      </c>
      <c r="N95" s="6">
        <v>0.29625000000000001</v>
      </c>
      <c r="O95" s="6">
        <v>0.14513999999999999</v>
      </c>
      <c r="P95" s="6">
        <v>0.21662000000000001</v>
      </c>
      <c r="Q95" s="6">
        <v>0.310589</v>
      </c>
      <c r="R95" s="6">
        <v>0.20541999999999999</v>
      </c>
      <c r="S95" s="6">
        <v>0.30373099999999997</v>
      </c>
      <c r="T95" s="6">
        <v>0.18482999999999999</v>
      </c>
      <c r="U95" s="6">
        <v>0.20077999999999999</v>
      </c>
      <c r="V95">
        <f t="shared" si="6"/>
        <v>0.23291999999999999</v>
      </c>
      <c r="W95">
        <f t="shared" si="7"/>
        <v>6.2255529051069666E-2</v>
      </c>
    </row>
    <row r="96" spans="1:23" x14ac:dyDescent="0.25">
      <c r="A96" s="6">
        <v>294.39999999999998</v>
      </c>
      <c r="B96" s="6">
        <v>9.0230000000000005E-2</v>
      </c>
      <c r="C96" s="6">
        <v>0.11926</v>
      </c>
      <c r="D96" s="6">
        <v>7.1150000000000005E-2</v>
      </c>
      <c r="E96" s="6">
        <v>0.23172999999999999</v>
      </c>
      <c r="F96" s="6">
        <v>0.16173000000000001</v>
      </c>
      <c r="G96" s="6">
        <v>0.13977000000000001</v>
      </c>
      <c r="H96" s="6">
        <v>9.2530000000000001E-2</v>
      </c>
      <c r="I96" s="6">
        <v>0.123955</v>
      </c>
      <c r="J96" s="6">
        <f t="shared" si="4"/>
        <v>0.12879437500000002</v>
      </c>
      <c r="K96" s="6">
        <f t="shared" si="5"/>
        <v>5.07662378975225E-2</v>
      </c>
      <c r="L96" s="6"/>
      <c r="M96" s="6">
        <v>82.8</v>
      </c>
      <c r="N96" s="6">
        <v>0.25718000000000002</v>
      </c>
      <c r="O96" s="6">
        <v>0.156334</v>
      </c>
      <c r="P96" s="6">
        <v>0.24923999999999999</v>
      </c>
      <c r="Q96" s="6">
        <v>0.18576999999999999</v>
      </c>
      <c r="R96" s="6">
        <v>0.20894199999999999</v>
      </c>
      <c r="S96" s="6">
        <v>0.353024</v>
      </c>
      <c r="T96" s="6">
        <v>0.23399</v>
      </c>
      <c r="U96" s="6">
        <v>0.26706999999999997</v>
      </c>
      <c r="V96">
        <f t="shared" si="6"/>
        <v>0.23894374999999998</v>
      </c>
      <c r="W96">
        <f t="shared" si="7"/>
        <v>5.9546411770867613E-2</v>
      </c>
    </row>
    <row r="97" spans="1:23" x14ac:dyDescent="0.25">
      <c r="A97" s="6">
        <v>297.60000000000002</v>
      </c>
      <c r="B97" s="6">
        <v>0.12736</v>
      </c>
      <c r="C97" s="6">
        <v>0.13885</v>
      </c>
      <c r="D97" s="6">
        <v>9.0149999999999994E-2</v>
      </c>
      <c r="E97" s="6">
        <v>0.24754999999999999</v>
      </c>
      <c r="F97" s="6">
        <v>0.14369000000000001</v>
      </c>
      <c r="G97" s="6">
        <v>0.14334</v>
      </c>
      <c r="H97" s="6">
        <v>8.3460000000000006E-2</v>
      </c>
      <c r="I97" s="6">
        <v>0.13311100000000001</v>
      </c>
      <c r="J97" s="6">
        <f t="shared" si="4"/>
        <v>0.13843887499999999</v>
      </c>
      <c r="K97" s="6">
        <f t="shared" si="5"/>
        <v>4.9946574072238209E-2</v>
      </c>
      <c r="L97" s="6"/>
      <c r="M97" s="6">
        <v>83.7</v>
      </c>
      <c r="N97" s="6">
        <v>0.30815999999999999</v>
      </c>
      <c r="O97" s="6">
        <v>0.21826799999999999</v>
      </c>
      <c r="P97" s="6">
        <v>0.21299000000000001</v>
      </c>
      <c r="Q97" s="6">
        <v>0.215665</v>
      </c>
      <c r="R97" s="6">
        <v>0.25032100000000002</v>
      </c>
      <c r="S97" s="6">
        <v>0.30405599999999999</v>
      </c>
      <c r="T97" s="6">
        <v>0.22624</v>
      </c>
      <c r="U97" s="6">
        <v>0.1993</v>
      </c>
      <c r="V97">
        <f t="shared" si="6"/>
        <v>0.24187500000000003</v>
      </c>
      <c r="W97">
        <f t="shared" si="7"/>
        <v>4.2202224934576052E-2</v>
      </c>
    </row>
    <row r="98" spans="1:23" x14ac:dyDescent="0.25">
      <c r="A98" s="6">
        <v>300.8</v>
      </c>
      <c r="B98" s="6">
        <v>0.12864999999999999</v>
      </c>
      <c r="C98" s="6">
        <v>0.11522</v>
      </c>
      <c r="D98" s="6">
        <v>8.362E-2</v>
      </c>
      <c r="E98" s="6">
        <v>0.24559</v>
      </c>
      <c r="F98" s="6">
        <v>0.13941000000000001</v>
      </c>
      <c r="G98" s="6">
        <v>0.13963</v>
      </c>
      <c r="H98" s="6">
        <v>9.1219999999999996E-2</v>
      </c>
      <c r="I98" s="6">
        <v>0.10816000000000001</v>
      </c>
      <c r="J98" s="6">
        <f t="shared" si="4"/>
        <v>0.13143749999999998</v>
      </c>
      <c r="K98" s="6">
        <f t="shared" si="5"/>
        <v>5.053718736873733E-2</v>
      </c>
      <c r="L98" s="6"/>
      <c r="M98" s="6">
        <v>84.6</v>
      </c>
      <c r="N98" s="6">
        <v>0.28666999999999998</v>
      </c>
      <c r="O98" s="6">
        <v>0.159636</v>
      </c>
      <c r="P98" s="6">
        <v>0.25935000000000002</v>
      </c>
      <c r="Q98" s="6">
        <v>0.27157500000000001</v>
      </c>
      <c r="R98" s="6">
        <v>0.30480800000000002</v>
      </c>
      <c r="S98" s="6">
        <v>0.36088799999999999</v>
      </c>
      <c r="T98" s="6">
        <v>0.17693</v>
      </c>
      <c r="U98" s="6">
        <v>0.17227999999999999</v>
      </c>
      <c r="V98">
        <f t="shared" si="6"/>
        <v>0.24901712500000003</v>
      </c>
      <c r="W98">
        <f t="shared" si="7"/>
        <v>7.2442297118736315E-2</v>
      </c>
    </row>
    <row r="99" spans="1:23" x14ac:dyDescent="0.25">
      <c r="A99" s="6">
        <v>304</v>
      </c>
      <c r="B99" s="6">
        <v>0.10553</v>
      </c>
      <c r="C99" s="6">
        <v>0.12454</v>
      </c>
      <c r="D99" s="6">
        <v>7.8780000000000003E-2</v>
      </c>
      <c r="E99" s="6">
        <v>0.23191999999999999</v>
      </c>
      <c r="F99" s="6">
        <v>0.16131000000000001</v>
      </c>
      <c r="G99" s="6">
        <v>0.13739999999999999</v>
      </c>
      <c r="H99" s="6">
        <v>0.10360999999999999</v>
      </c>
      <c r="I99" s="6">
        <v>0.11935900000000001</v>
      </c>
      <c r="J99" s="6">
        <f t="shared" si="4"/>
        <v>0.132806125</v>
      </c>
      <c r="K99" s="6">
        <f t="shared" si="5"/>
        <v>4.6936905493096329E-2</v>
      </c>
      <c r="L99" s="6"/>
      <c r="M99" s="6">
        <v>85.5</v>
      </c>
      <c r="N99" s="6">
        <v>0.27699000000000001</v>
      </c>
      <c r="O99" s="6">
        <v>0.180256</v>
      </c>
      <c r="P99" s="6">
        <v>0.22847999999999999</v>
      </c>
      <c r="Q99" s="6">
        <v>0.26826899999999998</v>
      </c>
      <c r="R99" s="6">
        <v>0.26028299999999999</v>
      </c>
      <c r="S99" s="6">
        <v>0.31992900000000002</v>
      </c>
      <c r="T99" s="6">
        <v>0.28290999999999999</v>
      </c>
      <c r="U99" s="6">
        <v>0.21354999999999999</v>
      </c>
      <c r="V99">
        <f t="shared" si="6"/>
        <v>0.25383337499999997</v>
      </c>
      <c r="W99">
        <f t="shared" si="7"/>
        <v>4.4206447519200998E-2</v>
      </c>
    </row>
    <row r="100" spans="1:23" x14ac:dyDescent="0.25">
      <c r="A100" s="6">
        <v>307.2</v>
      </c>
      <c r="B100" s="6">
        <v>9.6890000000000004E-2</v>
      </c>
      <c r="C100" s="6">
        <v>0.12289</v>
      </c>
      <c r="D100" s="6">
        <v>6.8320000000000006E-2</v>
      </c>
      <c r="E100" s="6">
        <v>0.26369999999999999</v>
      </c>
      <c r="F100" s="6">
        <v>0.14629</v>
      </c>
      <c r="G100" s="6">
        <v>0.13914000000000001</v>
      </c>
      <c r="H100" s="6">
        <v>8.5029999999999994E-2</v>
      </c>
      <c r="I100" s="6">
        <v>0.171621</v>
      </c>
      <c r="J100" s="6">
        <f t="shared" si="4"/>
        <v>0.13673512500000001</v>
      </c>
      <c r="K100" s="6">
        <f t="shared" si="5"/>
        <v>6.1606532087427897E-2</v>
      </c>
      <c r="L100" s="6"/>
      <c r="M100" s="6">
        <v>86.4</v>
      </c>
      <c r="N100" s="6">
        <v>0.30736999999999998</v>
      </c>
      <c r="O100" s="6">
        <v>0.18676799999999999</v>
      </c>
      <c r="P100" s="6">
        <v>0.24127000000000001</v>
      </c>
      <c r="Q100" s="6">
        <v>0.32490000000000002</v>
      </c>
      <c r="R100" s="6">
        <v>0.24465200000000001</v>
      </c>
      <c r="S100" s="6">
        <v>0.349854</v>
      </c>
      <c r="T100" s="6">
        <v>0.22878000000000001</v>
      </c>
      <c r="U100" s="6">
        <v>0.25984000000000002</v>
      </c>
      <c r="V100">
        <f t="shared" si="6"/>
        <v>0.26792925000000001</v>
      </c>
      <c r="W100">
        <f t="shared" si="7"/>
        <v>5.4707923165401087E-2</v>
      </c>
    </row>
    <row r="101" spans="1:23" x14ac:dyDescent="0.25">
      <c r="A101" s="6">
        <v>310.39999999999998</v>
      </c>
      <c r="B101" s="6">
        <v>0.10682999999999999</v>
      </c>
      <c r="C101" s="6">
        <v>0.12102</v>
      </c>
      <c r="D101" s="6">
        <v>7.8570000000000001E-2</v>
      </c>
      <c r="E101" s="6">
        <v>0.28943999999999998</v>
      </c>
      <c r="F101" s="6">
        <v>0.14990999999999999</v>
      </c>
      <c r="G101" s="6">
        <v>0.14291999999999999</v>
      </c>
      <c r="H101" s="6">
        <v>8.9330000000000007E-2</v>
      </c>
      <c r="I101" s="6">
        <v>0.15864500000000001</v>
      </c>
      <c r="J101" s="6">
        <f t="shared" si="4"/>
        <v>0.142083125</v>
      </c>
      <c r="K101" s="6">
        <f t="shared" si="5"/>
        <v>6.6066581077484657E-2</v>
      </c>
      <c r="L101" s="6"/>
      <c r="M101" s="6">
        <v>87.3</v>
      </c>
      <c r="N101" s="6">
        <v>0.35250999999999999</v>
      </c>
      <c r="O101" s="6">
        <v>0.18884400000000001</v>
      </c>
      <c r="P101" s="6">
        <v>0.28277999999999998</v>
      </c>
      <c r="Q101" s="6">
        <v>0.2389</v>
      </c>
      <c r="R101" s="6">
        <v>0.25692399999999999</v>
      </c>
      <c r="S101" s="6">
        <v>0.36187599999999998</v>
      </c>
      <c r="T101" s="6">
        <v>0.27439000000000002</v>
      </c>
      <c r="U101" s="6">
        <v>0.21593999999999999</v>
      </c>
      <c r="V101">
        <f t="shared" si="6"/>
        <v>0.27152049999999994</v>
      </c>
      <c r="W101">
        <f t="shared" si="7"/>
        <v>6.1015427002404442E-2</v>
      </c>
    </row>
    <row r="102" spans="1:23" x14ac:dyDescent="0.25">
      <c r="A102" s="6">
        <v>313.60000000000002</v>
      </c>
      <c r="B102" s="6">
        <v>0.14083999999999999</v>
      </c>
      <c r="C102" s="6">
        <v>0.12413</v>
      </c>
      <c r="D102" s="6">
        <v>7.4569999999999997E-2</v>
      </c>
      <c r="E102" s="6">
        <v>0.31091999999999997</v>
      </c>
      <c r="F102" s="6">
        <v>0.15664</v>
      </c>
      <c r="G102" s="6">
        <v>0.15078</v>
      </c>
      <c r="H102" s="6">
        <v>7.9339999999999994E-2</v>
      </c>
      <c r="I102" s="6">
        <v>0.170016</v>
      </c>
      <c r="J102" s="6">
        <f t="shared" si="4"/>
        <v>0.1509045</v>
      </c>
      <c r="K102" s="6">
        <f t="shared" si="5"/>
        <v>7.3455256248762923E-2</v>
      </c>
      <c r="L102" s="6"/>
      <c r="M102" s="6">
        <v>88.2</v>
      </c>
      <c r="N102" s="6">
        <v>0.34404000000000001</v>
      </c>
      <c r="O102" s="6">
        <v>0.17186199999999999</v>
      </c>
      <c r="P102" s="6">
        <v>0.28015000000000001</v>
      </c>
      <c r="Q102" s="6">
        <v>0.26777099999999998</v>
      </c>
      <c r="R102" s="6">
        <v>0.32756600000000002</v>
      </c>
      <c r="S102" s="6">
        <v>0.33485599999999999</v>
      </c>
      <c r="T102" s="6">
        <v>0.22606999999999999</v>
      </c>
      <c r="U102" s="6">
        <v>0.23283999999999999</v>
      </c>
      <c r="V102">
        <f t="shared" si="6"/>
        <v>0.27314437499999999</v>
      </c>
      <c r="W102">
        <f t="shared" si="7"/>
        <v>6.091298058222664E-2</v>
      </c>
    </row>
    <row r="103" spans="1:23" x14ac:dyDescent="0.25">
      <c r="A103" s="6">
        <v>316.8</v>
      </c>
      <c r="B103" s="6">
        <v>8.8400000000000006E-2</v>
      </c>
      <c r="C103" s="6">
        <v>0.13608000000000001</v>
      </c>
      <c r="D103" s="6">
        <v>6.5049999999999997E-2</v>
      </c>
      <c r="E103" s="6">
        <v>0.30248000000000003</v>
      </c>
      <c r="F103" s="6">
        <v>0.16172</v>
      </c>
      <c r="G103" s="6">
        <v>0.17501</v>
      </c>
      <c r="H103" s="6">
        <v>7.2099999999999997E-2</v>
      </c>
      <c r="I103" s="6">
        <v>0.13722999999999999</v>
      </c>
      <c r="J103" s="6">
        <f t="shared" si="4"/>
        <v>0.14225874999999999</v>
      </c>
      <c r="K103" s="6">
        <f t="shared" si="5"/>
        <v>7.6503879535148908E-2</v>
      </c>
      <c r="L103" s="6"/>
      <c r="M103" s="6">
        <v>89.1</v>
      </c>
      <c r="N103" s="6">
        <v>0.36424000000000001</v>
      </c>
      <c r="O103" s="6">
        <v>0.16070400000000001</v>
      </c>
      <c r="P103" s="6">
        <v>0.22661999999999999</v>
      </c>
      <c r="Q103" s="6">
        <v>0.199267</v>
      </c>
      <c r="R103" s="6">
        <v>0.297045</v>
      </c>
      <c r="S103" s="6">
        <v>0.31863399999999997</v>
      </c>
      <c r="T103" s="6">
        <v>0.23282</v>
      </c>
      <c r="U103" s="6">
        <v>0.20288999999999999</v>
      </c>
      <c r="V103">
        <f t="shared" si="6"/>
        <v>0.25027749999999999</v>
      </c>
      <c r="W103">
        <f t="shared" si="7"/>
        <v>6.9264257259529532E-2</v>
      </c>
    </row>
    <row r="104" spans="1:23" x14ac:dyDescent="0.25">
      <c r="A104" s="6"/>
      <c r="M104" s="6">
        <v>90</v>
      </c>
      <c r="N104" s="6">
        <v>0.34114</v>
      </c>
      <c r="O104" s="6">
        <v>0.20346800000000001</v>
      </c>
      <c r="P104" s="6">
        <v>0.28050000000000003</v>
      </c>
      <c r="Q104" s="6">
        <v>0.276202</v>
      </c>
      <c r="R104" s="6">
        <v>0.34185700000000002</v>
      </c>
      <c r="S104" s="6">
        <v>0.366008</v>
      </c>
      <c r="T104" s="6">
        <v>0.23783000000000001</v>
      </c>
      <c r="U104" s="6">
        <v>0.21482999999999999</v>
      </c>
      <c r="V104">
        <f t="shared" si="6"/>
        <v>0.28272937500000006</v>
      </c>
      <c r="W104">
        <f t="shared" si="7"/>
        <v>6.1874790432978222E-2</v>
      </c>
    </row>
    <row r="105" spans="1:23" x14ac:dyDescent="0.25">
      <c r="A105" s="6"/>
      <c r="M105" s="6">
        <v>90.9</v>
      </c>
      <c r="N105" s="6">
        <v>0.32655000000000001</v>
      </c>
      <c r="O105" s="6">
        <v>0.15547900000000001</v>
      </c>
      <c r="P105" s="6">
        <v>0.25391999999999998</v>
      </c>
      <c r="Q105" s="6">
        <v>0.26394299999999998</v>
      </c>
      <c r="R105" s="6">
        <v>0.30492200000000003</v>
      </c>
      <c r="S105" s="6">
        <v>0.32830399999999998</v>
      </c>
      <c r="T105" s="6">
        <v>0.25312000000000001</v>
      </c>
      <c r="U105" s="6">
        <v>0.18761</v>
      </c>
      <c r="V105">
        <f t="shared" si="6"/>
        <v>0.25923099999999999</v>
      </c>
      <c r="W105">
        <f t="shared" si="7"/>
        <v>6.2532727090928802E-2</v>
      </c>
    </row>
    <row r="106" spans="1:23" x14ac:dyDescent="0.25">
      <c r="A106" s="6"/>
      <c r="M106" s="6">
        <v>91.8</v>
      </c>
      <c r="N106" s="6">
        <v>0.32963999999999999</v>
      </c>
      <c r="O106" s="6">
        <v>0.13933699999999999</v>
      </c>
      <c r="P106" s="6">
        <v>0.21607000000000001</v>
      </c>
      <c r="Q106" s="6">
        <v>0.2379</v>
      </c>
      <c r="R106" s="6">
        <v>0.25929999999999997</v>
      </c>
      <c r="S106" s="6">
        <v>0.31359700000000001</v>
      </c>
      <c r="T106" s="6">
        <v>0.23183000000000001</v>
      </c>
      <c r="U106" s="6">
        <v>0.18026</v>
      </c>
      <c r="V106">
        <f t="shared" si="6"/>
        <v>0.23849175</v>
      </c>
      <c r="W106">
        <f t="shared" si="7"/>
        <v>6.3416818897445715E-2</v>
      </c>
    </row>
    <row r="107" spans="1:23" x14ac:dyDescent="0.25">
      <c r="A107" s="6"/>
      <c r="M107" s="6">
        <v>92.7</v>
      </c>
      <c r="N107" s="6">
        <v>0.35630000000000001</v>
      </c>
      <c r="O107" s="6">
        <v>0.221777</v>
      </c>
      <c r="P107" s="6">
        <v>0.25372</v>
      </c>
      <c r="Q107" s="6">
        <v>0.26094200000000001</v>
      </c>
      <c r="R107" s="6">
        <v>0.276005</v>
      </c>
      <c r="S107" s="6">
        <v>0.359537</v>
      </c>
      <c r="T107" s="6">
        <v>0.22248000000000001</v>
      </c>
      <c r="U107" s="6">
        <v>0.23166</v>
      </c>
      <c r="V107">
        <f t="shared" si="6"/>
        <v>0.27280262500000002</v>
      </c>
      <c r="W107">
        <f t="shared" si="7"/>
        <v>5.5854960429254204E-2</v>
      </c>
    </row>
    <row r="108" spans="1:23" x14ac:dyDescent="0.25">
      <c r="A108" s="6"/>
      <c r="M108" s="6">
        <v>93.6</v>
      </c>
      <c r="N108" s="6">
        <v>0.29792999999999997</v>
      </c>
      <c r="O108" s="6">
        <v>0.18697</v>
      </c>
      <c r="P108" s="6">
        <v>0.26234000000000002</v>
      </c>
      <c r="Q108" s="6">
        <v>0.249253</v>
      </c>
      <c r="R108" s="6">
        <v>0.40546300000000002</v>
      </c>
      <c r="S108" s="6">
        <v>0.41151399999999999</v>
      </c>
      <c r="T108" s="6">
        <v>0.20666000000000001</v>
      </c>
      <c r="U108" s="6">
        <v>0.18526999999999999</v>
      </c>
      <c r="V108">
        <f t="shared" si="6"/>
        <v>0.275675</v>
      </c>
      <c r="W108">
        <f t="shared" si="7"/>
        <v>9.0611493652847319E-2</v>
      </c>
    </row>
    <row r="109" spans="1:23" x14ac:dyDescent="0.25">
      <c r="A109" s="6"/>
      <c r="M109" s="6">
        <v>94.5</v>
      </c>
      <c r="N109" s="6">
        <v>0.31706000000000001</v>
      </c>
      <c r="O109" s="6">
        <v>0.217361</v>
      </c>
      <c r="P109" s="6">
        <v>0.28659000000000001</v>
      </c>
      <c r="Q109" s="6">
        <v>0.23077300000000001</v>
      </c>
      <c r="R109" s="6">
        <v>0.25579499999999999</v>
      </c>
      <c r="S109" s="6">
        <v>0.39193499999999998</v>
      </c>
      <c r="T109" s="6">
        <v>0.26300000000000001</v>
      </c>
      <c r="U109" s="6">
        <v>0.22628000000000001</v>
      </c>
      <c r="V109">
        <f t="shared" si="6"/>
        <v>0.27359925000000002</v>
      </c>
      <c r="W109">
        <f t="shared" si="7"/>
        <v>5.8219070753123096E-2</v>
      </c>
    </row>
    <row r="110" spans="1:23" x14ac:dyDescent="0.25">
      <c r="A110" s="6"/>
      <c r="M110" s="6">
        <v>95.4</v>
      </c>
      <c r="N110" s="6">
        <v>0.35011999999999999</v>
      </c>
      <c r="O110" s="6">
        <v>0.24562700000000001</v>
      </c>
      <c r="P110" s="6">
        <v>0.22006000000000001</v>
      </c>
      <c r="Q110" s="6">
        <v>0.25815100000000002</v>
      </c>
      <c r="R110" s="6">
        <v>0.255249</v>
      </c>
      <c r="S110" s="6">
        <v>0.34359800000000001</v>
      </c>
      <c r="T110" s="6">
        <v>0.25392999999999999</v>
      </c>
      <c r="U110" s="6">
        <v>0.22316</v>
      </c>
      <c r="V110">
        <f t="shared" si="6"/>
        <v>0.26873687500000004</v>
      </c>
      <c r="W110">
        <f t="shared" si="7"/>
        <v>5.031526913497511E-2</v>
      </c>
    </row>
    <row r="111" spans="1:23" x14ac:dyDescent="0.25">
      <c r="A111" s="6"/>
      <c r="M111" s="6">
        <v>96.3</v>
      </c>
      <c r="N111" s="6">
        <v>0.36937999999999999</v>
      </c>
      <c r="O111" s="6">
        <v>0.16095599999999999</v>
      </c>
      <c r="P111" s="6">
        <v>0.21554000000000001</v>
      </c>
      <c r="Q111" s="6">
        <v>0.26926699999999998</v>
      </c>
      <c r="R111" s="6">
        <v>0.242143</v>
      </c>
      <c r="S111" s="6">
        <v>0.390181</v>
      </c>
      <c r="T111" s="6">
        <v>0.19989999999999999</v>
      </c>
      <c r="U111" s="6">
        <v>0.24342</v>
      </c>
      <c r="V111">
        <f t="shared" si="6"/>
        <v>0.26134837499999997</v>
      </c>
      <c r="W111">
        <f t="shared" si="7"/>
        <v>8.0155735837783001E-2</v>
      </c>
    </row>
    <row r="112" spans="1:23" x14ac:dyDescent="0.25">
      <c r="A112" s="6"/>
      <c r="M112" s="6">
        <v>97.2</v>
      </c>
      <c r="N112" s="6">
        <v>0.39805000000000001</v>
      </c>
      <c r="O112" s="6">
        <v>0.252857</v>
      </c>
      <c r="P112" s="6">
        <v>0.2432</v>
      </c>
      <c r="Q112" s="6">
        <v>0.30151</v>
      </c>
      <c r="R112" s="6">
        <v>0.22120899999999999</v>
      </c>
      <c r="S112" s="6">
        <v>0.34062799999999999</v>
      </c>
      <c r="T112" s="6">
        <v>0.18597</v>
      </c>
      <c r="U112" s="6">
        <v>0.23824999999999999</v>
      </c>
      <c r="V112">
        <f t="shared" si="6"/>
        <v>0.27270924999999996</v>
      </c>
      <c r="W112">
        <f t="shared" si="7"/>
        <v>6.9468455564378515E-2</v>
      </c>
    </row>
    <row r="113" spans="1:23" x14ac:dyDescent="0.25">
      <c r="A113" s="6"/>
      <c r="M113" s="6">
        <v>98.1</v>
      </c>
      <c r="N113" s="6">
        <v>0.36880000000000002</v>
      </c>
      <c r="O113" s="6">
        <v>0.15590499999999999</v>
      </c>
      <c r="P113" s="6">
        <v>0.26511000000000001</v>
      </c>
      <c r="Q113" s="6">
        <v>0.34004499999999999</v>
      </c>
      <c r="R113" s="6">
        <v>0.254859</v>
      </c>
      <c r="S113" s="6">
        <v>0.30539100000000002</v>
      </c>
      <c r="T113" s="6">
        <v>0.23827000000000001</v>
      </c>
      <c r="U113" s="6">
        <v>0.17443</v>
      </c>
      <c r="V113">
        <f t="shared" si="6"/>
        <v>0.26285124999999998</v>
      </c>
      <c r="W113">
        <f t="shared" si="7"/>
        <v>7.4567971580584605E-2</v>
      </c>
    </row>
    <row r="114" spans="1:23" x14ac:dyDescent="0.25">
      <c r="A114" s="6"/>
      <c r="M114" s="6">
        <v>99</v>
      </c>
      <c r="N114" s="6">
        <v>0.37669000000000002</v>
      </c>
      <c r="O114" s="6">
        <v>0.23098199999999999</v>
      </c>
      <c r="P114" s="6">
        <v>0.24506</v>
      </c>
      <c r="Q114" s="6">
        <v>0.316139</v>
      </c>
      <c r="R114" s="6">
        <v>0.31271500000000002</v>
      </c>
      <c r="S114" s="6">
        <v>0.39044899999999999</v>
      </c>
      <c r="T114" s="6">
        <v>0.25263000000000002</v>
      </c>
      <c r="U114" s="6">
        <v>0.26304</v>
      </c>
      <c r="V114">
        <f t="shared" si="6"/>
        <v>0.29846312500000005</v>
      </c>
      <c r="W114">
        <f t="shared" si="7"/>
        <v>6.0777658950913548E-2</v>
      </c>
    </row>
    <row r="115" spans="1:23" x14ac:dyDescent="0.25">
      <c r="A115" s="6"/>
      <c r="M115" s="6">
        <v>99.9</v>
      </c>
      <c r="N115" s="6">
        <v>0.38046000000000002</v>
      </c>
      <c r="O115" s="6">
        <v>0.190251</v>
      </c>
      <c r="P115" s="6">
        <v>0.28367999999999999</v>
      </c>
      <c r="Q115" s="6">
        <v>0.24925700000000001</v>
      </c>
      <c r="R115" s="6">
        <v>0.25458700000000001</v>
      </c>
      <c r="S115" s="6">
        <v>0.335727</v>
      </c>
      <c r="T115" s="6">
        <v>0.25575999999999999</v>
      </c>
      <c r="U115" s="6">
        <v>0.24215</v>
      </c>
      <c r="V115">
        <f t="shared" si="6"/>
        <v>0.27398400000000001</v>
      </c>
      <c r="W115">
        <f t="shared" si="7"/>
        <v>5.9266649499167302E-2</v>
      </c>
    </row>
    <row r="116" spans="1:23" x14ac:dyDescent="0.25">
      <c r="A116" s="6"/>
      <c r="M116" s="6">
        <v>100.8</v>
      </c>
      <c r="N116" s="6">
        <v>0.35669000000000001</v>
      </c>
      <c r="O116" s="6">
        <v>0.186027</v>
      </c>
      <c r="P116" s="6">
        <v>0.26740000000000003</v>
      </c>
      <c r="Q116" s="6">
        <v>0.21208299999999999</v>
      </c>
      <c r="R116" s="6">
        <v>0.28899900000000001</v>
      </c>
      <c r="S116" s="6">
        <v>0.40653699999999998</v>
      </c>
      <c r="T116" s="6">
        <v>0.29332999999999998</v>
      </c>
      <c r="U116" s="6">
        <v>0.27994999999999998</v>
      </c>
      <c r="V116">
        <f t="shared" si="6"/>
        <v>0.28637699999999999</v>
      </c>
      <c r="W116">
        <f t="shared" si="7"/>
        <v>7.1142429027971757E-2</v>
      </c>
    </row>
    <row r="117" spans="1:23" x14ac:dyDescent="0.25">
      <c r="A117" s="6"/>
      <c r="M117" s="6">
        <v>101.7</v>
      </c>
      <c r="N117" s="6">
        <v>0.34749000000000002</v>
      </c>
      <c r="O117" s="6">
        <v>0.17116999999999999</v>
      </c>
      <c r="P117" s="6">
        <v>0.27157999999999999</v>
      </c>
      <c r="Q117" s="6">
        <v>0.30151299999999998</v>
      </c>
      <c r="R117" s="6">
        <v>0.22897200000000001</v>
      </c>
      <c r="S117" s="6">
        <v>0.37489099999999997</v>
      </c>
      <c r="T117" s="6">
        <v>0.23884</v>
      </c>
      <c r="U117" s="6">
        <v>0.21409</v>
      </c>
      <c r="V117">
        <f t="shared" si="6"/>
        <v>0.26856824999999995</v>
      </c>
      <c r="W117">
        <f t="shared" si="7"/>
        <v>6.9213466556629841E-2</v>
      </c>
    </row>
    <row r="118" spans="1:23" x14ac:dyDescent="0.25">
      <c r="A118" s="6"/>
      <c r="M118" s="6">
        <v>102.6</v>
      </c>
      <c r="N118" s="6">
        <v>0.39646999999999999</v>
      </c>
      <c r="O118" s="6">
        <v>0.20405599999999999</v>
      </c>
      <c r="P118" s="6">
        <v>0.25667000000000001</v>
      </c>
      <c r="Q118" s="6">
        <v>0.22045400000000001</v>
      </c>
      <c r="R118" s="6">
        <v>0.28708800000000001</v>
      </c>
      <c r="S118" s="6">
        <v>0.388401</v>
      </c>
      <c r="T118" s="6">
        <v>0.22996</v>
      </c>
      <c r="U118" s="6">
        <v>0.22064</v>
      </c>
      <c r="V118">
        <f t="shared" si="6"/>
        <v>0.27546737500000001</v>
      </c>
      <c r="W118">
        <f t="shared" si="7"/>
        <v>7.6613163063233292E-2</v>
      </c>
    </row>
    <row r="119" spans="1:23" x14ac:dyDescent="0.25">
      <c r="A119" s="6"/>
      <c r="M119" s="6">
        <v>103.5</v>
      </c>
      <c r="N119" s="6">
        <v>0.34569</v>
      </c>
      <c r="O119" s="6">
        <v>0.208396</v>
      </c>
      <c r="P119" s="6">
        <v>0.31011</v>
      </c>
      <c r="Q119" s="6">
        <v>0.33705200000000002</v>
      </c>
      <c r="R119" s="6">
        <v>0.34431800000000001</v>
      </c>
      <c r="S119" s="6">
        <v>0.39396599999999998</v>
      </c>
      <c r="T119" s="6">
        <v>0.25141999999999998</v>
      </c>
      <c r="U119" s="6">
        <v>0.21396000000000001</v>
      </c>
      <c r="V119">
        <f t="shared" si="6"/>
        <v>0.30061400000000005</v>
      </c>
      <c r="W119">
        <f t="shared" si="7"/>
        <v>6.8146384488519327E-2</v>
      </c>
    </row>
    <row r="120" spans="1:23" x14ac:dyDescent="0.25">
      <c r="A120" s="6"/>
      <c r="M120" s="6">
        <v>104.4</v>
      </c>
      <c r="N120" s="6">
        <v>0.37322</v>
      </c>
      <c r="O120" s="6">
        <v>0.24370800000000001</v>
      </c>
      <c r="P120" s="6">
        <v>0.26689000000000002</v>
      </c>
      <c r="Q120" s="6">
        <v>0.26916600000000002</v>
      </c>
      <c r="R120" s="6">
        <v>0.31130400000000003</v>
      </c>
      <c r="S120" s="6">
        <v>0.36491699999999999</v>
      </c>
      <c r="T120" s="6">
        <v>0.25535999999999998</v>
      </c>
      <c r="U120" s="6">
        <v>0.2056</v>
      </c>
      <c r="V120">
        <f t="shared" si="6"/>
        <v>0.286270625</v>
      </c>
      <c r="W120">
        <f t="shared" si="7"/>
        <v>5.8937116999967579E-2</v>
      </c>
    </row>
    <row r="121" spans="1:23" x14ac:dyDescent="0.25">
      <c r="A121" s="6"/>
      <c r="M121" s="6">
        <v>105.3</v>
      </c>
      <c r="N121" s="6">
        <v>0.33012000000000002</v>
      </c>
      <c r="O121" s="6">
        <v>0.22312799999999999</v>
      </c>
      <c r="P121" s="6">
        <v>0.26984999999999998</v>
      </c>
      <c r="Q121" s="6">
        <v>0.34548099999999998</v>
      </c>
      <c r="R121" s="6">
        <v>0.28441100000000002</v>
      </c>
      <c r="S121" s="6">
        <v>0.39550299999999999</v>
      </c>
      <c r="T121" s="6">
        <v>0.26335999999999998</v>
      </c>
      <c r="U121" s="6">
        <v>0.27723999999999999</v>
      </c>
      <c r="V121">
        <f t="shared" si="6"/>
        <v>0.29863662499999993</v>
      </c>
      <c r="W121">
        <f t="shared" si="7"/>
        <v>5.4776871349497047E-2</v>
      </c>
    </row>
    <row r="122" spans="1:23" x14ac:dyDescent="0.25">
      <c r="A122" s="6"/>
      <c r="M122" s="6">
        <v>106.2</v>
      </c>
      <c r="N122" s="6">
        <v>0.32443</v>
      </c>
      <c r="O122" s="6">
        <v>0.24126900000000001</v>
      </c>
      <c r="P122" s="6">
        <v>0.29824000000000001</v>
      </c>
      <c r="Q122" s="6">
        <v>0.28803299999999998</v>
      </c>
      <c r="R122" s="6">
        <v>0.27911399999999997</v>
      </c>
      <c r="S122" s="6">
        <v>0.36208099999999999</v>
      </c>
      <c r="T122" s="6">
        <v>0.24285000000000001</v>
      </c>
      <c r="U122" s="6">
        <v>0.17896000000000001</v>
      </c>
      <c r="V122">
        <f t="shared" si="6"/>
        <v>0.27687212500000002</v>
      </c>
      <c r="W122">
        <f t="shared" si="7"/>
        <v>5.6214325564720696E-2</v>
      </c>
    </row>
    <row r="123" spans="1:23" x14ac:dyDescent="0.25">
      <c r="A123" s="6"/>
      <c r="M123" s="6">
        <v>107.1</v>
      </c>
      <c r="N123" s="6">
        <v>0.39898</v>
      </c>
      <c r="O123" s="6">
        <v>0.23854400000000001</v>
      </c>
      <c r="P123" s="6">
        <v>0.25478000000000001</v>
      </c>
      <c r="Q123" s="6">
        <v>0.30282700000000001</v>
      </c>
      <c r="R123" s="6">
        <v>0.263739</v>
      </c>
      <c r="S123" s="6">
        <v>0.371618</v>
      </c>
      <c r="T123" s="6">
        <v>0.24757000000000001</v>
      </c>
      <c r="U123" s="6">
        <v>0.24237</v>
      </c>
      <c r="V123">
        <f t="shared" si="6"/>
        <v>0.29005350000000002</v>
      </c>
      <c r="W123">
        <f t="shared" si="7"/>
        <v>6.2506431225685943E-2</v>
      </c>
    </row>
    <row r="124" spans="1:23" x14ac:dyDescent="0.25">
      <c r="A124" s="6"/>
      <c r="M124" s="6">
        <v>108</v>
      </c>
      <c r="N124" s="6">
        <v>0.39167000000000002</v>
      </c>
      <c r="O124" s="6">
        <v>0.27314699999999997</v>
      </c>
      <c r="P124" s="6">
        <v>0.25616</v>
      </c>
      <c r="Q124" s="6">
        <v>0.28652699999999998</v>
      </c>
      <c r="R124" s="6">
        <v>0.31482100000000002</v>
      </c>
      <c r="S124" s="6">
        <v>0.45998699999999998</v>
      </c>
      <c r="T124" s="6">
        <v>0.28544999999999998</v>
      </c>
      <c r="U124" s="6">
        <v>0.23838000000000001</v>
      </c>
      <c r="V124">
        <f t="shared" si="6"/>
        <v>0.31326774999999996</v>
      </c>
      <c r="W124">
        <f t="shared" si="7"/>
        <v>7.525566274611617E-2</v>
      </c>
    </row>
    <row r="125" spans="1:23" x14ac:dyDescent="0.25">
      <c r="A125" s="6"/>
      <c r="M125" s="6">
        <v>108.9</v>
      </c>
      <c r="N125" s="6">
        <v>0.30381000000000002</v>
      </c>
      <c r="O125" s="6">
        <v>0.25244899999999998</v>
      </c>
      <c r="P125" s="6">
        <v>0.28488999999999998</v>
      </c>
      <c r="Q125" s="6">
        <v>0.32380700000000001</v>
      </c>
      <c r="R125" s="6">
        <v>0.19428100000000001</v>
      </c>
      <c r="S125" s="6">
        <v>0.38367699999999999</v>
      </c>
      <c r="T125" s="6">
        <v>0.24709</v>
      </c>
      <c r="U125" s="6">
        <v>0.308</v>
      </c>
      <c r="V125">
        <f t="shared" si="6"/>
        <v>0.28725050000000002</v>
      </c>
      <c r="W125">
        <f t="shared" si="7"/>
        <v>5.708654637352939E-2</v>
      </c>
    </row>
    <row r="126" spans="1:23" x14ac:dyDescent="0.25">
      <c r="A126" s="6"/>
      <c r="M126" s="6">
        <v>109.8</v>
      </c>
      <c r="N126" s="6">
        <v>0.34606999999999999</v>
      </c>
      <c r="O126" s="6">
        <v>0.203346</v>
      </c>
      <c r="P126" s="6">
        <v>0.33237</v>
      </c>
      <c r="Q126" s="6">
        <v>0.32500899999999999</v>
      </c>
      <c r="R126" s="6">
        <v>0.27301199999999998</v>
      </c>
      <c r="S126" s="6">
        <v>0.46590399999999998</v>
      </c>
      <c r="T126" s="6">
        <v>0.29502</v>
      </c>
      <c r="U126" s="6">
        <v>0.28515000000000001</v>
      </c>
      <c r="V126">
        <f t="shared" si="6"/>
        <v>0.31573512500000001</v>
      </c>
      <c r="W126">
        <f t="shared" si="7"/>
        <v>7.5265972758397595E-2</v>
      </c>
    </row>
    <row r="127" spans="1:23" x14ac:dyDescent="0.25">
      <c r="A127" s="6"/>
      <c r="M127" s="6">
        <v>110.7</v>
      </c>
      <c r="N127" s="6">
        <v>0.39330999999999999</v>
      </c>
      <c r="O127" s="6">
        <v>0.205233</v>
      </c>
      <c r="P127" s="6">
        <v>0.24318999999999999</v>
      </c>
      <c r="Q127" s="6">
        <v>0.25888499999999998</v>
      </c>
      <c r="R127" s="6">
        <v>0.31576100000000001</v>
      </c>
      <c r="S127" s="6">
        <v>0.44491000000000003</v>
      </c>
      <c r="T127" s="6">
        <v>0.26950000000000002</v>
      </c>
      <c r="U127" s="6">
        <v>0.19461000000000001</v>
      </c>
      <c r="V127">
        <f t="shared" si="6"/>
        <v>0.290674875</v>
      </c>
      <c r="W127">
        <f t="shared" si="7"/>
        <v>8.8796971783047199E-2</v>
      </c>
    </row>
    <row r="128" spans="1:23" x14ac:dyDescent="0.25">
      <c r="A128" s="6"/>
      <c r="M128" s="6">
        <v>111.6</v>
      </c>
      <c r="N128" s="6">
        <v>0.38625999999999999</v>
      </c>
      <c r="O128" s="6">
        <v>0.15350800000000001</v>
      </c>
      <c r="P128" s="6">
        <v>0.28155999999999998</v>
      </c>
      <c r="Q128" s="6">
        <v>0.27066099999999998</v>
      </c>
      <c r="R128" s="6">
        <v>0.32079600000000003</v>
      </c>
      <c r="S128" s="6">
        <v>0.43127199999999999</v>
      </c>
      <c r="T128" s="6">
        <v>0.27950000000000003</v>
      </c>
      <c r="U128" s="6">
        <v>0.33845999999999998</v>
      </c>
      <c r="V128">
        <f t="shared" si="6"/>
        <v>0.30775212500000004</v>
      </c>
      <c r="W128">
        <f t="shared" si="7"/>
        <v>8.3823772496550902E-2</v>
      </c>
    </row>
    <row r="129" spans="1:23" x14ac:dyDescent="0.25">
      <c r="A129" s="6"/>
      <c r="M129" s="6">
        <v>112.5</v>
      </c>
      <c r="N129" s="6">
        <v>0.35719000000000001</v>
      </c>
      <c r="O129" s="6">
        <v>0.200014</v>
      </c>
      <c r="P129" s="6">
        <v>0.30662</v>
      </c>
      <c r="Q129" s="6">
        <v>0.30332599999999998</v>
      </c>
      <c r="R129" s="6">
        <v>0.32220799999999999</v>
      </c>
      <c r="S129" s="6">
        <v>0.44517499999999999</v>
      </c>
      <c r="T129" s="6">
        <v>0.28088000000000002</v>
      </c>
      <c r="U129" s="6">
        <v>0.22377</v>
      </c>
      <c r="V129">
        <f t="shared" si="6"/>
        <v>0.30489787499999998</v>
      </c>
      <c r="W129">
        <f t="shared" si="7"/>
        <v>7.6416558344823735E-2</v>
      </c>
    </row>
    <row r="130" spans="1:23" x14ac:dyDescent="0.25">
      <c r="A130" s="6"/>
      <c r="M130" s="6">
        <v>113.4</v>
      </c>
      <c r="N130" s="6">
        <v>0.31779000000000002</v>
      </c>
      <c r="O130" s="6">
        <v>0.22942100000000001</v>
      </c>
      <c r="P130" s="6">
        <v>0.28754999999999997</v>
      </c>
      <c r="Q130" s="6">
        <v>0.309728</v>
      </c>
      <c r="R130" s="6">
        <v>0.33926099999999998</v>
      </c>
      <c r="S130" s="6">
        <v>0.43175400000000003</v>
      </c>
      <c r="T130" s="6">
        <v>0.26003999999999999</v>
      </c>
      <c r="U130" s="6">
        <v>0.22214999999999999</v>
      </c>
      <c r="V130">
        <f t="shared" si="6"/>
        <v>0.29971175</v>
      </c>
      <c r="W130">
        <f t="shared" si="7"/>
        <v>6.7722983920316213E-2</v>
      </c>
    </row>
    <row r="131" spans="1:23" x14ac:dyDescent="0.25">
      <c r="A131" s="6"/>
      <c r="M131" s="6">
        <v>114.3</v>
      </c>
      <c r="N131" s="6">
        <v>0.38713999999999998</v>
      </c>
      <c r="O131" s="6">
        <v>0.243308</v>
      </c>
      <c r="P131" s="6">
        <v>0.29593000000000003</v>
      </c>
      <c r="Q131" s="6">
        <v>0.281169</v>
      </c>
      <c r="R131" s="6">
        <v>0.36139300000000002</v>
      </c>
      <c r="S131" s="6">
        <v>0.42893700000000001</v>
      </c>
      <c r="T131" s="6">
        <v>0.20419000000000001</v>
      </c>
      <c r="U131" s="6">
        <v>0.20199</v>
      </c>
      <c r="V131">
        <f t="shared" si="6"/>
        <v>0.30050712499999999</v>
      </c>
      <c r="W131">
        <f t="shared" si="7"/>
        <v>8.4815634624144806E-2</v>
      </c>
    </row>
    <row r="132" spans="1:23" x14ac:dyDescent="0.25">
      <c r="A132" s="6"/>
      <c r="M132" s="6">
        <v>115.2</v>
      </c>
      <c r="N132" s="6">
        <v>0.33772999999999997</v>
      </c>
      <c r="O132" s="6">
        <v>0.246696</v>
      </c>
      <c r="P132" s="6">
        <v>0.29672999999999999</v>
      </c>
      <c r="Q132" s="6">
        <v>0.31793199999999999</v>
      </c>
      <c r="R132" s="6">
        <v>0.339723</v>
      </c>
      <c r="S132" s="6">
        <v>0.41826099999999999</v>
      </c>
      <c r="T132" s="6">
        <v>0.26789000000000002</v>
      </c>
      <c r="U132" s="6">
        <v>0.27821000000000001</v>
      </c>
      <c r="V132">
        <f t="shared" si="6"/>
        <v>0.31289650000000002</v>
      </c>
      <c r="W132">
        <f t="shared" si="7"/>
        <v>5.3899374753861015E-2</v>
      </c>
    </row>
    <row r="133" spans="1:23" x14ac:dyDescent="0.25">
      <c r="A133" s="6"/>
      <c r="M133" s="6">
        <v>116.1</v>
      </c>
      <c r="N133" s="6">
        <v>0.40475</v>
      </c>
      <c r="O133" s="6">
        <v>0.27516800000000002</v>
      </c>
      <c r="P133" s="6">
        <v>0.29083999999999999</v>
      </c>
      <c r="Q133" s="6">
        <v>0.30580499999999999</v>
      </c>
      <c r="R133" s="6">
        <v>0.27086100000000002</v>
      </c>
      <c r="S133" s="6">
        <v>0.40517599999999998</v>
      </c>
      <c r="T133" s="6">
        <v>0.19273999999999999</v>
      </c>
      <c r="U133" s="6">
        <v>0.25266</v>
      </c>
      <c r="V133">
        <f t="shared" ref="V133:V196" si="8">AVERAGE(N133:U133)</f>
        <v>0.29975000000000002</v>
      </c>
      <c r="W133">
        <f t="shared" ref="W133:W196" si="9">STDEV(N133:U133)</f>
        <v>7.3058831328887533E-2</v>
      </c>
    </row>
    <row r="134" spans="1:23" x14ac:dyDescent="0.25">
      <c r="A134" s="6"/>
      <c r="M134" s="6">
        <v>117</v>
      </c>
      <c r="N134" s="6">
        <v>0.42155999999999999</v>
      </c>
      <c r="O134" s="6">
        <v>0.160193</v>
      </c>
      <c r="P134" s="6">
        <v>0.22997000000000001</v>
      </c>
      <c r="Q134" s="6">
        <v>0.27954800000000002</v>
      </c>
      <c r="R134" s="6">
        <v>0.289294</v>
      </c>
      <c r="S134" s="6">
        <v>0.41388999999999998</v>
      </c>
      <c r="T134" s="6">
        <v>0.23394000000000001</v>
      </c>
      <c r="U134" s="6">
        <v>0.17766999999999999</v>
      </c>
      <c r="V134">
        <f t="shared" si="8"/>
        <v>0.27575812499999997</v>
      </c>
      <c r="W134">
        <f t="shared" si="9"/>
        <v>9.8094758168441473E-2</v>
      </c>
    </row>
    <row r="135" spans="1:23" x14ac:dyDescent="0.25">
      <c r="A135" s="6"/>
      <c r="M135" s="6">
        <v>117.9</v>
      </c>
      <c r="N135" s="6">
        <v>0.37664999999999998</v>
      </c>
      <c r="O135" s="6">
        <v>0.209957</v>
      </c>
      <c r="P135" s="6">
        <v>0.35156999999999999</v>
      </c>
      <c r="Q135" s="6">
        <v>0.28767399999999999</v>
      </c>
      <c r="R135" s="6">
        <v>0.39645999999999998</v>
      </c>
      <c r="S135" s="6">
        <v>0.45935900000000002</v>
      </c>
      <c r="T135" s="6">
        <v>0.27598</v>
      </c>
      <c r="U135" s="6">
        <v>0.23180999999999999</v>
      </c>
      <c r="V135">
        <f t="shared" si="8"/>
        <v>0.32368249999999998</v>
      </c>
      <c r="W135">
        <f t="shared" si="9"/>
        <v>8.6382977866839378E-2</v>
      </c>
    </row>
    <row r="136" spans="1:23" x14ac:dyDescent="0.25">
      <c r="A136" s="6"/>
      <c r="M136" s="6">
        <v>118.8</v>
      </c>
      <c r="N136" s="6">
        <v>0.36104999999999998</v>
      </c>
      <c r="O136" s="6">
        <v>0.210756</v>
      </c>
      <c r="P136" s="6">
        <v>0.23998</v>
      </c>
      <c r="Q136" s="6">
        <v>0.34046199999999999</v>
      </c>
      <c r="R136" s="6">
        <v>0.406107</v>
      </c>
      <c r="S136" s="6">
        <v>0.464837</v>
      </c>
      <c r="T136" s="6">
        <v>0.31840000000000002</v>
      </c>
      <c r="U136" s="6">
        <v>0.23604</v>
      </c>
      <c r="V136">
        <f t="shared" si="8"/>
        <v>0.32220399999999999</v>
      </c>
      <c r="W136">
        <f t="shared" si="9"/>
        <v>8.9319971027120984E-2</v>
      </c>
    </row>
    <row r="137" spans="1:23" x14ac:dyDescent="0.25">
      <c r="A137" s="6"/>
      <c r="M137" s="6">
        <v>119.7</v>
      </c>
      <c r="N137" s="6">
        <v>0.39610000000000001</v>
      </c>
      <c r="O137" s="6">
        <v>0.25689699999999999</v>
      </c>
      <c r="P137" s="6">
        <v>0.27293000000000001</v>
      </c>
      <c r="Q137" s="6">
        <v>0.28155599999999997</v>
      </c>
      <c r="R137" s="6">
        <v>0.27616400000000002</v>
      </c>
      <c r="S137" s="6">
        <v>0.52732000000000001</v>
      </c>
      <c r="T137" s="6">
        <v>0.24623999999999999</v>
      </c>
      <c r="U137" s="6">
        <v>0.20477000000000001</v>
      </c>
      <c r="V137">
        <f t="shared" si="8"/>
        <v>0.30774712499999995</v>
      </c>
      <c r="W137">
        <f t="shared" si="9"/>
        <v>0.10412034854976741</v>
      </c>
    </row>
    <row r="138" spans="1:23" x14ac:dyDescent="0.25">
      <c r="A138" s="6"/>
      <c r="M138" s="6">
        <v>120.6</v>
      </c>
      <c r="N138" s="6">
        <v>0.41786000000000001</v>
      </c>
      <c r="O138" s="6">
        <v>0.226634</v>
      </c>
      <c r="P138" s="6">
        <v>0.27817999999999998</v>
      </c>
      <c r="Q138" s="6">
        <v>0.27038000000000001</v>
      </c>
      <c r="R138" s="6">
        <v>0.29085499999999997</v>
      </c>
      <c r="S138" s="6">
        <v>0.500668</v>
      </c>
      <c r="T138" s="6">
        <v>0.27964</v>
      </c>
      <c r="U138" s="6">
        <v>0.29237999999999997</v>
      </c>
      <c r="V138">
        <f t="shared" si="8"/>
        <v>0.31957462500000006</v>
      </c>
      <c r="W138">
        <f t="shared" si="9"/>
        <v>9.1327941315017203E-2</v>
      </c>
    </row>
    <row r="139" spans="1:23" x14ac:dyDescent="0.25">
      <c r="A139" s="6"/>
      <c r="M139" s="6">
        <v>121.5</v>
      </c>
      <c r="N139" s="6">
        <v>0.43117</v>
      </c>
      <c r="O139" s="6">
        <v>0.263293</v>
      </c>
      <c r="P139" s="6">
        <v>0.26158999999999999</v>
      </c>
      <c r="Q139" s="6">
        <v>0.32523800000000003</v>
      </c>
      <c r="R139" s="6">
        <v>0.30489300000000003</v>
      </c>
      <c r="S139" s="6">
        <v>0.44276100000000002</v>
      </c>
      <c r="T139" s="6">
        <v>0.27199000000000001</v>
      </c>
      <c r="U139" s="6">
        <v>0.27331</v>
      </c>
      <c r="V139">
        <f t="shared" si="8"/>
        <v>0.32178062500000004</v>
      </c>
      <c r="W139">
        <f t="shared" si="9"/>
        <v>7.4423165805772809E-2</v>
      </c>
    </row>
    <row r="140" spans="1:23" x14ac:dyDescent="0.25">
      <c r="A140" s="6"/>
      <c r="M140" s="6">
        <v>122.4</v>
      </c>
      <c r="N140" s="6">
        <v>0.4108</v>
      </c>
      <c r="O140" s="6">
        <v>0.24018900000000001</v>
      </c>
      <c r="P140" s="6">
        <v>0.25685999999999998</v>
      </c>
      <c r="Q140" s="6">
        <v>0.310562</v>
      </c>
      <c r="R140" s="6">
        <v>0.262486</v>
      </c>
      <c r="S140" s="6">
        <v>0.51522599999999996</v>
      </c>
      <c r="T140" s="6">
        <v>0.27706999999999998</v>
      </c>
      <c r="U140" s="6">
        <v>0.29613</v>
      </c>
      <c r="V140">
        <f t="shared" si="8"/>
        <v>0.32116537499999998</v>
      </c>
      <c r="W140">
        <f t="shared" si="9"/>
        <v>9.4501035100812522E-2</v>
      </c>
    </row>
    <row r="141" spans="1:23" x14ac:dyDescent="0.25">
      <c r="A141" s="6"/>
      <c r="M141" s="6">
        <v>123.3</v>
      </c>
      <c r="N141" s="6">
        <v>0.42160999999999998</v>
      </c>
      <c r="O141" s="6">
        <v>0.26483099999999998</v>
      </c>
      <c r="P141" s="6">
        <v>0.28793000000000002</v>
      </c>
      <c r="Q141" s="6">
        <v>0.34309099999999998</v>
      </c>
      <c r="R141" s="6">
        <v>0.28409000000000001</v>
      </c>
      <c r="S141" s="6">
        <v>0.42355799999999999</v>
      </c>
      <c r="T141" s="6">
        <v>0.22455</v>
      </c>
      <c r="U141" s="6">
        <v>0.28903000000000001</v>
      </c>
      <c r="V141">
        <f t="shared" si="8"/>
        <v>0.31733624999999993</v>
      </c>
      <c r="W141">
        <f t="shared" si="9"/>
        <v>7.2660419755679093E-2</v>
      </c>
    </row>
    <row r="142" spans="1:23" x14ac:dyDescent="0.25">
      <c r="A142" s="6"/>
      <c r="M142" s="6">
        <v>124.2</v>
      </c>
      <c r="N142" s="6">
        <v>0.41813</v>
      </c>
      <c r="O142" s="6">
        <v>0.207535</v>
      </c>
      <c r="P142" s="6">
        <v>0.35352</v>
      </c>
      <c r="Q142" s="6">
        <v>0.31489800000000001</v>
      </c>
      <c r="R142" s="6">
        <v>0.25850600000000001</v>
      </c>
      <c r="S142" s="6">
        <v>0.51818699999999995</v>
      </c>
      <c r="T142" s="6">
        <v>0.24473</v>
      </c>
      <c r="U142" s="6">
        <v>0.27145000000000002</v>
      </c>
      <c r="V142">
        <f t="shared" si="8"/>
        <v>0.32336950000000009</v>
      </c>
      <c r="W142">
        <f t="shared" si="9"/>
        <v>0.10310808482364484</v>
      </c>
    </row>
    <row r="143" spans="1:23" x14ac:dyDescent="0.25">
      <c r="A143" s="6"/>
      <c r="M143" s="6">
        <v>125.1</v>
      </c>
      <c r="N143" s="6">
        <v>0.41665999999999997</v>
      </c>
      <c r="O143" s="6">
        <v>0.23383399999999999</v>
      </c>
      <c r="P143" s="6">
        <v>0.31341000000000002</v>
      </c>
      <c r="Q143" s="6">
        <v>0.32848500000000003</v>
      </c>
      <c r="R143" s="6">
        <v>0.25597700000000001</v>
      </c>
      <c r="S143" s="6">
        <v>0.46174300000000001</v>
      </c>
      <c r="T143" s="6">
        <v>0.26815</v>
      </c>
      <c r="U143" s="6">
        <v>0.22389999999999999</v>
      </c>
      <c r="V143">
        <f t="shared" si="8"/>
        <v>0.31276987499999997</v>
      </c>
      <c r="W143">
        <f t="shared" si="9"/>
        <v>8.666735742305999E-2</v>
      </c>
    </row>
    <row r="144" spans="1:23" x14ac:dyDescent="0.25">
      <c r="A144" s="6"/>
      <c r="M144" s="6">
        <v>126</v>
      </c>
      <c r="N144" s="6">
        <v>0.46653</v>
      </c>
      <c r="O144" s="6">
        <v>0.22639500000000001</v>
      </c>
      <c r="P144" s="6">
        <v>0.33344000000000001</v>
      </c>
      <c r="Q144" s="6">
        <v>0.38501600000000002</v>
      </c>
      <c r="R144" s="6">
        <v>0.29830600000000002</v>
      </c>
      <c r="S144" s="6">
        <v>0.49354999999999999</v>
      </c>
      <c r="T144" s="6">
        <v>0.27449000000000001</v>
      </c>
      <c r="U144" s="6">
        <v>0.21793999999999999</v>
      </c>
      <c r="V144">
        <f t="shared" si="8"/>
        <v>0.33695837500000003</v>
      </c>
      <c r="W144">
        <f t="shared" si="9"/>
        <v>0.10379760164850689</v>
      </c>
    </row>
    <row r="145" spans="1:23" x14ac:dyDescent="0.25">
      <c r="A145" s="6"/>
      <c r="M145" s="6">
        <v>126.9</v>
      </c>
      <c r="N145" s="6">
        <v>0.38955000000000001</v>
      </c>
      <c r="O145" s="6">
        <v>0.26512400000000003</v>
      </c>
      <c r="P145" s="6">
        <v>0.28935</v>
      </c>
      <c r="Q145" s="6">
        <v>0.36023899999999998</v>
      </c>
      <c r="R145" s="6">
        <v>0.36419699999999999</v>
      </c>
      <c r="S145" s="6">
        <v>0.46493699999999999</v>
      </c>
      <c r="T145" s="6">
        <v>0.21079000000000001</v>
      </c>
      <c r="U145" s="6">
        <v>0.3196</v>
      </c>
      <c r="V145">
        <f t="shared" si="8"/>
        <v>0.33297337499999996</v>
      </c>
      <c r="W145">
        <f t="shared" si="9"/>
        <v>7.9235456262490317E-2</v>
      </c>
    </row>
    <row r="146" spans="1:23" x14ac:dyDescent="0.25">
      <c r="A146" s="6"/>
      <c r="M146" s="6">
        <v>127.8</v>
      </c>
      <c r="N146" s="6">
        <v>0.41538000000000003</v>
      </c>
      <c r="O146" s="6">
        <v>0.23388100000000001</v>
      </c>
      <c r="P146" s="6">
        <v>0.39004</v>
      </c>
      <c r="Q146" s="6">
        <v>0.305641</v>
      </c>
      <c r="R146" s="6">
        <v>0.358456</v>
      </c>
      <c r="S146" s="6">
        <v>0.44438</v>
      </c>
      <c r="T146" s="6">
        <v>0.31628000000000001</v>
      </c>
      <c r="U146" s="6">
        <v>0.21664</v>
      </c>
      <c r="V146">
        <f t="shared" si="8"/>
        <v>0.33508724999999995</v>
      </c>
      <c r="W146">
        <f t="shared" si="9"/>
        <v>8.2332934286434414E-2</v>
      </c>
    </row>
    <row r="147" spans="1:23" x14ac:dyDescent="0.25">
      <c r="A147" s="6"/>
      <c r="M147" s="6">
        <v>128.69999999999999</v>
      </c>
      <c r="N147" s="6">
        <v>0.40964</v>
      </c>
      <c r="O147" s="6">
        <v>0.29003000000000001</v>
      </c>
      <c r="P147" s="6">
        <v>0.35547000000000001</v>
      </c>
      <c r="Q147" s="6">
        <v>0.34427000000000002</v>
      </c>
      <c r="R147" s="6">
        <v>0.38591500000000001</v>
      </c>
      <c r="S147" s="6">
        <v>0.44440099999999999</v>
      </c>
      <c r="T147" s="6">
        <v>0.23965</v>
      </c>
      <c r="U147" s="6">
        <v>0.27433000000000002</v>
      </c>
      <c r="V147">
        <f t="shared" si="8"/>
        <v>0.34296325</v>
      </c>
      <c r="W147">
        <f t="shared" si="9"/>
        <v>7.0634334954751327E-2</v>
      </c>
    </row>
    <row r="148" spans="1:23" x14ac:dyDescent="0.25">
      <c r="A148" s="6"/>
      <c r="M148" s="6">
        <v>129.6</v>
      </c>
      <c r="N148" s="6">
        <v>0.44275999999999999</v>
      </c>
      <c r="O148" s="6">
        <v>0.22826299999999999</v>
      </c>
      <c r="P148" s="6">
        <v>0.34659000000000001</v>
      </c>
      <c r="Q148" s="6">
        <v>0.32782600000000001</v>
      </c>
      <c r="R148" s="6">
        <v>0.43064999999999998</v>
      </c>
      <c r="S148" s="6">
        <v>0.48580899999999999</v>
      </c>
      <c r="T148" s="6">
        <v>0.31274999999999997</v>
      </c>
      <c r="U148" s="6">
        <v>0.30853999999999998</v>
      </c>
      <c r="V148">
        <f t="shared" si="8"/>
        <v>0.36039849999999996</v>
      </c>
      <c r="W148">
        <f t="shared" si="9"/>
        <v>8.545474977018977E-2</v>
      </c>
    </row>
    <row r="149" spans="1:23" x14ac:dyDescent="0.25">
      <c r="A149" s="6"/>
      <c r="M149" s="6">
        <v>130.5</v>
      </c>
      <c r="N149" s="6">
        <v>0.46098</v>
      </c>
      <c r="O149" s="6">
        <v>0.24254899999999999</v>
      </c>
      <c r="P149" s="6">
        <v>0.31213999999999997</v>
      </c>
      <c r="Q149" s="6">
        <v>0.364317</v>
      </c>
      <c r="R149" s="6">
        <v>0.25896200000000003</v>
      </c>
      <c r="S149" s="6">
        <v>0.488869</v>
      </c>
      <c r="T149" s="6">
        <v>0.27271000000000001</v>
      </c>
      <c r="U149" s="6">
        <v>0.25544</v>
      </c>
      <c r="V149">
        <f t="shared" si="8"/>
        <v>0.33199587500000005</v>
      </c>
      <c r="W149">
        <f t="shared" si="9"/>
        <v>9.6654982917056015E-2</v>
      </c>
    </row>
    <row r="150" spans="1:23" x14ac:dyDescent="0.25">
      <c r="A150" s="6"/>
      <c r="M150" s="6">
        <v>131.4</v>
      </c>
      <c r="N150" s="6">
        <v>0.45156000000000002</v>
      </c>
      <c r="O150" s="6">
        <v>0.25173299999999998</v>
      </c>
      <c r="P150" s="6">
        <v>0.29774</v>
      </c>
      <c r="Q150" s="6">
        <v>0.39057999999999998</v>
      </c>
      <c r="R150" s="6">
        <v>0.34232099999999999</v>
      </c>
      <c r="S150" s="6">
        <v>0.50647399999999998</v>
      </c>
      <c r="T150" s="6">
        <v>0.25065999999999999</v>
      </c>
      <c r="U150" s="6">
        <v>0.27038000000000001</v>
      </c>
      <c r="V150">
        <f t="shared" si="8"/>
        <v>0.34518099999999996</v>
      </c>
      <c r="W150">
        <f t="shared" si="9"/>
        <v>9.6298463507991788E-2</v>
      </c>
    </row>
    <row r="151" spans="1:23" x14ac:dyDescent="0.25">
      <c r="A151" s="6"/>
      <c r="M151" s="6">
        <v>132.30000000000001</v>
      </c>
      <c r="N151" s="6">
        <v>0.43702999999999997</v>
      </c>
      <c r="O151" s="6">
        <v>0.214558</v>
      </c>
      <c r="P151" s="6">
        <v>0.30952000000000002</v>
      </c>
      <c r="Q151" s="6">
        <v>0.35769000000000001</v>
      </c>
      <c r="R151" s="6">
        <v>0.320299</v>
      </c>
      <c r="S151" s="6">
        <v>0.514849</v>
      </c>
      <c r="T151" s="6">
        <v>0.32713999999999999</v>
      </c>
      <c r="U151" s="6">
        <v>0.28611999999999999</v>
      </c>
      <c r="V151">
        <f t="shared" si="8"/>
        <v>0.34590074999999998</v>
      </c>
      <c r="W151">
        <f t="shared" si="9"/>
        <v>9.2692015499487065E-2</v>
      </c>
    </row>
    <row r="152" spans="1:23" x14ac:dyDescent="0.25">
      <c r="A152" s="6"/>
      <c r="M152" s="6">
        <v>133.19999999999999</v>
      </c>
      <c r="N152" s="6">
        <v>0.50022999999999995</v>
      </c>
      <c r="O152" s="6">
        <v>0.22193399999999999</v>
      </c>
      <c r="P152" s="6">
        <v>0.29564000000000001</v>
      </c>
      <c r="Q152" s="6">
        <v>0.34659699999999999</v>
      </c>
      <c r="R152" s="6">
        <v>0.33973300000000001</v>
      </c>
      <c r="S152" s="6">
        <v>0.51041300000000001</v>
      </c>
      <c r="T152" s="6">
        <v>0.27424999999999999</v>
      </c>
      <c r="U152" s="6">
        <v>0.31386999999999998</v>
      </c>
      <c r="V152">
        <f t="shared" si="8"/>
        <v>0.350333375</v>
      </c>
      <c r="W152">
        <f t="shared" si="9"/>
        <v>0.10338336106237593</v>
      </c>
    </row>
    <row r="153" spans="1:23" x14ac:dyDescent="0.25">
      <c r="A153" s="6"/>
      <c r="M153" s="6">
        <v>134.1</v>
      </c>
      <c r="N153" s="6">
        <v>0.45576</v>
      </c>
      <c r="O153" s="6">
        <v>0.24568999999999999</v>
      </c>
      <c r="P153" s="6">
        <v>0.35143000000000002</v>
      </c>
      <c r="Q153" s="6">
        <v>0.33551300000000001</v>
      </c>
      <c r="R153" s="6">
        <v>0.34008500000000003</v>
      </c>
      <c r="S153" s="6">
        <v>0.50038700000000003</v>
      </c>
      <c r="T153" s="6">
        <v>0.29342000000000001</v>
      </c>
      <c r="U153" s="6">
        <v>0.22447</v>
      </c>
      <c r="V153">
        <f t="shared" si="8"/>
        <v>0.34334437500000003</v>
      </c>
      <c r="W153">
        <f t="shared" si="9"/>
        <v>9.5316710654439335E-2</v>
      </c>
    </row>
    <row r="154" spans="1:23" x14ac:dyDescent="0.25">
      <c r="A154" s="6"/>
      <c r="M154" s="6">
        <v>135</v>
      </c>
      <c r="N154" s="6">
        <v>0.44864999999999999</v>
      </c>
      <c r="O154" s="6">
        <v>0.24928700000000001</v>
      </c>
      <c r="P154" s="6">
        <v>0.32285000000000003</v>
      </c>
      <c r="Q154" s="6">
        <v>0.36094399999999999</v>
      </c>
      <c r="R154" s="6">
        <v>0.26927400000000001</v>
      </c>
      <c r="S154" s="6">
        <v>0.53555900000000001</v>
      </c>
      <c r="T154" s="6">
        <v>0.31163000000000002</v>
      </c>
      <c r="U154" s="6">
        <v>0.25485999999999998</v>
      </c>
      <c r="V154">
        <f t="shared" si="8"/>
        <v>0.34413175000000001</v>
      </c>
      <c r="W154">
        <f t="shared" si="9"/>
        <v>0.10136852124620759</v>
      </c>
    </row>
    <row r="155" spans="1:23" x14ac:dyDescent="0.25">
      <c r="A155" s="6"/>
      <c r="M155" s="6">
        <v>135.9</v>
      </c>
      <c r="N155" s="6">
        <v>0.44747999999999999</v>
      </c>
      <c r="O155" s="6">
        <v>0.26564300000000002</v>
      </c>
      <c r="P155" s="6">
        <v>0.37474000000000002</v>
      </c>
      <c r="Q155" s="6">
        <v>0.34999200000000003</v>
      </c>
      <c r="R155" s="6">
        <v>0.304317</v>
      </c>
      <c r="S155" s="6">
        <v>0.49708999999999998</v>
      </c>
      <c r="T155" s="6">
        <v>0.29765000000000003</v>
      </c>
      <c r="U155" s="6">
        <v>0.26318000000000003</v>
      </c>
      <c r="V155">
        <f t="shared" si="8"/>
        <v>0.35001150000000003</v>
      </c>
      <c r="W155">
        <f t="shared" si="9"/>
        <v>8.5549617970258188E-2</v>
      </c>
    </row>
    <row r="156" spans="1:23" x14ac:dyDescent="0.25">
      <c r="A156" s="6"/>
      <c r="M156" s="6">
        <v>136.80000000000001</v>
      </c>
      <c r="N156" s="6">
        <v>0.39198</v>
      </c>
      <c r="O156" s="6">
        <v>0.26986300000000002</v>
      </c>
      <c r="P156" s="6">
        <v>0.37470999999999999</v>
      </c>
      <c r="Q156" s="6">
        <v>0.28651500000000002</v>
      </c>
      <c r="R156" s="6">
        <v>0.32821499999999998</v>
      </c>
      <c r="S156" s="6">
        <v>0.55490399999999995</v>
      </c>
      <c r="T156" s="6">
        <v>0.28738999999999998</v>
      </c>
      <c r="U156" s="6">
        <v>0.27831</v>
      </c>
      <c r="V156">
        <f t="shared" si="8"/>
        <v>0.34648587499999994</v>
      </c>
      <c r="W156">
        <f t="shared" si="9"/>
        <v>9.5801953110776009E-2</v>
      </c>
    </row>
    <row r="157" spans="1:23" x14ac:dyDescent="0.25">
      <c r="A157" s="6"/>
      <c r="M157" s="6">
        <v>137.69999999999999</v>
      </c>
      <c r="N157" s="6">
        <v>0.44574999999999998</v>
      </c>
      <c r="O157" s="6">
        <v>0.268013</v>
      </c>
      <c r="P157" s="6">
        <v>0.32356000000000001</v>
      </c>
      <c r="Q157" s="6">
        <v>0.322911</v>
      </c>
      <c r="R157" s="6">
        <v>0.36638100000000001</v>
      </c>
      <c r="S157" s="6">
        <v>0.55690099999999998</v>
      </c>
      <c r="T157" s="6">
        <v>0.33567999999999998</v>
      </c>
      <c r="U157" s="6">
        <v>0.35937999999999998</v>
      </c>
      <c r="V157">
        <f t="shared" si="8"/>
        <v>0.37232199999999999</v>
      </c>
      <c r="W157">
        <f t="shared" si="9"/>
        <v>9.0004803427372909E-2</v>
      </c>
    </row>
    <row r="158" spans="1:23" x14ac:dyDescent="0.25">
      <c r="A158" s="6"/>
      <c r="M158" s="6">
        <v>138.6</v>
      </c>
      <c r="N158" s="6">
        <v>0.44680999999999998</v>
      </c>
      <c r="O158" s="6">
        <v>0.25903399999999999</v>
      </c>
      <c r="P158" s="6">
        <v>0.37065999999999999</v>
      </c>
      <c r="Q158" s="6">
        <v>0.33812300000000001</v>
      </c>
      <c r="R158" s="6">
        <v>0.32177600000000001</v>
      </c>
      <c r="S158" s="6">
        <v>0.55203999999999998</v>
      </c>
      <c r="T158" s="6">
        <v>0.28891</v>
      </c>
      <c r="U158" s="6">
        <v>0.24712000000000001</v>
      </c>
      <c r="V158">
        <f t="shared" si="8"/>
        <v>0.35305912500000003</v>
      </c>
      <c r="W158">
        <f t="shared" si="9"/>
        <v>0.10286819603944979</v>
      </c>
    </row>
    <row r="159" spans="1:23" x14ac:dyDescent="0.25">
      <c r="A159" s="6"/>
      <c r="M159" s="6">
        <v>139.5</v>
      </c>
      <c r="N159" s="6">
        <v>0.47869</v>
      </c>
      <c r="O159" s="6">
        <v>0.23421600000000001</v>
      </c>
      <c r="P159" s="6">
        <v>0.43048999999999998</v>
      </c>
      <c r="Q159" s="6">
        <v>0.38558399999999998</v>
      </c>
      <c r="R159" s="6">
        <v>0.36613000000000001</v>
      </c>
      <c r="S159" s="6">
        <v>0.53725699999999998</v>
      </c>
      <c r="T159" s="6">
        <v>0.28290999999999999</v>
      </c>
      <c r="U159" s="6">
        <v>0.25919999999999999</v>
      </c>
      <c r="V159">
        <f t="shared" si="8"/>
        <v>0.37180962500000003</v>
      </c>
      <c r="W159">
        <f t="shared" si="9"/>
        <v>0.1082178378614666</v>
      </c>
    </row>
    <row r="160" spans="1:23" x14ac:dyDescent="0.25">
      <c r="A160" s="6"/>
      <c r="M160" s="6">
        <v>140.4</v>
      </c>
      <c r="N160" s="6">
        <v>0.44217000000000001</v>
      </c>
      <c r="O160" s="6">
        <v>0.25425199999999998</v>
      </c>
      <c r="P160" s="6">
        <v>0.33826000000000001</v>
      </c>
      <c r="Q160" s="6">
        <v>0.308201</v>
      </c>
      <c r="R160" s="6">
        <v>0.34118599999999999</v>
      </c>
      <c r="S160" s="6">
        <v>0.588584</v>
      </c>
      <c r="T160" s="6">
        <v>0.33838000000000001</v>
      </c>
      <c r="U160" s="6">
        <v>0.29703000000000002</v>
      </c>
      <c r="V160">
        <f t="shared" si="8"/>
        <v>0.36350787499999998</v>
      </c>
      <c r="W160">
        <f t="shared" si="9"/>
        <v>0.10557944054520892</v>
      </c>
    </row>
    <row r="161" spans="1:23" x14ac:dyDescent="0.25">
      <c r="A161" s="6"/>
      <c r="M161" s="6">
        <v>141.30000000000001</v>
      </c>
      <c r="N161" s="6">
        <v>0.45982000000000001</v>
      </c>
      <c r="O161" s="6">
        <v>0.29211300000000001</v>
      </c>
      <c r="P161" s="6">
        <v>0.34738999999999998</v>
      </c>
      <c r="Q161" s="6">
        <v>0.37092999999999998</v>
      </c>
      <c r="R161" s="6">
        <v>0.41769699999999998</v>
      </c>
      <c r="S161" s="6">
        <v>0.57557400000000003</v>
      </c>
      <c r="T161" s="6">
        <v>0.32527</v>
      </c>
      <c r="U161" s="6">
        <v>0.33395000000000002</v>
      </c>
      <c r="V161">
        <f t="shared" si="8"/>
        <v>0.39034300000000005</v>
      </c>
      <c r="W161">
        <f t="shared" si="9"/>
        <v>9.1940541082655258E-2</v>
      </c>
    </row>
    <row r="162" spans="1:23" x14ac:dyDescent="0.25">
      <c r="A162" s="6"/>
      <c r="M162" s="6">
        <v>142.19999999999999</v>
      </c>
      <c r="N162" s="6">
        <v>0.48052</v>
      </c>
      <c r="O162" s="6">
        <v>0.28551900000000002</v>
      </c>
      <c r="P162" s="6">
        <v>0.39146999999999998</v>
      </c>
      <c r="Q162" s="6">
        <v>0.31543599999999999</v>
      </c>
      <c r="R162" s="6">
        <v>0.36554500000000001</v>
      </c>
      <c r="S162" s="6">
        <v>0.52364599999999994</v>
      </c>
      <c r="T162" s="6">
        <v>0.22869999999999999</v>
      </c>
      <c r="U162" s="6">
        <v>0.25742999999999999</v>
      </c>
      <c r="V162">
        <f t="shared" si="8"/>
        <v>0.35603324999999997</v>
      </c>
      <c r="W162">
        <f t="shared" si="9"/>
        <v>0.10521676615003646</v>
      </c>
    </row>
    <row r="163" spans="1:23" x14ac:dyDescent="0.25">
      <c r="A163" s="6"/>
      <c r="M163" s="6">
        <v>143.1</v>
      </c>
      <c r="N163" s="6">
        <v>0.41097</v>
      </c>
      <c r="O163" s="6">
        <v>0.33795799999999998</v>
      </c>
      <c r="P163" s="6">
        <v>0.42055999999999999</v>
      </c>
      <c r="Q163" s="6">
        <v>0.36070999999999998</v>
      </c>
      <c r="R163" s="6">
        <v>0.36431200000000002</v>
      </c>
      <c r="S163" s="6">
        <v>0.517567</v>
      </c>
      <c r="T163" s="6">
        <v>0.30080000000000001</v>
      </c>
      <c r="U163" s="6">
        <v>0.28333000000000003</v>
      </c>
      <c r="V163">
        <f t="shared" si="8"/>
        <v>0.37452587500000001</v>
      </c>
      <c r="W163">
        <f t="shared" si="9"/>
        <v>7.4921560639754595E-2</v>
      </c>
    </row>
    <row r="164" spans="1:23" x14ac:dyDescent="0.25">
      <c r="A164" s="6"/>
      <c r="M164" s="6">
        <v>144</v>
      </c>
      <c r="N164" s="6">
        <v>0.45845999999999998</v>
      </c>
      <c r="O164" s="6">
        <v>0.23785600000000001</v>
      </c>
      <c r="P164" s="6">
        <v>0.36453999999999998</v>
      </c>
      <c r="Q164" s="6">
        <v>0.33246300000000001</v>
      </c>
      <c r="R164" s="6">
        <v>0.414273</v>
      </c>
      <c r="S164" s="6">
        <v>0.54600300000000002</v>
      </c>
      <c r="T164" s="6">
        <v>0.34068999999999999</v>
      </c>
      <c r="U164" s="6">
        <v>0.35887000000000002</v>
      </c>
      <c r="V164">
        <f t="shared" si="8"/>
        <v>0.38164437499999992</v>
      </c>
      <c r="W164">
        <f t="shared" si="9"/>
        <v>9.2243019162795856E-2</v>
      </c>
    </row>
    <row r="165" spans="1:23" x14ac:dyDescent="0.25">
      <c r="A165" s="6"/>
      <c r="M165" s="6">
        <v>144.9</v>
      </c>
      <c r="N165" s="6">
        <v>0.49134</v>
      </c>
      <c r="O165" s="6">
        <v>0.28021299999999999</v>
      </c>
      <c r="P165" s="6">
        <v>0.39933999999999997</v>
      </c>
      <c r="Q165" s="6">
        <v>0.37551499999999999</v>
      </c>
      <c r="R165" s="6">
        <v>0.37202800000000003</v>
      </c>
      <c r="S165" s="6">
        <v>0.57463600000000004</v>
      </c>
      <c r="T165" s="6">
        <v>0.31730999999999998</v>
      </c>
      <c r="U165" s="6">
        <v>0.30124000000000001</v>
      </c>
      <c r="V165">
        <f t="shared" si="8"/>
        <v>0.38895275000000001</v>
      </c>
      <c r="W165">
        <f t="shared" si="9"/>
        <v>0.10013339453912729</v>
      </c>
    </row>
    <row r="166" spans="1:23" x14ac:dyDescent="0.25">
      <c r="A166" s="6"/>
      <c r="M166" s="6">
        <v>145.80000000000001</v>
      </c>
      <c r="N166" s="6">
        <v>0.50124000000000002</v>
      </c>
      <c r="O166" s="6">
        <v>0.29444799999999999</v>
      </c>
      <c r="P166" s="6">
        <v>0.39868999999999999</v>
      </c>
      <c r="Q166" s="6">
        <v>0.32479200000000003</v>
      </c>
      <c r="R166" s="6">
        <v>0.381637</v>
      </c>
      <c r="S166" s="6">
        <v>0.54430000000000001</v>
      </c>
      <c r="T166" s="6">
        <v>0.32173000000000002</v>
      </c>
      <c r="U166" s="6">
        <v>0.25331999999999999</v>
      </c>
      <c r="V166">
        <f t="shared" si="8"/>
        <v>0.37751962500000003</v>
      </c>
      <c r="W166">
        <f t="shared" si="9"/>
        <v>0.10128227080496724</v>
      </c>
    </row>
    <row r="167" spans="1:23" x14ac:dyDescent="0.25">
      <c r="A167" s="6"/>
      <c r="M167" s="6">
        <v>146.69999999999999</v>
      </c>
      <c r="N167" s="6">
        <v>0.47086</v>
      </c>
      <c r="O167" s="6">
        <v>0.24967500000000001</v>
      </c>
      <c r="P167" s="6">
        <v>0.40721000000000002</v>
      </c>
      <c r="Q167" s="6">
        <v>0.39237300000000003</v>
      </c>
      <c r="R167" s="6">
        <v>0.36311900000000003</v>
      </c>
      <c r="S167" s="6">
        <v>0.62706700000000004</v>
      </c>
      <c r="T167" s="6">
        <v>0.30160999999999999</v>
      </c>
      <c r="U167" s="6">
        <v>0.31187999999999999</v>
      </c>
      <c r="V167">
        <f t="shared" si="8"/>
        <v>0.39047425000000002</v>
      </c>
      <c r="W167">
        <f t="shared" si="9"/>
        <v>0.11793965666481453</v>
      </c>
    </row>
    <row r="168" spans="1:23" x14ac:dyDescent="0.25">
      <c r="A168" s="6"/>
      <c r="M168" s="6">
        <v>147.6</v>
      </c>
      <c r="N168" s="6">
        <v>0.50707000000000002</v>
      </c>
      <c r="O168" s="6">
        <v>0.289858</v>
      </c>
      <c r="P168" s="6">
        <v>0.42186000000000001</v>
      </c>
      <c r="Q168" s="6">
        <v>0.38208900000000001</v>
      </c>
      <c r="R168" s="6">
        <v>0.32396000000000003</v>
      </c>
      <c r="S168" s="6">
        <v>0.54370200000000002</v>
      </c>
      <c r="T168" s="6">
        <v>0.30610999999999999</v>
      </c>
      <c r="U168" s="6">
        <v>0.34336</v>
      </c>
      <c r="V168">
        <f t="shared" si="8"/>
        <v>0.38975112500000003</v>
      </c>
      <c r="W168">
        <f t="shared" si="9"/>
        <v>9.4119499405865503E-2</v>
      </c>
    </row>
    <row r="169" spans="1:23" x14ac:dyDescent="0.25">
      <c r="A169" s="6"/>
      <c r="M169" s="6">
        <v>148.5</v>
      </c>
      <c r="N169" s="6">
        <v>0.43025000000000002</v>
      </c>
      <c r="O169" s="6">
        <v>0.31421100000000002</v>
      </c>
      <c r="P169" s="6">
        <v>0.45296999999999998</v>
      </c>
      <c r="Q169" s="6">
        <v>0.38989200000000002</v>
      </c>
      <c r="R169" s="6">
        <v>0.42162100000000002</v>
      </c>
      <c r="S169" s="6">
        <v>0.56336399999999998</v>
      </c>
      <c r="T169" s="6">
        <v>0.31435000000000002</v>
      </c>
      <c r="U169" s="6">
        <v>0.27392</v>
      </c>
      <c r="V169">
        <f t="shared" si="8"/>
        <v>0.39507225000000001</v>
      </c>
      <c r="W169">
        <f t="shared" si="9"/>
        <v>9.3637522135321727E-2</v>
      </c>
    </row>
    <row r="170" spans="1:23" x14ac:dyDescent="0.25">
      <c r="A170" s="6"/>
      <c r="M170" s="6">
        <v>149.4</v>
      </c>
      <c r="N170" s="6">
        <v>0.53034000000000003</v>
      </c>
      <c r="O170" s="6">
        <v>0.26446500000000001</v>
      </c>
      <c r="P170" s="6">
        <v>0.40722000000000003</v>
      </c>
      <c r="Q170" s="6">
        <v>0.392453</v>
      </c>
      <c r="R170" s="6">
        <v>0.425765</v>
      </c>
      <c r="S170" s="6">
        <v>0.57845299999999999</v>
      </c>
      <c r="T170" s="6">
        <v>0.27855000000000002</v>
      </c>
      <c r="U170" s="6">
        <v>0.31445000000000001</v>
      </c>
      <c r="V170">
        <f t="shared" si="8"/>
        <v>0.39896199999999998</v>
      </c>
      <c r="W170">
        <f t="shared" si="9"/>
        <v>0.11341260405893437</v>
      </c>
    </row>
    <row r="171" spans="1:23" x14ac:dyDescent="0.25">
      <c r="A171" s="6"/>
      <c r="M171" s="6">
        <v>150.30000000000001</v>
      </c>
      <c r="N171" s="6">
        <v>0.53212000000000004</v>
      </c>
      <c r="O171" s="6">
        <v>0.30593999999999999</v>
      </c>
      <c r="P171" s="6">
        <v>0.36945</v>
      </c>
      <c r="Q171" s="6">
        <v>0.34537699999999999</v>
      </c>
      <c r="R171" s="6">
        <v>0.41363800000000001</v>
      </c>
      <c r="S171" s="6">
        <v>0.61613799999999996</v>
      </c>
      <c r="T171" s="6">
        <v>0.32262000000000002</v>
      </c>
      <c r="U171" s="6">
        <v>0.25080999999999998</v>
      </c>
      <c r="V171">
        <f t="shared" si="8"/>
        <v>0.39451162500000003</v>
      </c>
      <c r="W171">
        <f t="shared" si="9"/>
        <v>0.12254790616377319</v>
      </c>
    </row>
    <row r="172" spans="1:23" x14ac:dyDescent="0.25">
      <c r="A172" s="6"/>
      <c r="M172" s="6">
        <v>151.19999999999999</v>
      </c>
      <c r="N172" s="6">
        <v>0.48909999999999998</v>
      </c>
      <c r="O172" s="6">
        <v>0.32774300000000001</v>
      </c>
      <c r="P172" s="6">
        <v>0.42175000000000001</v>
      </c>
      <c r="Q172" s="6">
        <v>0.38800400000000002</v>
      </c>
      <c r="R172" s="6">
        <v>0.36479200000000001</v>
      </c>
      <c r="S172" s="6">
        <v>0.58452899999999997</v>
      </c>
      <c r="T172" s="6">
        <v>0.34201999999999999</v>
      </c>
      <c r="U172" s="6">
        <v>0.28726000000000002</v>
      </c>
      <c r="V172">
        <f t="shared" si="8"/>
        <v>0.40064975000000003</v>
      </c>
      <c r="W172">
        <f t="shared" si="9"/>
        <v>9.6463180443924559E-2</v>
      </c>
    </row>
    <row r="173" spans="1:23" x14ac:dyDescent="0.25">
      <c r="A173" s="6"/>
      <c r="M173" s="6">
        <v>152.1</v>
      </c>
      <c r="N173" s="6">
        <v>0.48509000000000002</v>
      </c>
      <c r="O173" s="6">
        <v>0.27311400000000002</v>
      </c>
      <c r="P173" s="6">
        <v>0.35136000000000001</v>
      </c>
      <c r="Q173" s="6">
        <v>0.39060699999999998</v>
      </c>
      <c r="R173" s="6">
        <v>0.44609100000000002</v>
      </c>
      <c r="S173" s="6">
        <v>0.56961700000000004</v>
      </c>
      <c r="T173" s="6">
        <v>0.28777999999999998</v>
      </c>
      <c r="U173" s="6">
        <v>0.29219000000000001</v>
      </c>
      <c r="V173">
        <f t="shared" si="8"/>
        <v>0.38698112500000004</v>
      </c>
      <c r="W173">
        <f t="shared" si="9"/>
        <v>0.10660283148536168</v>
      </c>
    </row>
    <row r="174" spans="1:23" x14ac:dyDescent="0.25">
      <c r="A174" s="6"/>
      <c r="M174" s="6">
        <v>153</v>
      </c>
      <c r="N174" s="6">
        <v>0.51975000000000005</v>
      </c>
      <c r="O174" s="6">
        <v>0.33019900000000002</v>
      </c>
      <c r="P174" s="6">
        <v>0.31457000000000002</v>
      </c>
      <c r="Q174" s="6">
        <v>0.42654399999999998</v>
      </c>
      <c r="R174" s="6">
        <v>0.446411</v>
      </c>
      <c r="S174" s="6">
        <v>0.62412299999999998</v>
      </c>
      <c r="T174" s="6">
        <v>0.32899</v>
      </c>
      <c r="U174" s="6">
        <v>0.3301</v>
      </c>
      <c r="V174">
        <f t="shared" si="8"/>
        <v>0.41508587499999999</v>
      </c>
      <c r="W174">
        <f t="shared" si="9"/>
        <v>0.1119361885124576</v>
      </c>
    </row>
    <row r="175" spans="1:23" x14ac:dyDescent="0.25">
      <c r="A175" s="6"/>
      <c r="M175" s="6">
        <v>153.9</v>
      </c>
      <c r="N175" s="6">
        <v>0.49536000000000002</v>
      </c>
      <c r="O175" s="6">
        <v>0.26572299999999999</v>
      </c>
      <c r="P175" s="6">
        <v>0.40064</v>
      </c>
      <c r="Q175" s="6">
        <v>0.36319000000000001</v>
      </c>
      <c r="R175" s="6">
        <v>0.435747</v>
      </c>
      <c r="S175" s="6">
        <v>0.61011099999999996</v>
      </c>
      <c r="T175" s="6">
        <v>0.32368999999999998</v>
      </c>
      <c r="U175" s="6">
        <v>0.31569999999999998</v>
      </c>
      <c r="V175">
        <f t="shared" si="8"/>
        <v>0.40127012499999998</v>
      </c>
      <c r="W175">
        <f t="shared" si="9"/>
        <v>0.11136844174622434</v>
      </c>
    </row>
    <row r="176" spans="1:23" x14ac:dyDescent="0.25">
      <c r="A176" s="6"/>
      <c r="M176" s="6">
        <v>154.80000000000001</v>
      </c>
      <c r="N176" s="6">
        <v>0.51144000000000001</v>
      </c>
      <c r="O176" s="6">
        <v>0.30508299999999999</v>
      </c>
      <c r="P176" s="6">
        <v>0.33422000000000002</v>
      </c>
      <c r="Q176" s="6">
        <v>0.354464</v>
      </c>
      <c r="R176" s="6">
        <v>0.40764899999999998</v>
      </c>
      <c r="S176" s="6">
        <v>0.58008700000000002</v>
      </c>
      <c r="T176" s="6">
        <v>0.34266999999999997</v>
      </c>
      <c r="U176" s="6">
        <v>0.32405</v>
      </c>
      <c r="V176">
        <f t="shared" si="8"/>
        <v>0.39495787500000001</v>
      </c>
      <c r="W176">
        <f t="shared" si="9"/>
        <v>9.9405538907817323E-2</v>
      </c>
    </row>
    <row r="177" spans="1:23" x14ac:dyDescent="0.25">
      <c r="A177" s="6"/>
      <c r="M177" s="6">
        <v>155.69999999999999</v>
      </c>
      <c r="N177" s="6">
        <v>0.54227999999999998</v>
      </c>
      <c r="O177" s="6">
        <v>0.299431</v>
      </c>
      <c r="P177" s="6">
        <v>0.37847999999999998</v>
      </c>
      <c r="Q177" s="6">
        <v>0.35134399999999999</v>
      </c>
      <c r="R177" s="6">
        <v>0.44609799999999999</v>
      </c>
      <c r="S177" s="6">
        <v>0.60698600000000003</v>
      </c>
      <c r="T177" s="6">
        <v>0.33051000000000003</v>
      </c>
      <c r="U177" s="6">
        <v>0.33667999999999998</v>
      </c>
      <c r="V177">
        <f t="shared" si="8"/>
        <v>0.41147612499999997</v>
      </c>
      <c r="W177">
        <f t="shared" si="9"/>
        <v>0.11080300385102718</v>
      </c>
    </row>
    <row r="178" spans="1:23" x14ac:dyDescent="0.25">
      <c r="A178" s="6"/>
      <c r="M178" s="6">
        <v>156.6</v>
      </c>
      <c r="N178" s="6">
        <v>0.44463999999999998</v>
      </c>
      <c r="O178" s="6">
        <v>0.29742600000000002</v>
      </c>
      <c r="P178" s="6">
        <v>0.41264000000000001</v>
      </c>
      <c r="Q178" s="6">
        <v>0.38133699999999998</v>
      </c>
      <c r="R178" s="6">
        <v>0.44232900000000003</v>
      </c>
      <c r="S178" s="6">
        <v>0.63749299999999998</v>
      </c>
      <c r="T178" s="6">
        <v>0.30670999999999998</v>
      </c>
      <c r="U178" s="6">
        <v>0.32246000000000002</v>
      </c>
      <c r="V178">
        <f t="shared" si="8"/>
        <v>0.40562937499999996</v>
      </c>
      <c r="W178">
        <f t="shared" si="9"/>
        <v>0.11063379639402063</v>
      </c>
    </row>
    <row r="179" spans="1:23" x14ac:dyDescent="0.25">
      <c r="A179" s="6"/>
      <c r="M179" s="6">
        <v>157.5</v>
      </c>
      <c r="N179" s="6">
        <v>0.48727999999999999</v>
      </c>
      <c r="O179" s="6">
        <v>0.29317599999999999</v>
      </c>
      <c r="P179" s="6">
        <v>0.34748000000000001</v>
      </c>
      <c r="Q179" s="6">
        <v>0.41699399999999998</v>
      </c>
      <c r="R179" s="6">
        <v>0.40500999999999998</v>
      </c>
      <c r="S179" s="6">
        <v>0.59069000000000005</v>
      </c>
      <c r="T179" s="6">
        <v>0.37315999999999999</v>
      </c>
      <c r="U179" s="6">
        <v>0.39623999999999998</v>
      </c>
      <c r="V179">
        <f t="shared" si="8"/>
        <v>0.41375374999999998</v>
      </c>
      <c r="W179">
        <f t="shared" si="9"/>
        <v>9.0778605172537608E-2</v>
      </c>
    </row>
    <row r="180" spans="1:23" x14ac:dyDescent="0.25">
      <c r="A180" s="6"/>
      <c r="M180" s="6">
        <v>158.4</v>
      </c>
      <c r="N180" s="6">
        <v>0.44434000000000001</v>
      </c>
      <c r="O180" s="6">
        <v>0.31523499999999999</v>
      </c>
      <c r="P180" s="6">
        <v>0.39648</v>
      </c>
      <c r="Q180" s="6">
        <v>0.34388999999999997</v>
      </c>
      <c r="R180" s="6">
        <v>0.50420500000000001</v>
      </c>
      <c r="S180" s="6">
        <v>0.59726100000000004</v>
      </c>
      <c r="T180" s="6">
        <v>0.34459000000000001</v>
      </c>
      <c r="U180" s="6">
        <v>0.39535999999999999</v>
      </c>
      <c r="V180">
        <f t="shared" si="8"/>
        <v>0.41767012500000006</v>
      </c>
      <c r="W180">
        <f t="shared" si="9"/>
        <v>9.4624354031292032E-2</v>
      </c>
    </row>
    <row r="181" spans="1:23" x14ac:dyDescent="0.25">
      <c r="A181" s="6"/>
      <c r="M181" s="6">
        <v>159.30000000000001</v>
      </c>
      <c r="N181" s="6">
        <v>0.4778</v>
      </c>
      <c r="O181" s="6">
        <v>0.31827299999999997</v>
      </c>
      <c r="P181" s="6">
        <v>0.34873999999999999</v>
      </c>
      <c r="Q181" s="6">
        <v>0.43334099999999998</v>
      </c>
      <c r="R181" s="6">
        <v>0.39910200000000001</v>
      </c>
      <c r="S181" s="6">
        <v>0.57498700000000003</v>
      </c>
      <c r="T181" s="6">
        <v>0.34127999999999997</v>
      </c>
      <c r="U181" s="6">
        <v>0.33617999999999998</v>
      </c>
      <c r="V181">
        <f t="shared" si="8"/>
        <v>0.40371287500000003</v>
      </c>
      <c r="W181">
        <f t="shared" si="9"/>
        <v>8.8239411551653726E-2</v>
      </c>
    </row>
    <row r="182" spans="1:23" x14ac:dyDescent="0.25">
      <c r="A182" s="6"/>
      <c r="M182" s="6">
        <v>160.19999999999999</v>
      </c>
      <c r="N182" s="6">
        <v>0.53439999999999999</v>
      </c>
      <c r="O182" s="6">
        <v>0.35449599999999998</v>
      </c>
      <c r="P182" s="6">
        <v>0.39549000000000001</v>
      </c>
      <c r="Q182" s="6">
        <v>0.42121399999999998</v>
      </c>
      <c r="R182" s="6">
        <v>0.467194</v>
      </c>
      <c r="S182" s="6">
        <v>0.57868399999999998</v>
      </c>
      <c r="T182" s="6">
        <v>0.35025000000000001</v>
      </c>
      <c r="U182" s="6">
        <v>0.37285000000000001</v>
      </c>
      <c r="V182">
        <f t="shared" si="8"/>
        <v>0.43432225000000002</v>
      </c>
      <c r="W182">
        <f t="shared" si="9"/>
        <v>8.5218545637085114E-2</v>
      </c>
    </row>
    <row r="183" spans="1:23" x14ac:dyDescent="0.25">
      <c r="A183" s="6"/>
      <c r="M183" s="6">
        <v>161.1</v>
      </c>
      <c r="N183" s="6">
        <v>0.54381999999999997</v>
      </c>
      <c r="O183" s="6">
        <v>0.335399</v>
      </c>
      <c r="P183" s="6">
        <v>0.40572000000000003</v>
      </c>
      <c r="Q183" s="6">
        <v>0.36944100000000002</v>
      </c>
      <c r="R183" s="6">
        <v>0.37934699999999999</v>
      </c>
      <c r="S183" s="6">
        <v>0.62379200000000001</v>
      </c>
      <c r="T183" s="6">
        <v>0.33213999999999999</v>
      </c>
      <c r="U183" s="6">
        <v>0.35343000000000002</v>
      </c>
      <c r="V183">
        <f t="shared" si="8"/>
        <v>0.417886125</v>
      </c>
      <c r="W183">
        <f t="shared" si="9"/>
        <v>0.10726994980280559</v>
      </c>
    </row>
    <row r="184" spans="1:23" x14ac:dyDescent="0.25">
      <c r="A184" s="6"/>
      <c r="M184" s="6">
        <v>162</v>
      </c>
      <c r="N184" s="6">
        <v>0.47583999999999999</v>
      </c>
      <c r="O184" s="6">
        <v>0.35102299999999997</v>
      </c>
      <c r="P184" s="6">
        <v>0.39140999999999998</v>
      </c>
      <c r="Q184" s="6">
        <v>0.39701799999999998</v>
      </c>
      <c r="R184" s="6">
        <v>0.44091999999999998</v>
      </c>
      <c r="S184" s="6">
        <v>0.65599600000000002</v>
      </c>
      <c r="T184" s="6">
        <v>0.32644000000000001</v>
      </c>
      <c r="U184" s="6">
        <v>0.32423999999999997</v>
      </c>
      <c r="V184">
        <f t="shared" si="8"/>
        <v>0.42036087500000002</v>
      </c>
      <c r="W184">
        <f t="shared" si="9"/>
        <v>0.10907118273525689</v>
      </c>
    </row>
    <row r="185" spans="1:23" x14ac:dyDescent="0.25">
      <c r="A185" s="6"/>
      <c r="M185" s="6">
        <v>162.9</v>
      </c>
      <c r="N185" s="6">
        <v>0.56708000000000003</v>
      </c>
      <c r="O185" s="6">
        <v>0.28910999999999998</v>
      </c>
      <c r="P185" s="6">
        <v>0.35822999999999999</v>
      </c>
      <c r="Q185" s="6">
        <v>0.40725699999999998</v>
      </c>
      <c r="R185" s="6">
        <v>0.42575600000000002</v>
      </c>
      <c r="S185" s="6">
        <v>0.66086100000000003</v>
      </c>
      <c r="T185" s="6">
        <v>0.33289999999999997</v>
      </c>
      <c r="U185" s="6">
        <v>0.31863999999999998</v>
      </c>
      <c r="V185">
        <f t="shared" si="8"/>
        <v>0.41997924999999997</v>
      </c>
      <c r="W185">
        <f t="shared" si="9"/>
        <v>0.13019219005625063</v>
      </c>
    </row>
    <row r="186" spans="1:23" x14ac:dyDescent="0.25">
      <c r="A186" s="6"/>
      <c r="M186" s="6">
        <v>163.80000000000001</v>
      </c>
      <c r="N186" s="6">
        <v>0.51226000000000005</v>
      </c>
      <c r="O186" s="6">
        <v>0.32604300000000003</v>
      </c>
      <c r="P186" s="6">
        <v>0.37518000000000001</v>
      </c>
      <c r="Q186" s="6">
        <v>0.41339799999999999</v>
      </c>
      <c r="R186" s="6">
        <v>0.43879400000000002</v>
      </c>
      <c r="S186" s="6">
        <v>0.62798399999999999</v>
      </c>
      <c r="T186" s="6">
        <v>0.37120999999999998</v>
      </c>
      <c r="U186" s="6">
        <v>0.32145000000000001</v>
      </c>
      <c r="V186">
        <f t="shared" si="8"/>
        <v>0.42328987500000004</v>
      </c>
      <c r="W186">
        <f t="shared" si="9"/>
        <v>0.10351589479390173</v>
      </c>
    </row>
    <row r="187" spans="1:23" x14ac:dyDescent="0.25">
      <c r="A187" s="6"/>
      <c r="M187" s="6">
        <v>164.7</v>
      </c>
      <c r="N187" s="6">
        <v>0.53778999999999999</v>
      </c>
      <c r="O187" s="6">
        <v>0.36730800000000002</v>
      </c>
      <c r="P187" s="6">
        <v>0.43093999999999999</v>
      </c>
      <c r="Q187" s="6">
        <v>0.39832800000000002</v>
      </c>
      <c r="R187" s="6">
        <v>0.40319300000000002</v>
      </c>
      <c r="S187" s="6">
        <v>0.67711200000000005</v>
      </c>
      <c r="T187" s="6">
        <v>0.31309999999999999</v>
      </c>
      <c r="U187" s="6">
        <v>0.34083000000000002</v>
      </c>
      <c r="V187">
        <f t="shared" si="8"/>
        <v>0.43357512500000001</v>
      </c>
      <c r="W187">
        <f t="shared" si="9"/>
        <v>0.11943352765144249</v>
      </c>
    </row>
    <row r="188" spans="1:23" x14ac:dyDescent="0.25">
      <c r="A188" s="6"/>
      <c r="M188" s="6">
        <v>165.6</v>
      </c>
      <c r="N188" s="6">
        <v>0.62205999999999995</v>
      </c>
      <c r="O188" s="6">
        <v>0.36337599999999998</v>
      </c>
      <c r="P188" s="6">
        <v>0.43812000000000001</v>
      </c>
      <c r="Q188" s="6">
        <v>0.41764000000000001</v>
      </c>
      <c r="R188" s="6">
        <v>0.51003799999999999</v>
      </c>
      <c r="S188" s="6">
        <v>0.65323200000000003</v>
      </c>
      <c r="T188" s="6">
        <v>0.29015000000000002</v>
      </c>
      <c r="U188" s="6">
        <v>0.32915</v>
      </c>
      <c r="V188">
        <f t="shared" si="8"/>
        <v>0.45297074999999998</v>
      </c>
      <c r="W188">
        <f t="shared" si="9"/>
        <v>0.13271377062767184</v>
      </c>
    </row>
    <row r="189" spans="1:23" x14ac:dyDescent="0.25">
      <c r="A189" s="6"/>
      <c r="M189" s="6">
        <v>166.5</v>
      </c>
      <c r="N189" s="6">
        <v>0.51887000000000005</v>
      </c>
      <c r="O189" s="6">
        <v>0.32786399999999999</v>
      </c>
      <c r="P189" s="6">
        <v>0.40666000000000002</v>
      </c>
      <c r="Q189" s="6">
        <v>0.36662699999999998</v>
      </c>
      <c r="R189" s="6">
        <v>0.44764799999999999</v>
      </c>
      <c r="S189" s="6">
        <v>0.61886600000000003</v>
      </c>
      <c r="T189" s="6">
        <v>0.4078</v>
      </c>
      <c r="U189" s="6">
        <v>0.37128</v>
      </c>
      <c r="V189">
        <f t="shared" si="8"/>
        <v>0.43320187500000001</v>
      </c>
      <c r="W189">
        <f t="shared" si="9"/>
        <v>9.466573701856372E-2</v>
      </c>
    </row>
    <row r="190" spans="1:23" x14ac:dyDescent="0.25">
      <c r="A190" s="6"/>
      <c r="M190" s="6">
        <v>167.4</v>
      </c>
      <c r="N190" s="6">
        <v>0.51761999999999997</v>
      </c>
      <c r="O190" s="6">
        <v>0.32103900000000002</v>
      </c>
      <c r="P190" s="6">
        <v>0.45130999999999999</v>
      </c>
      <c r="Q190" s="6">
        <v>0.40710800000000003</v>
      </c>
      <c r="R190" s="6">
        <v>0.42008400000000001</v>
      </c>
      <c r="S190" s="6">
        <v>0.64134999999999998</v>
      </c>
      <c r="T190" s="6">
        <v>0.36953999999999998</v>
      </c>
      <c r="U190" s="6">
        <v>0.35102</v>
      </c>
      <c r="V190">
        <f t="shared" si="8"/>
        <v>0.43488387500000003</v>
      </c>
      <c r="W190">
        <f t="shared" si="9"/>
        <v>0.10350811380264893</v>
      </c>
    </row>
    <row r="191" spans="1:23" x14ac:dyDescent="0.25">
      <c r="A191" s="6"/>
      <c r="M191" s="6">
        <v>168.3</v>
      </c>
      <c r="N191" s="6">
        <v>0.51704000000000006</v>
      </c>
      <c r="O191" s="6">
        <v>0.28322900000000001</v>
      </c>
      <c r="P191" s="6">
        <v>0.45795000000000002</v>
      </c>
      <c r="Q191" s="6">
        <v>0.38556600000000002</v>
      </c>
      <c r="R191" s="6">
        <v>0.387212</v>
      </c>
      <c r="S191" s="6">
        <v>0.69241600000000003</v>
      </c>
      <c r="T191" s="6">
        <v>0.35660999999999998</v>
      </c>
      <c r="U191" s="6">
        <v>0.30296000000000001</v>
      </c>
      <c r="V191">
        <f t="shared" si="8"/>
        <v>0.42287287500000004</v>
      </c>
      <c r="W191">
        <f t="shared" si="9"/>
        <v>0.13292593389385524</v>
      </c>
    </row>
    <row r="192" spans="1:23" x14ac:dyDescent="0.25">
      <c r="A192" s="6"/>
      <c r="M192" s="6">
        <v>169.2</v>
      </c>
      <c r="N192" s="6">
        <v>0.54327000000000003</v>
      </c>
      <c r="O192" s="6">
        <v>0.349078</v>
      </c>
      <c r="P192" s="6">
        <v>0.39457999999999999</v>
      </c>
      <c r="Q192" s="6">
        <v>0.35921399999999998</v>
      </c>
      <c r="R192" s="6">
        <v>0.42751899999999998</v>
      </c>
      <c r="S192" s="6">
        <v>0.64048000000000005</v>
      </c>
      <c r="T192" s="6">
        <v>0.27767999999999998</v>
      </c>
      <c r="U192" s="6">
        <v>0.37911</v>
      </c>
      <c r="V192">
        <f t="shared" si="8"/>
        <v>0.42136637500000002</v>
      </c>
      <c r="W192">
        <f t="shared" si="9"/>
        <v>0.11658629029660807</v>
      </c>
    </row>
    <row r="193" spans="1:23" x14ac:dyDescent="0.25">
      <c r="A193" s="6"/>
      <c r="M193" s="6">
        <v>170.1</v>
      </c>
      <c r="N193" s="6">
        <v>0.57379000000000002</v>
      </c>
      <c r="O193" s="6">
        <v>0.33796199999999998</v>
      </c>
      <c r="P193" s="6">
        <v>0.36014000000000002</v>
      </c>
      <c r="Q193" s="6">
        <v>0.41316799999999998</v>
      </c>
      <c r="R193" s="6">
        <v>0.46404099999999998</v>
      </c>
      <c r="S193" s="6">
        <v>0.67187799999999998</v>
      </c>
      <c r="T193" s="6">
        <v>0.36770000000000003</v>
      </c>
      <c r="U193" s="6">
        <v>0.34283000000000002</v>
      </c>
      <c r="V193">
        <f t="shared" si="8"/>
        <v>0.44143862500000003</v>
      </c>
      <c r="W193">
        <f t="shared" si="9"/>
        <v>0.12212827664729918</v>
      </c>
    </row>
    <row r="194" spans="1:23" x14ac:dyDescent="0.25">
      <c r="A194" s="6"/>
      <c r="M194" s="6">
        <v>171</v>
      </c>
      <c r="N194" s="6">
        <v>0.60538999999999998</v>
      </c>
      <c r="O194" s="6">
        <v>0.36698500000000001</v>
      </c>
      <c r="P194" s="6">
        <v>0.45665</v>
      </c>
      <c r="Q194" s="6">
        <v>0.449461</v>
      </c>
      <c r="R194" s="6">
        <v>0.511799</v>
      </c>
      <c r="S194" s="6">
        <v>0.63607199999999997</v>
      </c>
      <c r="T194" s="6">
        <v>0.35463</v>
      </c>
      <c r="U194" s="6">
        <v>0.37775999999999998</v>
      </c>
      <c r="V194">
        <f t="shared" si="8"/>
        <v>0.46984337500000001</v>
      </c>
      <c r="W194">
        <f t="shared" si="9"/>
        <v>0.10736316153256609</v>
      </c>
    </row>
    <row r="195" spans="1:23" x14ac:dyDescent="0.25">
      <c r="A195" s="6"/>
      <c r="M195" s="6">
        <v>171.9</v>
      </c>
      <c r="N195" s="6">
        <v>0.55159000000000002</v>
      </c>
      <c r="O195" s="6">
        <v>0.32470500000000002</v>
      </c>
      <c r="P195" s="6">
        <v>0.44070999999999999</v>
      </c>
      <c r="Q195" s="6">
        <v>0.40551199999999998</v>
      </c>
      <c r="R195" s="6">
        <v>0.35533300000000001</v>
      </c>
      <c r="S195" s="6">
        <v>0.60651500000000003</v>
      </c>
      <c r="T195" s="6">
        <v>0.41181000000000001</v>
      </c>
      <c r="U195" s="6">
        <v>0.24373</v>
      </c>
      <c r="V195">
        <f t="shared" si="8"/>
        <v>0.41748812499999999</v>
      </c>
      <c r="W195">
        <f t="shared" si="9"/>
        <v>0.11777293550052451</v>
      </c>
    </row>
    <row r="196" spans="1:23" x14ac:dyDescent="0.25">
      <c r="A196" s="6"/>
      <c r="M196" s="6">
        <v>172.8</v>
      </c>
      <c r="N196" s="6">
        <v>0.56652000000000002</v>
      </c>
      <c r="O196" s="6">
        <v>0.354549</v>
      </c>
      <c r="P196" s="6">
        <v>0.46378000000000003</v>
      </c>
      <c r="Q196" s="6">
        <v>0.39438400000000001</v>
      </c>
      <c r="R196" s="6">
        <v>0.46363700000000002</v>
      </c>
      <c r="S196" s="6">
        <v>0.65182899999999999</v>
      </c>
      <c r="T196" s="6">
        <v>0.35315000000000002</v>
      </c>
      <c r="U196" s="6">
        <v>0.30263000000000001</v>
      </c>
      <c r="V196">
        <f t="shared" si="8"/>
        <v>0.44380987500000002</v>
      </c>
      <c r="W196">
        <f t="shared" si="9"/>
        <v>0.11813009951917716</v>
      </c>
    </row>
    <row r="197" spans="1:23" x14ac:dyDescent="0.25">
      <c r="A197" s="6"/>
      <c r="M197" s="6">
        <v>173.7</v>
      </c>
      <c r="N197" s="6">
        <v>0.56821999999999995</v>
      </c>
      <c r="O197" s="6">
        <v>0.36199399999999998</v>
      </c>
      <c r="P197" s="6">
        <v>0.39796999999999999</v>
      </c>
      <c r="Q197" s="6">
        <v>0.33392699999999997</v>
      </c>
      <c r="R197" s="6">
        <v>0.45635100000000001</v>
      </c>
      <c r="S197" s="6">
        <v>0.66580700000000004</v>
      </c>
      <c r="T197" s="6">
        <v>0.32926</v>
      </c>
      <c r="U197" s="6">
        <v>0.38956000000000002</v>
      </c>
      <c r="V197">
        <f t="shared" ref="V197:V253" si="10">AVERAGE(N197:U197)</f>
        <v>0.43788612500000001</v>
      </c>
      <c r="W197">
        <f t="shared" ref="W197:W253" si="11">STDEV(N197:U197)</f>
        <v>0.12045820648962206</v>
      </c>
    </row>
    <row r="198" spans="1:23" x14ac:dyDescent="0.25">
      <c r="A198" s="6"/>
      <c r="M198" s="6">
        <v>174.6</v>
      </c>
      <c r="N198" s="6">
        <v>0.61228000000000005</v>
      </c>
      <c r="O198" s="6">
        <v>0.37611899999999998</v>
      </c>
      <c r="P198" s="6">
        <v>0.44318999999999997</v>
      </c>
      <c r="Q198" s="6">
        <v>0.33849200000000002</v>
      </c>
      <c r="R198" s="6">
        <v>0.48581400000000002</v>
      </c>
      <c r="S198" s="6">
        <v>0.59131199999999995</v>
      </c>
      <c r="T198" s="6">
        <v>0.35582000000000003</v>
      </c>
      <c r="U198" s="6">
        <v>0.34849000000000002</v>
      </c>
      <c r="V198">
        <f t="shared" si="10"/>
        <v>0.443939625</v>
      </c>
      <c r="W198">
        <f t="shared" si="11"/>
        <v>0.10980870509590426</v>
      </c>
    </row>
    <row r="199" spans="1:23" x14ac:dyDescent="0.25">
      <c r="A199" s="6"/>
      <c r="M199" s="6">
        <v>175.5</v>
      </c>
      <c r="N199" s="6">
        <v>0.58643000000000001</v>
      </c>
      <c r="O199" s="6">
        <v>0.32669500000000001</v>
      </c>
      <c r="P199" s="6">
        <v>0.40559000000000001</v>
      </c>
      <c r="Q199" s="6">
        <v>0.44609100000000002</v>
      </c>
      <c r="R199" s="6">
        <v>0.37831199999999998</v>
      </c>
      <c r="S199" s="6">
        <v>0.64279500000000001</v>
      </c>
      <c r="T199" s="6">
        <v>0.36297000000000001</v>
      </c>
      <c r="U199" s="6">
        <v>0.33567000000000002</v>
      </c>
      <c r="V199">
        <f t="shared" si="10"/>
        <v>0.43556912500000006</v>
      </c>
      <c r="W199">
        <f t="shared" si="11"/>
        <v>0.11777305430898773</v>
      </c>
    </row>
    <row r="200" spans="1:23" x14ac:dyDescent="0.25">
      <c r="A200" s="6"/>
      <c r="M200" s="6">
        <v>176.4</v>
      </c>
      <c r="N200" s="6">
        <v>0.58908000000000005</v>
      </c>
      <c r="O200" s="6">
        <v>0.35838500000000001</v>
      </c>
      <c r="P200" s="6">
        <v>0.47727000000000003</v>
      </c>
      <c r="Q200" s="6">
        <v>0.415578</v>
      </c>
      <c r="R200" s="6">
        <v>0.44131700000000001</v>
      </c>
      <c r="S200" s="6">
        <v>0.68613400000000002</v>
      </c>
      <c r="T200" s="6">
        <v>0.31712000000000001</v>
      </c>
      <c r="U200" s="6">
        <v>0.29066999999999998</v>
      </c>
      <c r="V200">
        <f t="shared" si="10"/>
        <v>0.44694425000000004</v>
      </c>
      <c r="W200">
        <f t="shared" si="11"/>
        <v>0.13547176009860618</v>
      </c>
    </row>
    <row r="201" spans="1:23" x14ac:dyDescent="0.25">
      <c r="A201" s="6"/>
      <c r="M201" s="6">
        <v>177.3</v>
      </c>
      <c r="N201" s="6">
        <v>0.60289999999999999</v>
      </c>
      <c r="O201" s="6">
        <v>0.31233100000000003</v>
      </c>
      <c r="P201" s="6">
        <v>0.45609</v>
      </c>
      <c r="Q201" s="6">
        <v>0.40498600000000001</v>
      </c>
      <c r="R201" s="6">
        <v>0.36796499999999999</v>
      </c>
      <c r="S201" s="6">
        <v>0.71141500000000002</v>
      </c>
      <c r="T201" s="6">
        <v>0.40703</v>
      </c>
      <c r="U201" s="6">
        <v>0.38680999999999999</v>
      </c>
      <c r="V201">
        <f t="shared" si="10"/>
        <v>0.45619087500000005</v>
      </c>
      <c r="W201">
        <f t="shared" si="11"/>
        <v>0.1336278611030727</v>
      </c>
    </row>
    <row r="202" spans="1:23" x14ac:dyDescent="0.25">
      <c r="A202" s="6"/>
      <c r="M202" s="6">
        <v>178.2</v>
      </c>
      <c r="N202" s="6">
        <v>0.53866000000000003</v>
      </c>
      <c r="O202" s="6">
        <v>0.33479199999999998</v>
      </c>
      <c r="P202" s="6">
        <v>0.40711999999999998</v>
      </c>
      <c r="Q202" s="6">
        <v>0.50839400000000001</v>
      </c>
      <c r="R202" s="6">
        <v>0.44020199999999998</v>
      </c>
      <c r="S202" s="6">
        <v>0.67325299999999999</v>
      </c>
      <c r="T202" s="6">
        <v>0.38829000000000002</v>
      </c>
      <c r="U202" s="6">
        <v>0.37580999999999998</v>
      </c>
      <c r="V202">
        <f t="shared" si="10"/>
        <v>0.45831512499999999</v>
      </c>
      <c r="W202">
        <f t="shared" si="11"/>
        <v>0.11024588433061466</v>
      </c>
    </row>
    <row r="203" spans="1:23" x14ac:dyDescent="0.25">
      <c r="A203" s="6"/>
      <c r="M203" s="6">
        <v>179.1</v>
      </c>
      <c r="N203" s="6">
        <v>0.57774000000000003</v>
      </c>
      <c r="O203" s="6">
        <v>0.35248400000000002</v>
      </c>
      <c r="P203" s="6">
        <v>0.46289999999999998</v>
      </c>
      <c r="Q203" s="6">
        <v>0.46853299999999998</v>
      </c>
      <c r="R203" s="6">
        <v>0.46148</v>
      </c>
      <c r="S203" s="6">
        <v>0.70504999999999995</v>
      </c>
      <c r="T203" s="6">
        <v>0.34649999999999997</v>
      </c>
      <c r="U203" s="6">
        <v>0.38425999999999999</v>
      </c>
      <c r="V203">
        <f t="shared" si="10"/>
        <v>0.46986837499999995</v>
      </c>
      <c r="W203">
        <f t="shared" si="11"/>
        <v>0.12153484617524028</v>
      </c>
    </row>
    <row r="204" spans="1:23" x14ac:dyDescent="0.25">
      <c r="A204" s="6"/>
      <c r="M204" s="6">
        <v>180</v>
      </c>
      <c r="N204" s="6">
        <v>0.53383000000000003</v>
      </c>
      <c r="O204" s="6">
        <v>0.34468100000000002</v>
      </c>
      <c r="P204" s="6">
        <v>0.40377000000000002</v>
      </c>
      <c r="Q204" s="6">
        <v>0.332403</v>
      </c>
      <c r="R204" s="6">
        <v>0.40795900000000002</v>
      </c>
      <c r="S204" s="6">
        <v>0.65872799999999998</v>
      </c>
      <c r="T204" s="6">
        <v>0.36731000000000003</v>
      </c>
      <c r="U204" s="6">
        <v>0.42037000000000002</v>
      </c>
      <c r="V204">
        <f t="shared" si="10"/>
        <v>0.43363137500000004</v>
      </c>
      <c r="W204">
        <f t="shared" si="11"/>
        <v>0.1101899461059821</v>
      </c>
    </row>
    <row r="205" spans="1:23" x14ac:dyDescent="0.25">
      <c r="A205" s="6"/>
      <c r="M205" s="6">
        <v>180.9</v>
      </c>
      <c r="N205" s="6">
        <v>0.57316999999999996</v>
      </c>
      <c r="O205" s="6">
        <v>0.36734600000000001</v>
      </c>
      <c r="P205" s="6">
        <v>0.39417000000000002</v>
      </c>
      <c r="Q205" s="6">
        <v>0.42275400000000002</v>
      </c>
      <c r="R205" s="6">
        <v>0.40537200000000001</v>
      </c>
      <c r="S205" s="6">
        <v>0.68146600000000002</v>
      </c>
      <c r="T205" s="6">
        <v>0.31426999999999999</v>
      </c>
      <c r="U205" s="6">
        <v>0.31367</v>
      </c>
      <c r="V205">
        <f t="shared" si="10"/>
        <v>0.43402725000000003</v>
      </c>
      <c r="W205">
        <f t="shared" si="11"/>
        <v>0.12895043645386728</v>
      </c>
    </row>
    <row r="206" spans="1:23" x14ac:dyDescent="0.25">
      <c r="A206" s="6"/>
      <c r="M206" s="6">
        <v>181.8</v>
      </c>
      <c r="N206" s="6">
        <v>0.65203999999999995</v>
      </c>
      <c r="O206" s="6">
        <v>0.328239</v>
      </c>
      <c r="P206" s="6">
        <v>0.41454000000000002</v>
      </c>
      <c r="Q206" s="6">
        <v>0.41906599999999999</v>
      </c>
      <c r="R206" s="6">
        <v>0.44580599999999998</v>
      </c>
      <c r="S206" s="6">
        <v>0.61351599999999995</v>
      </c>
      <c r="T206" s="6">
        <v>0.32134000000000001</v>
      </c>
      <c r="U206" s="6">
        <v>0.34475</v>
      </c>
      <c r="V206">
        <f t="shared" si="10"/>
        <v>0.44241212499999999</v>
      </c>
      <c r="W206">
        <f t="shared" si="11"/>
        <v>0.1263700065526826</v>
      </c>
    </row>
    <row r="207" spans="1:23" x14ac:dyDescent="0.25">
      <c r="A207" s="6"/>
      <c r="M207" s="6">
        <v>182.7</v>
      </c>
      <c r="N207" s="6">
        <v>0.56493000000000004</v>
      </c>
      <c r="O207" s="6">
        <v>0.39835100000000001</v>
      </c>
      <c r="P207" s="6">
        <v>0.44140000000000001</v>
      </c>
      <c r="Q207" s="6">
        <v>0.457783</v>
      </c>
      <c r="R207" s="6">
        <v>0.47925699999999999</v>
      </c>
      <c r="S207" s="6">
        <v>0.674176</v>
      </c>
      <c r="T207" s="6">
        <v>0.34075</v>
      </c>
      <c r="U207" s="6">
        <v>0.39650999999999997</v>
      </c>
      <c r="V207">
        <f t="shared" si="10"/>
        <v>0.46914462500000004</v>
      </c>
      <c r="W207">
        <f t="shared" si="11"/>
        <v>0.10622517826624911</v>
      </c>
    </row>
    <row r="208" spans="1:23" x14ac:dyDescent="0.25">
      <c r="A208" s="6"/>
      <c r="M208" s="6">
        <v>183.6</v>
      </c>
      <c r="N208" s="6">
        <v>0.62444</v>
      </c>
      <c r="O208" s="6">
        <v>0.34172799999999998</v>
      </c>
      <c r="P208" s="6">
        <v>0.46545999999999998</v>
      </c>
      <c r="Q208" s="6">
        <v>0.44092199999999998</v>
      </c>
      <c r="R208" s="6">
        <v>0.437838</v>
      </c>
      <c r="S208" s="6">
        <v>0.65432500000000005</v>
      </c>
      <c r="T208" s="6">
        <v>0.36506</v>
      </c>
      <c r="U208" s="6">
        <v>0.33431</v>
      </c>
      <c r="V208">
        <f t="shared" si="10"/>
        <v>0.45801037500000003</v>
      </c>
      <c r="W208">
        <f t="shared" si="11"/>
        <v>0.12215670964314333</v>
      </c>
    </row>
    <row r="209" spans="1:23" x14ac:dyDescent="0.25">
      <c r="A209" s="6"/>
      <c r="M209" s="6">
        <v>184.5</v>
      </c>
      <c r="N209" s="6">
        <v>0.63675000000000004</v>
      </c>
      <c r="O209" s="6">
        <v>0.298647</v>
      </c>
      <c r="P209" s="6">
        <v>0.44802999999999998</v>
      </c>
      <c r="Q209" s="6">
        <v>0.41138400000000003</v>
      </c>
      <c r="R209" s="6">
        <v>0.42249199999999998</v>
      </c>
      <c r="S209" s="6">
        <v>0.69208599999999998</v>
      </c>
      <c r="T209" s="6">
        <v>0.31611</v>
      </c>
      <c r="U209" s="6">
        <v>0.34176000000000001</v>
      </c>
      <c r="V209">
        <f t="shared" si="10"/>
        <v>0.44590737499999999</v>
      </c>
      <c r="W209">
        <f t="shared" si="11"/>
        <v>0.14547907261864892</v>
      </c>
    </row>
    <row r="210" spans="1:23" x14ac:dyDescent="0.25">
      <c r="A210" s="6"/>
      <c r="M210" s="6">
        <v>185.4</v>
      </c>
      <c r="N210" s="6">
        <v>0.63685000000000003</v>
      </c>
      <c r="O210" s="6">
        <v>0.37657200000000002</v>
      </c>
      <c r="P210" s="6">
        <v>0.47383999999999998</v>
      </c>
      <c r="Q210" s="6">
        <v>0.402752</v>
      </c>
      <c r="R210" s="6">
        <v>0.458976</v>
      </c>
      <c r="S210" s="6">
        <v>0.72139200000000003</v>
      </c>
      <c r="T210" s="6">
        <v>0.33532000000000001</v>
      </c>
      <c r="U210" s="6">
        <v>0.29735</v>
      </c>
      <c r="V210">
        <f t="shared" si="10"/>
        <v>0.46288150000000006</v>
      </c>
      <c r="W210">
        <f t="shared" si="11"/>
        <v>0.14734098430414472</v>
      </c>
    </row>
    <row r="211" spans="1:23" x14ac:dyDescent="0.25">
      <c r="A211" s="6"/>
      <c r="M211" s="6">
        <v>186.3</v>
      </c>
      <c r="N211" s="6">
        <v>0.54218999999999995</v>
      </c>
      <c r="O211" s="6">
        <v>0.37545099999999998</v>
      </c>
      <c r="P211" s="6">
        <v>0.48676999999999998</v>
      </c>
      <c r="Q211" s="6">
        <v>0.43549100000000002</v>
      </c>
      <c r="R211" s="6">
        <v>0.47645999999999999</v>
      </c>
      <c r="S211" s="6">
        <v>0.68322899999999998</v>
      </c>
      <c r="T211" s="6">
        <v>0.32723000000000002</v>
      </c>
      <c r="U211" s="6">
        <v>0.38162000000000001</v>
      </c>
      <c r="V211">
        <f t="shared" si="10"/>
        <v>0.46355512499999996</v>
      </c>
      <c r="W211">
        <f t="shared" si="11"/>
        <v>0.11275343359540585</v>
      </c>
    </row>
    <row r="212" spans="1:23" x14ac:dyDescent="0.25">
      <c r="A212" s="6"/>
      <c r="M212" s="6">
        <v>187.2</v>
      </c>
      <c r="N212" s="6">
        <v>0.61839999999999995</v>
      </c>
      <c r="O212" s="6">
        <v>0.34582800000000002</v>
      </c>
      <c r="P212" s="6">
        <v>0.45254</v>
      </c>
      <c r="Q212" s="6">
        <v>0.46513199999999999</v>
      </c>
      <c r="R212" s="6">
        <v>0.49679000000000001</v>
      </c>
      <c r="S212" s="6">
        <v>0.68899999999999995</v>
      </c>
      <c r="T212" s="6">
        <v>0.37357000000000001</v>
      </c>
      <c r="U212" s="6">
        <v>0.40510000000000002</v>
      </c>
      <c r="V212">
        <f t="shared" si="10"/>
        <v>0.48079499999999997</v>
      </c>
      <c r="W212">
        <f t="shared" si="11"/>
        <v>0.11893995928798953</v>
      </c>
    </row>
    <row r="213" spans="1:23" x14ac:dyDescent="0.25">
      <c r="A213" s="6"/>
      <c r="M213" s="6">
        <v>188.1</v>
      </c>
      <c r="N213" s="6">
        <v>0.55428999999999995</v>
      </c>
      <c r="O213" s="6">
        <v>0.35017500000000001</v>
      </c>
      <c r="P213" s="6">
        <v>0.43539</v>
      </c>
      <c r="Q213" s="6">
        <v>0.446241</v>
      </c>
      <c r="R213" s="6">
        <v>0.42850700000000003</v>
      </c>
      <c r="S213" s="6">
        <v>0.70799599999999996</v>
      </c>
      <c r="T213" s="6">
        <v>0.43058999999999997</v>
      </c>
      <c r="U213" s="6">
        <v>0.42331000000000002</v>
      </c>
      <c r="V213">
        <f t="shared" si="10"/>
        <v>0.47206237500000003</v>
      </c>
      <c r="W213">
        <f t="shared" si="11"/>
        <v>0.11038117013711732</v>
      </c>
    </row>
    <row r="214" spans="1:23" x14ac:dyDescent="0.25">
      <c r="A214" s="6"/>
      <c r="M214" s="6">
        <v>189</v>
      </c>
      <c r="N214" s="6">
        <v>0.61709000000000003</v>
      </c>
      <c r="O214" s="6">
        <v>0.37696299999999999</v>
      </c>
      <c r="P214" s="6">
        <v>0.45445999999999998</v>
      </c>
      <c r="Q214" s="6">
        <v>0.45437499999999997</v>
      </c>
      <c r="R214" s="6">
        <v>0.44556499999999999</v>
      </c>
      <c r="S214" s="6">
        <v>0.70790699999999995</v>
      </c>
      <c r="T214" s="6">
        <v>0.39831</v>
      </c>
      <c r="U214" s="6">
        <v>0.41038000000000002</v>
      </c>
      <c r="V214">
        <f t="shared" si="10"/>
        <v>0.48313125000000001</v>
      </c>
      <c r="W214">
        <f t="shared" si="11"/>
        <v>0.11667314310591902</v>
      </c>
    </row>
    <row r="215" spans="1:23" x14ac:dyDescent="0.25">
      <c r="A215" s="6"/>
      <c r="M215" s="6">
        <v>189.9</v>
      </c>
      <c r="N215" s="6">
        <v>0.58989000000000003</v>
      </c>
      <c r="O215" s="6">
        <v>0.34633000000000003</v>
      </c>
      <c r="P215" s="6">
        <v>0.54374999999999996</v>
      </c>
      <c r="Q215" s="6">
        <v>0.37881199999999998</v>
      </c>
      <c r="R215" s="6">
        <v>0.53887799999999997</v>
      </c>
      <c r="S215" s="6">
        <v>0.70205399999999996</v>
      </c>
      <c r="T215" s="6">
        <v>0.38442999999999999</v>
      </c>
      <c r="U215" s="6">
        <v>0.36659999999999998</v>
      </c>
      <c r="V215">
        <f t="shared" si="10"/>
        <v>0.48134300000000002</v>
      </c>
      <c r="W215">
        <f t="shared" si="11"/>
        <v>0.13038399789632363</v>
      </c>
    </row>
    <row r="216" spans="1:23" x14ac:dyDescent="0.25">
      <c r="A216" s="6"/>
      <c r="M216" s="6">
        <v>190.8</v>
      </c>
      <c r="N216" s="6">
        <v>0.63278999999999996</v>
      </c>
      <c r="O216" s="6">
        <v>0.39795999999999998</v>
      </c>
      <c r="P216" s="6">
        <v>0.44257000000000002</v>
      </c>
      <c r="Q216" s="6">
        <v>0.44700499999999999</v>
      </c>
      <c r="R216" s="6">
        <v>0.48463800000000001</v>
      </c>
      <c r="S216" s="6">
        <v>0.72084000000000004</v>
      </c>
      <c r="T216" s="6">
        <v>0.48121000000000003</v>
      </c>
      <c r="U216" s="6">
        <v>0.39644000000000001</v>
      </c>
      <c r="V216">
        <f t="shared" si="10"/>
        <v>0.50043162499999994</v>
      </c>
      <c r="W216">
        <f t="shared" si="11"/>
        <v>0.11602620674896516</v>
      </c>
    </row>
    <row r="217" spans="1:23" x14ac:dyDescent="0.25">
      <c r="A217" s="6"/>
      <c r="M217" s="6">
        <v>191.7</v>
      </c>
      <c r="N217" s="6">
        <v>0.58260000000000001</v>
      </c>
      <c r="O217" s="6">
        <v>0.30784299999999998</v>
      </c>
      <c r="P217" s="6">
        <v>0.46046999999999999</v>
      </c>
      <c r="Q217" s="6">
        <v>0.49589499999999997</v>
      </c>
      <c r="R217" s="6">
        <v>0.49420599999999998</v>
      </c>
      <c r="S217" s="6">
        <v>0.70347199999999999</v>
      </c>
      <c r="T217" s="6">
        <v>0.39849000000000001</v>
      </c>
      <c r="U217" s="6">
        <v>0.29796</v>
      </c>
      <c r="V217">
        <f t="shared" si="10"/>
        <v>0.46761699999999995</v>
      </c>
      <c r="W217">
        <f t="shared" si="11"/>
        <v>0.13601267902137443</v>
      </c>
    </row>
    <row r="218" spans="1:23" x14ac:dyDescent="0.25">
      <c r="A218" s="6"/>
      <c r="M218" s="6">
        <v>192.6</v>
      </c>
      <c r="N218" s="6">
        <v>0.56303000000000003</v>
      </c>
      <c r="O218" s="6">
        <v>0.35160599999999997</v>
      </c>
      <c r="P218" s="6">
        <v>0.52405999999999997</v>
      </c>
      <c r="Q218" s="6">
        <v>0.44244</v>
      </c>
      <c r="R218" s="6">
        <v>0.461727</v>
      </c>
      <c r="S218" s="6">
        <v>0.73882700000000001</v>
      </c>
      <c r="T218" s="6">
        <v>0.39169999999999999</v>
      </c>
      <c r="U218" s="6">
        <v>0.40956999999999999</v>
      </c>
      <c r="V218">
        <f t="shared" si="10"/>
        <v>0.48537000000000002</v>
      </c>
      <c r="W218">
        <f t="shared" si="11"/>
        <v>0.12339422045622721</v>
      </c>
    </row>
    <row r="219" spans="1:23" x14ac:dyDescent="0.25">
      <c r="A219" s="6"/>
      <c r="M219" s="6">
        <v>193.5</v>
      </c>
      <c r="N219" s="6">
        <v>0.64241999999999999</v>
      </c>
      <c r="O219" s="6">
        <v>0.33566600000000002</v>
      </c>
      <c r="P219" s="6">
        <v>0.49845</v>
      </c>
      <c r="Q219" s="6">
        <v>0.45677699999999999</v>
      </c>
      <c r="R219" s="6">
        <v>0.46782000000000001</v>
      </c>
      <c r="S219" s="6">
        <v>0.74630799999999997</v>
      </c>
      <c r="T219" s="6">
        <v>0.36514000000000002</v>
      </c>
      <c r="U219" s="6">
        <v>0.37513999999999997</v>
      </c>
      <c r="V219">
        <f t="shared" si="10"/>
        <v>0.485965125</v>
      </c>
      <c r="W219">
        <f t="shared" si="11"/>
        <v>0.14296070934694655</v>
      </c>
    </row>
    <row r="220" spans="1:23" x14ac:dyDescent="0.25">
      <c r="A220" s="6"/>
      <c r="M220" s="6">
        <v>194.4</v>
      </c>
      <c r="N220" s="6">
        <v>0.56815000000000004</v>
      </c>
      <c r="O220" s="6">
        <v>0.32706099999999999</v>
      </c>
      <c r="P220" s="6">
        <v>0.50204000000000004</v>
      </c>
      <c r="Q220" s="6">
        <v>0.49843399999999999</v>
      </c>
      <c r="R220" s="6">
        <v>0.45464599999999999</v>
      </c>
      <c r="S220" s="6">
        <v>0.70852999999999999</v>
      </c>
      <c r="T220" s="6">
        <v>0.34717999999999999</v>
      </c>
      <c r="U220" s="6">
        <v>0.33806000000000003</v>
      </c>
      <c r="V220">
        <f t="shared" si="10"/>
        <v>0.46801262500000002</v>
      </c>
      <c r="W220">
        <f t="shared" si="11"/>
        <v>0.13174307198801483</v>
      </c>
    </row>
    <row r="221" spans="1:23" x14ac:dyDescent="0.25">
      <c r="A221" s="6"/>
      <c r="M221" s="6">
        <v>195.3</v>
      </c>
      <c r="N221" s="6">
        <v>0.68455999999999995</v>
      </c>
      <c r="O221" s="6">
        <v>0.40314800000000001</v>
      </c>
      <c r="P221" s="6">
        <v>0.48358000000000001</v>
      </c>
      <c r="Q221" s="6">
        <v>0.488261</v>
      </c>
      <c r="R221" s="6">
        <v>0.47581600000000002</v>
      </c>
      <c r="S221" s="6">
        <v>0.69371099999999997</v>
      </c>
      <c r="T221" s="6">
        <v>0.38754</v>
      </c>
      <c r="U221" s="6">
        <v>0.40178999999999998</v>
      </c>
      <c r="V221">
        <f t="shared" si="10"/>
        <v>0.50230074999999996</v>
      </c>
      <c r="W221">
        <f t="shared" si="11"/>
        <v>0.12201232343936196</v>
      </c>
    </row>
    <row r="222" spans="1:23" x14ac:dyDescent="0.25">
      <c r="A222" s="6"/>
      <c r="M222" s="6">
        <v>196.2</v>
      </c>
      <c r="N222" s="6">
        <v>0.58801000000000003</v>
      </c>
      <c r="O222" s="6">
        <v>0.35946899999999998</v>
      </c>
      <c r="P222" s="6">
        <v>0.51700999999999997</v>
      </c>
      <c r="Q222" s="6">
        <v>0.48603099999999999</v>
      </c>
      <c r="R222" s="6">
        <v>0.471835</v>
      </c>
      <c r="S222" s="6">
        <v>0.71686499999999997</v>
      </c>
      <c r="T222" s="6">
        <v>0.39439999999999997</v>
      </c>
      <c r="U222" s="6">
        <v>0.45904</v>
      </c>
      <c r="V222">
        <f t="shared" si="10"/>
        <v>0.49908249999999998</v>
      </c>
      <c r="W222">
        <f t="shared" si="11"/>
        <v>0.11251999042836791</v>
      </c>
    </row>
    <row r="223" spans="1:23" x14ac:dyDescent="0.25">
      <c r="A223" s="6"/>
      <c r="M223" s="6">
        <v>197.1</v>
      </c>
      <c r="N223" s="6">
        <v>0.68339000000000005</v>
      </c>
      <c r="O223" s="6">
        <v>0.346694</v>
      </c>
      <c r="P223" s="6">
        <v>0.49711</v>
      </c>
      <c r="Q223" s="6">
        <v>0.432141</v>
      </c>
      <c r="R223" s="6">
        <v>0.471333</v>
      </c>
      <c r="S223" s="6">
        <v>0.73226599999999997</v>
      </c>
      <c r="T223" s="6">
        <v>0.41602</v>
      </c>
      <c r="U223" s="6">
        <v>0.40268999999999999</v>
      </c>
      <c r="V223">
        <f t="shared" si="10"/>
        <v>0.49770550000000002</v>
      </c>
      <c r="W223">
        <f t="shared" si="11"/>
        <v>0.13783886452770028</v>
      </c>
    </row>
    <row r="224" spans="1:23" x14ac:dyDescent="0.25">
      <c r="A224" s="6"/>
      <c r="M224" s="6">
        <v>198</v>
      </c>
      <c r="N224" s="6">
        <v>0.60494999999999999</v>
      </c>
      <c r="O224" s="6">
        <v>0.324297</v>
      </c>
      <c r="P224" s="6">
        <v>0.52334999999999998</v>
      </c>
      <c r="Q224" s="6">
        <v>0.41955100000000001</v>
      </c>
      <c r="R224" s="6">
        <v>0.36672700000000003</v>
      </c>
      <c r="S224" s="6">
        <v>0.65209799999999996</v>
      </c>
      <c r="T224" s="6">
        <v>0.37058000000000002</v>
      </c>
      <c r="U224" s="6">
        <v>0.47648000000000001</v>
      </c>
      <c r="V224">
        <f t="shared" si="10"/>
        <v>0.46725412500000002</v>
      </c>
      <c r="W224">
        <f t="shared" si="11"/>
        <v>0.11863701729397416</v>
      </c>
    </row>
    <row r="225" spans="1:23" x14ac:dyDescent="0.25">
      <c r="A225" s="6"/>
      <c r="M225" s="6">
        <v>198.9</v>
      </c>
      <c r="N225" s="6">
        <v>0.60746999999999995</v>
      </c>
      <c r="O225" s="6">
        <v>0.40240900000000002</v>
      </c>
      <c r="P225" s="6">
        <v>0.46054</v>
      </c>
      <c r="Q225" s="6">
        <v>0.46599200000000002</v>
      </c>
      <c r="R225" s="6">
        <v>0.46279399999999998</v>
      </c>
      <c r="S225" s="6">
        <v>0.72604100000000005</v>
      </c>
      <c r="T225" s="6">
        <v>0.38574999999999998</v>
      </c>
      <c r="U225" s="6">
        <v>0.40815000000000001</v>
      </c>
      <c r="V225">
        <f t="shared" si="10"/>
        <v>0.48989324999999995</v>
      </c>
      <c r="W225">
        <f t="shared" si="11"/>
        <v>0.11767908771467112</v>
      </c>
    </row>
    <row r="226" spans="1:23" x14ac:dyDescent="0.25">
      <c r="A226" s="6"/>
      <c r="M226" s="6">
        <v>199.8</v>
      </c>
      <c r="N226" s="6">
        <v>0.63182000000000005</v>
      </c>
      <c r="O226" s="6">
        <v>0.32998699999999997</v>
      </c>
      <c r="P226" s="6">
        <v>0.58801000000000003</v>
      </c>
      <c r="Q226" s="6">
        <v>0.42725600000000002</v>
      </c>
      <c r="R226" s="6">
        <v>0.48295100000000002</v>
      </c>
      <c r="S226" s="6">
        <v>0.72841500000000003</v>
      </c>
      <c r="T226" s="6">
        <v>0.32201999999999997</v>
      </c>
      <c r="U226" s="6">
        <v>0.41311999999999999</v>
      </c>
      <c r="V226">
        <f t="shared" si="10"/>
        <v>0.49044737500000002</v>
      </c>
      <c r="W226">
        <f t="shared" si="11"/>
        <v>0.14652033329194322</v>
      </c>
    </row>
    <row r="227" spans="1:23" x14ac:dyDescent="0.25">
      <c r="A227" s="6"/>
      <c r="M227" s="6">
        <v>200.7</v>
      </c>
      <c r="N227" s="6">
        <v>0.67305000000000004</v>
      </c>
      <c r="O227" s="6">
        <v>0.36295699999999997</v>
      </c>
      <c r="P227" s="6">
        <v>0.48349999999999999</v>
      </c>
      <c r="Q227" s="6">
        <v>0.51835200000000003</v>
      </c>
      <c r="R227" s="6">
        <v>0.56010400000000005</v>
      </c>
      <c r="S227" s="6">
        <v>0.76767200000000002</v>
      </c>
      <c r="T227" s="6">
        <v>0.44129000000000002</v>
      </c>
      <c r="U227" s="6">
        <v>0.37228</v>
      </c>
      <c r="V227">
        <f t="shared" si="10"/>
        <v>0.52240062500000006</v>
      </c>
      <c r="W227">
        <f t="shared" si="11"/>
        <v>0.14159392700348347</v>
      </c>
    </row>
    <row r="228" spans="1:23" x14ac:dyDescent="0.25">
      <c r="A228" s="6"/>
      <c r="M228" s="6">
        <v>201.6</v>
      </c>
      <c r="N228" s="6">
        <v>0.62955000000000005</v>
      </c>
      <c r="O228" s="6">
        <v>0.368116</v>
      </c>
      <c r="P228" s="6">
        <v>0.49369000000000002</v>
      </c>
      <c r="Q228" s="6">
        <v>0.42309799999999997</v>
      </c>
      <c r="R228" s="6">
        <v>0.48322300000000001</v>
      </c>
      <c r="S228" s="6">
        <v>0.77855200000000002</v>
      </c>
      <c r="T228" s="6">
        <v>0.40904000000000001</v>
      </c>
      <c r="U228" s="6">
        <v>0.41871999999999998</v>
      </c>
      <c r="V228">
        <f t="shared" si="10"/>
        <v>0.50049862500000009</v>
      </c>
      <c r="W228">
        <f t="shared" si="11"/>
        <v>0.13777890211591837</v>
      </c>
    </row>
    <row r="229" spans="1:23" x14ac:dyDescent="0.25">
      <c r="A229" s="6"/>
      <c r="M229" s="6">
        <v>202.5</v>
      </c>
      <c r="N229" s="6">
        <v>0.66583999999999999</v>
      </c>
      <c r="O229" s="6">
        <v>0.45148899999999997</v>
      </c>
      <c r="P229" s="6">
        <v>0.58640000000000003</v>
      </c>
      <c r="Q229" s="6">
        <v>0.48285400000000001</v>
      </c>
      <c r="R229" s="6">
        <v>0.53200599999999998</v>
      </c>
      <c r="S229" s="6">
        <v>0.73341999999999996</v>
      </c>
      <c r="T229" s="6">
        <v>0.34228999999999998</v>
      </c>
      <c r="U229" s="6">
        <v>0.37045</v>
      </c>
      <c r="V229">
        <f t="shared" si="10"/>
        <v>0.52059362500000006</v>
      </c>
      <c r="W229">
        <f t="shared" si="11"/>
        <v>0.13700225021503126</v>
      </c>
    </row>
    <row r="230" spans="1:23" x14ac:dyDescent="0.25">
      <c r="A230" s="6"/>
      <c r="M230" s="6">
        <v>203.4</v>
      </c>
      <c r="N230" s="6">
        <v>0.64946999999999999</v>
      </c>
      <c r="O230" s="6">
        <v>0.359238</v>
      </c>
      <c r="P230" s="6">
        <v>0.49936999999999998</v>
      </c>
      <c r="Q230" s="6">
        <v>0.51431099999999996</v>
      </c>
      <c r="R230" s="6">
        <v>0.53208299999999997</v>
      </c>
      <c r="S230" s="6">
        <v>0.72635899999999998</v>
      </c>
      <c r="T230" s="6">
        <v>0.434</v>
      </c>
      <c r="U230" s="6">
        <v>0.37708000000000003</v>
      </c>
      <c r="V230">
        <f t="shared" si="10"/>
        <v>0.51148887499999995</v>
      </c>
      <c r="W230">
        <f t="shared" si="11"/>
        <v>0.12707563065517613</v>
      </c>
    </row>
    <row r="231" spans="1:23" x14ac:dyDescent="0.25">
      <c r="A231" s="6"/>
      <c r="M231" s="6">
        <v>204.3</v>
      </c>
      <c r="N231" s="6">
        <v>0.65510999999999997</v>
      </c>
      <c r="O231" s="6">
        <v>0.41840699999999997</v>
      </c>
      <c r="P231" s="6">
        <v>0.56603000000000003</v>
      </c>
      <c r="Q231" s="6">
        <v>0.49725999999999998</v>
      </c>
      <c r="R231" s="6">
        <v>0.44746599999999997</v>
      </c>
      <c r="S231" s="6">
        <v>0.77185800000000004</v>
      </c>
      <c r="T231" s="6">
        <v>0.42619000000000001</v>
      </c>
      <c r="U231" s="6">
        <v>0.46326000000000001</v>
      </c>
      <c r="V231">
        <f t="shared" si="10"/>
        <v>0.53069762499999995</v>
      </c>
      <c r="W231">
        <f t="shared" si="11"/>
        <v>0.12593058281896841</v>
      </c>
    </row>
    <row r="232" spans="1:23" x14ac:dyDescent="0.25">
      <c r="A232" s="6"/>
      <c r="M232" s="6">
        <v>205.2</v>
      </c>
      <c r="N232" s="6">
        <v>0.64729999999999999</v>
      </c>
      <c r="O232" s="6">
        <v>0.40123300000000001</v>
      </c>
      <c r="P232" s="6">
        <v>0.54905000000000004</v>
      </c>
      <c r="Q232" s="6">
        <v>0.401694</v>
      </c>
      <c r="R232" s="6">
        <v>0.56098700000000001</v>
      </c>
      <c r="S232" s="6">
        <v>0.80560399999999999</v>
      </c>
      <c r="T232" s="6">
        <v>0.46299000000000001</v>
      </c>
      <c r="U232" s="6">
        <v>0.37367</v>
      </c>
      <c r="V232">
        <f t="shared" si="10"/>
        <v>0.52531600000000001</v>
      </c>
      <c r="W232">
        <f t="shared" si="11"/>
        <v>0.14776294314204755</v>
      </c>
    </row>
    <row r="233" spans="1:23" x14ac:dyDescent="0.25">
      <c r="A233" s="6"/>
      <c r="M233" s="6">
        <v>206.1</v>
      </c>
      <c r="N233" s="6">
        <v>0.60673999999999995</v>
      </c>
      <c r="O233" s="6">
        <v>0.33040999999999998</v>
      </c>
      <c r="P233" s="6">
        <v>0.51502000000000003</v>
      </c>
      <c r="Q233" s="6">
        <v>0.50353999999999999</v>
      </c>
      <c r="R233" s="6">
        <v>0.51662799999999998</v>
      </c>
      <c r="S233" s="6">
        <v>0.70219200000000004</v>
      </c>
      <c r="T233" s="6">
        <v>0.41832999999999998</v>
      </c>
      <c r="U233" s="6">
        <v>0.38517000000000001</v>
      </c>
      <c r="V233">
        <f t="shared" si="10"/>
        <v>0.49725374999999999</v>
      </c>
      <c r="W233">
        <f t="shared" si="11"/>
        <v>0.12032456442917809</v>
      </c>
    </row>
    <row r="234" spans="1:23" x14ac:dyDescent="0.25">
      <c r="A234" s="6"/>
      <c r="M234" s="6">
        <v>207</v>
      </c>
      <c r="N234" s="6">
        <v>0.67676999999999998</v>
      </c>
      <c r="O234" s="6">
        <v>0.363232</v>
      </c>
      <c r="P234" s="6">
        <v>0.49608000000000002</v>
      </c>
      <c r="Q234" s="6">
        <v>0.458924</v>
      </c>
      <c r="R234" s="6">
        <v>0.52459900000000004</v>
      </c>
      <c r="S234" s="6">
        <v>0.73799499999999996</v>
      </c>
      <c r="T234" s="6">
        <v>0.48791000000000001</v>
      </c>
      <c r="U234" s="6">
        <v>0.38868000000000003</v>
      </c>
      <c r="V234">
        <f t="shared" si="10"/>
        <v>0.51677375000000003</v>
      </c>
      <c r="W234">
        <f t="shared" si="11"/>
        <v>0.13048803706169484</v>
      </c>
    </row>
    <row r="235" spans="1:23" x14ac:dyDescent="0.25">
      <c r="A235" s="6"/>
      <c r="M235" s="6">
        <v>207.9</v>
      </c>
      <c r="N235" s="6">
        <v>0.67998000000000003</v>
      </c>
      <c r="O235" s="6">
        <v>0.38910699999999998</v>
      </c>
      <c r="P235" s="6">
        <v>0.54932999999999998</v>
      </c>
      <c r="Q235" s="6">
        <v>0.438469</v>
      </c>
      <c r="R235" s="6">
        <v>0.57384400000000002</v>
      </c>
      <c r="S235" s="6">
        <v>0.77249199999999996</v>
      </c>
      <c r="T235" s="6">
        <v>0.46528000000000003</v>
      </c>
      <c r="U235" s="6">
        <v>0.39172000000000001</v>
      </c>
      <c r="V235">
        <f t="shared" si="10"/>
        <v>0.53252774999999997</v>
      </c>
      <c r="W235">
        <f t="shared" si="11"/>
        <v>0.13891415527455389</v>
      </c>
    </row>
    <row r="236" spans="1:23" x14ac:dyDescent="0.25">
      <c r="A236" s="6"/>
      <c r="M236" s="6">
        <v>208.8</v>
      </c>
      <c r="N236" s="6">
        <v>0.61856999999999995</v>
      </c>
      <c r="O236" s="6">
        <v>0.41671900000000001</v>
      </c>
      <c r="P236" s="6">
        <v>0.50921000000000005</v>
      </c>
      <c r="Q236" s="6">
        <v>0.51257699999999995</v>
      </c>
      <c r="R236" s="6">
        <v>0.47078500000000001</v>
      </c>
      <c r="S236" s="6">
        <v>0.76012500000000005</v>
      </c>
      <c r="T236" s="6">
        <v>0.45224999999999999</v>
      </c>
      <c r="U236" s="6">
        <v>0.36274000000000001</v>
      </c>
      <c r="V236">
        <f t="shared" si="10"/>
        <v>0.51287199999999988</v>
      </c>
      <c r="W236">
        <f t="shared" si="11"/>
        <v>0.12510051374109488</v>
      </c>
    </row>
    <row r="237" spans="1:23" x14ac:dyDescent="0.25">
      <c r="A237" s="6"/>
      <c r="M237" s="6">
        <v>209.7</v>
      </c>
      <c r="N237" s="6">
        <v>0.65066000000000002</v>
      </c>
      <c r="O237" s="6">
        <v>0.39941100000000002</v>
      </c>
      <c r="P237" s="6">
        <v>0.49858999999999998</v>
      </c>
      <c r="Q237" s="6">
        <v>0.50124100000000005</v>
      </c>
      <c r="R237" s="6">
        <v>0.45186900000000002</v>
      </c>
      <c r="S237" s="6">
        <v>0.76497400000000004</v>
      </c>
      <c r="T237" s="6">
        <v>0.42637000000000003</v>
      </c>
      <c r="U237" s="6">
        <v>0.42337000000000002</v>
      </c>
      <c r="V237">
        <f t="shared" si="10"/>
        <v>0.51456062499999999</v>
      </c>
      <c r="W237">
        <f t="shared" si="11"/>
        <v>0.12814353778694271</v>
      </c>
    </row>
    <row r="238" spans="1:23" x14ac:dyDescent="0.25">
      <c r="A238" s="6"/>
      <c r="M238" s="6">
        <v>210.6</v>
      </c>
      <c r="N238" s="6">
        <v>0.68935000000000002</v>
      </c>
      <c r="O238" s="6">
        <v>0.37409599999999998</v>
      </c>
      <c r="P238" s="6">
        <v>0.52232000000000001</v>
      </c>
      <c r="Q238" s="6">
        <v>0.45931300000000003</v>
      </c>
      <c r="R238" s="6">
        <v>0.51169900000000001</v>
      </c>
      <c r="S238" s="6">
        <v>0.81816100000000003</v>
      </c>
      <c r="T238" s="6">
        <v>0.43586000000000003</v>
      </c>
      <c r="U238" s="6">
        <v>0.43128</v>
      </c>
      <c r="V238">
        <f t="shared" si="10"/>
        <v>0.53025987499999994</v>
      </c>
      <c r="W238">
        <f t="shared" si="11"/>
        <v>0.14963443087685219</v>
      </c>
    </row>
    <row r="239" spans="1:23" x14ac:dyDescent="0.25">
      <c r="A239" s="6"/>
      <c r="M239" s="6">
        <v>211.5</v>
      </c>
      <c r="N239" s="6">
        <v>0.63122</v>
      </c>
      <c r="O239" s="6">
        <v>0.42881900000000001</v>
      </c>
      <c r="P239" s="6">
        <v>0.50241999999999998</v>
      </c>
      <c r="Q239" s="6">
        <v>0.49211500000000002</v>
      </c>
      <c r="R239" s="6">
        <v>0.48947499999999999</v>
      </c>
      <c r="S239" s="6">
        <v>0.76734999999999998</v>
      </c>
      <c r="T239" s="6">
        <v>0.40811999999999998</v>
      </c>
      <c r="U239" s="6">
        <v>0.38749</v>
      </c>
      <c r="V239">
        <f t="shared" si="10"/>
        <v>0.51337612499999996</v>
      </c>
      <c r="W239">
        <f t="shared" si="11"/>
        <v>0.12739663577688326</v>
      </c>
    </row>
    <row r="240" spans="1:23" x14ac:dyDescent="0.25">
      <c r="A240" s="6"/>
      <c r="M240" s="6">
        <v>212.4</v>
      </c>
      <c r="N240" s="6">
        <v>0.68198999999999999</v>
      </c>
      <c r="O240" s="6">
        <v>0.34059699999999998</v>
      </c>
      <c r="P240" s="6">
        <v>0.53986999999999996</v>
      </c>
      <c r="Q240" s="6">
        <v>0.50594700000000004</v>
      </c>
      <c r="R240" s="6">
        <v>0.46079300000000001</v>
      </c>
      <c r="S240" s="6">
        <v>0.82542300000000002</v>
      </c>
      <c r="T240" s="6">
        <v>0.39223000000000002</v>
      </c>
      <c r="U240" s="6">
        <v>0.39766000000000001</v>
      </c>
      <c r="V240">
        <f t="shared" si="10"/>
        <v>0.51806374999999993</v>
      </c>
      <c r="W240">
        <f t="shared" si="11"/>
        <v>0.16347539525808108</v>
      </c>
    </row>
    <row r="241" spans="1:23" x14ac:dyDescent="0.25">
      <c r="A241" s="6"/>
      <c r="M241" s="6">
        <v>213.3</v>
      </c>
      <c r="N241" s="6">
        <v>0.71150999999999998</v>
      </c>
      <c r="O241" s="6">
        <v>0.37785000000000002</v>
      </c>
      <c r="P241" s="6">
        <v>0.52368000000000003</v>
      </c>
      <c r="Q241" s="6">
        <v>0.440438</v>
      </c>
      <c r="R241" s="6">
        <v>0.55993099999999996</v>
      </c>
      <c r="S241" s="6">
        <v>0.76715</v>
      </c>
      <c r="T241" s="6">
        <v>0.44455</v>
      </c>
      <c r="U241" s="6">
        <v>0.41409000000000001</v>
      </c>
      <c r="V241">
        <f t="shared" si="10"/>
        <v>0.52989987500000002</v>
      </c>
      <c r="W241">
        <f t="shared" si="11"/>
        <v>0.1424427376200571</v>
      </c>
    </row>
    <row r="242" spans="1:23" x14ac:dyDescent="0.25">
      <c r="A242" s="6"/>
      <c r="M242" s="6">
        <v>214.2</v>
      </c>
      <c r="N242" s="6">
        <v>0.66134999999999999</v>
      </c>
      <c r="O242" s="6">
        <v>0.370334</v>
      </c>
      <c r="P242" s="6">
        <v>0.46794999999999998</v>
      </c>
      <c r="Q242" s="6">
        <v>0.483763</v>
      </c>
      <c r="R242" s="6">
        <v>0.51234299999999999</v>
      </c>
      <c r="S242" s="6">
        <v>0.81042999999999998</v>
      </c>
      <c r="T242" s="6">
        <v>0.44131999999999999</v>
      </c>
      <c r="U242" s="6">
        <v>0.44808999999999999</v>
      </c>
      <c r="V242">
        <f t="shared" si="10"/>
        <v>0.52444749999999996</v>
      </c>
      <c r="W242">
        <f t="shared" si="11"/>
        <v>0.14243475685580201</v>
      </c>
    </row>
    <row r="243" spans="1:23" x14ac:dyDescent="0.25">
      <c r="A243" s="6"/>
      <c r="M243" s="6">
        <v>215.1</v>
      </c>
      <c r="N243" s="6">
        <v>0.64964999999999995</v>
      </c>
      <c r="O243" s="6">
        <v>0.39085399999999998</v>
      </c>
      <c r="P243" s="6">
        <v>0.60782999999999998</v>
      </c>
      <c r="Q243" s="6">
        <v>0.45397100000000001</v>
      </c>
      <c r="R243" s="6">
        <v>0.557195</v>
      </c>
      <c r="S243" s="6">
        <v>0.73021100000000005</v>
      </c>
      <c r="T243" s="6">
        <v>0.4299</v>
      </c>
      <c r="U243" s="6">
        <v>0.45356000000000002</v>
      </c>
      <c r="V243">
        <f t="shared" si="10"/>
        <v>0.53414637500000006</v>
      </c>
      <c r="W243">
        <f t="shared" si="11"/>
        <v>0.12075075054358544</v>
      </c>
    </row>
    <row r="244" spans="1:23" x14ac:dyDescent="0.25">
      <c r="A244" s="6"/>
      <c r="M244" s="6">
        <v>216</v>
      </c>
      <c r="N244" s="6">
        <v>0.75070000000000003</v>
      </c>
      <c r="O244" s="6">
        <v>0.37189100000000003</v>
      </c>
      <c r="P244" s="6">
        <v>0.54432999999999998</v>
      </c>
      <c r="Q244" s="6">
        <v>0.487203</v>
      </c>
      <c r="R244" s="6">
        <v>0.50501200000000002</v>
      </c>
      <c r="S244" s="6">
        <v>0.73572300000000002</v>
      </c>
      <c r="T244" s="6">
        <v>0.48309999999999997</v>
      </c>
      <c r="U244" s="6">
        <v>0.42607</v>
      </c>
      <c r="V244">
        <f t="shared" si="10"/>
        <v>0.53800362499999999</v>
      </c>
      <c r="W244">
        <f t="shared" si="11"/>
        <v>0.13689350483281043</v>
      </c>
    </row>
    <row r="245" spans="1:23" x14ac:dyDescent="0.25">
      <c r="A245" s="6"/>
      <c r="M245" s="6">
        <v>216.9</v>
      </c>
      <c r="N245" s="6">
        <v>0.75119000000000002</v>
      </c>
      <c r="O245" s="6">
        <v>0.40117999999999998</v>
      </c>
      <c r="P245" s="6">
        <v>0.48342000000000002</v>
      </c>
      <c r="Q245" s="6">
        <v>0.44443500000000002</v>
      </c>
      <c r="R245" s="6">
        <v>0.54665600000000003</v>
      </c>
      <c r="S245" s="6">
        <v>0.782609</v>
      </c>
      <c r="T245" s="6">
        <v>0.38890999999999998</v>
      </c>
      <c r="U245" s="6">
        <v>0.42986000000000002</v>
      </c>
      <c r="V245">
        <f t="shared" si="10"/>
        <v>0.52853249999999996</v>
      </c>
      <c r="W245">
        <f t="shared" si="11"/>
        <v>0.15538734209893512</v>
      </c>
    </row>
    <row r="246" spans="1:23" x14ac:dyDescent="0.25">
      <c r="A246" s="6"/>
      <c r="M246" s="6">
        <v>217.8</v>
      </c>
      <c r="N246" s="6">
        <v>0.72768999999999995</v>
      </c>
      <c r="O246" s="6">
        <v>0.37286799999999998</v>
      </c>
      <c r="P246" s="6">
        <v>0.56252000000000002</v>
      </c>
      <c r="Q246" s="6">
        <v>0.52269900000000002</v>
      </c>
      <c r="R246" s="6">
        <v>0.50130200000000003</v>
      </c>
      <c r="S246" s="6">
        <v>0.78816799999999998</v>
      </c>
      <c r="T246" s="6">
        <v>0.43073</v>
      </c>
      <c r="U246" s="6">
        <v>0.37658999999999998</v>
      </c>
      <c r="V246">
        <f t="shared" si="10"/>
        <v>0.53532087499999992</v>
      </c>
      <c r="W246">
        <f t="shared" si="11"/>
        <v>0.15377145158916661</v>
      </c>
    </row>
    <row r="247" spans="1:23" x14ac:dyDescent="0.25">
      <c r="A247" s="6"/>
      <c r="M247" s="6">
        <v>218.7</v>
      </c>
      <c r="N247" s="6">
        <v>0.73685999999999996</v>
      </c>
      <c r="O247" s="6">
        <v>0.41348000000000001</v>
      </c>
      <c r="P247" s="6">
        <v>0.52605999999999997</v>
      </c>
      <c r="Q247" s="6">
        <v>0.52127299999999999</v>
      </c>
      <c r="R247" s="6">
        <v>0.59499800000000003</v>
      </c>
      <c r="S247" s="6">
        <v>0.86694599999999999</v>
      </c>
      <c r="T247" s="6">
        <v>0.48837999999999998</v>
      </c>
      <c r="U247" s="6">
        <v>0.42742000000000002</v>
      </c>
      <c r="V247">
        <f t="shared" si="10"/>
        <v>0.57192712499999998</v>
      </c>
      <c r="W247">
        <f t="shared" si="11"/>
        <v>0.15693893779013679</v>
      </c>
    </row>
    <row r="248" spans="1:23" x14ac:dyDescent="0.25">
      <c r="A248" s="6"/>
      <c r="M248" s="6">
        <v>219.6</v>
      </c>
      <c r="N248" s="6">
        <v>0.71455000000000002</v>
      </c>
      <c r="O248" s="6">
        <v>0.44893899999999998</v>
      </c>
      <c r="P248" s="6">
        <v>0.54983000000000004</v>
      </c>
      <c r="Q248" s="6">
        <v>0.51222199999999996</v>
      </c>
      <c r="R248" s="6">
        <v>0.43310599999999999</v>
      </c>
      <c r="S248" s="6">
        <v>0.82927499999999998</v>
      </c>
      <c r="T248" s="6">
        <v>0.41121999999999997</v>
      </c>
      <c r="U248" s="6">
        <v>0.39219999999999999</v>
      </c>
      <c r="V248">
        <f t="shared" si="10"/>
        <v>0.53641775000000003</v>
      </c>
      <c r="W248">
        <f t="shared" si="11"/>
        <v>0.15723543563963457</v>
      </c>
    </row>
    <row r="249" spans="1:23" x14ac:dyDescent="0.25">
      <c r="A249" s="6"/>
      <c r="M249" s="6">
        <v>220.5</v>
      </c>
      <c r="N249" s="6">
        <v>0.71760999999999997</v>
      </c>
      <c r="O249" s="6">
        <v>0.40164499999999997</v>
      </c>
      <c r="P249" s="6">
        <v>0.48637999999999998</v>
      </c>
      <c r="Q249" s="6">
        <v>0.46928900000000001</v>
      </c>
      <c r="R249" s="6">
        <v>0.50125200000000003</v>
      </c>
      <c r="S249" s="6">
        <v>0.79715199999999997</v>
      </c>
      <c r="T249" s="6">
        <v>0.41015000000000001</v>
      </c>
      <c r="U249" s="6">
        <v>0.37324000000000002</v>
      </c>
      <c r="V249">
        <f t="shared" si="10"/>
        <v>0.51958974999999996</v>
      </c>
      <c r="W249">
        <f t="shared" si="11"/>
        <v>0.15470175006559275</v>
      </c>
    </row>
    <row r="250" spans="1:23" x14ac:dyDescent="0.25">
      <c r="A250" s="6"/>
      <c r="M250" s="6">
        <v>221.4</v>
      </c>
      <c r="N250" s="6">
        <v>0.76061000000000001</v>
      </c>
      <c r="O250" s="6">
        <v>0.46398299999999998</v>
      </c>
      <c r="P250" s="6">
        <v>0.59741</v>
      </c>
      <c r="Q250" s="6">
        <v>0.46712300000000001</v>
      </c>
      <c r="R250" s="6">
        <v>0.490678</v>
      </c>
      <c r="S250" s="6">
        <v>0.76589399999999996</v>
      </c>
      <c r="T250" s="6">
        <v>0.40286</v>
      </c>
      <c r="U250" s="6">
        <v>0.41477000000000003</v>
      </c>
      <c r="V250">
        <f t="shared" si="10"/>
        <v>0.54541600000000001</v>
      </c>
      <c r="W250">
        <f t="shared" si="11"/>
        <v>0.14676042118753566</v>
      </c>
    </row>
    <row r="251" spans="1:23" x14ac:dyDescent="0.25">
      <c r="A251" s="6"/>
      <c r="M251" s="6">
        <v>222.3</v>
      </c>
      <c r="N251" s="6">
        <v>0.72621999999999998</v>
      </c>
      <c r="O251" s="6">
        <v>0.39572600000000002</v>
      </c>
      <c r="P251" s="6">
        <v>0.55481999999999998</v>
      </c>
      <c r="Q251" s="6">
        <v>0.48536600000000002</v>
      </c>
      <c r="R251" s="6">
        <v>0.59792500000000004</v>
      </c>
      <c r="S251" s="6">
        <v>0.77577600000000002</v>
      </c>
      <c r="T251" s="6">
        <v>0.43502000000000002</v>
      </c>
      <c r="U251" s="6">
        <v>0.37863999999999998</v>
      </c>
      <c r="V251">
        <f t="shared" si="10"/>
        <v>0.54368662499999998</v>
      </c>
      <c r="W251">
        <f t="shared" si="11"/>
        <v>0.14860884899718435</v>
      </c>
    </row>
    <row r="252" spans="1:23" x14ac:dyDescent="0.25">
      <c r="A252" s="6"/>
      <c r="M252" s="6">
        <v>223.2</v>
      </c>
      <c r="N252" s="6">
        <v>0.78398999999999996</v>
      </c>
      <c r="O252" s="6">
        <v>0.42892799999999998</v>
      </c>
      <c r="P252" s="6">
        <v>0.51207999999999998</v>
      </c>
      <c r="Q252" s="6">
        <v>0.45796399999999998</v>
      </c>
      <c r="R252" s="6">
        <v>0.53073400000000004</v>
      </c>
      <c r="S252" s="6">
        <v>0.77133399999999996</v>
      </c>
      <c r="T252" s="6">
        <v>0.47116000000000002</v>
      </c>
      <c r="U252" s="6">
        <v>0.47253000000000001</v>
      </c>
      <c r="V252">
        <f t="shared" si="10"/>
        <v>0.55358999999999992</v>
      </c>
      <c r="W252">
        <f t="shared" si="11"/>
        <v>0.14182104467653231</v>
      </c>
    </row>
    <row r="253" spans="1:23" x14ac:dyDescent="0.25">
      <c r="A253" s="6"/>
      <c r="M253" s="6">
        <v>224.1</v>
      </c>
      <c r="N253" s="6">
        <v>0.72287000000000001</v>
      </c>
      <c r="O253" s="6">
        <v>0.44351400000000002</v>
      </c>
      <c r="P253" s="6">
        <v>0.62294000000000005</v>
      </c>
      <c r="Q253" s="6">
        <v>0.47365499999999999</v>
      </c>
      <c r="R253" s="6">
        <v>0.643675</v>
      </c>
      <c r="S253" s="6">
        <v>0.79201900000000003</v>
      </c>
      <c r="T253" s="6">
        <v>0.52590000000000003</v>
      </c>
      <c r="U253" s="6">
        <v>0.39440999999999998</v>
      </c>
      <c r="V253">
        <f t="shared" si="10"/>
        <v>0.57737287500000001</v>
      </c>
      <c r="W253">
        <f t="shared" si="11"/>
        <v>0.14066940652307275</v>
      </c>
    </row>
  </sheetData>
  <mergeCells count="4">
    <mergeCell ref="B1:I1"/>
    <mergeCell ref="N1:U1"/>
    <mergeCell ref="B2:I2"/>
    <mergeCell ref="N2:U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workbookViewId="0">
      <selection activeCell="I2" sqref="I2"/>
    </sheetView>
  </sheetViews>
  <sheetFormatPr defaultRowHeight="15" x14ac:dyDescent="0.25"/>
  <sheetData>
    <row r="1" spans="1:7" x14ac:dyDescent="0.25">
      <c r="A1" s="34" t="s">
        <v>111</v>
      </c>
      <c r="B1" s="34"/>
      <c r="C1" s="34"/>
      <c r="D1" s="34"/>
      <c r="E1" s="34"/>
      <c r="F1" s="34"/>
      <c r="G1" s="34"/>
    </row>
    <row r="2" spans="1:7" ht="39" x14ac:dyDescent="0.25">
      <c r="B2" s="5" t="s">
        <v>17</v>
      </c>
      <c r="C2" s="20" t="s">
        <v>112</v>
      </c>
      <c r="D2" s="5" t="s">
        <v>113</v>
      </c>
      <c r="E2" s="20" t="s">
        <v>114</v>
      </c>
      <c r="F2" s="5" t="s">
        <v>115</v>
      </c>
      <c r="G2" s="20" t="s">
        <v>116</v>
      </c>
    </row>
    <row r="3" spans="1:7" x14ac:dyDescent="0.25">
      <c r="A3" t="s">
        <v>23</v>
      </c>
      <c r="B3">
        <f>COUNT(B7:B160)</f>
        <v>108</v>
      </c>
      <c r="C3">
        <f t="shared" ref="C3:G3" si="0">COUNT(C7:C160)</f>
        <v>126</v>
      </c>
      <c r="D3">
        <f t="shared" si="0"/>
        <v>80</v>
      </c>
      <c r="E3">
        <f t="shared" si="0"/>
        <v>154</v>
      </c>
      <c r="F3">
        <f t="shared" si="0"/>
        <v>86</v>
      </c>
      <c r="G3">
        <f t="shared" si="0"/>
        <v>82</v>
      </c>
    </row>
    <row r="4" spans="1:7" x14ac:dyDescent="0.25">
      <c r="A4" t="s">
        <v>25</v>
      </c>
      <c r="B4">
        <f>AVERAGE(B7:B160)</f>
        <v>1.8796296296296295</v>
      </c>
      <c r="C4">
        <f t="shared" ref="C4:G4" si="1">AVERAGE(C7:C160)</f>
        <v>3.1666666666666665</v>
      </c>
      <c r="D4">
        <f t="shared" si="1"/>
        <v>2.2124999999999999</v>
      </c>
      <c r="E4">
        <f t="shared" si="1"/>
        <v>3.4090909090909092</v>
      </c>
      <c r="F4">
        <f t="shared" si="1"/>
        <v>1.058139534883721</v>
      </c>
      <c r="G4">
        <f t="shared" si="1"/>
        <v>1.1707317073170731</v>
      </c>
    </row>
    <row r="5" spans="1:7" x14ac:dyDescent="0.25">
      <c r="A5" t="s">
        <v>24</v>
      </c>
      <c r="B5">
        <f>STDEV(B7:B160)</f>
        <v>1.3856244086081562</v>
      </c>
      <c r="C5">
        <f t="shared" ref="C5:G5" si="2">STDEV(C7:C160)</f>
        <v>1.6382917933017915</v>
      </c>
      <c r="D5">
        <f t="shared" si="2"/>
        <v>1.7261484894396939</v>
      </c>
      <c r="E5">
        <f t="shared" si="2"/>
        <v>1.615341629475578</v>
      </c>
      <c r="F5">
        <f t="shared" si="2"/>
        <v>1.191683447533147</v>
      </c>
      <c r="G5">
        <f t="shared" si="2"/>
        <v>1.1089409701505895</v>
      </c>
    </row>
    <row r="7" spans="1:7" x14ac:dyDescent="0.25">
      <c r="A7" t="s">
        <v>102</v>
      </c>
      <c r="B7" s="6">
        <v>2</v>
      </c>
      <c r="C7" s="6">
        <v>3</v>
      </c>
      <c r="D7" s="6">
        <v>1</v>
      </c>
      <c r="E7" s="6">
        <v>3</v>
      </c>
      <c r="F7" s="6">
        <v>2</v>
      </c>
      <c r="G7" s="6">
        <v>3</v>
      </c>
    </row>
    <row r="8" spans="1:7" x14ac:dyDescent="0.25">
      <c r="B8" s="6">
        <v>4</v>
      </c>
      <c r="C8" s="6">
        <v>4</v>
      </c>
      <c r="D8" s="6">
        <v>2</v>
      </c>
      <c r="E8" s="6">
        <v>6</v>
      </c>
      <c r="F8" s="6">
        <v>0</v>
      </c>
      <c r="G8" s="6">
        <v>2</v>
      </c>
    </row>
    <row r="9" spans="1:7" x14ac:dyDescent="0.25">
      <c r="B9" s="6">
        <v>3</v>
      </c>
      <c r="C9" s="6">
        <v>2</v>
      </c>
      <c r="D9" s="6">
        <v>2</v>
      </c>
      <c r="E9" s="6">
        <v>7</v>
      </c>
      <c r="F9" s="6">
        <v>3</v>
      </c>
      <c r="G9" s="6">
        <v>0</v>
      </c>
    </row>
    <row r="10" spans="1:7" x14ac:dyDescent="0.25">
      <c r="B10" s="6">
        <v>1</v>
      </c>
      <c r="C10" s="6">
        <v>3</v>
      </c>
      <c r="D10" s="6">
        <v>1</v>
      </c>
      <c r="E10" s="6">
        <v>1</v>
      </c>
      <c r="F10" s="6">
        <v>1</v>
      </c>
      <c r="G10" s="6">
        <v>0</v>
      </c>
    </row>
    <row r="11" spans="1:7" x14ac:dyDescent="0.25">
      <c r="B11" s="6">
        <v>5</v>
      </c>
      <c r="C11" s="6">
        <v>2</v>
      </c>
      <c r="D11" s="6">
        <v>3</v>
      </c>
      <c r="E11" s="6">
        <v>7</v>
      </c>
      <c r="F11" s="6">
        <v>1</v>
      </c>
      <c r="G11" s="6">
        <v>2</v>
      </c>
    </row>
    <row r="12" spans="1:7" x14ac:dyDescent="0.25">
      <c r="B12" s="6">
        <v>3</v>
      </c>
      <c r="C12" s="6">
        <v>3</v>
      </c>
      <c r="D12" s="6">
        <v>4</v>
      </c>
      <c r="E12" s="6">
        <v>3</v>
      </c>
      <c r="F12" s="6">
        <v>0</v>
      </c>
      <c r="G12" s="6">
        <v>2</v>
      </c>
    </row>
    <row r="13" spans="1:7" x14ac:dyDescent="0.25">
      <c r="B13" s="6">
        <v>3</v>
      </c>
      <c r="C13" s="6">
        <v>1</v>
      </c>
      <c r="D13" s="6">
        <v>4</v>
      </c>
      <c r="E13" s="6">
        <v>3</v>
      </c>
      <c r="F13" s="6">
        <v>0</v>
      </c>
      <c r="G13" s="6">
        <v>3</v>
      </c>
    </row>
    <row r="14" spans="1:7" x14ac:dyDescent="0.25">
      <c r="B14" s="6">
        <v>2</v>
      </c>
      <c r="C14" s="6">
        <v>2</v>
      </c>
      <c r="D14" s="6">
        <v>2</v>
      </c>
      <c r="E14" s="6">
        <v>5</v>
      </c>
      <c r="F14" s="6">
        <v>1</v>
      </c>
      <c r="G14" s="6">
        <v>1</v>
      </c>
    </row>
    <row r="15" spans="1:7" x14ac:dyDescent="0.25">
      <c r="B15" s="6">
        <v>1</v>
      </c>
      <c r="C15" s="6">
        <v>2</v>
      </c>
      <c r="D15" s="6">
        <v>0</v>
      </c>
      <c r="E15" s="6">
        <v>4</v>
      </c>
      <c r="F15" s="6">
        <v>0</v>
      </c>
      <c r="G15" s="6">
        <v>0</v>
      </c>
    </row>
    <row r="16" spans="1:7" x14ac:dyDescent="0.25">
      <c r="B16" s="6">
        <v>0</v>
      </c>
      <c r="C16" s="6">
        <v>2</v>
      </c>
      <c r="D16" s="6">
        <v>0</v>
      </c>
      <c r="E16" s="6">
        <v>4</v>
      </c>
      <c r="F16" s="6">
        <v>2</v>
      </c>
      <c r="G16" s="6">
        <v>2</v>
      </c>
    </row>
    <row r="17" spans="2:7" x14ac:dyDescent="0.25">
      <c r="B17" s="6">
        <v>1</v>
      </c>
      <c r="C17" s="6">
        <v>2</v>
      </c>
      <c r="D17" s="6">
        <v>2</v>
      </c>
      <c r="E17" s="6">
        <v>4</v>
      </c>
      <c r="F17" s="6">
        <v>0</v>
      </c>
      <c r="G17" s="6">
        <v>1</v>
      </c>
    </row>
    <row r="18" spans="2:7" x14ac:dyDescent="0.25">
      <c r="B18" s="6">
        <v>2</v>
      </c>
      <c r="C18" s="6">
        <v>5</v>
      </c>
      <c r="D18" s="6">
        <v>0</v>
      </c>
      <c r="E18" s="6">
        <v>4</v>
      </c>
      <c r="F18" s="6">
        <v>0</v>
      </c>
      <c r="G18" s="6">
        <v>0</v>
      </c>
    </row>
    <row r="19" spans="2:7" x14ac:dyDescent="0.25">
      <c r="B19" s="6">
        <v>0</v>
      </c>
      <c r="C19" s="6">
        <v>5</v>
      </c>
      <c r="D19" s="6">
        <v>1</v>
      </c>
      <c r="E19" s="6">
        <v>5</v>
      </c>
      <c r="F19" s="6">
        <v>3</v>
      </c>
      <c r="G19" s="6">
        <v>1</v>
      </c>
    </row>
    <row r="20" spans="2:7" x14ac:dyDescent="0.25">
      <c r="B20" s="6">
        <v>1</v>
      </c>
      <c r="C20" s="6">
        <v>5</v>
      </c>
      <c r="D20" s="6">
        <v>2</v>
      </c>
      <c r="E20" s="6">
        <v>3</v>
      </c>
      <c r="F20" s="6">
        <v>4</v>
      </c>
      <c r="G20" s="6">
        <v>0</v>
      </c>
    </row>
    <row r="21" spans="2:7" x14ac:dyDescent="0.25">
      <c r="B21" s="6">
        <v>1</v>
      </c>
      <c r="C21" s="6">
        <v>2</v>
      </c>
      <c r="D21" s="6">
        <v>0</v>
      </c>
      <c r="E21" s="6">
        <v>6</v>
      </c>
      <c r="F21" s="6">
        <v>2</v>
      </c>
      <c r="G21" s="6">
        <v>1</v>
      </c>
    </row>
    <row r="22" spans="2:7" x14ac:dyDescent="0.25">
      <c r="B22" s="6">
        <v>3</v>
      </c>
      <c r="C22" s="6">
        <v>2</v>
      </c>
      <c r="D22" s="6">
        <v>2</v>
      </c>
      <c r="E22" s="6">
        <v>4</v>
      </c>
      <c r="F22" s="6">
        <v>0</v>
      </c>
      <c r="G22" s="6">
        <v>0</v>
      </c>
    </row>
    <row r="23" spans="2:7" x14ac:dyDescent="0.25">
      <c r="B23" s="6">
        <v>1</v>
      </c>
      <c r="C23" s="6">
        <v>3</v>
      </c>
      <c r="D23" s="6">
        <v>0</v>
      </c>
      <c r="E23" s="6">
        <v>4</v>
      </c>
      <c r="F23" s="6">
        <v>3</v>
      </c>
      <c r="G23" s="6">
        <v>1</v>
      </c>
    </row>
    <row r="24" spans="2:7" x14ac:dyDescent="0.25">
      <c r="B24" s="6">
        <v>3</v>
      </c>
      <c r="C24" s="6">
        <v>3</v>
      </c>
      <c r="D24" s="6">
        <v>1</v>
      </c>
      <c r="E24" s="6">
        <v>4</v>
      </c>
      <c r="F24" s="6">
        <v>0</v>
      </c>
      <c r="G24" s="6">
        <v>0</v>
      </c>
    </row>
    <row r="25" spans="2:7" x14ac:dyDescent="0.25">
      <c r="B25" s="6">
        <v>3</v>
      </c>
      <c r="C25" s="6">
        <v>4</v>
      </c>
      <c r="D25" s="6">
        <v>2</v>
      </c>
      <c r="E25" s="6">
        <v>3</v>
      </c>
      <c r="F25" s="6">
        <v>2</v>
      </c>
      <c r="G25" s="6">
        <v>0</v>
      </c>
    </row>
    <row r="26" spans="2:7" x14ac:dyDescent="0.25">
      <c r="B26" s="6">
        <v>2</v>
      </c>
      <c r="C26" s="6">
        <v>5</v>
      </c>
      <c r="D26" s="6">
        <v>1</v>
      </c>
      <c r="E26" s="6">
        <v>3</v>
      </c>
      <c r="F26" s="6">
        <v>1</v>
      </c>
      <c r="G26" s="6">
        <v>3</v>
      </c>
    </row>
    <row r="27" spans="2:7" x14ac:dyDescent="0.25">
      <c r="B27" s="6">
        <v>2</v>
      </c>
      <c r="C27" s="6">
        <v>4</v>
      </c>
      <c r="D27" s="6">
        <v>6</v>
      </c>
      <c r="E27" s="6">
        <v>3</v>
      </c>
      <c r="F27" s="6">
        <v>0</v>
      </c>
      <c r="G27" s="6">
        <v>1</v>
      </c>
    </row>
    <row r="28" spans="2:7" x14ac:dyDescent="0.25">
      <c r="B28" s="6">
        <v>1</v>
      </c>
      <c r="C28" s="6">
        <v>7</v>
      </c>
      <c r="D28" s="6">
        <v>0</v>
      </c>
      <c r="E28" s="6">
        <v>3</v>
      </c>
      <c r="F28" s="6">
        <v>2</v>
      </c>
      <c r="G28" s="6">
        <v>1</v>
      </c>
    </row>
    <row r="29" spans="2:7" x14ac:dyDescent="0.25">
      <c r="B29" s="6">
        <v>4</v>
      </c>
      <c r="C29" s="6">
        <v>4</v>
      </c>
      <c r="D29" s="6">
        <v>0</v>
      </c>
      <c r="E29" s="6">
        <v>6</v>
      </c>
      <c r="F29" s="6">
        <v>1</v>
      </c>
      <c r="G29" s="6">
        <v>1</v>
      </c>
    </row>
    <row r="30" spans="2:7" x14ac:dyDescent="0.25">
      <c r="B30" s="6">
        <v>1</v>
      </c>
      <c r="C30" s="6">
        <v>2</v>
      </c>
      <c r="D30" s="6">
        <v>2</v>
      </c>
      <c r="E30" s="6">
        <v>2</v>
      </c>
      <c r="F30" s="6">
        <v>2</v>
      </c>
      <c r="G30" s="6">
        <v>0</v>
      </c>
    </row>
    <row r="31" spans="2:7" x14ac:dyDescent="0.25">
      <c r="B31" s="6">
        <v>4</v>
      </c>
      <c r="C31" s="6">
        <v>2</v>
      </c>
      <c r="D31" s="6">
        <v>1</v>
      </c>
      <c r="E31" s="6">
        <v>6</v>
      </c>
      <c r="F31" s="6">
        <v>1</v>
      </c>
      <c r="G31" s="6">
        <v>2</v>
      </c>
    </row>
    <row r="32" spans="2:7" x14ac:dyDescent="0.25">
      <c r="B32" s="6">
        <v>3</v>
      </c>
      <c r="C32" s="6">
        <v>6</v>
      </c>
      <c r="D32" s="6">
        <v>5</v>
      </c>
      <c r="E32" s="6">
        <v>5</v>
      </c>
      <c r="F32" s="6">
        <v>0</v>
      </c>
      <c r="G32" s="6">
        <v>4</v>
      </c>
    </row>
    <row r="33" spans="2:7" x14ac:dyDescent="0.25">
      <c r="B33" s="6">
        <v>2</v>
      </c>
      <c r="C33" s="6">
        <v>3</v>
      </c>
      <c r="D33" s="6">
        <v>4</v>
      </c>
      <c r="E33" s="6">
        <v>4</v>
      </c>
      <c r="F33" s="6">
        <v>3</v>
      </c>
      <c r="G33" s="6">
        <v>0</v>
      </c>
    </row>
    <row r="34" spans="2:7" x14ac:dyDescent="0.25">
      <c r="B34" s="6">
        <v>6</v>
      </c>
      <c r="C34" s="6">
        <v>5</v>
      </c>
      <c r="D34" s="6">
        <v>1</v>
      </c>
      <c r="E34" s="6">
        <v>6</v>
      </c>
      <c r="F34" s="6">
        <v>2</v>
      </c>
      <c r="G34" s="6">
        <v>2</v>
      </c>
    </row>
    <row r="35" spans="2:7" x14ac:dyDescent="0.25">
      <c r="B35" s="6">
        <v>1</v>
      </c>
      <c r="C35" s="6">
        <v>5</v>
      </c>
      <c r="D35" s="6">
        <v>4</v>
      </c>
      <c r="E35" s="6">
        <v>3</v>
      </c>
      <c r="F35" s="6">
        <v>1</v>
      </c>
      <c r="G35" s="6">
        <v>0</v>
      </c>
    </row>
    <row r="36" spans="2:7" x14ac:dyDescent="0.25">
      <c r="B36" s="6">
        <v>3</v>
      </c>
      <c r="C36" s="6">
        <v>3</v>
      </c>
      <c r="D36" s="6">
        <v>3</v>
      </c>
      <c r="E36" s="6">
        <v>4</v>
      </c>
      <c r="F36" s="6">
        <v>2</v>
      </c>
      <c r="G36" s="6">
        <v>0</v>
      </c>
    </row>
    <row r="37" spans="2:7" x14ac:dyDescent="0.25">
      <c r="B37" s="6">
        <v>0</v>
      </c>
      <c r="C37" s="6">
        <v>1</v>
      </c>
      <c r="D37" s="6">
        <v>0</v>
      </c>
      <c r="E37" s="6">
        <v>4</v>
      </c>
      <c r="F37" s="6">
        <v>0</v>
      </c>
      <c r="G37" s="6">
        <v>2</v>
      </c>
    </row>
    <row r="38" spans="2:7" x14ac:dyDescent="0.25">
      <c r="B38" s="6">
        <v>0</v>
      </c>
      <c r="C38" s="6">
        <v>2</v>
      </c>
      <c r="D38" s="6">
        <v>3</v>
      </c>
      <c r="E38" s="6">
        <v>6</v>
      </c>
      <c r="F38" s="6">
        <v>2</v>
      </c>
      <c r="G38" s="6">
        <v>1</v>
      </c>
    </row>
    <row r="39" spans="2:7" x14ac:dyDescent="0.25">
      <c r="B39" s="6">
        <v>3</v>
      </c>
      <c r="C39" s="6">
        <v>2</v>
      </c>
      <c r="D39" s="6">
        <v>1</v>
      </c>
      <c r="E39" s="6">
        <v>4</v>
      </c>
      <c r="F39" s="6">
        <v>0</v>
      </c>
      <c r="G39" s="6">
        <v>2</v>
      </c>
    </row>
    <row r="40" spans="2:7" x14ac:dyDescent="0.25">
      <c r="B40" s="6">
        <v>0</v>
      </c>
      <c r="C40" s="6">
        <v>4</v>
      </c>
      <c r="D40" s="6">
        <v>2</v>
      </c>
      <c r="E40" s="6">
        <v>3</v>
      </c>
      <c r="F40" s="6">
        <v>0</v>
      </c>
      <c r="G40" s="6">
        <v>2</v>
      </c>
    </row>
    <row r="41" spans="2:7" x14ac:dyDescent="0.25">
      <c r="B41" s="6">
        <v>1</v>
      </c>
      <c r="C41" s="6">
        <v>4</v>
      </c>
      <c r="D41" s="6">
        <v>5</v>
      </c>
      <c r="E41" s="6">
        <v>5</v>
      </c>
      <c r="F41" s="6">
        <v>4</v>
      </c>
      <c r="G41" s="6">
        <v>2</v>
      </c>
    </row>
    <row r="42" spans="2:7" x14ac:dyDescent="0.25">
      <c r="B42" s="6">
        <v>1</v>
      </c>
      <c r="C42" s="6">
        <v>4</v>
      </c>
      <c r="D42" s="6">
        <v>4</v>
      </c>
      <c r="E42" s="6">
        <v>2</v>
      </c>
      <c r="F42" s="6">
        <v>2</v>
      </c>
      <c r="G42" s="6">
        <v>1</v>
      </c>
    </row>
    <row r="43" spans="2:7" x14ac:dyDescent="0.25">
      <c r="B43" s="6">
        <v>2</v>
      </c>
      <c r="C43" s="6">
        <v>2</v>
      </c>
      <c r="D43" s="6">
        <v>2</v>
      </c>
      <c r="E43" s="6">
        <v>2</v>
      </c>
      <c r="F43" s="6">
        <v>0</v>
      </c>
      <c r="G43" s="6">
        <v>2</v>
      </c>
    </row>
    <row r="44" spans="2:7" x14ac:dyDescent="0.25">
      <c r="B44" s="6">
        <v>0</v>
      </c>
      <c r="C44" s="6">
        <v>5</v>
      </c>
      <c r="D44" s="6">
        <v>1</v>
      </c>
      <c r="E44" s="6">
        <v>3</v>
      </c>
      <c r="F44" s="6">
        <v>2</v>
      </c>
      <c r="G44" s="6">
        <v>1</v>
      </c>
    </row>
    <row r="45" spans="2:7" x14ac:dyDescent="0.25">
      <c r="B45" s="6">
        <v>1</v>
      </c>
      <c r="C45" s="6">
        <v>2</v>
      </c>
      <c r="D45" s="6">
        <v>2</v>
      </c>
      <c r="E45" s="6">
        <v>3</v>
      </c>
      <c r="F45" s="6">
        <v>3</v>
      </c>
      <c r="G45" s="6">
        <v>2</v>
      </c>
    </row>
    <row r="46" spans="2:7" x14ac:dyDescent="0.25">
      <c r="B46" s="6">
        <v>3</v>
      </c>
      <c r="C46" s="6">
        <v>5</v>
      </c>
      <c r="D46" s="6">
        <v>2</v>
      </c>
      <c r="E46" s="6">
        <v>5</v>
      </c>
      <c r="F46" s="6">
        <v>1</v>
      </c>
      <c r="G46" s="6">
        <v>1</v>
      </c>
    </row>
    <row r="47" spans="2:7" x14ac:dyDescent="0.25">
      <c r="B47" s="6">
        <v>3</v>
      </c>
      <c r="C47" s="6">
        <v>1</v>
      </c>
      <c r="D47" s="6">
        <v>4</v>
      </c>
      <c r="E47" s="6">
        <v>7</v>
      </c>
      <c r="F47" s="6">
        <v>2</v>
      </c>
      <c r="G47" s="6">
        <v>2</v>
      </c>
    </row>
    <row r="48" spans="2:7" x14ac:dyDescent="0.25">
      <c r="B48" s="6">
        <v>4</v>
      </c>
      <c r="C48" s="6">
        <v>4</v>
      </c>
      <c r="D48" s="6">
        <v>2</v>
      </c>
      <c r="E48" s="6">
        <v>1</v>
      </c>
      <c r="F48" s="6">
        <v>0</v>
      </c>
      <c r="G48" s="6">
        <v>2</v>
      </c>
    </row>
    <row r="49" spans="2:7" x14ac:dyDescent="0.25">
      <c r="B49" s="6">
        <v>3</v>
      </c>
      <c r="C49" s="6">
        <v>2</v>
      </c>
      <c r="D49" s="6">
        <v>3</v>
      </c>
      <c r="E49" s="6">
        <v>6</v>
      </c>
      <c r="F49" s="6">
        <v>2</v>
      </c>
      <c r="G49" s="6">
        <v>2</v>
      </c>
    </row>
    <row r="50" spans="2:7" x14ac:dyDescent="0.25">
      <c r="B50" s="6">
        <v>3</v>
      </c>
      <c r="C50" s="6">
        <v>3</v>
      </c>
      <c r="D50" s="6">
        <v>2</v>
      </c>
      <c r="E50" s="6">
        <v>1</v>
      </c>
      <c r="F50" s="6">
        <v>2</v>
      </c>
      <c r="G50" s="6">
        <v>1</v>
      </c>
    </row>
    <row r="51" spans="2:7" x14ac:dyDescent="0.25">
      <c r="B51" s="6">
        <v>0</v>
      </c>
      <c r="C51" s="6">
        <v>2</v>
      </c>
      <c r="D51" s="6">
        <v>4</v>
      </c>
      <c r="E51" s="6">
        <v>2</v>
      </c>
      <c r="F51" s="6">
        <v>1</v>
      </c>
      <c r="G51" s="6">
        <v>2</v>
      </c>
    </row>
    <row r="52" spans="2:7" x14ac:dyDescent="0.25">
      <c r="B52" s="6">
        <v>1</v>
      </c>
      <c r="C52" s="6">
        <v>2</v>
      </c>
      <c r="D52" s="6">
        <v>3</v>
      </c>
      <c r="E52" s="6">
        <v>1</v>
      </c>
      <c r="F52" s="6">
        <v>1</v>
      </c>
      <c r="G52" s="6">
        <v>0</v>
      </c>
    </row>
    <row r="53" spans="2:7" x14ac:dyDescent="0.25">
      <c r="B53" s="6">
        <v>0</v>
      </c>
      <c r="C53" s="6">
        <v>1</v>
      </c>
      <c r="D53" s="6">
        <v>0</v>
      </c>
      <c r="E53" s="6">
        <v>4</v>
      </c>
      <c r="F53" s="6">
        <v>0</v>
      </c>
      <c r="G53" s="6">
        <v>4</v>
      </c>
    </row>
    <row r="54" spans="2:7" x14ac:dyDescent="0.25">
      <c r="B54" s="6">
        <v>0</v>
      </c>
      <c r="C54" s="6">
        <v>1</v>
      </c>
      <c r="D54" s="6">
        <v>2</v>
      </c>
      <c r="E54" s="6">
        <v>3</v>
      </c>
      <c r="F54" s="6">
        <v>0</v>
      </c>
      <c r="G54" s="6">
        <v>1</v>
      </c>
    </row>
    <row r="55" spans="2:7" x14ac:dyDescent="0.25">
      <c r="B55" s="6">
        <v>1</v>
      </c>
      <c r="C55" s="6">
        <v>5</v>
      </c>
      <c r="D55" s="6">
        <v>5</v>
      </c>
      <c r="E55" s="6">
        <v>5</v>
      </c>
      <c r="F55" s="6">
        <v>5</v>
      </c>
      <c r="G55" s="6">
        <v>0</v>
      </c>
    </row>
    <row r="56" spans="2:7" x14ac:dyDescent="0.25">
      <c r="B56" s="6">
        <v>2</v>
      </c>
      <c r="C56" s="6">
        <v>2</v>
      </c>
      <c r="D56" s="6">
        <v>1</v>
      </c>
      <c r="E56" s="6">
        <v>1</v>
      </c>
      <c r="F56" s="6">
        <v>0</v>
      </c>
      <c r="G56" s="6">
        <v>2</v>
      </c>
    </row>
    <row r="57" spans="2:7" x14ac:dyDescent="0.25">
      <c r="B57" s="6">
        <v>1</v>
      </c>
      <c r="C57" s="6">
        <v>10</v>
      </c>
      <c r="D57" s="6">
        <v>2</v>
      </c>
      <c r="E57" s="6">
        <v>4</v>
      </c>
      <c r="F57" s="6">
        <v>0</v>
      </c>
      <c r="G57" s="6">
        <v>0</v>
      </c>
    </row>
    <row r="58" spans="2:7" x14ac:dyDescent="0.25">
      <c r="B58" s="6">
        <v>1</v>
      </c>
      <c r="C58" s="6">
        <v>4</v>
      </c>
      <c r="D58" s="6">
        <v>2</v>
      </c>
      <c r="E58" s="6">
        <v>3</v>
      </c>
      <c r="F58" s="6">
        <v>0</v>
      </c>
      <c r="G58" s="6">
        <v>0</v>
      </c>
    </row>
    <row r="59" spans="2:7" x14ac:dyDescent="0.25">
      <c r="B59" s="6">
        <v>1</v>
      </c>
      <c r="C59" s="6">
        <v>9</v>
      </c>
      <c r="D59" s="6">
        <v>2</v>
      </c>
      <c r="E59" s="6">
        <v>2</v>
      </c>
      <c r="F59" s="6">
        <v>1</v>
      </c>
      <c r="G59" s="6">
        <v>3</v>
      </c>
    </row>
    <row r="60" spans="2:7" x14ac:dyDescent="0.25">
      <c r="B60" s="6">
        <v>4</v>
      </c>
      <c r="C60" s="6">
        <v>2</v>
      </c>
      <c r="D60" s="6">
        <v>1</v>
      </c>
      <c r="E60" s="6">
        <v>2</v>
      </c>
      <c r="F60" s="6">
        <v>0</v>
      </c>
      <c r="G60" s="6">
        <v>0</v>
      </c>
    </row>
    <row r="61" spans="2:7" x14ac:dyDescent="0.25">
      <c r="B61" s="6">
        <v>2</v>
      </c>
      <c r="C61" s="6">
        <v>2</v>
      </c>
      <c r="D61" s="6">
        <v>7</v>
      </c>
      <c r="E61" s="6">
        <v>2</v>
      </c>
      <c r="F61" s="6">
        <v>1</v>
      </c>
      <c r="G61" s="6">
        <v>0</v>
      </c>
    </row>
    <row r="62" spans="2:7" x14ac:dyDescent="0.25">
      <c r="B62" s="6">
        <v>0</v>
      </c>
      <c r="C62" s="6">
        <v>3</v>
      </c>
      <c r="D62" s="6">
        <v>2</v>
      </c>
      <c r="E62" s="6">
        <v>5</v>
      </c>
      <c r="F62" s="6">
        <v>0</v>
      </c>
      <c r="G62" s="6">
        <v>0</v>
      </c>
    </row>
    <row r="63" spans="2:7" x14ac:dyDescent="0.25">
      <c r="B63" s="6">
        <v>0</v>
      </c>
      <c r="C63" s="6">
        <v>2</v>
      </c>
      <c r="D63" s="6">
        <v>7</v>
      </c>
      <c r="E63" s="6">
        <v>3</v>
      </c>
      <c r="F63" s="6">
        <v>1</v>
      </c>
      <c r="G63" s="6">
        <v>2</v>
      </c>
    </row>
    <row r="64" spans="2:7" x14ac:dyDescent="0.25">
      <c r="B64" s="6">
        <v>4</v>
      </c>
      <c r="C64" s="6">
        <v>3</v>
      </c>
      <c r="D64" s="6">
        <v>4</v>
      </c>
      <c r="E64" s="6">
        <v>3</v>
      </c>
      <c r="F64" s="6">
        <v>0</v>
      </c>
      <c r="G64" s="6">
        <v>1</v>
      </c>
    </row>
    <row r="65" spans="2:7" x14ac:dyDescent="0.25">
      <c r="B65" s="6">
        <v>4</v>
      </c>
      <c r="C65" s="6">
        <v>3</v>
      </c>
      <c r="D65" s="6">
        <v>4</v>
      </c>
      <c r="E65" s="6">
        <v>3</v>
      </c>
      <c r="F65" s="6">
        <v>2</v>
      </c>
      <c r="G65" s="6">
        <v>0</v>
      </c>
    </row>
    <row r="66" spans="2:7" x14ac:dyDescent="0.25">
      <c r="B66" s="6">
        <v>4</v>
      </c>
      <c r="C66" s="6">
        <v>2</v>
      </c>
      <c r="D66" s="6">
        <v>0</v>
      </c>
      <c r="E66" s="6">
        <v>2</v>
      </c>
      <c r="F66" s="6">
        <v>0</v>
      </c>
      <c r="G66" s="6">
        <v>0</v>
      </c>
    </row>
    <row r="67" spans="2:7" x14ac:dyDescent="0.25">
      <c r="B67" s="6">
        <v>2</v>
      </c>
      <c r="C67" s="6">
        <v>3</v>
      </c>
      <c r="D67" s="6">
        <v>3</v>
      </c>
      <c r="E67" s="6">
        <v>4</v>
      </c>
      <c r="F67" s="6">
        <v>0</v>
      </c>
      <c r="G67" s="6">
        <v>0</v>
      </c>
    </row>
    <row r="68" spans="2:7" x14ac:dyDescent="0.25">
      <c r="B68" s="6">
        <v>1</v>
      </c>
      <c r="C68" s="6">
        <v>3</v>
      </c>
      <c r="D68" s="6">
        <v>2</v>
      </c>
      <c r="E68" s="6">
        <v>2</v>
      </c>
      <c r="F68" s="6">
        <v>0</v>
      </c>
      <c r="G68" s="6">
        <v>0</v>
      </c>
    </row>
    <row r="69" spans="2:7" x14ac:dyDescent="0.25">
      <c r="B69" s="6">
        <v>1</v>
      </c>
      <c r="C69" s="6">
        <v>4</v>
      </c>
      <c r="D69" s="6">
        <v>5</v>
      </c>
      <c r="E69" s="6">
        <v>4</v>
      </c>
      <c r="F69" s="6">
        <v>0</v>
      </c>
      <c r="G69" s="6">
        <v>2</v>
      </c>
    </row>
    <row r="70" spans="2:7" x14ac:dyDescent="0.25">
      <c r="B70" s="6">
        <v>1</v>
      </c>
      <c r="C70" s="6">
        <v>5</v>
      </c>
      <c r="D70" s="6">
        <v>3</v>
      </c>
      <c r="E70" s="6">
        <v>4</v>
      </c>
      <c r="F70" s="6">
        <v>1</v>
      </c>
      <c r="G70" s="6">
        <v>3</v>
      </c>
    </row>
    <row r="71" spans="2:7" x14ac:dyDescent="0.25">
      <c r="B71" s="6">
        <v>3</v>
      </c>
      <c r="C71" s="6">
        <v>4</v>
      </c>
      <c r="D71" s="6">
        <v>0</v>
      </c>
      <c r="E71" s="6">
        <v>3</v>
      </c>
      <c r="F71" s="6">
        <v>0</v>
      </c>
      <c r="G71" s="6">
        <v>2</v>
      </c>
    </row>
    <row r="72" spans="2:7" x14ac:dyDescent="0.25">
      <c r="B72" s="6">
        <v>2</v>
      </c>
      <c r="C72" s="6">
        <v>2</v>
      </c>
      <c r="D72" s="6">
        <v>2</v>
      </c>
      <c r="E72" s="6">
        <v>3</v>
      </c>
      <c r="F72" s="6">
        <v>0</v>
      </c>
      <c r="G72" s="6">
        <v>1</v>
      </c>
    </row>
    <row r="73" spans="2:7" x14ac:dyDescent="0.25">
      <c r="B73" s="6">
        <v>2</v>
      </c>
      <c r="C73" s="6">
        <v>1</v>
      </c>
      <c r="D73" s="6">
        <v>1</v>
      </c>
      <c r="E73" s="6">
        <v>6</v>
      </c>
      <c r="F73" s="6">
        <v>2</v>
      </c>
      <c r="G73" s="6">
        <v>3</v>
      </c>
    </row>
    <row r="74" spans="2:7" x14ac:dyDescent="0.25">
      <c r="B74" s="6">
        <v>1</v>
      </c>
      <c r="C74" s="6">
        <v>0</v>
      </c>
      <c r="D74" s="6">
        <v>0</v>
      </c>
      <c r="E74" s="6">
        <v>6</v>
      </c>
      <c r="F74" s="6">
        <v>1</v>
      </c>
      <c r="G74" s="6">
        <v>1</v>
      </c>
    </row>
    <row r="75" spans="2:7" x14ac:dyDescent="0.25">
      <c r="B75" s="6">
        <v>0</v>
      </c>
      <c r="C75" s="6">
        <v>4</v>
      </c>
      <c r="D75" s="6">
        <v>5</v>
      </c>
      <c r="E75" s="6">
        <v>3</v>
      </c>
      <c r="F75" s="6">
        <v>2</v>
      </c>
      <c r="G75" s="6">
        <v>2</v>
      </c>
    </row>
    <row r="76" spans="2:7" x14ac:dyDescent="0.25">
      <c r="B76" s="6">
        <v>5</v>
      </c>
      <c r="C76" s="6">
        <v>3</v>
      </c>
      <c r="D76" s="6">
        <v>4</v>
      </c>
      <c r="E76" s="6">
        <v>6</v>
      </c>
      <c r="F76" s="6">
        <v>0</v>
      </c>
      <c r="G76" s="6">
        <v>0</v>
      </c>
    </row>
    <row r="77" spans="2:7" x14ac:dyDescent="0.25">
      <c r="B77" s="6">
        <v>1</v>
      </c>
      <c r="C77" s="6">
        <v>3</v>
      </c>
      <c r="D77" s="6">
        <v>3</v>
      </c>
      <c r="E77" s="6">
        <v>4</v>
      </c>
      <c r="F77" s="6">
        <v>0</v>
      </c>
      <c r="G77" s="6">
        <v>1</v>
      </c>
    </row>
    <row r="78" spans="2:7" x14ac:dyDescent="0.25">
      <c r="B78" s="6">
        <v>2</v>
      </c>
      <c r="C78" s="6">
        <v>2</v>
      </c>
      <c r="D78" s="6">
        <v>2</v>
      </c>
      <c r="E78" s="6">
        <v>5</v>
      </c>
      <c r="F78" s="6">
        <v>2</v>
      </c>
      <c r="G78" s="6">
        <v>0</v>
      </c>
    </row>
    <row r="79" spans="2:7" x14ac:dyDescent="0.25">
      <c r="B79" s="6">
        <v>1</v>
      </c>
      <c r="C79" s="6">
        <v>3</v>
      </c>
      <c r="D79" s="6">
        <v>0</v>
      </c>
      <c r="E79" s="6">
        <v>1</v>
      </c>
      <c r="F79" s="6">
        <v>0</v>
      </c>
      <c r="G79" s="6">
        <v>0</v>
      </c>
    </row>
    <row r="80" spans="2:7" x14ac:dyDescent="0.25">
      <c r="B80" s="6">
        <v>0</v>
      </c>
      <c r="C80" s="6">
        <v>5</v>
      </c>
      <c r="D80" s="6">
        <v>0</v>
      </c>
      <c r="E80" s="6">
        <v>1</v>
      </c>
      <c r="F80" s="6">
        <v>0</v>
      </c>
      <c r="G80" s="6">
        <v>0</v>
      </c>
    </row>
    <row r="81" spans="2:7" x14ac:dyDescent="0.25">
      <c r="B81" s="6">
        <v>1</v>
      </c>
      <c r="C81" s="6">
        <v>3</v>
      </c>
      <c r="D81" s="6">
        <v>0</v>
      </c>
      <c r="E81" s="6">
        <v>3</v>
      </c>
      <c r="F81" s="6">
        <v>0</v>
      </c>
      <c r="G81" s="6">
        <v>2</v>
      </c>
    </row>
    <row r="82" spans="2:7" x14ac:dyDescent="0.25">
      <c r="B82" s="6">
        <v>5</v>
      </c>
      <c r="C82" s="6">
        <v>2</v>
      </c>
      <c r="D82" s="6">
        <v>4</v>
      </c>
      <c r="E82" s="6">
        <v>4</v>
      </c>
      <c r="F82" s="6">
        <v>2</v>
      </c>
      <c r="G82" s="6">
        <v>1</v>
      </c>
    </row>
    <row r="83" spans="2:7" x14ac:dyDescent="0.25">
      <c r="B83" s="6">
        <v>1</v>
      </c>
      <c r="C83" s="6">
        <v>3</v>
      </c>
      <c r="D83" s="6">
        <v>3</v>
      </c>
      <c r="E83" s="6">
        <v>0</v>
      </c>
      <c r="F83" s="6">
        <v>0</v>
      </c>
      <c r="G83" s="6">
        <v>0</v>
      </c>
    </row>
    <row r="84" spans="2:7" x14ac:dyDescent="0.25">
      <c r="B84" s="6">
        <v>2</v>
      </c>
      <c r="C84" s="6">
        <v>3</v>
      </c>
      <c r="D84" s="6">
        <v>1</v>
      </c>
      <c r="E84" s="6">
        <v>5</v>
      </c>
      <c r="F84" s="6">
        <v>1</v>
      </c>
      <c r="G84" s="6">
        <v>0</v>
      </c>
    </row>
    <row r="85" spans="2:7" x14ac:dyDescent="0.25">
      <c r="B85" s="6">
        <v>3</v>
      </c>
      <c r="C85" s="6">
        <v>0</v>
      </c>
      <c r="D85" s="6">
        <v>3</v>
      </c>
      <c r="E85" s="6">
        <v>4</v>
      </c>
      <c r="F85" s="6">
        <v>4</v>
      </c>
      <c r="G85" s="6">
        <v>0</v>
      </c>
    </row>
    <row r="86" spans="2:7" x14ac:dyDescent="0.25">
      <c r="B86" s="6">
        <v>4</v>
      </c>
      <c r="C86" s="6">
        <v>5</v>
      </c>
      <c r="D86" s="6">
        <v>1</v>
      </c>
      <c r="E86" s="6">
        <v>4</v>
      </c>
      <c r="F86" s="6">
        <v>1</v>
      </c>
      <c r="G86" s="6">
        <v>3</v>
      </c>
    </row>
    <row r="87" spans="2:7" x14ac:dyDescent="0.25">
      <c r="B87" s="6">
        <v>3</v>
      </c>
      <c r="C87" s="6">
        <v>4</v>
      </c>
      <c r="D87" s="6"/>
      <c r="E87" s="6">
        <v>5</v>
      </c>
      <c r="F87" s="6">
        <v>1</v>
      </c>
      <c r="G87" s="6">
        <v>3</v>
      </c>
    </row>
    <row r="88" spans="2:7" x14ac:dyDescent="0.25">
      <c r="B88" s="6">
        <v>3</v>
      </c>
      <c r="C88" s="6">
        <v>1</v>
      </c>
      <c r="D88" s="6"/>
      <c r="E88" s="6">
        <v>2</v>
      </c>
      <c r="F88" s="6">
        <v>0</v>
      </c>
      <c r="G88" s="6">
        <v>1</v>
      </c>
    </row>
    <row r="89" spans="2:7" x14ac:dyDescent="0.25">
      <c r="B89" s="6">
        <v>2</v>
      </c>
      <c r="C89" s="6">
        <v>4</v>
      </c>
      <c r="D89" s="6"/>
      <c r="E89" s="6">
        <v>3</v>
      </c>
      <c r="F89" s="6">
        <v>2</v>
      </c>
      <c r="G89" s="6"/>
    </row>
    <row r="90" spans="2:7" x14ac:dyDescent="0.25">
      <c r="B90" s="6">
        <v>2</v>
      </c>
      <c r="C90" s="6">
        <v>7</v>
      </c>
      <c r="D90" s="6"/>
      <c r="E90" s="6">
        <v>3</v>
      </c>
      <c r="F90" s="6">
        <v>0</v>
      </c>
      <c r="G90" s="6"/>
    </row>
    <row r="91" spans="2:7" x14ac:dyDescent="0.25">
      <c r="B91" s="6">
        <v>1</v>
      </c>
      <c r="C91" s="6">
        <v>2</v>
      </c>
      <c r="D91" s="6"/>
      <c r="E91" s="6">
        <v>3</v>
      </c>
      <c r="F91" s="6">
        <v>0</v>
      </c>
      <c r="G91" s="6"/>
    </row>
    <row r="92" spans="2:7" x14ac:dyDescent="0.25">
      <c r="B92" s="6">
        <v>2</v>
      </c>
      <c r="C92" s="6">
        <v>1</v>
      </c>
      <c r="D92" s="6"/>
      <c r="E92" s="6">
        <v>2</v>
      </c>
      <c r="F92" s="6">
        <v>1</v>
      </c>
      <c r="G92" s="6"/>
    </row>
    <row r="93" spans="2:7" x14ac:dyDescent="0.25">
      <c r="B93" s="6">
        <v>4</v>
      </c>
      <c r="C93" s="6">
        <v>3</v>
      </c>
      <c r="D93" s="6"/>
      <c r="E93" s="6">
        <v>1</v>
      </c>
      <c r="F93" s="6"/>
      <c r="G93" s="6"/>
    </row>
    <row r="94" spans="2:7" x14ac:dyDescent="0.25">
      <c r="B94" s="6">
        <v>0</v>
      </c>
      <c r="C94" s="6">
        <v>1</v>
      </c>
      <c r="D94" s="6"/>
      <c r="E94" s="6">
        <v>2</v>
      </c>
      <c r="F94" s="6"/>
      <c r="G94" s="6"/>
    </row>
    <row r="95" spans="2:7" x14ac:dyDescent="0.25">
      <c r="B95" s="6">
        <v>2</v>
      </c>
      <c r="C95" s="6">
        <v>5</v>
      </c>
      <c r="D95" s="6"/>
      <c r="E95" s="6">
        <v>3</v>
      </c>
      <c r="F95" s="6"/>
      <c r="G95" s="6"/>
    </row>
    <row r="96" spans="2:7" x14ac:dyDescent="0.25">
      <c r="B96" s="6">
        <v>2</v>
      </c>
      <c r="C96" s="6">
        <v>2</v>
      </c>
      <c r="D96" s="6"/>
      <c r="E96" s="6">
        <v>2</v>
      </c>
      <c r="F96" s="6"/>
      <c r="G96" s="6"/>
    </row>
    <row r="97" spans="2:7" x14ac:dyDescent="0.25">
      <c r="B97" s="6">
        <v>1</v>
      </c>
      <c r="C97" s="6">
        <v>3</v>
      </c>
      <c r="D97" s="6"/>
      <c r="E97" s="6">
        <v>5</v>
      </c>
      <c r="F97" s="6"/>
      <c r="G97" s="6"/>
    </row>
    <row r="98" spans="2:7" x14ac:dyDescent="0.25">
      <c r="B98" s="6">
        <v>0</v>
      </c>
      <c r="C98" s="6">
        <v>4</v>
      </c>
      <c r="D98" s="6"/>
      <c r="E98" s="6">
        <v>5</v>
      </c>
      <c r="F98" s="6"/>
      <c r="G98" s="6"/>
    </row>
    <row r="99" spans="2:7" x14ac:dyDescent="0.25">
      <c r="B99" s="6">
        <v>2</v>
      </c>
      <c r="C99" s="6">
        <v>2</v>
      </c>
      <c r="D99" s="6"/>
      <c r="E99" s="6">
        <v>5</v>
      </c>
      <c r="F99" s="6"/>
      <c r="G99" s="6"/>
    </row>
    <row r="100" spans="2:7" x14ac:dyDescent="0.25">
      <c r="B100" s="6">
        <v>2</v>
      </c>
      <c r="C100" s="6">
        <v>3</v>
      </c>
      <c r="D100" s="6"/>
      <c r="E100" s="6">
        <v>5</v>
      </c>
      <c r="F100" s="6"/>
      <c r="G100" s="6"/>
    </row>
    <row r="101" spans="2:7" x14ac:dyDescent="0.25">
      <c r="B101" s="6">
        <v>1</v>
      </c>
      <c r="C101" s="6">
        <v>3</v>
      </c>
      <c r="D101" s="6"/>
      <c r="E101" s="6">
        <v>3</v>
      </c>
      <c r="F101" s="6"/>
      <c r="G101" s="6"/>
    </row>
    <row r="102" spans="2:7" x14ac:dyDescent="0.25">
      <c r="B102" s="6">
        <v>1</v>
      </c>
      <c r="C102" s="6">
        <v>2</v>
      </c>
      <c r="D102" s="6"/>
      <c r="E102" s="6">
        <v>2</v>
      </c>
      <c r="F102" s="6"/>
      <c r="G102" s="6"/>
    </row>
    <row r="103" spans="2:7" x14ac:dyDescent="0.25">
      <c r="B103" s="6">
        <v>2</v>
      </c>
      <c r="C103" s="6">
        <v>4</v>
      </c>
      <c r="D103" s="6"/>
      <c r="E103" s="6">
        <v>2</v>
      </c>
      <c r="F103" s="6"/>
      <c r="G103" s="6"/>
    </row>
    <row r="104" spans="2:7" x14ac:dyDescent="0.25">
      <c r="B104" s="6">
        <v>3</v>
      </c>
      <c r="C104" s="6">
        <v>7</v>
      </c>
      <c r="D104" s="6"/>
      <c r="E104" s="6">
        <v>3</v>
      </c>
      <c r="F104" s="6"/>
      <c r="G104" s="6"/>
    </row>
    <row r="105" spans="2:7" x14ac:dyDescent="0.25">
      <c r="B105" s="6">
        <v>1</v>
      </c>
      <c r="C105" s="6">
        <v>1</v>
      </c>
      <c r="D105" s="6"/>
      <c r="E105" s="6">
        <v>2</v>
      </c>
      <c r="F105" s="6"/>
      <c r="G105" s="6"/>
    </row>
    <row r="106" spans="2:7" x14ac:dyDescent="0.25">
      <c r="B106" s="6">
        <v>0</v>
      </c>
      <c r="C106" s="6">
        <v>5</v>
      </c>
      <c r="D106" s="6"/>
      <c r="E106" s="6">
        <v>3</v>
      </c>
      <c r="F106" s="6"/>
      <c r="G106" s="6"/>
    </row>
    <row r="107" spans="2:7" x14ac:dyDescent="0.25">
      <c r="B107" s="6">
        <v>0</v>
      </c>
      <c r="C107" s="6">
        <v>5</v>
      </c>
      <c r="D107" s="6"/>
      <c r="E107" s="6">
        <v>1</v>
      </c>
      <c r="F107" s="6"/>
      <c r="G107" s="6"/>
    </row>
    <row r="108" spans="2:7" x14ac:dyDescent="0.25">
      <c r="B108" s="6">
        <v>0</v>
      </c>
      <c r="C108" s="6">
        <v>2</v>
      </c>
      <c r="D108" s="6"/>
      <c r="E108" s="6">
        <v>3</v>
      </c>
      <c r="F108" s="6"/>
      <c r="G108" s="6"/>
    </row>
    <row r="109" spans="2:7" x14ac:dyDescent="0.25">
      <c r="B109" s="6">
        <v>1</v>
      </c>
      <c r="C109" s="6">
        <v>5</v>
      </c>
      <c r="D109" s="6"/>
      <c r="E109" s="6">
        <v>1</v>
      </c>
      <c r="F109" s="6"/>
      <c r="G109" s="6"/>
    </row>
    <row r="110" spans="2:7" x14ac:dyDescent="0.25">
      <c r="B110" s="6">
        <v>3</v>
      </c>
      <c r="C110" s="6">
        <v>2</v>
      </c>
      <c r="D110" s="6"/>
      <c r="E110" s="6">
        <v>3</v>
      </c>
      <c r="F110" s="6"/>
      <c r="G110" s="6"/>
    </row>
    <row r="111" spans="2:7" x14ac:dyDescent="0.25">
      <c r="B111" s="6">
        <v>3</v>
      </c>
      <c r="C111" s="6">
        <v>5</v>
      </c>
      <c r="D111" s="6"/>
      <c r="E111" s="6">
        <v>1</v>
      </c>
      <c r="F111" s="6"/>
      <c r="G111" s="6"/>
    </row>
    <row r="112" spans="2:7" x14ac:dyDescent="0.25">
      <c r="B112" s="6">
        <v>2</v>
      </c>
      <c r="C112" s="6">
        <v>2</v>
      </c>
      <c r="D112" s="6"/>
      <c r="E112" s="6">
        <v>4</v>
      </c>
      <c r="F112" s="6"/>
      <c r="G112" s="6"/>
    </row>
    <row r="113" spans="2:7" x14ac:dyDescent="0.25">
      <c r="B113" s="6">
        <v>3</v>
      </c>
      <c r="C113" s="6">
        <v>4</v>
      </c>
      <c r="D113" s="6"/>
      <c r="E113" s="6">
        <v>2</v>
      </c>
      <c r="F113" s="6"/>
      <c r="G113" s="6"/>
    </row>
    <row r="114" spans="2:7" x14ac:dyDescent="0.25">
      <c r="B114" s="6">
        <v>2</v>
      </c>
      <c r="C114" s="6">
        <v>4</v>
      </c>
      <c r="D114" s="6"/>
      <c r="E114" s="6">
        <v>2</v>
      </c>
      <c r="F114" s="6"/>
      <c r="G114" s="6"/>
    </row>
    <row r="115" spans="2:7" x14ac:dyDescent="0.25">
      <c r="B115" s="6"/>
      <c r="C115" s="6">
        <v>1</v>
      </c>
      <c r="D115" s="6"/>
      <c r="E115" s="6">
        <v>7</v>
      </c>
      <c r="F115" s="6"/>
      <c r="G115" s="6"/>
    </row>
    <row r="116" spans="2:7" x14ac:dyDescent="0.25">
      <c r="B116" s="6"/>
      <c r="C116" s="6">
        <v>1</v>
      </c>
      <c r="D116" s="6"/>
      <c r="E116" s="6">
        <v>2</v>
      </c>
      <c r="F116" s="6"/>
      <c r="G116" s="6"/>
    </row>
    <row r="117" spans="2:7" x14ac:dyDescent="0.25">
      <c r="B117" s="6"/>
      <c r="C117" s="6">
        <v>5</v>
      </c>
      <c r="D117" s="6"/>
      <c r="E117" s="6">
        <v>2</v>
      </c>
      <c r="F117" s="6"/>
      <c r="G117" s="6"/>
    </row>
    <row r="118" spans="2:7" x14ac:dyDescent="0.25">
      <c r="B118" s="6"/>
      <c r="C118" s="6">
        <v>2</v>
      </c>
      <c r="D118" s="6"/>
      <c r="E118" s="6">
        <v>3</v>
      </c>
      <c r="F118" s="6"/>
      <c r="G118" s="6"/>
    </row>
    <row r="119" spans="2:7" x14ac:dyDescent="0.25">
      <c r="B119" s="6"/>
      <c r="C119" s="6">
        <v>2</v>
      </c>
      <c r="D119" s="6"/>
      <c r="E119" s="6">
        <v>2</v>
      </c>
      <c r="F119" s="6"/>
      <c r="G119" s="6"/>
    </row>
    <row r="120" spans="2:7" x14ac:dyDescent="0.25">
      <c r="B120" s="6"/>
      <c r="C120" s="6">
        <v>4</v>
      </c>
      <c r="D120" s="6"/>
      <c r="E120" s="6">
        <v>5</v>
      </c>
      <c r="F120" s="6"/>
      <c r="G120" s="6"/>
    </row>
    <row r="121" spans="2:7" x14ac:dyDescent="0.25">
      <c r="B121" s="6"/>
      <c r="C121" s="6">
        <v>3</v>
      </c>
      <c r="D121" s="6"/>
      <c r="E121" s="6">
        <v>2</v>
      </c>
      <c r="F121" s="6"/>
      <c r="G121" s="6"/>
    </row>
    <row r="122" spans="2:7" x14ac:dyDescent="0.25">
      <c r="B122" s="6"/>
      <c r="C122" s="6">
        <v>3</v>
      </c>
      <c r="D122" s="6"/>
      <c r="E122" s="6">
        <v>1</v>
      </c>
      <c r="F122" s="6"/>
      <c r="G122" s="6"/>
    </row>
    <row r="123" spans="2:7" x14ac:dyDescent="0.25">
      <c r="B123" s="6"/>
      <c r="C123" s="6">
        <v>3</v>
      </c>
      <c r="D123" s="6"/>
      <c r="E123" s="6">
        <v>3</v>
      </c>
      <c r="F123" s="6"/>
      <c r="G123" s="6"/>
    </row>
    <row r="124" spans="2:7" x14ac:dyDescent="0.25">
      <c r="B124" s="6"/>
      <c r="C124" s="6">
        <v>3</v>
      </c>
      <c r="D124" s="6"/>
      <c r="E124" s="6">
        <v>3</v>
      </c>
      <c r="F124" s="6"/>
      <c r="G124" s="6"/>
    </row>
    <row r="125" spans="2:7" x14ac:dyDescent="0.25">
      <c r="B125" s="6"/>
      <c r="C125" s="6">
        <v>3</v>
      </c>
      <c r="D125" s="6"/>
      <c r="E125" s="6">
        <v>3</v>
      </c>
      <c r="F125" s="6"/>
      <c r="G125" s="6"/>
    </row>
    <row r="126" spans="2:7" x14ac:dyDescent="0.25">
      <c r="B126" s="6"/>
      <c r="C126" s="6">
        <v>5</v>
      </c>
      <c r="D126" s="6"/>
      <c r="E126" s="6">
        <v>3</v>
      </c>
      <c r="F126" s="6"/>
      <c r="G126" s="6"/>
    </row>
    <row r="127" spans="2:7" x14ac:dyDescent="0.25">
      <c r="B127" s="6"/>
      <c r="C127" s="6">
        <v>3</v>
      </c>
      <c r="D127" s="6"/>
      <c r="E127" s="6">
        <v>3</v>
      </c>
      <c r="F127" s="6"/>
      <c r="G127" s="6"/>
    </row>
    <row r="128" spans="2:7" x14ac:dyDescent="0.25">
      <c r="B128" s="6"/>
      <c r="C128" s="6">
        <v>3</v>
      </c>
      <c r="D128" s="6"/>
      <c r="E128" s="6">
        <v>3</v>
      </c>
      <c r="F128" s="6"/>
      <c r="G128" s="6"/>
    </row>
    <row r="129" spans="2:7" x14ac:dyDescent="0.25">
      <c r="B129" s="6"/>
      <c r="C129" s="6">
        <v>2</v>
      </c>
      <c r="D129" s="6"/>
      <c r="E129" s="6">
        <v>1</v>
      </c>
      <c r="F129" s="6"/>
      <c r="G129" s="6"/>
    </row>
    <row r="130" spans="2:7" x14ac:dyDescent="0.25">
      <c r="B130" s="6"/>
      <c r="C130" s="6">
        <v>3</v>
      </c>
      <c r="D130" s="6"/>
      <c r="E130" s="6">
        <v>3</v>
      </c>
      <c r="F130" s="6"/>
      <c r="G130" s="6"/>
    </row>
    <row r="131" spans="2:7" x14ac:dyDescent="0.25">
      <c r="B131" s="6"/>
      <c r="C131" s="6">
        <v>3</v>
      </c>
      <c r="D131" s="6"/>
      <c r="E131" s="6">
        <v>1</v>
      </c>
      <c r="F131" s="6"/>
      <c r="G131" s="6"/>
    </row>
    <row r="132" spans="2:7" x14ac:dyDescent="0.25">
      <c r="B132" s="6"/>
      <c r="C132" s="6">
        <v>4</v>
      </c>
      <c r="D132" s="6"/>
      <c r="E132" s="6">
        <v>3</v>
      </c>
      <c r="F132" s="6"/>
      <c r="G132" s="6"/>
    </row>
    <row r="133" spans="2:7" x14ac:dyDescent="0.25">
      <c r="B133" s="6"/>
      <c r="C133" s="6"/>
      <c r="D133" s="6"/>
      <c r="E133" s="6">
        <v>2</v>
      </c>
      <c r="F133" s="6"/>
      <c r="G133" s="6"/>
    </row>
    <row r="134" spans="2:7" x14ac:dyDescent="0.25">
      <c r="B134" s="6"/>
      <c r="C134" s="6"/>
      <c r="D134" s="6"/>
      <c r="E134" s="6">
        <v>3</v>
      </c>
      <c r="F134" s="6"/>
      <c r="G134" s="6"/>
    </row>
    <row r="135" spans="2:7" x14ac:dyDescent="0.25">
      <c r="B135" s="6"/>
      <c r="C135" s="6"/>
      <c r="D135" s="6"/>
      <c r="E135" s="6">
        <v>2</v>
      </c>
      <c r="F135" s="6"/>
      <c r="G135" s="6"/>
    </row>
    <row r="136" spans="2:7" x14ac:dyDescent="0.25">
      <c r="B136" s="6"/>
      <c r="C136" s="6"/>
      <c r="D136" s="6"/>
      <c r="E136" s="6">
        <v>2</v>
      </c>
      <c r="F136" s="6"/>
      <c r="G136" s="6"/>
    </row>
    <row r="137" spans="2:7" x14ac:dyDescent="0.25">
      <c r="B137" s="6"/>
      <c r="C137" s="6"/>
      <c r="D137" s="6"/>
      <c r="E137" s="6">
        <v>6</v>
      </c>
      <c r="F137" s="6"/>
      <c r="G137" s="6"/>
    </row>
    <row r="138" spans="2:7" x14ac:dyDescent="0.25">
      <c r="B138" s="6"/>
      <c r="C138" s="6"/>
      <c r="D138" s="6"/>
      <c r="E138" s="6">
        <v>6</v>
      </c>
      <c r="F138" s="6"/>
      <c r="G138" s="6"/>
    </row>
    <row r="139" spans="2:7" x14ac:dyDescent="0.25">
      <c r="B139" s="6"/>
      <c r="C139" s="6"/>
      <c r="D139" s="6"/>
      <c r="E139" s="6">
        <v>5</v>
      </c>
      <c r="F139" s="6"/>
      <c r="G139" s="6"/>
    </row>
    <row r="140" spans="2:7" x14ac:dyDescent="0.25">
      <c r="B140" s="6"/>
      <c r="C140" s="6"/>
      <c r="D140" s="6"/>
      <c r="E140" s="6">
        <v>4</v>
      </c>
      <c r="F140" s="6"/>
      <c r="G140" s="6"/>
    </row>
    <row r="141" spans="2:7" x14ac:dyDescent="0.25">
      <c r="B141" s="6"/>
      <c r="C141" s="6"/>
      <c r="D141" s="6"/>
      <c r="E141" s="6">
        <v>3</v>
      </c>
      <c r="F141" s="6"/>
      <c r="G141" s="6"/>
    </row>
    <row r="142" spans="2:7" x14ac:dyDescent="0.25">
      <c r="B142" s="6"/>
      <c r="C142" s="6"/>
      <c r="D142" s="6"/>
      <c r="E142" s="6">
        <v>3</v>
      </c>
      <c r="F142" s="6"/>
      <c r="G142" s="6"/>
    </row>
    <row r="143" spans="2:7" x14ac:dyDescent="0.25">
      <c r="B143" s="6"/>
      <c r="C143" s="6"/>
      <c r="D143" s="6"/>
      <c r="E143" s="6">
        <v>1</v>
      </c>
      <c r="F143" s="6"/>
      <c r="G143" s="6"/>
    </row>
    <row r="144" spans="2:7" x14ac:dyDescent="0.25">
      <c r="B144" s="6"/>
      <c r="C144" s="6"/>
      <c r="D144" s="6"/>
      <c r="E144" s="6">
        <v>7</v>
      </c>
      <c r="F144" s="6"/>
      <c r="G144" s="6"/>
    </row>
    <row r="145" spans="2:7" x14ac:dyDescent="0.25">
      <c r="B145" s="6"/>
      <c r="C145" s="6"/>
      <c r="D145" s="6"/>
      <c r="E145" s="6">
        <v>2</v>
      </c>
      <c r="F145" s="6"/>
      <c r="G145" s="6"/>
    </row>
    <row r="146" spans="2:7" x14ac:dyDescent="0.25">
      <c r="B146" s="6"/>
      <c r="C146" s="6"/>
      <c r="D146" s="6"/>
      <c r="E146" s="6">
        <v>2</v>
      </c>
      <c r="F146" s="6"/>
      <c r="G146" s="6"/>
    </row>
    <row r="147" spans="2:7" x14ac:dyDescent="0.25">
      <c r="B147" s="6"/>
      <c r="C147" s="6"/>
      <c r="D147" s="6"/>
      <c r="E147" s="6">
        <v>4</v>
      </c>
      <c r="F147" s="6"/>
      <c r="G147" s="6"/>
    </row>
    <row r="148" spans="2:7" x14ac:dyDescent="0.25">
      <c r="B148" s="6"/>
      <c r="C148" s="6"/>
      <c r="D148" s="6"/>
      <c r="E148" s="6">
        <v>6</v>
      </c>
      <c r="F148" s="6"/>
      <c r="G148" s="6"/>
    </row>
    <row r="149" spans="2:7" x14ac:dyDescent="0.25">
      <c r="B149" s="6"/>
      <c r="C149" s="6"/>
      <c r="D149" s="6"/>
      <c r="E149" s="6">
        <v>4</v>
      </c>
      <c r="F149" s="6"/>
      <c r="G149" s="6"/>
    </row>
    <row r="150" spans="2:7" x14ac:dyDescent="0.25">
      <c r="B150" s="6"/>
      <c r="C150" s="6"/>
      <c r="D150" s="6"/>
      <c r="E150" s="6">
        <v>2</v>
      </c>
      <c r="F150" s="6"/>
      <c r="G150" s="6"/>
    </row>
    <row r="151" spans="2:7" x14ac:dyDescent="0.25">
      <c r="B151" s="6"/>
      <c r="C151" s="6"/>
      <c r="D151" s="6"/>
      <c r="E151" s="6">
        <v>4</v>
      </c>
      <c r="F151" s="6"/>
      <c r="G151" s="6"/>
    </row>
    <row r="152" spans="2:7" x14ac:dyDescent="0.25">
      <c r="B152" s="6"/>
      <c r="C152" s="6"/>
      <c r="D152" s="6"/>
      <c r="E152" s="6">
        <v>1</v>
      </c>
      <c r="F152" s="6"/>
      <c r="G152" s="6"/>
    </row>
    <row r="153" spans="2:7" x14ac:dyDescent="0.25">
      <c r="B153" s="6"/>
      <c r="C153" s="6"/>
      <c r="D153" s="6"/>
      <c r="E153" s="6">
        <v>7</v>
      </c>
      <c r="F153" s="6"/>
      <c r="G153" s="6"/>
    </row>
    <row r="154" spans="2:7" x14ac:dyDescent="0.25">
      <c r="B154" s="6"/>
      <c r="C154" s="6"/>
      <c r="D154" s="6"/>
      <c r="E154" s="6">
        <v>3</v>
      </c>
      <c r="F154" s="6"/>
      <c r="G154" s="6"/>
    </row>
    <row r="155" spans="2:7" x14ac:dyDescent="0.25">
      <c r="B155" s="6"/>
      <c r="C155" s="6"/>
      <c r="D155" s="6"/>
      <c r="E155" s="6">
        <v>3</v>
      </c>
      <c r="F155" s="6"/>
      <c r="G155" s="6"/>
    </row>
    <row r="156" spans="2:7" x14ac:dyDescent="0.25">
      <c r="B156" s="6"/>
      <c r="C156" s="6"/>
      <c r="D156" s="6"/>
      <c r="E156" s="6">
        <v>5</v>
      </c>
      <c r="F156" s="6"/>
      <c r="G156" s="6"/>
    </row>
    <row r="157" spans="2:7" x14ac:dyDescent="0.25">
      <c r="B157" s="6"/>
      <c r="C157" s="6"/>
      <c r="D157" s="6"/>
      <c r="E157" s="6">
        <v>4</v>
      </c>
      <c r="F157" s="6"/>
      <c r="G157" s="6"/>
    </row>
    <row r="158" spans="2:7" x14ac:dyDescent="0.25">
      <c r="B158" s="6"/>
      <c r="C158" s="6"/>
      <c r="D158" s="6"/>
      <c r="E158" s="6">
        <v>7</v>
      </c>
      <c r="F158" s="6"/>
      <c r="G158" s="6"/>
    </row>
    <row r="159" spans="2:7" x14ac:dyDescent="0.25">
      <c r="B159" s="6"/>
      <c r="C159" s="6"/>
      <c r="D159" s="6"/>
      <c r="E159" s="6">
        <v>2</v>
      </c>
      <c r="F159" s="6"/>
      <c r="G159" s="6"/>
    </row>
    <row r="160" spans="2:7" x14ac:dyDescent="0.25">
      <c r="B160" s="6"/>
      <c r="C160" s="6"/>
      <c r="D160" s="6"/>
      <c r="E160" s="6">
        <v>3</v>
      </c>
      <c r="F160" s="6"/>
      <c r="G160" s="6"/>
    </row>
  </sheetData>
  <mergeCells count="1">
    <mergeCell ref="A1:G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06"/>
  <sheetViews>
    <sheetView topLeftCell="C1" workbookViewId="0">
      <selection activeCell="O20" sqref="O20"/>
    </sheetView>
  </sheetViews>
  <sheetFormatPr defaultRowHeight="15" x14ac:dyDescent="0.25"/>
  <sheetData>
    <row r="1" spans="1:51" ht="15" customHeight="1" x14ac:dyDescent="0.25">
      <c r="B1" s="37" t="s">
        <v>117</v>
      </c>
      <c r="C1" s="37"/>
      <c r="D1" s="37"/>
      <c r="E1" s="37"/>
      <c r="F1" s="37"/>
      <c r="G1" s="37"/>
      <c r="H1" s="37"/>
      <c r="I1" s="37"/>
      <c r="J1" s="37"/>
      <c r="K1" s="37"/>
      <c r="L1" s="37"/>
      <c r="P1" s="35" t="s">
        <v>119</v>
      </c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7"/>
      <c r="AE1" s="35" t="s">
        <v>118</v>
      </c>
      <c r="AF1" s="35"/>
      <c r="AG1" s="35"/>
      <c r="AH1" s="35"/>
      <c r="AI1" s="35"/>
      <c r="AJ1" s="35"/>
      <c r="AK1" s="35"/>
      <c r="AL1" s="35"/>
      <c r="AM1" s="35"/>
      <c r="AN1" s="35"/>
      <c r="AO1" s="35"/>
      <c r="AY1" s="9"/>
    </row>
    <row r="2" spans="1:51" x14ac:dyDescent="0.25">
      <c r="A2" t="s">
        <v>23</v>
      </c>
      <c r="B2" s="34">
        <f>COUNT(B4:L4)</f>
        <v>11</v>
      </c>
      <c r="C2" s="34"/>
      <c r="D2" s="34"/>
      <c r="E2" s="34"/>
      <c r="F2" s="34"/>
      <c r="G2" s="34"/>
      <c r="H2" s="34"/>
      <c r="I2" s="34"/>
      <c r="J2" s="34"/>
      <c r="K2" s="34"/>
      <c r="L2" s="34"/>
      <c r="P2" s="6" t="s">
        <v>23</v>
      </c>
      <c r="Q2" s="33">
        <f>COUNT(Q4:AA4)</f>
        <v>11</v>
      </c>
      <c r="R2" s="33"/>
      <c r="S2" s="33"/>
      <c r="T2" s="33"/>
      <c r="U2" s="33"/>
      <c r="V2" s="33"/>
      <c r="W2" s="33"/>
      <c r="X2" s="33"/>
      <c r="Y2" s="33"/>
      <c r="Z2" s="33"/>
      <c r="AA2" s="33"/>
      <c r="AC2" s="6"/>
      <c r="AD2" s="6"/>
      <c r="AE2" t="s">
        <v>23</v>
      </c>
      <c r="AF2" s="32">
        <f>COUNT(AF4:AM4)</f>
        <v>8</v>
      </c>
      <c r="AG2" s="32"/>
      <c r="AH2" s="32"/>
      <c r="AI2" s="32"/>
      <c r="AJ2" s="32"/>
      <c r="AK2" s="32"/>
      <c r="AL2" s="32"/>
      <c r="AM2" s="32"/>
    </row>
    <row r="3" spans="1:51" x14ac:dyDescent="0.25">
      <c r="A3" s="9" t="s">
        <v>108</v>
      </c>
      <c r="M3" s="9" t="s">
        <v>25</v>
      </c>
      <c r="N3" s="9" t="s">
        <v>24</v>
      </c>
      <c r="O3" s="9"/>
      <c r="P3" s="6"/>
      <c r="AB3" t="s">
        <v>25</v>
      </c>
      <c r="AC3" s="6" t="s">
        <v>24</v>
      </c>
      <c r="AD3" s="6"/>
      <c r="AN3" s="9" t="s">
        <v>25</v>
      </c>
      <c r="AO3" s="9" t="s">
        <v>24</v>
      </c>
    </row>
    <row r="4" spans="1:51" x14ac:dyDescent="0.25">
      <c r="A4" s="4">
        <v>0</v>
      </c>
      <c r="B4" s="4">
        <v>1</v>
      </c>
      <c r="C4" s="4">
        <v>1</v>
      </c>
      <c r="D4" s="4">
        <v>1</v>
      </c>
      <c r="E4" s="4">
        <v>1</v>
      </c>
      <c r="F4" s="4">
        <v>1</v>
      </c>
      <c r="G4" s="4">
        <v>1</v>
      </c>
      <c r="H4" s="4">
        <v>1</v>
      </c>
      <c r="I4" s="4">
        <v>1</v>
      </c>
      <c r="J4" s="4">
        <v>1</v>
      </c>
      <c r="K4" s="4">
        <v>1</v>
      </c>
      <c r="L4" s="4">
        <v>1</v>
      </c>
      <c r="M4" s="4">
        <f>AVERAGE(B4:L4)</f>
        <v>1</v>
      </c>
      <c r="N4" s="4">
        <f>STDEV(B4:M4)</f>
        <v>0</v>
      </c>
      <c r="O4" s="4"/>
      <c r="P4" s="6"/>
      <c r="Q4" s="6">
        <v>1</v>
      </c>
      <c r="R4" s="6">
        <v>1</v>
      </c>
      <c r="S4" s="6">
        <v>1</v>
      </c>
      <c r="T4" s="6">
        <v>1</v>
      </c>
      <c r="U4" s="6">
        <v>1</v>
      </c>
      <c r="V4" s="6">
        <v>1</v>
      </c>
      <c r="W4" s="6">
        <v>1</v>
      </c>
      <c r="X4" s="6">
        <v>1</v>
      </c>
      <c r="Y4" s="6">
        <v>1</v>
      </c>
      <c r="Z4" s="6">
        <v>1</v>
      </c>
      <c r="AA4" s="6">
        <v>1</v>
      </c>
      <c r="AB4">
        <f>AVERAGE(Q4:AA4)</f>
        <v>1</v>
      </c>
      <c r="AC4" s="6">
        <f>STDEV(Q4:AA4)</f>
        <v>0</v>
      </c>
      <c r="AD4" s="6"/>
      <c r="AE4" s="4"/>
      <c r="AF4" s="4">
        <v>1</v>
      </c>
      <c r="AG4" s="4">
        <v>1</v>
      </c>
      <c r="AH4" s="4">
        <v>1</v>
      </c>
      <c r="AI4" s="4">
        <v>1</v>
      </c>
      <c r="AJ4" s="4">
        <v>1</v>
      </c>
      <c r="AK4" s="4">
        <v>1</v>
      </c>
      <c r="AL4" s="4">
        <v>1</v>
      </c>
      <c r="AM4" s="4">
        <v>1</v>
      </c>
      <c r="AN4">
        <f>AVERAGE(AF4:AM4)</f>
        <v>1</v>
      </c>
      <c r="AO4">
        <f>STDEV(AF4:AM4)</f>
        <v>0</v>
      </c>
    </row>
    <row r="5" spans="1:51" x14ac:dyDescent="0.25">
      <c r="A5" s="4">
        <v>1</v>
      </c>
      <c r="B5" s="4">
        <v>1.02491</v>
      </c>
      <c r="C5" s="4">
        <v>1.33192</v>
      </c>
      <c r="D5" s="4">
        <v>1.1628050000000001</v>
      </c>
      <c r="E5" s="4">
        <v>1.0460400000000001</v>
      </c>
      <c r="F5" s="4">
        <v>0.86968000000000001</v>
      </c>
      <c r="G5" s="4">
        <v>1.0307660000000001</v>
      </c>
      <c r="H5" s="4">
        <v>1.0063</v>
      </c>
      <c r="I5" s="4">
        <v>1.21367</v>
      </c>
      <c r="J5" s="4">
        <v>1.04325</v>
      </c>
      <c r="K5" s="4">
        <v>0.13905000000000001</v>
      </c>
      <c r="L5" s="4">
        <v>0.94482999999999995</v>
      </c>
      <c r="M5" s="4">
        <f t="shared" ref="M5:M64" si="0">AVERAGE(B5:L5)</f>
        <v>0.98302009090909093</v>
      </c>
      <c r="N5" s="4">
        <f t="shared" ref="N5:N64" si="1">STDEV(B5:M5)</f>
        <v>0.29326045755838848</v>
      </c>
      <c r="O5" s="4"/>
      <c r="P5" s="6"/>
      <c r="Q5" s="6">
        <v>1.13388</v>
      </c>
      <c r="R5" s="6">
        <v>1.1573899999999999</v>
      </c>
      <c r="S5" s="6">
        <v>1.04182</v>
      </c>
      <c r="T5" s="6">
        <v>1.1996599999999999</v>
      </c>
      <c r="U5" s="6">
        <v>1.17777</v>
      </c>
      <c r="V5" s="6">
        <v>1.20566</v>
      </c>
      <c r="W5" s="6">
        <v>1.0677099999999999</v>
      </c>
      <c r="X5" s="6">
        <v>0.84255999999999998</v>
      </c>
      <c r="Y5" s="6">
        <v>1.0256099999999999</v>
      </c>
      <c r="Z5" s="6">
        <v>1.0514600000000001</v>
      </c>
      <c r="AA5" s="6">
        <v>1.0666500000000001</v>
      </c>
      <c r="AB5">
        <f t="shared" ref="AB5:AB61" si="2">AVERAGE(Q5:AA5)</f>
        <v>1.0881972727272726</v>
      </c>
      <c r="AC5" s="6">
        <f t="shared" ref="AC5:AC61" si="3">STDEV(Q5:AA5)</f>
        <v>0.1047657285653003</v>
      </c>
      <c r="AD5" s="6"/>
      <c r="AE5" s="4"/>
      <c r="AF5" s="4">
        <v>0.68938600000000005</v>
      </c>
      <c r="AG5" s="4">
        <v>0.90384100000000001</v>
      </c>
      <c r="AH5" s="4">
        <v>0.99809199999999998</v>
      </c>
      <c r="AI5" s="4">
        <v>0.92803100000000005</v>
      </c>
      <c r="AJ5" s="4">
        <v>1.0516799999999999</v>
      </c>
      <c r="AK5" s="4">
        <v>1.31233</v>
      </c>
      <c r="AL5" s="4">
        <v>1.08511</v>
      </c>
      <c r="AM5" s="4">
        <v>1.1579999999999999</v>
      </c>
      <c r="AN5">
        <f t="shared" ref="AN5:AN64" si="4">AVERAGE(AF5:AM5)</f>
        <v>1.0158087500000001</v>
      </c>
      <c r="AO5">
        <f t="shared" ref="AO5:AO64" si="5">STDEV(AF5:AM5)</f>
        <v>0.18568022376790588</v>
      </c>
    </row>
    <row r="6" spans="1:51" x14ac:dyDescent="0.25">
      <c r="A6" s="4">
        <v>2</v>
      </c>
      <c r="B6" s="4">
        <v>0.95601000000000003</v>
      </c>
      <c r="C6" s="4">
        <v>1.0615699999999999</v>
      </c>
      <c r="D6" s="4">
        <v>1.149284</v>
      </c>
      <c r="E6" s="4">
        <v>1.0467599999999999</v>
      </c>
      <c r="F6" s="4">
        <v>0.86178999999999994</v>
      </c>
      <c r="G6" s="4">
        <v>0.86212599999999995</v>
      </c>
      <c r="H6" s="4">
        <v>1.1826099999999999</v>
      </c>
      <c r="I6" s="4">
        <v>1.3029200000000001</v>
      </c>
      <c r="J6" s="4">
        <v>1.0234000000000001</v>
      </c>
      <c r="K6" s="4">
        <v>3.4529999999999998E-2</v>
      </c>
      <c r="L6" s="4">
        <v>1.0518099999999999</v>
      </c>
      <c r="M6" s="4">
        <f t="shared" si="0"/>
        <v>0.95752818181818178</v>
      </c>
      <c r="N6" s="4">
        <f t="shared" si="1"/>
        <v>0.3175099319843307</v>
      </c>
      <c r="O6" s="4"/>
      <c r="P6" s="6"/>
      <c r="Q6" s="6">
        <v>1.18506</v>
      </c>
      <c r="R6" s="6">
        <v>1.08108</v>
      </c>
      <c r="S6" s="6">
        <v>1.20031</v>
      </c>
      <c r="T6" s="6">
        <v>0.97946999999999995</v>
      </c>
      <c r="U6" s="6">
        <v>1.31134</v>
      </c>
      <c r="V6" s="6">
        <v>1.0441</v>
      </c>
      <c r="W6" s="6">
        <v>1.0745400000000001</v>
      </c>
      <c r="X6" s="6">
        <v>0.830928</v>
      </c>
      <c r="Y6" s="6">
        <v>1.0985799999999999</v>
      </c>
      <c r="Z6" s="6">
        <v>1.0473300000000001</v>
      </c>
      <c r="AA6" s="6">
        <v>1.0336700000000001</v>
      </c>
      <c r="AB6">
        <f t="shared" si="2"/>
        <v>1.0805825454545455</v>
      </c>
      <c r="AC6" s="6">
        <f t="shared" si="3"/>
        <v>0.12491937665259424</v>
      </c>
      <c r="AD6" s="6"/>
      <c r="AE6" s="4"/>
      <c r="AF6" s="4">
        <v>0.97129399999999999</v>
      </c>
      <c r="AG6" s="4">
        <v>0.90874600000000005</v>
      </c>
      <c r="AH6" s="4">
        <v>0.99986200000000003</v>
      </c>
      <c r="AI6" s="4">
        <v>0.93671899999999997</v>
      </c>
      <c r="AJ6" s="4">
        <v>1.0290999999999999</v>
      </c>
      <c r="AK6" s="4">
        <v>1.1322000000000001</v>
      </c>
      <c r="AL6" s="4">
        <v>1.14063</v>
      </c>
      <c r="AM6" s="4">
        <v>0.96945000000000003</v>
      </c>
      <c r="AN6">
        <f t="shared" si="4"/>
        <v>1.011000125</v>
      </c>
      <c r="AO6">
        <f t="shared" si="5"/>
        <v>8.5541600870883722E-2</v>
      </c>
    </row>
    <row r="7" spans="1:51" x14ac:dyDescent="0.25">
      <c r="A7" s="4">
        <v>3</v>
      </c>
      <c r="B7" s="4">
        <v>0.16693</v>
      </c>
      <c r="C7" s="4">
        <v>0.51963000000000004</v>
      </c>
      <c r="D7" s="4">
        <v>0.36690099999999998</v>
      </c>
      <c r="E7" s="4">
        <v>0.45754</v>
      </c>
      <c r="F7" s="4">
        <v>0.49275999999999998</v>
      </c>
      <c r="G7" s="4">
        <v>0.33116899999999999</v>
      </c>
      <c r="H7" s="4">
        <v>0.27560000000000001</v>
      </c>
      <c r="I7" s="4">
        <v>0.45337</v>
      </c>
      <c r="J7" s="4">
        <v>0.42825000000000002</v>
      </c>
      <c r="K7" s="4">
        <v>0</v>
      </c>
      <c r="L7" s="4">
        <v>0.33996999999999999</v>
      </c>
      <c r="M7" s="4">
        <f t="shared" si="0"/>
        <v>0.34837454545454544</v>
      </c>
      <c r="N7" s="4">
        <f t="shared" si="1"/>
        <v>0.14764508997615239</v>
      </c>
      <c r="O7" s="4"/>
      <c r="P7" s="6"/>
      <c r="Q7" s="6">
        <v>0.43395</v>
      </c>
      <c r="R7" s="6">
        <v>0.54464000000000001</v>
      </c>
      <c r="S7" s="6">
        <v>0.33189999999999997</v>
      </c>
      <c r="T7" s="6">
        <v>0.78722000000000003</v>
      </c>
      <c r="U7" s="6">
        <v>0.45068000000000003</v>
      </c>
      <c r="V7" s="6">
        <v>0.72682999999999998</v>
      </c>
      <c r="W7" s="6">
        <v>0.31141999999999997</v>
      </c>
      <c r="X7" s="6">
        <v>0.33044299999999999</v>
      </c>
      <c r="Y7" s="6">
        <v>0.46728999999999998</v>
      </c>
      <c r="Z7" s="6">
        <v>0.62046999999999997</v>
      </c>
      <c r="AA7" s="6">
        <v>0.32701999999999998</v>
      </c>
      <c r="AB7">
        <f t="shared" si="2"/>
        <v>0.48471481818181822</v>
      </c>
      <c r="AC7" s="6">
        <f t="shared" si="3"/>
        <v>0.16680516036191331</v>
      </c>
      <c r="AD7" s="6"/>
      <c r="AE7" s="4"/>
      <c r="AF7" s="4">
        <v>0.36940099999999998</v>
      </c>
      <c r="AG7" s="4">
        <v>0.23796100000000001</v>
      </c>
      <c r="AH7" s="4">
        <v>0.62944999999999995</v>
      </c>
      <c r="AI7" s="4">
        <v>0.321328</v>
      </c>
      <c r="AJ7" s="4">
        <v>0.41194999999999998</v>
      </c>
      <c r="AK7" s="4">
        <v>0.53252999999999995</v>
      </c>
      <c r="AL7" s="4">
        <v>0.4662</v>
      </c>
      <c r="AM7" s="4">
        <v>0.14602000000000001</v>
      </c>
      <c r="AN7">
        <f t="shared" si="4"/>
        <v>0.38935500000000006</v>
      </c>
      <c r="AO7">
        <f t="shared" si="5"/>
        <v>0.15662433582392496</v>
      </c>
    </row>
    <row r="8" spans="1:51" x14ac:dyDescent="0.25">
      <c r="A8" s="4">
        <v>4</v>
      </c>
      <c r="B8" s="4">
        <v>0</v>
      </c>
      <c r="C8" s="4">
        <v>0.51975000000000005</v>
      </c>
      <c r="D8" s="4">
        <v>0.20513999999999999</v>
      </c>
      <c r="E8" s="4">
        <v>0.23252999999999999</v>
      </c>
      <c r="F8" s="4">
        <v>0</v>
      </c>
      <c r="G8" s="4">
        <v>0.199271</v>
      </c>
      <c r="H8" s="4">
        <v>0</v>
      </c>
      <c r="I8" s="4">
        <v>0.25219999999999998</v>
      </c>
      <c r="J8" s="4">
        <v>0.15992000000000001</v>
      </c>
      <c r="K8" s="4">
        <v>0.178508</v>
      </c>
      <c r="L8" s="4">
        <v>0.14288000000000001</v>
      </c>
      <c r="M8" s="4">
        <f t="shared" si="0"/>
        <v>0.17183627272727273</v>
      </c>
      <c r="N8" s="4">
        <f t="shared" si="1"/>
        <v>0.14227243725657346</v>
      </c>
      <c r="O8" s="4"/>
      <c r="P8" s="6"/>
      <c r="Q8" s="6">
        <v>0.29437000000000002</v>
      </c>
      <c r="R8" s="6">
        <v>0.32446000000000003</v>
      </c>
      <c r="S8" s="6">
        <v>0.25940000000000002</v>
      </c>
      <c r="T8" s="6">
        <v>0.70762000000000003</v>
      </c>
      <c r="U8" s="6">
        <v>0.36584</v>
      </c>
      <c r="V8" s="6">
        <v>0.50039999999999996</v>
      </c>
      <c r="W8" s="6">
        <v>0</v>
      </c>
      <c r="X8" s="6">
        <v>0.15561</v>
      </c>
      <c r="Y8" s="6">
        <v>0.13250999999999999</v>
      </c>
      <c r="Z8" s="6">
        <v>0.23401</v>
      </c>
      <c r="AA8" s="6">
        <v>0</v>
      </c>
      <c r="AB8">
        <f t="shared" si="2"/>
        <v>0.27038363636363633</v>
      </c>
      <c r="AC8" s="6">
        <f t="shared" si="3"/>
        <v>0.20893422693626473</v>
      </c>
      <c r="AD8" s="6"/>
      <c r="AE8" s="4"/>
      <c r="AF8" s="4">
        <v>0.35004400000000002</v>
      </c>
      <c r="AG8" s="4">
        <v>0.210483</v>
      </c>
      <c r="AH8" s="4">
        <v>0.52427599999999996</v>
      </c>
      <c r="AI8" s="4">
        <v>0.122515</v>
      </c>
      <c r="AJ8" s="4">
        <v>0.33035999999999999</v>
      </c>
      <c r="AK8" s="4">
        <v>0.31850000000000001</v>
      </c>
      <c r="AL8" s="4">
        <v>0.15034</v>
      </c>
      <c r="AM8" s="4">
        <v>0.10303</v>
      </c>
      <c r="AN8">
        <f t="shared" si="4"/>
        <v>0.26369349999999997</v>
      </c>
      <c r="AO8">
        <f t="shared" si="5"/>
        <v>0.14354308720380796</v>
      </c>
    </row>
    <row r="9" spans="1:51" x14ac:dyDescent="0.25">
      <c r="A9" s="4">
        <v>5</v>
      </c>
      <c r="B9" s="4">
        <v>0.235822</v>
      </c>
      <c r="C9" s="4">
        <v>0.15185000000000001</v>
      </c>
      <c r="D9" s="4">
        <v>0</v>
      </c>
      <c r="E9" s="4">
        <v>0.21454999999999999</v>
      </c>
      <c r="F9" s="4">
        <v>0.113316</v>
      </c>
      <c r="G9" s="4">
        <v>0.29375899999999999</v>
      </c>
      <c r="H9" s="4">
        <v>0.40840700000000002</v>
      </c>
      <c r="I9" s="4">
        <v>0.38195000000000001</v>
      </c>
      <c r="J9" s="4">
        <v>0</v>
      </c>
      <c r="K9" s="4">
        <v>0.32135399999999997</v>
      </c>
      <c r="L9" s="4">
        <v>0</v>
      </c>
      <c r="M9" s="4">
        <f t="shared" si="0"/>
        <v>0.19281890909090912</v>
      </c>
      <c r="N9" s="4">
        <f t="shared" si="1"/>
        <v>0.14485636501938079</v>
      </c>
      <c r="O9" s="4"/>
      <c r="P9" s="6"/>
      <c r="Q9" s="6">
        <v>0.21489</v>
      </c>
      <c r="R9" s="6">
        <v>0</v>
      </c>
      <c r="S9" s="6">
        <v>0.36329</v>
      </c>
      <c r="T9" s="6">
        <v>0.56847999999999999</v>
      </c>
      <c r="U9" s="6">
        <v>0.27784999999999999</v>
      </c>
      <c r="V9" s="6">
        <v>0.42011999999999999</v>
      </c>
      <c r="W9" s="6">
        <v>1.0388E-2</v>
      </c>
      <c r="X9" s="6">
        <v>6.4099999999999999E-3</v>
      </c>
      <c r="Y9" s="6">
        <v>9.1429999999999997E-2</v>
      </c>
      <c r="Z9" s="6">
        <v>0.12358</v>
      </c>
      <c r="AA9" s="6">
        <v>3.8080000000000003E-2</v>
      </c>
      <c r="AB9">
        <f t="shared" si="2"/>
        <v>0.19222890909090909</v>
      </c>
      <c r="AC9" s="6">
        <f t="shared" si="3"/>
        <v>0.19333580668125316</v>
      </c>
      <c r="AD9" s="6"/>
      <c r="AE9" s="4"/>
      <c r="AF9" s="4">
        <v>0.25317800000000001</v>
      </c>
      <c r="AG9" s="4">
        <v>0</v>
      </c>
      <c r="AH9" s="4">
        <v>0.243732</v>
      </c>
      <c r="AI9" s="4">
        <v>3.5349999999999999E-3</v>
      </c>
      <c r="AJ9" s="4">
        <v>5.1189999999999999E-2</v>
      </c>
      <c r="AK9" s="4">
        <v>0.24334</v>
      </c>
      <c r="AL9" s="4">
        <v>8.5019999999999998E-2</v>
      </c>
      <c r="AM9" s="4">
        <v>9.221E-2</v>
      </c>
      <c r="AN9">
        <f t="shared" si="4"/>
        <v>0.121525625</v>
      </c>
      <c r="AO9">
        <f t="shared" si="5"/>
        <v>0.10884780966355534</v>
      </c>
    </row>
    <row r="10" spans="1:51" x14ac:dyDescent="0.25">
      <c r="A10" s="4">
        <v>6</v>
      </c>
      <c r="B10" s="4">
        <v>0.42153099999999999</v>
      </c>
      <c r="C10" s="4">
        <v>0.18482999999999999</v>
      </c>
      <c r="D10" s="4">
        <v>0.23077</v>
      </c>
      <c r="E10" s="4">
        <v>0.27162999999999998</v>
      </c>
      <c r="F10" s="4">
        <v>0.20974899999999999</v>
      </c>
      <c r="G10" s="4">
        <v>0</v>
      </c>
      <c r="H10" s="4">
        <v>0.66997799999999996</v>
      </c>
      <c r="I10" s="4">
        <v>0.33956999999999998</v>
      </c>
      <c r="J10" s="4">
        <v>0.24990999999999999</v>
      </c>
      <c r="K10" s="4">
        <v>0.43566300000000002</v>
      </c>
      <c r="L10" s="4">
        <v>0.216145</v>
      </c>
      <c r="M10" s="4">
        <f t="shared" si="0"/>
        <v>0.29361599999999999</v>
      </c>
      <c r="N10" s="4">
        <f t="shared" si="1"/>
        <v>0.16451668048172888</v>
      </c>
      <c r="O10" s="4"/>
      <c r="P10" s="6"/>
      <c r="Q10" s="6">
        <v>0</v>
      </c>
      <c r="R10" s="6">
        <v>3.2841000000000002E-2</v>
      </c>
      <c r="S10" s="6">
        <v>4.9099999999999998E-2</v>
      </c>
      <c r="T10" s="6">
        <v>0.40218999999999999</v>
      </c>
      <c r="U10" s="6">
        <v>0.32605000000000001</v>
      </c>
      <c r="V10" s="6">
        <v>0.16422999999999999</v>
      </c>
      <c r="W10" s="6">
        <v>2.0660999999999999E-2</v>
      </c>
      <c r="X10" s="6">
        <v>0</v>
      </c>
      <c r="Y10" s="6">
        <v>0.20455999999999999</v>
      </c>
      <c r="Z10" s="6">
        <v>3.5119999999999998E-2</v>
      </c>
      <c r="AA10" s="6">
        <v>7.5109999999999996E-2</v>
      </c>
      <c r="AB10">
        <f t="shared" si="2"/>
        <v>0.11907836363636365</v>
      </c>
      <c r="AC10" s="6">
        <f t="shared" si="3"/>
        <v>0.138454543534167</v>
      </c>
      <c r="AD10" s="6"/>
      <c r="AE10" s="4"/>
      <c r="AF10" s="4">
        <v>0.299207</v>
      </c>
      <c r="AG10" s="4">
        <v>1.354E-2</v>
      </c>
      <c r="AH10" s="4">
        <v>0.35617300000000002</v>
      </c>
      <c r="AI10" s="4">
        <v>8.1751000000000004E-2</v>
      </c>
      <c r="AJ10" s="4">
        <v>0</v>
      </c>
      <c r="AK10" s="4">
        <v>0.25686999999999999</v>
      </c>
      <c r="AL10" s="4">
        <v>0</v>
      </c>
      <c r="AM10" s="4">
        <v>3.3180000000000001E-2</v>
      </c>
      <c r="AN10">
        <f t="shared" si="4"/>
        <v>0.130090125</v>
      </c>
      <c r="AO10">
        <f t="shared" si="5"/>
        <v>0.14877892357400385</v>
      </c>
    </row>
    <row r="11" spans="1:51" x14ac:dyDescent="0.25">
      <c r="A11" s="4">
        <v>7</v>
      </c>
      <c r="B11" s="4">
        <v>0.56777500000000003</v>
      </c>
      <c r="C11" s="4">
        <v>0.20057</v>
      </c>
      <c r="D11" s="4">
        <v>0.39812599999999998</v>
      </c>
      <c r="E11" s="4">
        <v>0.19753999999999999</v>
      </c>
      <c r="F11" s="4">
        <v>0.29181299999999999</v>
      </c>
      <c r="G11" s="4">
        <v>0.38702999999999999</v>
      </c>
      <c r="H11" s="4">
        <v>0.83750500000000005</v>
      </c>
      <c r="I11" s="4">
        <v>0.24671000000000001</v>
      </c>
      <c r="J11" s="4">
        <v>0.45162999999999998</v>
      </c>
      <c r="K11" s="4">
        <v>0.52713600000000005</v>
      </c>
      <c r="L11" s="4">
        <v>0.39052100000000001</v>
      </c>
      <c r="M11" s="4">
        <f t="shared" si="0"/>
        <v>0.40875963636363638</v>
      </c>
      <c r="N11" s="4">
        <f t="shared" si="1"/>
        <v>0.17933474624302337</v>
      </c>
      <c r="O11" s="4"/>
      <c r="P11" s="6"/>
      <c r="Q11" s="6">
        <v>6.1672999999999999E-2</v>
      </c>
      <c r="R11" s="6">
        <v>6.3819000000000001E-2</v>
      </c>
      <c r="S11" s="6">
        <v>9.0200000000000002E-3</v>
      </c>
      <c r="T11" s="6">
        <v>0.46206000000000003</v>
      </c>
      <c r="U11" s="6">
        <v>0.33900000000000002</v>
      </c>
      <c r="V11" s="6">
        <v>0.21412999999999999</v>
      </c>
      <c r="W11" s="6">
        <v>3.0821999999999999E-2</v>
      </c>
      <c r="X11" s="6">
        <v>1.417E-2</v>
      </c>
      <c r="Y11" s="6">
        <v>0.12972</v>
      </c>
      <c r="Z11" s="6">
        <v>0</v>
      </c>
      <c r="AA11" s="6">
        <v>0.11111</v>
      </c>
      <c r="AB11">
        <f t="shared" si="2"/>
        <v>0.13050218181818182</v>
      </c>
      <c r="AC11" s="6">
        <f t="shared" si="3"/>
        <v>0.15007143819582602</v>
      </c>
      <c r="AD11" s="6"/>
      <c r="AE11" s="4"/>
      <c r="AF11" s="4">
        <v>0.23721200000000001</v>
      </c>
      <c r="AG11" s="4">
        <v>2.6800999999999998E-2</v>
      </c>
      <c r="AH11" s="4">
        <v>0.310784</v>
      </c>
      <c r="AI11" s="4">
        <v>0</v>
      </c>
      <c r="AJ11" s="4">
        <v>1.5626000000000001E-2</v>
      </c>
      <c r="AK11" s="4">
        <v>0.15307000000000001</v>
      </c>
      <c r="AL11" s="4">
        <v>3.6574000000000002E-2</v>
      </c>
      <c r="AM11" s="4">
        <v>4.8820000000000002E-2</v>
      </c>
      <c r="AN11">
        <f t="shared" si="4"/>
        <v>0.10361087500000001</v>
      </c>
      <c r="AO11">
        <f t="shared" si="5"/>
        <v>0.11655070049852309</v>
      </c>
    </row>
    <row r="12" spans="1:51" x14ac:dyDescent="0.25">
      <c r="A12" s="4">
        <v>8</v>
      </c>
      <c r="B12" s="4">
        <v>0.68294299999999997</v>
      </c>
      <c r="C12" s="4">
        <v>0.26766000000000001</v>
      </c>
      <c r="D12" s="4">
        <v>0.51949299999999998</v>
      </c>
      <c r="E12" s="4">
        <v>0.11067</v>
      </c>
      <c r="F12" s="4">
        <v>0.361651</v>
      </c>
      <c r="G12" s="4">
        <v>0.59570199999999995</v>
      </c>
      <c r="H12" s="4">
        <v>0.944801</v>
      </c>
      <c r="I12" s="4">
        <v>0.35963000000000001</v>
      </c>
      <c r="J12" s="4">
        <v>0.61445000000000005</v>
      </c>
      <c r="K12" s="4">
        <v>0.60033400000000003</v>
      </c>
      <c r="L12" s="4">
        <v>0.53119799999999995</v>
      </c>
      <c r="M12" s="4">
        <f t="shared" si="0"/>
        <v>0.50804836363636363</v>
      </c>
      <c r="N12" s="4">
        <f t="shared" si="1"/>
        <v>0.21504446039969285</v>
      </c>
      <c r="O12" s="4"/>
      <c r="P12" s="6"/>
      <c r="Q12" s="6">
        <v>0.114093</v>
      </c>
      <c r="R12" s="6">
        <v>9.3040999999999999E-2</v>
      </c>
      <c r="S12" s="6">
        <v>0</v>
      </c>
      <c r="T12" s="6">
        <v>0.36036000000000001</v>
      </c>
      <c r="U12" s="6">
        <v>0.12193</v>
      </c>
      <c r="V12" s="6">
        <v>0</v>
      </c>
      <c r="W12" s="6">
        <v>4.0869999999999997E-2</v>
      </c>
      <c r="X12" s="6">
        <v>2.8174000000000001E-2</v>
      </c>
      <c r="Y12" s="6">
        <v>0.17716999999999999</v>
      </c>
      <c r="Z12" s="6">
        <v>2.3591000000000001E-2</v>
      </c>
      <c r="AA12" s="6">
        <v>0.14613000000000001</v>
      </c>
      <c r="AB12">
        <f t="shared" si="2"/>
        <v>0.10048718181818182</v>
      </c>
      <c r="AC12" s="6">
        <f t="shared" si="3"/>
        <v>0.10539902100097341</v>
      </c>
      <c r="AD12" s="6"/>
      <c r="AE12" s="4"/>
      <c r="AF12" s="4">
        <v>0.17814099999999999</v>
      </c>
      <c r="AG12" s="4">
        <v>3.9789999999999999E-2</v>
      </c>
      <c r="AH12" s="4">
        <v>0.40828100000000001</v>
      </c>
      <c r="AI12" s="4">
        <v>2.6273999999999999E-2</v>
      </c>
      <c r="AJ12" s="4">
        <v>3.1115E-2</v>
      </c>
      <c r="AK12" s="4">
        <v>0.10568</v>
      </c>
      <c r="AL12" s="4">
        <v>6.9628999999999996E-2</v>
      </c>
      <c r="AM12" s="4">
        <v>7.9810000000000006E-2</v>
      </c>
      <c r="AN12">
        <f t="shared" si="4"/>
        <v>0.11734000000000001</v>
      </c>
      <c r="AO12">
        <f t="shared" si="5"/>
        <v>0.1275628655011212</v>
      </c>
    </row>
    <row r="13" spans="1:51" x14ac:dyDescent="0.25">
      <c r="A13" s="4">
        <v>9</v>
      </c>
      <c r="B13" s="4">
        <v>0.77363700000000002</v>
      </c>
      <c r="C13" s="4">
        <v>0</v>
      </c>
      <c r="D13" s="4">
        <v>0.60750899999999997</v>
      </c>
      <c r="E13" s="4">
        <v>0</v>
      </c>
      <c r="F13" s="4">
        <v>0.42108299999999999</v>
      </c>
      <c r="G13" s="4">
        <v>0.70821100000000003</v>
      </c>
      <c r="H13" s="4">
        <v>1.01352</v>
      </c>
      <c r="I13" s="4">
        <v>0.25917000000000001</v>
      </c>
      <c r="J13" s="4">
        <v>0.74587999999999999</v>
      </c>
      <c r="K13" s="4">
        <v>0.65891</v>
      </c>
      <c r="L13" s="4">
        <v>0.64468899999999996</v>
      </c>
      <c r="M13" s="4">
        <f t="shared" si="0"/>
        <v>0.53023718181818169</v>
      </c>
      <c r="N13" s="4">
        <f t="shared" si="1"/>
        <v>0.30958977196718618</v>
      </c>
      <c r="O13" s="4"/>
      <c r="P13" s="6"/>
      <c r="Q13" s="6">
        <v>0.15864800000000001</v>
      </c>
      <c r="R13" s="6">
        <v>0.120605</v>
      </c>
      <c r="S13" s="6">
        <v>6.5093999999999999E-2</v>
      </c>
      <c r="T13" s="6">
        <v>0.51563999999999999</v>
      </c>
      <c r="U13" s="6">
        <v>1.9019999999999999E-2</v>
      </c>
      <c r="V13" s="6">
        <v>4.2250000000000003E-2</v>
      </c>
      <c r="W13" s="6">
        <v>5.0807999999999999E-2</v>
      </c>
      <c r="X13" s="6">
        <v>4.2013000000000002E-2</v>
      </c>
      <c r="Y13" s="6">
        <v>1.89E-2</v>
      </c>
      <c r="Z13" s="6">
        <v>4.6599000000000002E-2</v>
      </c>
      <c r="AA13" s="6">
        <v>0.18018000000000001</v>
      </c>
      <c r="AB13">
        <f t="shared" si="2"/>
        <v>0.11452336363636363</v>
      </c>
      <c r="AC13" s="6">
        <f t="shared" si="3"/>
        <v>0.14389296733841633</v>
      </c>
      <c r="AD13" s="6"/>
      <c r="AE13" s="4"/>
      <c r="AF13" s="4">
        <v>0.16316900000000001</v>
      </c>
      <c r="AG13" s="4">
        <v>5.2512000000000003E-2</v>
      </c>
      <c r="AH13" s="4">
        <v>0.21308199999999999</v>
      </c>
      <c r="AI13" s="4">
        <v>5.0737999999999998E-2</v>
      </c>
      <c r="AJ13" s="4">
        <v>4.6468000000000002E-2</v>
      </c>
      <c r="AK13" s="4">
        <v>0.19766</v>
      </c>
      <c r="AL13" s="4">
        <v>9.9504999999999996E-2</v>
      </c>
      <c r="AM13" s="4">
        <v>0</v>
      </c>
      <c r="AN13">
        <f t="shared" si="4"/>
        <v>0.10289175</v>
      </c>
      <c r="AO13">
        <f t="shared" si="5"/>
        <v>7.9098685177351177E-2</v>
      </c>
    </row>
    <row r="14" spans="1:51" x14ac:dyDescent="0.25">
      <c r="A14" s="4">
        <v>10</v>
      </c>
      <c r="B14" s="4">
        <v>0.84505799999999998</v>
      </c>
      <c r="C14" s="4">
        <v>0.204736</v>
      </c>
      <c r="D14" s="4">
        <v>0.67133900000000002</v>
      </c>
      <c r="E14" s="4">
        <v>0.24010999999999999</v>
      </c>
      <c r="F14" s="4">
        <v>0.47165899999999999</v>
      </c>
      <c r="G14" s="4">
        <v>0.76887099999999997</v>
      </c>
      <c r="H14" s="4">
        <v>1.0575330000000001</v>
      </c>
      <c r="I14" s="4">
        <v>0.21182000000000001</v>
      </c>
      <c r="J14" s="4">
        <v>0.85196000000000005</v>
      </c>
      <c r="K14" s="4">
        <v>0.70578300000000005</v>
      </c>
      <c r="L14" s="4">
        <v>0.73624900000000004</v>
      </c>
      <c r="M14" s="4">
        <f t="shared" si="0"/>
        <v>0.61501072727272732</v>
      </c>
      <c r="N14" s="4">
        <f t="shared" si="1"/>
        <v>0.27743389661751899</v>
      </c>
      <c r="O14" s="4"/>
      <c r="P14" s="6"/>
      <c r="Q14" s="6">
        <v>0.196517</v>
      </c>
      <c r="R14" s="6">
        <v>0.14660500000000001</v>
      </c>
      <c r="S14" s="6">
        <v>0.124919</v>
      </c>
      <c r="T14" s="6">
        <v>0.52705000000000002</v>
      </c>
      <c r="U14" s="6">
        <v>0</v>
      </c>
      <c r="V14" s="6">
        <v>8.3430000000000004E-2</v>
      </c>
      <c r="W14" s="6">
        <v>6.0637000000000003E-2</v>
      </c>
      <c r="X14" s="6">
        <v>5.5689000000000002E-2</v>
      </c>
      <c r="Y14" s="6">
        <v>0.10637000000000001</v>
      </c>
      <c r="Z14" s="6">
        <v>6.9038000000000002E-2</v>
      </c>
      <c r="AA14" s="6">
        <v>0.21329000000000001</v>
      </c>
      <c r="AB14">
        <f t="shared" si="2"/>
        <v>0.14395863636363637</v>
      </c>
      <c r="AC14" s="6">
        <f t="shared" si="3"/>
        <v>0.14171999131687293</v>
      </c>
      <c r="AD14" s="6"/>
      <c r="AE14" s="4"/>
      <c r="AF14" s="4">
        <v>8.7271000000000001E-2</v>
      </c>
      <c r="AG14" s="4">
        <v>6.4972000000000002E-2</v>
      </c>
      <c r="AH14" s="4">
        <v>0.30685000000000001</v>
      </c>
      <c r="AI14" s="4">
        <v>7.3516999999999999E-2</v>
      </c>
      <c r="AJ14" s="4">
        <v>6.1684999999999997E-2</v>
      </c>
      <c r="AK14" s="4">
        <v>5.185E-2</v>
      </c>
      <c r="AL14" s="4">
        <v>0.12650700000000001</v>
      </c>
      <c r="AM14" s="4">
        <v>2.9412000000000001E-2</v>
      </c>
      <c r="AN14">
        <f t="shared" si="4"/>
        <v>0.100258</v>
      </c>
      <c r="AO14">
        <f t="shared" si="5"/>
        <v>8.8113948968691347E-2</v>
      </c>
    </row>
    <row r="15" spans="1:51" x14ac:dyDescent="0.25">
      <c r="A15" s="4">
        <v>11</v>
      </c>
      <c r="B15" s="4">
        <v>0.90130200000000005</v>
      </c>
      <c r="C15" s="4">
        <v>0.35324</v>
      </c>
      <c r="D15" s="4">
        <v>0.71762899999999996</v>
      </c>
      <c r="E15" s="4">
        <v>0.44557000000000002</v>
      </c>
      <c r="F15" s="4">
        <v>0.51470000000000005</v>
      </c>
      <c r="G15" s="4">
        <v>0.80157699999999998</v>
      </c>
      <c r="H15" s="4">
        <v>1.0857209999999999</v>
      </c>
      <c r="I15" s="4">
        <v>0.35404999999999998</v>
      </c>
      <c r="J15" s="4">
        <v>0.93757999999999997</v>
      </c>
      <c r="K15" s="4">
        <v>0.74329299999999998</v>
      </c>
      <c r="L15" s="4">
        <v>0.810114</v>
      </c>
      <c r="M15" s="4">
        <f t="shared" si="0"/>
        <v>0.69679781818181818</v>
      </c>
      <c r="N15" s="4">
        <f t="shared" si="1"/>
        <v>0.23534448797215587</v>
      </c>
      <c r="O15" s="4"/>
      <c r="P15" s="6"/>
      <c r="Q15" s="6">
        <v>0.22870499999999999</v>
      </c>
      <c r="R15" s="6">
        <v>0.17113100000000001</v>
      </c>
      <c r="S15" s="6">
        <v>0.17990200000000001</v>
      </c>
      <c r="T15" s="6">
        <v>0.1245</v>
      </c>
      <c r="U15" s="6">
        <v>4.4096999999999997E-2</v>
      </c>
      <c r="V15" s="6">
        <v>0.12358</v>
      </c>
      <c r="W15" s="6">
        <v>7.0358000000000004E-2</v>
      </c>
      <c r="X15" s="6">
        <v>6.9205000000000003E-2</v>
      </c>
      <c r="Y15" s="6">
        <v>4.3589999999999997E-2</v>
      </c>
      <c r="Z15" s="6">
        <v>9.0922000000000003E-2</v>
      </c>
      <c r="AA15" s="6">
        <v>0.24548</v>
      </c>
      <c r="AB15">
        <f t="shared" si="2"/>
        <v>0.12649727272727274</v>
      </c>
      <c r="AC15" s="6">
        <f t="shared" si="3"/>
        <v>7.1290312308322681E-2</v>
      </c>
      <c r="AD15" s="6"/>
      <c r="AE15" s="4"/>
      <c r="AF15" s="4">
        <v>6.5690999999999999E-2</v>
      </c>
      <c r="AG15" s="4">
        <v>7.7174999999999994E-2</v>
      </c>
      <c r="AH15" s="4">
        <v>0.25979000000000002</v>
      </c>
      <c r="AI15" s="4">
        <v>9.4727000000000006E-2</v>
      </c>
      <c r="AJ15" s="4">
        <v>7.6768000000000003E-2</v>
      </c>
      <c r="AK15" s="4">
        <v>0.12470000000000001</v>
      </c>
      <c r="AL15" s="4">
        <v>0.15091099999999999</v>
      </c>
      <c r="AM15" s="4">
        <v>5.5239000000000003E-2</v>
      </c>
      <c r="AN15">
        <f t="shared" si="4"/>
        <v>0.11312512500000002</v>
      </c>
      <c r="AO15">
        <f t="shared" si="5"/>
        <v>6.7215940234096008E-2</v>
      </c>
    </row>
    <row r="16" spans="1:51" x14ac:dyDescent="0.25">
      <c r="A16" s="4">
        <v>12</v>
      </c>
      <c r="B16" s="4">
        <v>0.94559300000000002</v>
      </c>
      <c r="C16" s="4">
        <v>0.46095599999999998</v>
      </c>
      <c r="D16" s="4">
        <v>0.75119899999999995</v>
      </c>
      <c r="E16" s="4">
        <v>0.62139</v>
      </c>
      <c r="F16" s="4">
        <v>0.55132800000000004</v>
      </c>
      <c r="G16" s="4">
        <v>0.81921100000000002</v>
      </c>
      <c r="H16" s="4">
        <v>1.103775</v>
      </c>
      <c r="I16" s="4">
        <v>0.18895000000000001</v>
      </c>
      <c r="J16" s="4">
        <v>1.0066999999999999</v>
      </c>
      <c r="K16" s="4">
        <v>0.77330900000000002</v>
      </c>
      <c r="L16" s="4">
        <v>0.86970499999999995</v>
      </c>
      <c r="M16" s="4">
        <f t="shared" si="0"/>
        <v>0.73564690909090913</v>
      </c>
      <c r="N16" s="4">
        <f t="shared" si="1"/>
        <v>0.25244998921783035</v>
      </c>
      <c r="O16" s="4"/>
      <c r="P16" s="6"/>
      <c r="Q16" s="6">
        <v>0.25606299999999999</v>
      </c>
      <c r="R16" s="6">
        <v>0.19426599999999999</v>
      </c>
      <c r="S16" s="6">
        <v>0.230435</v>
      </c>
      <c r="T16" s="6">
        <v>0.18967999999999999</v>
      </c>
      <c r="U16" s="6">
        <v>8.5092000000000001E-2</v>
      </c>
      <c r="V16" s="6">
        <v>0.16270999999999999</v>
      </c>
      <c r="W16" s="6">
        <v>7.9972000000000001E-2</v>
      </c>
      <c r="X16" s="6">
        <v>8.2561999999999997E-2</v>
      </c>
      <c r="Y16" s="6">
        <v>0.13406999999999999</v>
      </c>
      <c r="Z16" s="6">
        <v>0.112266</v>
      </c>
      <c r="AA16" s="6">
        <v>0.27678999999999998</v>
      </c>
      <c r="AB16">
        <f t="shared" si="2"/>
        <v>0.1639914545454545</v>
      </c>
      <c r="AC16" s="6">
        <f t="shared" si="3"/>
        <v>7.1189523453052669E-2</v>
      </c>
      <c r="AD16" s="6"/>
      <c r="AE16" s="4"/>
      <c r="AF16" s="4">
        <v>0.22268199999999999</v>
      </c>
      <c r="AG16" s="4">
        <v>8.9127999999999999E-2</v>
      </c>
      <c r="AH16" s="4">
        <v>0.19869400000000001</v>
      </c>
      <c r="AI16" s="4">
        <v>0.11447499999999999</v>
      </c>
      <c r="AJ16" s="4">
        <v>9.1718999999999995E-2</v>
      </c>
      <c r="AK16" s="4">
        <v>0.10249999999999999</v>
      </c>
      <c r="AL16" s="4">
        <v>0.17296700000000001</v>
      </c>
      <c r="AM16" s="4">
        <v>7.7919000000000002E-2</v>
      </c>
      <c r="AN16">
        <f t="shared" si="4"/>
        <v>0.1337605</v>
      </c>
      <c r="AO16">
        <f t="shared" si="5"/>
        <v>5.5917685035365025E-2</v>
      </c>
    </row>
    <row r="17" spans="1:41" x14ac:dyDescent="0.25">
      <c r="A17" s="4">
        <v>13</v>
      </c>
      <c r="B17" s="4">
        <v>0.98047300000000004</v>
      </c>
      <c r="C17" s="4">
        <v>0.53908800000000001</v>
      </c>
      <c r="D17" s="4">
        <v>0.77554400000000001</v>
      </c>
      <c r="E17" s="4">
        <v>0.77183000000000002</v>
      </c>
      <c r="F17" s="4">
        <v>0.58249899999999999</v>
      </c>
      <c r="G17" s="4">
        <v>0.82871799999999995</v>
      </c>
      <c r="H17" s="4">
        <v>1.1153379999999999</v>
      </c>
      <c r="I17" s="4">
        <v>0</v>
      </c>
      <c r="J17" s="4">
        <v>1.0624800000000001</v>
      </c>
      <c r="K17" s="4">
        <v>0.79732800000000004</v>
      </c>
      <c r="L17" s="4">
        <v>0.91778000000000004</v>
      </c>
      <c r="M17" s="4">
        <f t="shared" si="0"/>
        <v>0.7610070909090908</v>
      </c>
      <c r="N17" s="4">
        <f t="shared" si="1"/>
        <v>0.29475055476991646</v>
      </c>
      <c r="O17" s="4"/>
      <c r="P17" s="6"/>
      <c r="Q17" s="6">
        <v>0.27931699999999998</v>
      </c>
      <c r="R17" s="6">
        <v>0.216089</v>
      </c>
      <c r="S17" s="6">
        <v>0.27687699999999998</v>
      </c>
      <c r="T17" s="6">
        <v>0.18164</v>
      </c>
      <c r="U17" s="6">
        <v>0.12320299999999999</v>
      </c>
      <c r="V17" s="6">
        <v>0.20085</v>
      </c>
      <c r="W17" s="6">
        <v>8.9480000000000004E-2</v>
      </c>
      <c r="X17" s="6">
        <v>9.5762E-2</v>
      </c>
      <c r="Y17" s="6">
        <v>1.4710000000000001E-2</v>
      </c>
      <c r="Z17" s="6">
        <v>0.133081</v>
      </c>
      <c r="AA17" s="6">
        <v>0.30724000000000001</v>
      </c>
      <c r="AB17">
        <f t="shared" si="2"/>
        <v>0.17438627272727272</v>
      </c>
      <c r="AC17" s="6">
        <f t="shared" si="3"/>
        <v>9.2125023137137899E-2</v>
      </c>
      <c r="AD17" s="6"/>
      <c r="AE17" s="4"/>
      <c r="AF17" s="4">
        <v>7.7403E-2</v>
      </c>
      <c r="AG17" s="4">
        <v>0.10083499999999999</v>
      </c>
      <c r="AH17" s="4">
        <v>0</v>
      </c>
      <c r="AI17" s="4">
        <v>0.13286400000000001</v>
      </c>
      <c r="AJ17" s="4">
        <v>0.10653799999999999</v>
      </c>
      <c r="AK17" s="4">
        <v>6.1960000000000001E-2</v>
      </c>
      <c r="AL17" s="4">
        <v>0.19290199999999999</v>
      </c>
      <c r="AM17" s="4">
        <v>9.7834000000000004E-2</v>
      </c>
      <c r="AN17">
        <f t="shared" si="4"/>
        <v>9.6292000000000003E-2</v>
      </c>
      <c r="AO17">
        <f t="shared" si="5"/>
        <v>5.5557730877760954E-2</v>
      </c>
    </row>
    <row r="18" spans="1:41" x14ac:dyDescent="0.25">
      <c r="A18" s="4">
        <v>14</v>
      </c>
      <c r="B18" s="4">
        <v>1.007941</v>
      </c>
      <c r="C18" s="4">
        <v>0.59575999999999996</v>
      </c>
      <c r="D18" s="4">
        <v>0.79319899999999999</v>
      </c>
      <c r="E18" s="4">
        <v>0.90056000000000003</v>
      </c>
      <c r="F18" s="4">
        <v>0.60902599999999996</v>
      </c>
      <c r="G18" s="4">
        <v>0.83384400000000003</v>
      </c>
      <c r="H18" s="4">
        <v>1.122743</v>
      </c>
      <c r="I18" s="4">
        <v>0.27517999999999998</v>
      </c>
      <c r="J18" s="4">
        <v>1.10751</v>
      </c>
      <c r="K18" s="4">
        <v>0.81654899999999997</v>
      </c>
      <c r="L18" s="4">
        <v>0.956565</v>
      </c>
      <c r="M18" s="4">
        <f t="shared" si="0"/>
        <v>0.81989790909090909</v>
      </c>
      <c r="N18" s="4">
        <f t="shared" si="1"/>
        <v>0.23880788014653723</v>
      </c>
      <c r="O18" s="4"/>
      <c r="P18" s="6"/>
      <c r="Q18" s="6">
        <v>0.29908099999999999</v>
      </c>
      <c r="R18" s="6">
        <v>0.236674</v>
      </c>
      <c r="S18" s="6">
        <v>0.31955899999999998</v>
      </c>
      <c r="T18" s="6">
        <v>0.21002999999999999</v>
      </c>
      <c r="U18" s="6">
        <v>0.158632</v>
      </c>
      <c r="V18" s="6">
        <v>0.23802999999999999</v>
      </c>
      <c r="W18" s="6">
        <v>9.8882999999999999E-2</v>
      </c>
      <c r="X18" s="6">
        <v>0.108807</v>
      </c>
      <c r="Y18" s="6">
        <v>2.1950000000000001E-2</v>
      </c>
      <c r="Z18" s="6">
        <v>0.15338299999999999</v>
      </c>
      <c r="AA18" s="6">
        <v>0.33683999999999997</v>
      </c>
      <c r="AB18">
        <f t="shared" si="2"/>
        <v>0.19835172727272726</v>
      </c>
      <c r="AC18" s="6">
        <f t="shared" si="3"/>
        <v>9.9912778680297895E-2</v>
      </c>
      <c r="AD18" s="6"/>
      <c r="AE18" s="4"/>
      <c r="AF18" s="4">
        <v>0.135157</v>
      </c>
      <c r="AG18" s="4">
        <v>0.112301</v>
      </c>
      <c r="AH18" s="4">
        <v>1.7468999999999998E-2</v>
      </c>
      <c r="AI18" s="4">
        <v>0.14998500000000001</v>
      </c>
      <c r="AJ18" s="4">
        <v>0.121226</v>
      </c>
      <c r="AK18" s="4">
        <v>0</v>
      </c>
      <c r="AL18" s="4">
        <v>0.210919</v>
      </c>
      <c r="AM18" s="4">
        <v>0.11532199999999999</v>
      </c>
      <c r="AN18">
        <f t="shared" si="4"/>
        <v>0.107797375</v>
      </c>
      <c r="AO18">
        <f t="shared" si="5"/>
        <v>6.8867506646432528E-2</v>
      </c>
    </row>
    <row r="19" spans="1:41" x14ac:dyDescent="0.25">
      <c r="A19" s="4">
        <v>15</v>
      </c>
      <c r="B19" s="4">
        <v>1.029571</v>
      </c>
      <c r="C19" s="4">
        <v>0.63686699999999996</v>
      </c>
      <c r="D19" s="4">
        <v>0.80600300000000002</v>
      </c>
      <c r="E19" s="4">
        <v>1.01071</v>
      </c>
      <c r="F19" s="4">
        <v>0.63160000000000005</v>
      </c>
      <c r="G19" s="4">
        <v>0.83660800000000002</v>
      </c>
      <c r="H19" s="4">
        <v>1.127486</v>
      </c>
      <c r="I19" s="4">
        <v>0.49496000000000001</v>
      </c>
      <c r="J19" s="4">
        <v>1.1438600000000001</v>
      </c>
      <c r="K19" s="4">
        <v>0.83192999999999995</v>
      </c>
      <c r="L19" s="4">
        <v>0.98785400000000001</v>
      </c>
      <c r="M19" s="4">
        <f t="shared" si="0"/>
        <v>0.86704081818181822</v>
      </c>
      <c r="N19" s="4">
        <f t="shared" si="1"/>
        <v>0.20424012444972586</v>
      </c>
      <c r="O19" s="4"/>
      <c r="P19" s="6"/>
      <c r="Q19" s="6">
        <v>0.31587999999999999</v>
      </c>
      <c r="R19" s="6">
        <v>0.25609100000000001</v>
      </c>
      <c r="S19" s="6">
        <v>0.358788</v>
      </c>
      <c r="T19" s="6">
        <v>0.30476999999999999</v>
      </c>
      <c r="U19" s="6">
        <v>0.19156999999999999</v>
      </c>
      <c r="V19" s="6">
        <v>0.27427000000000001</v>
      </c>
      <c r="W19" s="6">
        <v>0.108183</v>
      </c>
      <c r="X19" s="6">
        <v>0.121698</v>
      </c>
      <c r="Y19" s="6">
        <v>4.0849999999999997E-2</v>
      </c>
      <c r="Z19" s="6">
        <v>0.173182</v>
      </c>
      <c r="AA19" s="6">
        <v>0.36563000000000001</v>
      </c>
      <c r="AB19">
        <f t="shared" si="2"/>
        <v>0.22826472727272729</v>
      </c>
      <c r="AC19" s="6">
        <f t="shared" si="3"/>
        <v>0.1084466692232554</v>
      </c>
      <c r="AD19" s="6"/>
      <c r="AE19" s="4"/>
      <c r="AF19" s="4">
        <v>0.13897100000000001</v>
      </c>
      <c r="AG19" s="4">
        <v>0.123531</v>
      </c>
      <c r="AH19" s="4">
        <v>3.4424999999999997E-2</v>
      </c>
      <c r="AI19" s="4">
        <v>0.16592699999999999</v>
      </c>
      <c r="AJ19" s="4">
        <v>0.13578599999999999</v>
      </c>
      <c r="AK19" s="4">
        <v>1.1797999999999999E-2</v>
      </c>
      <c r="AL19" s="4">
        <v>0.22720299999999999</v>
      </c>
      <c r="AM19" s="4">
        <v>0.13067899999999999</v>
      </c>
      <c r="AN19">
        <f t="shared" si="4"/>
        <v>0.12103999999999998</v>
      </c>
      <c r="AO19">
        <f t="shared" si="5"/>
        <v>6.9033613764807183E-2</v>
      </c>
    </row>
    <row r="20" spans="1:41" x14ac:dyDescent="0.25">
      <c r="A20" s="4">
        <v>16</v>
      </c>
      <c r="B20" s="4">
        <v>1.046605</v>
      </c>
      <c r="C20" s="4">
        <v>0.66668300000000003</v>
      </c>
      <c r="D20" s="4">
        <v>0.81528800000000001</v>
      </c>
      <c r="E20" s="4">
        <v>1.10497</v>
      </c>
      <c r="F20" s="4">
        <v>0.65081</v>
      </c>
      <c r="G20" s="4">
        <v>0.83809800000000001</v>
      </c>
      <c r="H20" s="4">
        <v>1.1305240000000001</v>
      </c>
      <c r="I20" s="4">
        <v>0.67047999999999996</v>
      </c>
      <c r="J20" s="4">
        <v>1.17319</v>
      </c>
      <c r="K20" s="4">
        <v>0.84423899999999996</v>
      </c>
      <c r="L20" s="4">
        <v>1.0130969999999999</v>
      </c>
      <c r="M20" s="4">
        <f t="shared" si="0"/>
        <v>0.90490763636363636</v>
      </c>
      <c r="N20" s="4">
        <f t="shared" si="1"/>
        <v>0.18760088045600379</v>
      </c>
      <c r="O20" s="4"/>
      <c r="P20" s="6"/>
      <c r="Q20" s="6">
        <v>0.33015800000000001</v>
      </c>
      <c r="R20" s="6">
        <v>0.27440799999999999</v>
      </c>
      <c r="S20" s="6">
        <v>0.39484000000000002</v>
      </c>
      <c r="T20" s="6">
        <v>0.27601999999999999</v>
      </c>
      <c r="U20" s="6">
        <v>0.22219</v>
      </c>
      <c r="V20" s="6">
        <v>0.30958999999999998</v>
      </c>
      <c r="W20" s="6">
        <v>0.117381</v>
      </c>
      <c r="X20" s="6">
        <v>0.134439</v>
      </c>
      <c r="Y20" s="6">
        <v>0</v>
      </c>
      <c r="Z20" s="6">
        <v>0.192492</v>
      </c>
      <c r="AA20" s="6">
        <v>0.39362999999999998</v>
      </c>
      <c r="AB20">
        <f t="shared" si="2"/>
        <v>0.24046799999999999</v>
      </c>
      <c r="AC20" s="6">
        <f t="shared" si="3"/>
        <v>0.12222132678464924</v>
      </c>
      <c r="AD20" s="6"/>
      <c r="AE20" s="4"/>
      <c r="AF20" s="4">
        <v>0</v>
      </c>
      <c r="AG20" s="4">
        <v>0.13453000000000001</v>
      </c>
      <c r="AH20" s="4">
        <v>5.0881999999999997E-2</v>
      </c>
      <c r="AI20" s="4">
        <v>0.18077099999999999</v>
      </c>
      <c r="AJ20" s="4">
        <v>0.15021699999999999</v>
      </c>
      <c r="AK20" s="4">
        <v>2.3487999999999998E-2</v>
      </c>
      <c r="AL20" s="4">
        <v>0.24192</v>
      </c>
      <c r="AM20" s="4">
        <v>0.14416399999999999</v>
      </c>
      <c r="AN20">
        <f t="shared" si="4"/>
        <v>0.11574649999999999</v>
      </c>
      <c r="AO20">
        <f t="shared" si="5"/>
        <v>8.3334792679031391E-2</v>
      </c>
    </row>
    <row r="21" spans="1:41" x14ac:dyDescent="0.25">
      <c r="A21" s="4">
        <v>17</v>
      </c>
      <c r="B21" s="4">
        <v>1.060019</v>
      </c>
      <c r="C21" s="4">
        <v>0.68831100000000001</v>
      </c>
      <c r="D21" s="4">
        <v>0.822021</v>
      </c>
      <c r="E21" s="4">
        <v>1.1856199999999999</v>
      </c>
      <c r="F21" s="4">
        <v>0.66715899999999995</v>
      </c>
      <c r="G21" s="4">
        <v>0.83890200000000004</v>
      </c>
      <c r="H21" s="4">
        <v>1.1324700000000001</v>
      </c>
      <c r="I21" s="4">
        <v>0.81066000000000005</v>
      </c>
      <c r="J21" s="4">
        <v>1.1968700000000001</v>
      </c>
      <c r="K21" s="4">
        <v>0.85408799999999996</v>
      </c>
      <c r="L21" s="4">
        <v>1.033461</v>
      </c>
      <c r="M21" s="4">
        <f t="shared" si="0"/>
        <v>0.93541645454545441</v>
      </c>
      <c r="N21" s="4">
        <f t="shared" si="1"/>
        <v>0.18397223720756742</v>
      </c>
      <c r="O21" s="4"/>
      <c r="P21" s="6"/>
      <c r="Q21" s="6">
        <v>0.34229399999999999</v>
      </c>
      <c r="R21" s="6">
        <v>0.29168500000000003</v>
      </c>
      <c r="S21" s="6">
        <v>0.42797499999999999</v>
      </c>
      <c r="T21" s="6">
        <v>0</v>
      </c>
      <c r="U21" s="6">
        <v>0.25065599999999999</v>
      </c>
      <c r="V21" s="6">
        <v>0.34403</v>
      </c>
      <c r="W21" s="6">
        <v>0.12647700000000001</v>
      </c>
      <c r="X21" s="6">
        <v>0.14702899999999999</v>
      </c>
      <c r="Y21" s="6">
        <v>2.8001999999999999E-2</v>
      </c>
      <c r="Z21" s="6">
        <v>0.21132400000000001</v>
      </c>
      <c r="AA21" s="6">
        <v>0.42085</v>
      </c>
      <c r="AB21">
        <f t="shared" si="2"/>
        <v>0.23548381818181821</v>
      </c>
      <c r="AC21" s="6">
        <f t="shared" si="3"/>
        <v>0.14723610443489607</v>
      </c>
      <c r="AD21" s="6"/>
      <c r="AE21" s="4"/>
      <c r="AF21" s="4">
        <v>6.4557000000000003E-2</v>
      </c>
      <c r="AG21" s="4">
        <v>0.14530299999999999</v>
      </c>
      <c r="AH21" s="4">
        <v>6.6853999999999997E-2</v>
      </c>
      <c r="AI21" s="4">
        <v>0.19459199999999999</v>
      </c>
      <c r="AJ21" s="4">
        <v>0.164521</v>
      </c>
      <c r="AK21" s="4">
        <v>3.5069999999999997E-2</v>
      </c>
      <c r="AL21" s="4">
        <v>0.255222</v>
      </c>
      <c r="AM21" s="4">
        <v>0.15600600000000001</v>
      </c>
      <c r="AN21">
        <f t="shared" si="4"/>
        <v>0.13526562500000003</v>
      </c>
      <c r="AO21">
        <f t="shared" si="5"/>
        <v>7.465632022414917E-2</v>
      </c>
    </row>
    <row r="22" spans="1:41" x14ac:dyDescent="0.25">
      <c r="A22" s="4">
        <v>18</v>
      </c>
      <c r="B22" s="4">
        <v>1.0705830000000001</v>
      </c>
      <c r="C22" s="4">
        <v>0.70399800000000001</v>
      </c>
      <c r="D22" s="4">
        <v>0.826905</v>
      </c>
      <c r="E22" s="4">
        <v>1.25464</v>
      </c>
      <c r="F22" s="4">
        <v>0.68107099999999998</v>
      </c>
      <c r="G22" s="4">
        <v>0.83933500000000005</v>
      </c>
      <c r="H22" s="4">
        <v>1.1337159999999999</v>
      </c>
      <c r="I22" s="4">
        <v>0.92262</v>
      </c>
      <c r="J22" s="4">
        <v>1.2159899999999999</v>
      </c>
      <c r="K22" s="4">
        <v>0.86197000000000001</v>
      </c>
      <c r="L22" s="4">
        <v>1.0498909999999999</v>
      </c>
      <c r="M22" s="4">
        <f t="shared" si="0"/>
        <v>0.96006536363636374</v>
      </c>
      <c r="N22" s="4">
        <f t="shared" si="1"/>
        <v>0.18816087911546295</v>
      </c>
      <c r="O22" s="4"/>
      <c r="P22" s="6"/>
      <c r="Q22" s="6">
        <v>0.35260900000000001</v>
      </c>
      <c r="R22" s="6">
        <v>0.30798199999999998</v>
      </c>
      <c r="S22" s="6">
        <v>0.45842699999999997</v>
      </c>
      <c r="T22" s="6">
        <v>0.243452</v>
      </c>
      <c r="U22" s="6">
        <v>0.27711999999999998</v>
      </c>
      <c r="V22" s="6">
        <v>0.37758999999999998</v>
      </c>
      <c r="W22" s="6">
        <v>0.13547400000000001</v>
      </c>
      <c r="X22" s="6">
        <v>0.159472</v>
      </c>
      <c r="Y22" s="6">
        <v>5.5118E-2</v>
      </c>
      <c r="Z22" s="6">
        <v>0.22969100000000001</v>
      </c>
      <c r="AA22" s="6">
        <v>0.44732</v>
      </c>
      <c r="AB22">
        <f t="shared" si="2"/>
        <v>0.27675045454545449</v>
      </c>
      <c r="AC22" s="6">
        <f t="shared" si="3"/>
        <v>0.12851327270003188</v>
      </c>
      <c r="AD22" s="6"/>
      <c r="AE22" s="4"/>
      <c r="AF22" s="4">
        <v>0.11912300000000001</v>
      </c>
      <c r="AG22" s="4">
        <v>0.15585499999999999</v>
      </c>
      <c r="AH22" s="4">
        <v>8.2357E-2</v>
      </c>
      <c r="AI22" s="4">
        <v>0.20746100000000001</v>
      </c>
      <c r="AJ22" s="4">
        <v>0.178699</v>
      </c>
      <c r="AK22" s="4">
        <v>4.6545000000000003E-2</v>
      </c>
      <c r="AL22" s="4">
        <v>0.26724399999999998</v>
      </c>
      <c r="AM22" s="4">
        <v>0.166404</v>
      </c>
      <c r="AN22">
        <f t="shared" si="4"/>
        <v>0.15296100000000001</v>
      </c>
      <c r="AO22">
        <f t="shared" si="5"/>
        <v>7.0037427069898989E-2</v>
      </c>
    </row>
    <row r="23" spans="1:41" x14ac:dyDescent="0.25">
      <c r="A23" s="4">
        <v>19</v>
      </c>
      <c r="B23" s="4">
        <v>1.078902</v>
      </c>
      <c r="C23" s="4">
        <v>0.71537700000000004</v>
      </c>
      <c r="D23" s="4">
        <v>0.83044600000000002</v>
      </c>
      <c r="E23" s="4">
        <v>1.31369</v>
      </c>
      <c r="F23" s="4">
        <v>0.69291100000000005</v>
      </c>
      <c r="G23" s="4">
        <v>0.83956900000000001</v>
      </c>
      <c r="H23" s="4">
        <v>1.134514</v>
      </c>
      <c r="I23" s="4">
        <v>1.01203</v>
      </c>
      <c r="J23" s="4">
        <v>1.2314099999999999</v>
      </c>
      <c r="K23" s="4">
        <v>0.86827699999999997</v>
      </c>
      <c r="L23" s="4">
        <v>1.063145</v>
      </c>
      <c r="M23" s="4">
        <f t="shared" si="0"/>
        <v>0.98002463636363646</v>
      </c>
      <c r="N23" s="4">
        <f t="shared" si="1"/>
        <v>0.19613675903784017</v>
      </c>
      <c r="O23" s="4"/>
      <c r="P23" s="6"/>
      <c r="Q23" s="6">
        <v>0.361377</v>
      </c>
      <c r="R23" s="6">
        <v>0.323355</v>
      </c>
      <c r="S23" s="6">
        <v>0.48641499999999999</v>
      </c>
      <c r="T23" s="6">
        <v>0.33032400000000001</v>
      </c>
      <c r="U23" s="6">
        <v>0.30172100000000002</v>
      </c>
      <c r="V23" s="6">
        <v>0.41031000000000001</v>
      </c>
      <c r="W23" s="6">
        <v>0.144371</v>
      </c>
      <c r="X23" s="6">
        <v>0.171768</v>
      </c>
      <c r="Y23" s="6">
        <v>8.1376000000000004E-2</v>
      </c>
      <c r="Z23" s="6">
        <v>0.24760399999999999</v>
      </c>
      <c r="AA23" s="6">
        <v>0.47305999999999998</v>
      </c>
      <c r="AB23">
        <f t="shared" si="2"/>
        <v>0.3028800909090909</v>
      </c>
      <c r="AC23" s="6">
        <f t="shared" si="3"/>
        <v>0.13161234455510196</v>
      </c>
      <c r="AD23" s="6"/>
      <c r="AE23" s="4"/>
      <c r="AF23" s="4">
        <v>0.165243</v>
      </c>
      <c r="AG23" s="4">
        <v>0.166189</v>
      </c>
      <c r="AH23" s="4">
        <v>9.7404000000000004E-2</v>
      </c>
      <c r="AI23" s="4">
        <v>0.219444</v>
      </c>
      <c r="AJ23" s="4">
        <v>0.19275200000000001</v>
      </c>
      <c r="AK23" s="4">
        <v>5.7914E-2</v>
      </c>
      <c r="AL23" s="4">
        <v>0.27811000000000002</v>
      </c>
      <c r="AM23" s="4">
        <v>0.175535</v>
      </c>
      <c r="AN23">
        <f t="shared" si="4"/>
        <v>0.16907387500000001</v>
      </c>
      <c r="AO23">
        <f t="shared" si="5"/>
        <v>6.8185160395242916E-2</v>
      </c>
    </row>
    <row r="24" spans="1:41" x14ac:dyDescent="0.25">
      <c r="A24" s="4">
        <v>20</v>
      </c>
      <c r="B24" s="4">
        <v>1.085453</v>
      </c>
      <c r="C24" s="4">
        <v>0.72363</v>
      </c>
      <c r="D24" s="4">
        <v>0.83301400000000003</v>
      </c>
      <c r="E24" s="4">
        <v>1.3642300000000001</v>
      </c>
      <c r="F24" s="4">
        <v>0.702986</v>
      </c>
      <c r="G24" s="4">
        <v>0.83969400000000005</v>
      </c>
      <c r="H24" s="4">
        <v>1.135025</v>
      </c>
      <c r="I24" s="4">
        <v>1.08344</v>
      </c>
      <c r="J24" s="4">
        <v>1.24387</v>
      </c>
      <c r="K24" s="4">
        <v>0.87332399999999999</v>
      </c>
      <c r="L24" s="4">
        <v>1.0738380000000001</v>
      </c>
      <c r="M24" s="4">
        <f t="shared" si="0"/>
        <v>0.99622763636363632</v>
      </c>
      <c r="N24" s="4">
        <f t="shared" si="1"/>
        <v>0.20541634470255454</v>
      </c>
      <c r="O24" s="4"/>
      <c r="P24" s="6"/>
      <c r="Q24" s="6">
        <v>0.36882799999999999</v>
      </c>
      <c r="R24" s="6">
        <v>0.33785599999999999</v>
      </c>
      <c r="S24" s="6">
        <v>0.51213699999999995</v>
      </c>
      <c r="T24" s="6">
        <v>0.36132300000000001</v>
      </c>
      <c r="U24" s="6">
        <v>0.32459300000000002</v>
      </c>
      <c r="V24" s="6">
        <v>0.44219999999999998</v>
      </c>
      <c r="W24" s="6">
        <v>0.153171</v>
      </c>
      <c r="X24" s="6">
        <v>0.18392</v>
      </c>
      <c r="Y24" s="6">
        <v>0.106804</v>
      </c>
      <c r="Z24" s="6">
        <v>0.26507500000000001</v>
      </c>
      <c r="AA24" s="6">
        <v>0.49809999999999999</v>
      </c>
      <c r="AB24">
        <f t="shared" si="2"/>
        <v>0.32309154545454544</v>
      </c>
      <c r="AC24" s="6">
        <f t="shared" si="3"/>
        <v>0.13517196845601062</v>
      </c>
      <c r="AD24" s="6"/>
      <c r="AE24" s="4"/>
      <c r="AF24" s="4">
        <v>0.20422499999999999</v>
      </c>
      <c r="AG24" s="4">
        <v>0.176311</v>
      </c>
      <c r="AH24" s="4">
        <v>0.112009</v>
      </c>
      <c r="AI24" s="4">
        <v>0.230601</v>
      </c>
      <c r="AJ24" s="4">
        <v>0.206682</v>
      </c>
      <c r="AK24" s="4">
        <v>6.9179000000000004E-2</v>
      </c>
      <c r="AL24" s="4">
        <v>0.28793000000000002</v>
      </c>
      <c r="AM24" s="4">
        <v>0.18355299999999999</v>
      </c>
      <c r="AN24">
        <f t="shared" si="4"/>
        <v>0.18381125000000001</v>
      </c>
      <c r="AO24">
        <f t="shared" si="5"/>
        <v>6.7951898417189169E-2</v>
      </c>
    </row>
    <row r="25" spans="1:41" x14ac:dyDescent="0.25">
      <c r="A25" s="4">
        <v>21</v>
      </c>
      <c r="B25" s="4">
        <v>1.0906119999999999</v>
      </c>
      <c r="C25" s="4">
        <v>0.72961699999999996</v>
      </c>
      <c r="D25" s="4">
        <v>0.83487699999999998</v>
      </c>
      <c r="E25" s="4">
        <v>1.40747</v>
      </c>
      <c r="F25" s="4">
        <v>0.711561</v>
      </c>
      <c r="G25" s="4">
        <v>0.83976200000000001</v>
      </c>
      <c r="H25" s="4">
        <v>1.1353519999999999</v>
      </c>
      <c r="I25" s="4">
        <v>1.1404799999999999</v>
      </c>
      <c r="J25" s="4">
        <v>1.2539199999999999</v>
      </c>
      <c r="K25" s="4">
        <v>0.877363</v>
      </c>
      <c r="L25" s="4">
        <v>1.0824640000000001</v>
      </c>
      <c r="M25" s="4">
        <f t="shared" si="0"/>
        <v>1.0094070909090911</v>
      </c>
      <c r="N25" s="4">
        <f t="shared" si="1"/>
        <v>0.2146635971685813</v>
      </c>
      <c r="O25" s="4"/>
      <c r="P25" s="6"/>
      <c r="Q25" s="6">
        <v>0.375162</v>
      </c>
      <c r="R25" s="6">
        <v>0.35153499999999999</v>
      </c>
      <c r="S25" s="6">
        <v>0.53577699999999995</v>
      </c>
      <c r="T25" s="6">
        <v>0.37238500000000002</v>
      </c>
      <c r="U25" s="6">
        <v>0.34585500000000002</v>
      </c>
      <c r="V25" s="6">
        <v>0.47327999999999998</v>
      </c>
      <c r="W25" s="6">
        <v>0.16187299999999999</v>
      </c>
      <c r="X25" s="6">
        <v>0.19592899999999999</v>
      </c>
      <c r="Y25" s="6">
        <v>0.13142599999999999</v>
      </c>
      <c r="Z25" s="6">
        <v>0.282113</v>
      </c>
      <c r="AA25" s="6">
        <v>0.52244000000000002</v>
      </c>
      <c r="AB25">
        <f t="shared" si="2"/>
        <v>0.34070681818181814</v>
      </c>
      <c r="AC25" s="6">
        <f t="shared" si="3"/>
        <v>0.13826179564566513</v>
      </c>
      <c r="AD25" s="6"/>
      <c r="AE25" s="4"/>
      <c r="AF25" s="4">
        <v>0.237174</v>
      </c>
      <c r="AG25" s="4">
        <v>0.186224</v>
      </c>
      <c r="AH25" s="4">
        <v>0.12618299999999999</v>
      </c>
      <c r="AI25" s="4">
        <v>0.24099000000000001</v>
      </c>
      <c r="AJ25" s="4">
        <v>0.22048899999999999</v>
      </c>
      <c r="AK25" s="4">
        <v>8.0339999999999995E-2</v>
      </c>
      <c r="AL25" s="4">
        <v>0.29680600000000001</v>
      </c>
      <c r="AM25" s="4">
        <v>0.19059400000000001</v>
      </c>
      <c r="AN25">
        <f t="shared" si="4"/>
        <v>0.19735000000000003</v>
      </c>
      <c r="AO25">
        <f t="shared" si="5"/>
        <v>6.8496948038371849E-2</v>
      </c>
    </row>
    <row r="26" spans="1:41" x14ac:dyDescent="0.25">
      <c r="A26" s="4">
        <v>22</v>
      </c>
      <c r="B26" s="4">
        <v>1.0946739999999999</v>
      </c>
      <c r="C26" s="4">
        <v>0.73395900000000003</v>
      </c>
      <c r="D26" s="4">
        <v>0.83622799999999997</v>
      </c>
      <c r="E26" s="4">
        <v>1.4444699999999999</v>
      </c>
      <c r="F26" s="4">
        <v>0.718858</v>
      </c>
      <c r="G26" s="4">
        <v>0.83979899999999996</v>
      </c>
      <c r="H26" s="4">
        <v>1.135562</v>
      </c>
      <c r="I26" s="4">
        <v>1.1860299999999999</v>
      </c>
      <c r="J26" s="4">
        <v>1.26203</v>
      </c>
      <c r="K26" s="4">
        <v>0.88059500000000002</v>
      </c>
      <c r="L26" s="4">
        <v>1.0894239999999999</v>
      </c>
      <c r="M26" s="4">
        <f t="shared" si="0"/>
        <v>1.0201480909090908</v>
      </c>
      <c r="N26" s="4">
        <f t="shared" si="1"/>
        <v>0.22325154089072421</v>
      </c>
      <c r="O26" s="4"/>
      <c r="P26" s="6"/>
      <c r="Q26" s="6">
        <v>0.380546</v>
      </c>
      <c r="R26" s="6">
        <v>0.36443799999999998</v>
      </c>
      <c r="S26" s="6">
        <v>0.557504</v>
      </c>
      <c r="T26" s="6">
        <v>0.376332</v>
      </c>
      <c r="U26" s="6">
        <v>0.36562099999999997</v>
      </c>
      <c r="V26" s="6">
        <v>0.50358000000000003</v>
      </c>
      <c r="W26" s="6">
        <v>0.17047999999999999</v>
      </c>
      <c r="X26" s="6">
        <v>0.20779800000000001</v>
      </c>
      <c r="Y26" s="6">
        <v>0.15526999999999999</v>
      </c>
      <c r="Z26" s="6">
        <v>0.29873</v>
      </c>
      <c r="AA26" s="6">
        <v>0.54610999999999998</v>
      </c>
      <c r="AB26">
        <f t="shared" si="2"/>
        <v>0.3569462727272727</v>
      </c>
      <c r="AC26" s="6">
        <f t="shared" si="3"/>
        <v>0.14129728574611117</v>
      </c>
      <c r="AD26" s="6"/>
      <c r="AE26" s="4"/>
      <c r="AF26" s="4">
        <v>0.26502300000000001</v>
      </c>
      <c r="AG26" s="4">
        <v>0.195934</v>
      </c>
      <c r="AH26" s="4">
        <v>0.13994100000000001</v>
      </c>
      <c r="AI26" s="4">
        <v>0.25066300000000002</v>
      </c>
      <c r="AJ26" s="4">
        <v>0.23417499999999999</v>
      </c>
      <c r="AK26" s="4">
        <v>9.1397999999999993E-2</v>
      </c>
      <c r="AL26" s="4">
        <v>0.30482700000000001</v>
      </c>
      <c r="AM26" s="4">
        <v>0.19677700000000001</v>
      </c>
      <c r="AN26">
        <f t="shared" si="4"/>
        <v>0.20984225000000001</v>
      </c>
      <c r="AO26">
        <f t="shared" si="5"/>
        <v>6.9286980369949153E-2</v>
      </c>
    </row>
    <row r="27" spans="1:41" x14ac:dyDescent="0.25">
      <c r="A27" s="4">
        <v>23</v>
      </c>
      <c r="B27" s="4">
        <v>1.097874</v>
      </c>
      <c r="C27" s="4">
        <v>0.73710900000000001</v>
      </c>
      <c r="D27" s="4">
        <v>0.83720700000000003</v>
      </c>
      <c r="E27" s="4">
        <v>1.4761299999999999</v>
      </c>
      <c r="F27" s="4">
        <v>0.72506700000000002</v>
      </c>
      <c r="G27" s="4">
        <v>0.83981899999999998</v>
      </c>
      <c r="H27" s="4">
        <v>1.135696</v>
      </c>
      <c r="I27" s="4">
        <v>1.2223999999999999</v>
      </c>
      <c r="J27" s="4">
        <v>1.26858</v>
      </c>
      <c r="K27" s="4">
        <v>0.88318099999999999</v>
      </c>
      <c r="L27" s="4">
        <v>1.095038</v>
      </c>
      <c r="M27" s="4">
        <f t="shared" si="0"/>
        <v>1.028918272727273</v>
      </c>
      <c r="N27" s="4">
        <f t="shared" si="1"/>
        <v>0.23093265297369847</v>
      </c>
      <c r="O27" s="4"/>
      <c r="P27" s="6"/>
      <c r="Q27" s="6">
        <v>0.38512200000000002</v>
      </c>
      <c r="R27" s="6">
        <v>0.37660900000000003</v>
      </c>
      <c r="S27" s="6">
        <v>0.57747199999999999</v>
      </c>
      <c r="T27" s="6">
        <v>0.37774000000000002</v>
      </c>
      <c r="U27" s="6">
        <v>0.38399699999999998</v>
      </c>
      <c r="V27" s="6">
        <v>0.53312000000000004</v>
      </c>
      <c r="W27" s="6">
        <v>0.17899300000000001</v>
      </c>
      <c r="X27" s="6">
        <v>0.219526</v>
      </c>
      <c r="Y27" s="6">
        <v>0.17835899999999999</v>
      </c>
      <c r="Z27" s="6">
        <v>0.31493700000000002</v>
      </c>
      <c r="AA27" s="6">
        <v>0.56913000000000002</v>
      </c>
      <c r="AB27">
        <f t="shared" si="2"/>
        <v>0.37227318181818186</v>
      </c>
      <c r="AC27" s="6">
        <f t="shared" si="3"/>
        <v>0.14445108657314976</v>
      </c>
      <c r="AD27" s="6"/>
      <c r="AE27" s="4"/>
      <c r="AF27" s="4">
        <v>0.28856199999999999</v>
      </c>
      <c r="AG27" s="4">
        <v>0.20544399999999999</v>
      </c>
      <c r="AH27" s="4">
        <v>0.15329400000000001</v>
      </c>
      <c r="AI27" s="4">
        <v>0.25967000000000001</v>
      </c>
      <c r="AJ27" s="4">
        <v>0.24773999999999999</v>
      </c>
      <c r="AK27" s="4">
        <v>0.102354</v>
      </c>
      <c r="AL27" s="4">
        <v>0.31207699999999999</v>
      </c>
      <c r="AM27" s="4">
        <v>0.202206</v>
      </c>
      <c r="AN27">
        <f t="shared" si="4"/>
        <v>0.221418375</v>
      </c>
      <c r="AO27">
        <f t="shared" si="5"/>
        <v>7.0025321232368709E-2</v>
      </c>
    </row>
    <row r="28" spans="1:41" x14ac:dyDescent="0.25">
      <c r="A28" s="4">
        <v>24</v>
      </c>
      <c r="B28" s="4">
        <v>1.100393</v>
      </c>
      <c r="C28" s="4">
        <v>0.73939299999999997</v>
      </c>
      <c r="D28" s="4">
        <v>0.83791800000000005</v>
      </c>
      <c r="E28" s="4">
        <v>1.50322</v>
      </c>
      <c r="F28" s="4">
        <v>0.730352</v>
      </c>
      <c r="G28" s="4">
        <v>0.83982900000000005</v>
      </c>
      <c r="H28" s="4">
        <v>1.1357820000000001</v>
      </c>
      <c r="I28" s="4">
        <v>1.25146</v>
      </c>
      <c r="J28" s="4">
        <v>1.27386</v>
      </c>
      <c r="K28" s="4">
        <v>0.88525100000000001</v>
      </c>
      <c r="L28" s="4">
        <v>1.0995680000000001</v>
      </c>
      <c r="M28" s="4">
        <f t="shared" si="0"/>
        <v>1.0360932727272727</v>
      </c>
      <c r="N28" s="4">
        <f t="shared" si="1"/>
        <v>0.23765518065584532</v>
      </c>
      <c r="O28" s="4"/>
      <c r="P28" s="6"/>
      <c r="Q28" s="6">
        <v>0.389011</v>
      </c>
      <c r="R28" s="6">
        <v>0.38808999999999999</v>
      </c>
      <c r="S28" s="6">
        <v>0.59582400000000002</v>
      </c>
      <c r="T28" s="6">
        <v>0.378243</v>
      </c>
      <c r="U28" s="6">
        <v>0.40107999999999999</v>
      </c>
      <c r="V28" s="6">
        <v>0.56191000000000002</v>
      </c>
      <c r="W28" s="6">
        <v>0.18741099999999999</v>
      </c>
      <c r="X28" s="6">
        <v>0.23111699999999999</v>
      </c>
      <c r="Y28" s="6">
        <v>0.20071700000000001</v>
      </c>
      <c r="Z28" s="6">
        <v>0.33074199999999998</v>
      </c>
      <c r="AA28" s="6">
        <v>0.59150999999999998</v>
      </c>
      <c r="AB28">
        <f t="shared" si="2"/>
        <v>0.38687772727272718</v>
      </c>
      <c r="AC28" s="6">
        <f t="shared" si="3"/>
        <v>0.14775212609373262</v>
      </c>
      <c r="AD28" s="6"/>
      <c r="AE28" s="4"/>
      <c r="AF28" s="4">
        <v>0.30845699999999998</v>
      </c>
      <c r="AG28" s="4">
        <v>0.21475900000000001</v>
      </c>
      <c r="AH28" s="4">
        <v>0.16625499999999999</v>
      </c>
      <c r="AI28" s="4">
        <v>0.26805600000000002</v>
      </c>
      <c r="AJ28" s="4">
        <v>0.261185</v>
      </c>
      <c r="AK28" s="4">
        <v>0.113209</v>
      </c>
      <c r="AL28" s="4">
        <v>0.31863000000000002</v>
      </c>
      <c r="AM28" s="4">
        <v>0.20697399999999999</v>
      </c>
      <c r="AN28">
        <f t="shared" si="4"/>
        <v>0.23219062499999998</v>
      </c>
      <c r="AO28">
        <f t="shared" si="5"/>
        <v>7.0568303153626652E-2</v>
      </c>
    </row>
    <row r="29" spans="1:41" x14ac:dyDescent="0.25">
      <c r="A29" s="4">
        <v>25</v>
      </c>
      <c r="B29" s="4">
        <v>1.1023769999999999</v>
      </c>
      <c r="C29" s="4">
        <v>0.74104999999999999</v>
      </c>
      <c r="D29" s="4">
        <v>0.83843299999999998</v>
      </c>
      <c r="E29" s="4">
        <v>1.52641</v>
      </c>
      <c r="F29" s="4">
        <v>0.73484899999999997</v>
      </c>
      <c r="G29" s="4">
        <v>0.839835</v>
      </c>
      <c r="H29" s="4">
        <v>1.135837</v>
      </c>
      <c r="I29" s="4">
        <v>1.2746599999999999</v>
      </c>
      <c r="J29" s="4">
        <v>1.27813</v>
      </c>
      <c r="K29" s="4">
        <v>0.886907</v>
      </c>
      <c r="L29" s="4">
        <v>1.1032219999999999</v>
      </c>
      <c r="M29" s="4">
        <f t="shared" si="0"/>
        <v>1.0419736363636365</v>
      </c>
      <c r="N29" s="4">
        <f t="shared" si="1"/>
        <v>0.24346302306520662</v>
      </c>
      <c r="O29" s="4"/>
      <c r="P29" s="6"/>
      <c r="Q29" s="6">
        <v>0.392316</v>
      </c>
      <c r="R29" s="6">
        <v>0.39891900000000002</v>
      </c>
      <c r="S29" s="6">
        <v>0.61268999999999996</v>
      </c>
      <c r="T29" s="6">
        <v>0.37842199999999998</v>
      </c>
      <c r="U29" s="6">
        <v>0.416962</v>
      </c>
      <c r="V29" s="6">
        <v>0.58996999999999999</v>
      </c>
      <c r="W29" s="6">
        <v>0.19573699999999999</v>
      </c>
      <c r="X29" s="6">
        <v>0.24257200000000001</v>
      </c>
      <c r="Y29" s="6">
        <v>0.22236800000000001</v>
      </c>
      <c r="Z29" s="6">
        <v>0.34615699999999999</v>
      </c>
      <c r="AA29" s="6">
        <v>0.61328000000000005</v>
      </c>
      <c r="AB29">
        <f t="shared" si="2"/>
        <v>0.40085390909090907</v>
      </c>
      <c r="AC29" s="6">
        <f t="shared" si="3"/>
        <v>0.15118817777951729</v>
      </c>
      <c r="AD29" s="6"/>
      <c r="AE29" s="4"/>
      <c r="AF29" s="4">
        <v>0.32527299999999998</v>
      </c>
      <c r="AG29" s="4">
        <v>0.223881</v>
      </c>
      <c r="AH29" s="4">
        <v>0.17883399999999999</v>
      </c>
      <c r="AI29" s="4">
        <v>0.275864</v>
      </c>
      <c r="AJ29" s="4">
        <v>0.27451300000000001</v>
      </c>
      <c r="AK29" s="4">
        <v>0.123964</v>
      </c>
      <c r="AL29" s="4">
        <v>0.32455200000000001</v>
      </c>
      <c r="AM29" s="4">
        <v>0.21115999999999999</v>
      </c>
      <c r="AN29">
        <f t="shared" si="4"/>
        <v>0.24225512499999996</v>
      </c>
      <c r="AO29">
        <f t="shared" si="5"/>
        <v>7.0866488958236565E-2</v>
      </c>
    </row>
    <row r="30" spans="1:41" x14ac:dyDescent="0.25">
      <c r="A30" s="4">
        <v>26</v>
      </c>
      <c r="B30" s="4">
        <v>1.1039399999999999</v>
      </c>
      <c r="C30" s="4">
        <v>0.74225200000000002</v>
      </c>
      <c r="D30" s="4">
        <v>0.83880600000000005</v>
      </c>
      <c r="E30" s="4">
        <v>1.5462400000000001</v>
      </c>
      <c r="F30" s="4">
        <v>0.738676</v>
      </c>
      <c r="G30" s="4">
        <v>0.83983799999999997</v>
      </c>
      <c r="H30" s="4">
        <v>1.1358729999999999</v>
      </c>
      <c r="I30" s="4">
        <v>1.2931900000000001</v>
      </c>
      <c r="J30" s="4">
        <v>1.2815700000000001</v>
      </c>
      <c r="K30" s="4">
        <v>0.88823200000000002</v>
      </c>
      <c r="L30" s="4">
        <v>1.1061700000000001</v>
      </c>
      <c r="M30" s="4">
        <f t="shared" si="0"/>
        <v>1.0467988181818182</v>
      </c>
      <c r="N30" s="4">
        <f t="shared" si="1"/>
        <v>0.24843465250125935</v>
      </c>
      <c r="O30" s="4"/>
      <c r="P30" s="6"/>
      <c r="Q30" s="6">
        <v>0.39512599999999998</v>
      </c>
      <c r="R30" s="6">
        <v>0.409134</v>
      </c>
      <c r="S30" s="6">
        <v>0.62819100000000005</v>
      </c>
      <c r="T30" s="6">
        <v>0.37848599999999999</v>
      </c>
      <c r="U30" s="6">
        <v>0.431726</v>
      </c>
      <c r="V30" s="6">
        <v>0.61731999999999998</v>
      </c>
      <c r="W30" s="6">
        <v>0.20397199999999999</v>
      </c>
      <c r="X30" s="6">
        <v>0.25389200000000001</v>
      </c>
      <c r="Y30" s="6">
        <v>0.24333299999999999</v>
      </c>
      <c r="Z30" s="6">
        <v>0.36119099999999998</v>
      </c>
      <c r="AA30" s="6">
        <v>0.63444</v>
      </c>
      <c r="AB30">
        <f t="shared" si="2"/>
        <v>0.41425554545454535</v>
      </c>
      <c r="AC30" s="6">
        <f t="shared" si="3"/>
        <v>0.15473447937183499</v>
      </c>
      <c r="AD30" s="6"/>
      <c r="AE30" s="4"/>
      <c r="AF30" s="4">
        <v>0.33948699999999998</v>
      </c>
      <c r="AG30" s="4">
        <v>0.232817</v>
      </c>
      <c r="AH30" s="4">
        <v>0.19104299999999999</v>
      </c>
      <c r="AI30" s="4">
        <v>0.28313500000000003</v>
      </c>
      <c r="AJ30" s="4">
        <v>0.28772300000000001</v>
      </c>
      <c r="AK30" s="4">
        <v>0.13461999999999999</v>
      </c>
      <c r="AL30" s="4">
        <v>0.329905</v>
      </c>
      <c r="AM30" s="4">
        <v>0.214836</v>
      </c>
      <c r="AN30">
        <f t="shared" si="4"/>
        <v>0.25169575</v>
      </c>
      <c r="AO30">
        <f t="shared" si="5"/>
        <v>7.0923414668318682E-2</v>
      </c>
    </row>
    <row r="31" spans="1:41" x14ac:dyDescent="0.25">
      <c r="A31" s="4">
        <v>27</v>
      </c>
      <c r="B31" s="4">
        <v>1.10517</v>
      </c>
      <c r="C31" s="4">
        <v>0.74312400000000001</v>
      </c>
      <c r="D31" s="4">
        <v>0.83907699999999996</v>
      </c>
      <c r="E31" s="4">
        <v>1.5632200000000001</v>
      </c>
      <c r="F31" s="4">
        <v>0.74193200000000004</v>
      </c>
      <c r="G31" s="4">
        <v>0.83984000000000003</v>
      </c>
      <c r="H31" s="4">
        <v>1.1358950000000001</v>
      </c>
      <c r="I31" s="4">
        <v>1.30799</v>
      </c>
      <c r="J31" s="4">
        <v>1.2843500000000001</v>
      </c>
      <c r="K31" s="4">
        <v>0.889293</v>
      </c>
      <c r="L31" s="4">
        <v>1.1085480000000001</v>
      </c>
      <c r="M31" s="4">
        <f t="shared" si="0"/>
        <v>1.0507671818181821</v>
      </c>
      <c r="N31" s="4">
        <f t="shared" si="1"/>
        <v>0.25267259706074435</v>
      </c>
      <c r="O31" s="4"/>
      <c r="P31" s="6"/>
      <c r="Q31" s="6">
        <v>0.39751399999999998</v>
      </c>
      <c r="R31" s="6">
        <v>0.41876999999999998</v>
      </c>
      <c r="S31" s="6">
        <v>0.64243700000000004</v>
      </c>
      <c r="T31" s="6">
        <v>0.37850899999999998</v>
      </c>
      <c r="U31" s="6">
        <v>0.44545099999999999</v>
      </c>
      <c r="V31" s="6">
        <v>0.64398</v>
      </c>
      <c r="W31" s="6">
        <v>0.212116</v>
      </c>
      <c r="X31" s="6">
        <v>0.26507900000000001</v>
      </c>
      <c r="Y31" s="6">
        <v>0.26363599999999998</v>
      </c>
      <c r="Z31" s="6">
        <v>0.37585400000000002</v>
      </c>
      <c r="AA31" s="6">
        <v>0.65502000000000005</v>
      </c>
      <c r="AB31">
        <f t="shared" si="2"/>
        <v>0.4271241818181819</v>
      </c>
      <c r="AC31" s="6">
        <f t="shared" si="3"/>
        <v>0.15837064097352005</v>
      </c>
      <c r="AD31" s="6"/>
      <c r="AE31" s="4"/>
      <c r="AF31" s="4">
        <v>0.35150100000000001</v>
      </c>
      <c r="AG31" s="4">
        <v>0.241568</v>
      </c>
      <c r="AH31" s="4">
        <v>0.20289399999999999</v>
      </c>
      <c r="AI31" s="4">
        <v>0.28990500000000002</v>
      </c>
      <c r="AJ31" s="4">
        <v>0.300817</v>
      </c>
      <c r="AK31" s="4">
        <v>0.145177</v>
      </c>
      <c r="AL31" s="4">
        <v>0.33474300000000001</v>
      </c>
      <c r="AM31" s="4">
        <v>0.21806500000000001</v>
      </c>
      <c r="AN31">
        <f t="shared" si="4"/>
        <v>0.26058375</v>
      </c>
      <c r="AO31">
        <f t="shared" si="5"/>
        <v>7.0771522587529126E-2</v>
      </c>
    </row>
    <row r="32" spans="1:41" x14ac:dyDescent="0.25">
      <c r="A32" s="4">
        <v>28</v>
      </c>
      <c r="B32" s="4">
        <v>1.106139</v>
      </c>
      <c r="C32" s="4">
        <v>0.743757</v>
      </c>
      <c r="D32" s="4">
        <v>0.83927399999999996</v>
      </c>
      <c r="E32" s="4">
        <v>1.5777399999999999</v>
      </c>
      <c r="F32" s="4">
        <v>0.74470400000000003</v>
      </c>
      <c r="G32" s="4">
        <v>0.83984099999999995</v>
      </c>
      <c r="H32" s="4">
        <v>1.13591</v>
      </c>
      <c r="I32" s="4">
        <v>1.3198099999999999</v>
      </c>
      <c r="J32" s="4">
        <v>1.2866</v>
      </c>
      <c r="K32" s="4">
        <v>0.89014099999999996</v>
      </c>
      <c r="L32" s="4">
        <v>1.1104670000000001</v>
      </c>
      <c r="M32" s="4">
        <f t="shared" si="0"/>
        <v>1.054034818181818</v>
      </c>
      <c r="N32" s="4">
        <f t="shared" si="1"/>
        <v>0.25626927861451437</v>
      </c>
      <c r="O32" s="4"/>
      <c r="P32" s="6"/>
      <c r="Q32" s="6">
        <v>0.39954400000000001</v>
      </c>
      <c r="R32" s="6">
        <v>0.42786000000000002</v>
      </c>
      <c r="S32" s="6">
        <v>0.65552999999999995</v>
      </c>
      <c r="T32" s="6">
        <v>0.37851699999999999</v>
      </c>
      <c r="U32" s="6">
        <v>0.45821099999999998</v>
      </c>
      <c r="V32" s="6">
        <v>0.66996999999999995</v>
      </c>
      <c r="W32" s="6">
        <v>0.22017</v>
      </c>
      <c r="X32" s="6">
        <v>0.27613500000000002</v>
      </c>
      <c r="Y32" s="6">
        <v>0.28329500000000002</v>
      </c>
      <c r="Z32" s="6">
        <v>0.390154</v>
      </c>
      <c r="AA32" s="6">
        <v>0.67503999999999997</v>
      </c>
      <c r="AB32">
        <f t="shared" si="2"/>
        <v>0.43949327272727279</v>
      </c>
      <c r="AC32" s="6">
        <f t="shared" si="3"/>
        <v>0.16207846066463641</v>
      </c>
      <c r="AD32" s="6"/>
      <c r="AE32" s="4"/>
      <c r="AF32" s="4">
        <v>0.361655</v>
      </c>
      <c r="AG32" s="4">
        <v>0.25013999999999997</v>
      </c>
      <c r="AH32" s="4">
        <v>0.214395</v>
      </c>
      <c r="AI32" s="4">
        <v>0.29620800000000003</v>
      </c>
      <c r="AJ32" s="4">
        <v>0.31379499999999999</v>
      </c>
      <c r="AK32" s="4">
        <v>0.155638</v>
      </c>
      <c r="AL32" s="4">
        <v>0.339115</v>
      </c>
      <c r="AM32" s="4">
        <v>0.22089900000000001</v>
      </c>
      <c r="AN32">
        <f t="shared" si="4"/>
        <v>0.26898062500000003</v>
      </c>
      <c r="AO32">
        <f t="shared" si="5"/>
        <v>7.0457668553409555E-2</v>
      </c>
    </row>
    <row r="33" spans="1:41" x14ac:dyDescent="0.25">
      <c r="A33" s="4">
        <v>29</v>
      </c>
      <c r="B33" s="4">
        <v>1.1069020000000001</v>
      </c>
      <c r="C33" s="4">
        <v>0.74421499999999996</v>
      </c>
      <c r="D33" s="4">
        <v>0.83941600000000005</v>
      </c>
      <c r="E33" s="4">
        <v>1.5901700000000001</v>
      </c>
      <c r="F33" s="4">
        <v>0.74706300000000003</v>
      </c>
      <c r="G33" s="4">
        <v>0.83984099999999995</v>
      </c>
      <c r="H33" s="4">
        <v>1.1359189999999999</v>
      </c>
      <c r="I33" s="4">
        <v>1.32925</v>
      </c>
      <c r="J33" s="4">
        <v>1.2884100000000001</v>
      </c>
      <c r="K33" s="4">
        <v>0.89082099999999997</v>
      </c>
      <c r="L33" s="4">
        <v>1.112015</v>
      </c>
      <c r="M33" s="4">
        <f t="shared" si="0"/>
        <v>1.0567292727272728</v>
      </c>
      <c r="N33" s="4">
        <f t="shared" si="1"/>
        <v>0.25931673336537592</v>
      </c>
      <c r="O33" s="4"/>
      <c r="P33" s="6"/>
      <c r="Q33" s="6">
        <v>0.40126899999999999</v>
      </c>
      <c r="R33" s="6">
        <v>0.43643399999999999</v>
      </c>
      <c r="S33" s="6">
        <v>0.66756400000000005</v>
      </c>
      <c r="T33" s="6">
        <v>0.37852000000000002</v>
      </c>
      <c r="U33" s="6">
        <v>0.47007300000000002</v>
      </c>
      <c r="V33" s="6">
        <v>0.69530999999999998</v>
      </c>
      <c r="W33" s="6">
        <v>0.22813600000000001</v>
      </c>
      <c r="X33" s="6">
        <v>0.28706100000000001</v>
      </c>
      <c r="Y33" s="6">
        <v>0.30233300000000002</v>
      </c>
      <c r="Z33" s="6">
        <v>0.40410000000000001</v>
      </c>
      <c r="AA33" s="6">
        <v>0.69450000000000001</v>
      </c>
      <c r="AB33">
        <f t="shared" si="2"/>
        <v>0.45139090909090912</v>
      </c>
      <c r="AC33" s="6">
        <f t="shared" si="3"/>
        <v>0.16583914701870273</v>
      </c>
      <c r="AD33" s="6"/>
      <c r="AE33" s="4"/>
      <c r="AF33" s="4">
        <v>0.37023800000000001</v>
      </c>
      <c r="AG33" s="4">
        <v>0.25853500000000001</v>
      </c>
      <c r="AH33" s="4">
        <v>0.22555900000000001</v>
      </c>
      <c r="AI33" s="4">
        <v>0.30207699999999998</v>
      </c>
      <c r="AJ33" s="4">
        <v>0.32665899999999998</v>
      </c>
      <c r="AK33" s="4">
        <v>0.16600200000000001</v>
      </c>
      <c r="AL33" s="4">
        <v>0.34306700000000001</v>
      </c>
      <c r="AM33" s="4">
        <v>0.223389</v>
      </c>
      <c r="AN33">
        <f t="shared" si="4"/>
        <v>0.27694075000000001</v>
      </c>
      <c r="AO33">
        <f t="shared" si="5"/>
        <v>7.003554739202078E-2</v>
      </c>
    </row>
    <row r="34" spans="1:41" x14ac:dyDescent="0.25">
      <c r="A34" s="4">
        <v>30</v>
      </c>
      <c r="B34" s="4">
        <v>1.1075029999999999</v>
      </c>
      <c r="C34" s="4">
        <v>0.74454799999999999</v>
      </c>
      <c r="D34" s="4">
        <v>0.83952000000000004</v>
      </c>
      <c r="E34" s="4">
        <v>1.6008100000000001</v>
      </c>
      <c r="F34" s="4">
        <v>0.74907000000000001</v>
      </c>
      <c r="G34" s="4">
        <v>0.83984199999999998</v>
      </c>
      <c r="H34" s="4">
        <v>1.1359250000000001</v>
      </c>
      <c r="I34" s="4">
        <v>1.3367899999999999</v>
      </c>
      <c r="J34" s="4">
        <v>1.2898700000000001</v>
      </c>
      <c r="K34" s="4">
        <v>0.89136400000000005</v>
      </c>
      <c r="L34" s="4">
        <v>1.1132629999999999</v>
      </c>
      <c r="M34" s="4">
        <f t="shared" si="0"/>
        <v>1.0589550000000001</v>
      </c>
      <c r="N34" s="4">
        <f t="shared" si="1"/>
        <v>0.26189535691187771</v>
      </c>
      <c r="O34" s="4"/>
      <c r="P34" s="6"/>
      <c r="Q34" s="6">
        <v>0.40273599999999998</v>
      </c>
      <c r="R34" s="6">
        <v>0.444521</v>
      </c>
      <c r="S34" s="6">
        <v>0.67862299999999998</v>
      </c>
      <c r="T34" s="6">
        <v>0.378521</v>
      </c>
      <c r="U34" s="6">
        <v>0.481101</v>
      </c>
      <c r="V34" s="6">
        <v>0.72</v>
      </c>
      <c r="W34" s="6">
        <v>0.236014</v>
      </c>
      <c r="X34" s="6">
        <v>0.29785800000000001</v>
      </c>
      <c r="Y34" s="6">
        <v>0.320768</v>
      </c>
      <c r="Z34" s="6">
        <v>0.41770200000000002</v>
      </c>
      <c r="AA34" s="6">
        <v>0.71342000000000005</v>
      </c>
      <c r="AB34">
        <f t="shared" si="2"/>
        <v>0.46284218181818182</v>
      </c>
      <c r="AC34" s="6">
        <f t="shared" si="3"/>
        <v>0.16963670779746842</v>
      </c>
      <c r="AD34" s="6"/>
      <c r="AE34" s="4"/>
      <c r="AF34" s="4">
        <v>0.37749199999999999</v>
      </c>
      <c r="AG34" s="4">
        <v>0.26675700000000002</v>
      </c>
      <c r="AH34" s="4">
        <v>0.23639299999999999</v>
      </c>
      <c r="AI34" s="4">
        <v>0.30754199999999998</v>
      </c>
      <c r="AJ34" s="4">
        <v>0.33940999999999999</v>
      </c>
      <c r="AK34" s="4">
        <v>0.17627000000000001</v>
      </c>
      <c r="AL34" s="4">
        <v>0.346638</v>
      </c>
      <c r="AM34" s="4">
        <v>0.225574</v>
      </c>
      <c r="AN34">
        <f t="shared" si="4"/>
        <v>0.28450949999999997</v>
      </c>
      <c r="AO34">
        <f t="shared" si="5"/>
        <v>6.9559623062315695E-2</v>
      </c>
    </row>
    <row r="35" spans="1:41" x14ac:dyDescent="0.25">
      <c r="A35" s="4">
        <v>31</v>
      </c>
      <c r="B35" s="4">
        <v>1.1079760000000001</v>
      </c>
      <c r="C35" s="4">
        <v>0.74478900000000003</v>
      </c>
      <c r="D35" s="4">
        <v>0.83959499999999998</v>
      </c>
      <c r="E35" s="4">
        <v>1.60991</v>
      </c>
      <c r="F35" s="4">
        <v>0.75077799999999995</v>
      </c>
      <c r="G35" s="4">
        <v>0.83984199999999998</v>
      </c>
      <c r="H35" s="4">
        <v>1.135929</v>
      </c>
      <c r="I35" s="4">
        <v>1.3428100000000001</v>
      </c>
      <c r="J35" s="4">
        <v>1.29105</v>
      </c>
      <c r="K35" s="4">
        <v>0.89179900000000001</v>
      </c>
      <c r="L35" s="4">
        <v>1.114271</v>
      </c>
      <c r="M35" s="4">
        <f t="shared" si="0"/>
        <v>1.0607953636363638</v>
      </c>
      <c r="N35" s="4">
        <f t="shared" si="1"/>
        <v>0.26407430158205303</v>
      </c>
      <c r="O35" s="4"/>
      <c r="P35" s="6"/>
      <c r="Q35" s="6">
        <v>0.40398200000000001</v>
      </c>
      <c r="R35" s="6">
        <v>0.45215</v>
      </c>
      <c r="S35" s="6">
        <v>0.68878700000000004</v>
      </c>
      <c r="T35" s="6">
        <v>0.378521</v>
      </c>
      <c r="U35" s="6">
        <v>0.49135299999999998</v>
      </c>
      <c r="V35" s="6">
        <v>0.74407000000000001</v>
      </c>
      <c r="W35" s="6">
        <v>0.24380499999999999</v>
      </c>
      <c r="X35" s="6">
        <v>0.308529</v>
      </c>
      <c r="Y35" s="6">
        <v>0.33861999999999998</v>
      </c>
      <c r="Z35" s="6">
        <v>0.43096699999999999</v>
      </c>
      <c r="AA35" s="6">
        <v>0.73182999999999998</v>
      </c>
      <c r="AB35">
        <f t="shared" si="2"/>
        <v>0.47387400000000002</v>
      </c>
      <c r="AC35" s="6">
        <f t="shared" si="3"/>
        <v>0.1734631594206677</v>
      </c>
      <c r="AD35" s="6"/>
      <c r="AE35" s="4"/>
      <c r="AF35" s="4">
        <v>0.38362299999999999</v>
      </c>
      <c r="AG35" s="4">
        <v>0.27481100000000003</v>
      </c>
      <c r="AH35" s="4">
        <v>0.24690999999999999</v>
      </c>
      <c r="AI35" s="4">
        <v>0.31263099999999999</v>
      </c>
      <c r="AJ35" s="4">
        <v>0.352049</v>
      </c>
      <c r="AK35" s="4">
        <v>0.186444</v>
      </c>
      <c r="AL35" s="4">
        <v>0.34986600000000001</v>
      </c>
      <c r="AM35" s="4">
        <v>0.227494</v>
      </c>
      <c r="AN35">
        <f t="shared" si="4"/>
        <v>0.29172850000000006</v>
      </c>
      <c r="AO35">
        <f t="shared" si="5"/>
        <v>6.9081568703753399E-2</v>
      </c>
    </row>
    <row r="36" spans="1:41" x14ac:dyDescent="0.25">
      <c r="A36" s="4">
        <v>32</v>
      </c>
      <c r="B36" s="4">
        <v>1.108349</v>
      </c>
      <c r="C36" s="4">
        <v>0.74496399999999996</v>
      </c>
      <c r="D36" s="4">
        <v>0.83964899999999998</v>
      </c>
      <c r="E36" s="4">
        <v>1.6176999999999999</v>
      </c>
      <c r="F36" s="4">
        <v>0.75223200000000001</v>
      </c>
      <c r="G36" s="4">
        <v>0.83984199999999998</v>
      </c>
      <c r="H36" s="4">
        <v>1.135931</v>
      </c>
      <c r="I36" s="4">
        <v>1.34762</v>
      </c>
      <c r="J36" s="4">
        <v>1.292</v>
      </c>
      <c r="K36" s="4">
        <v>0.89214700000000002</v>
      </c>
      <c r="L36" s="4">
        <v>1.115084</v>
      </c>
      <c r="M36" s="4">
        <f t="shared" si="0"/>
        <v>1.0623198181818181</v>
      </c>
      <c r="N36" s="4">
        <f t="shared" si="1"/>
        <v>0.26591596550100355</v>
      </c>
      <c r="O36" s="4"/>
      <c r="P36" s="6"/>
      <c r="Q36" s="6">
        <v>0.40504099999999998</v>
      </c>
      <c r="R36" s="6">
        <v>0.45934599999999998</v>
      </c>
      <c r="S36" s="6">
        <v>0.698129</v>
      </c>
      <c r="T36" s="6">
        <v>0.37852200000000003</v>
      </c>
      <c r="U36" s="6">
        <v>0.500884</v>
      </c>
      <c r="V36" s="6">
        <v>0.76753000000000005</v>
      </c>
      <c r="W36" s="6">
        <v>0.25151099999999998</v>
      </c>
      <c r="X36" s="6">
        <v>0.31907400000000002</v>
      </c>
      <c r="Y36" s="6">
        <v>0.35590699999999997</v>
      </c>
      <c r="Z36" s="6">
        <v>0.44390499999999999</v>
      </c>
      <c r="AA36" s="6">
        <v>0.74972000000000005</v>
      </c>
      <c r="AB36">
        <f t="shared" si="2"/>
        <v>0.48450627272727265</v>
      </c>
      <c r="AC36" s="6">
        <f t="shared" si="3"/>
        <v>0.17730339988736327</v>
      </c>
      <c r="AD36" s="6"/>
      <c r="AE36" s="4"/>
      <c r="AF36" s="4">
        <v>0.38880599999999998</v>
      </c>
      <c r="AG36" s="4">
        <v>0.282698</v>
      </c>
      <c r="AH36" s="4">
        <v>0.25711699999999998</v>
      </c>
      <c r="AI36" s="4">
        <v>0.31736799999999998</v>
      </c>
      <c r="AJ36" s="4">
        <v>0.36457699999999998</v>
      </c>
      <c r="AK36" s="4">
        <v>0.196524</v>
      </c>
      <c r="AL36" s="4">
        <v>0.35278399999999999</v>
      </c>
      <c r="AM36" s="4">
        <v>0.22917899999999999</v>
      </c>
      <c r="AN36">
        <f t="shared" si="4"/>
        <v>0.2986316249999999</v>
      </c>
      <c r="AO36">
        <f t="shared" si="5"/>
        <v>6.8651002025644614E-2</v>
      </c>
    </row>
    <row r="37" spans="1:41" x14ac:dyDescent="0.25">
      <c r="A37" s="4">
        <v>33</v>
      </c>
      <c r="B37" s="4">
        <v>1.1086419999999999</v>
      </c>
      <c r="C37" s="4">
        <v>0.74509099999999995</v>
      </c>
      <c r="D37" s="4">
        <v>0.83968799999999999</v>
      </c>
      <c r="E37" s="4">
        <v>1.62436</v>
      </c>
      <c r="F37" s="4">
        <v>0.75346900000000006</v>
      </c>
      <c r="G37" s="4">
        <v>0.83984199999999998</v>
      </c>
      <c r="H37" s="4">
        <v>1.1359330000000001</v>
      </c>
      <c r="I37" s="4">
        <v>1.3514600000000001</v>
      </c>
      <c r="J37" s="4">
        <v>1.29277</v>
      </c>
      <c r="K37" s="4">
        <v>0.89242500000000002</v>
      </c>
      <c r="L37" s="4">
        <v>1.115739</v>
      </c>
      <c r="M37" s="4">
        <f t="shared" si="0"/>
        <v>1.0635835454545453</v>
      </c>
      <c r="N37" s="4">
        <f t="shared" si="1"/>
        <v>0.26747093134679384</v>
      </c>
      <c r="O37" s="4"/>
      <c r="P37" s="6"/>
      <c r="Q37" s="6">
        <v>0.40594200000000003</v>
      </c>
      <c r="R37" s="6">
        <v>0.46613399999999999</v>
      </c>
      <c r="S37" s="6">
        <v>0.70671399999999995</v>
      </c>
      <c r="T37" s="6">
        <v>0.37852200000000003</v>
      </c>
      <c r="U37" s="6">
        <v>0.50974399999999997</v>
      </c>
      <c r="V37" s="6">
        <v>0.79039999999999999</v>
      </c>
      <c r="W37" s="6">
        <v>0.25913199999999997</v>
      </c>
      <c r="X37" s="6">
        <v>0.32949499999999998</v>
      </c>
      <c r="Y37" s="6">
        <v>0.37264700000000001</v>
      </c>
      <c r="Z37" s="6">
        <v>0.45652199999999998</v>
      </c>
      <c r="AA37" s="6">
        <v>0.76712999999999998</v>
      </c>
      <c r="AB37">
        <f t="shared" si="2"/>
        <v>0.49476200000000004</v>
      </c>
      <c r="AC37" s="6">
        <f t="shared" si="3"/>
        <v>0.18115286541868431</v>
      </c>
      <c r="AD37" s="6"/>
      <c r="AE37" s="4"/>
      <c r="AF37" s="4">
        <v>0.39318599999999998</v>
      </c>
      <c r="AG37" s="4">
        <v>0.29042400000000002</v>
      </c>
      <c r="AH37" s="4">
        <v>0.26702300000000001</v>
      </c>
      <c r="AI37" s="4">
        <v>0.32178000000000001</v>
      </c>
      <c r="AJ37" s="4">
        <v>0.376994</v>
      </c>
      <c r="AK37" s="4">
        <v>0.206511</v>
      </c>
      <c r="AL37" s="4">
        <v>0.35542099999999999</v>
      </c>
      <c r="AM37" s="4">
        <v>0.230659</v>
      </c>
      <c r="AN37">
        <f t="shared" si="4"/>
        <v>0.30524974999999999</v>
      </c>
      <c r="AO37">
        <f t="shared" si="5"/>
        <v>6.831087863531364E-2</v>
      </c>
    </row>
    <row r="38" spans="1:41" x14ac:dyDescent="0.25">
      <c r="A38" s="4">
        <v>34</v>
      </c>
      <c r="B38" s="4">
        <v>1.108873</v>
      </c>
      <c r="C38" s="4">
        <v>0.74518399999999996</v>
      </c>
      <c r="D38" s="4">
        <v>0.83971700000000005</v>
      </c>
      <c r="E38" s="4">
        <v>1.6300600000000001</v>
      </c>
      <c r="F38" s="4">
        <v>0.754521</v>
      </c>
      <c r="G38" s="4">
        <v>0.83984199999999998</v>
      </c>
      <c r="H38" s="4">
        <v>1.135934</v>
      </c>
      <c r="I38" s="4">
        <v>1.35453</v>
      </c>
      <c r="J38" s="4">
        <v>1.29339</v>
      </c>
      <c r="K38" s="4">
        <v>0.892648</v>
      </c>
      <c r="L38" s="4">
        <v>1.116268</v>
      </c>
      <c r="M38" s="4">
        <f t="shared" si="0"/>
        <v>1.0646333636363636</v>
      </c>
      <c r="N38" s="4">
        <f t="shared" si="1"/>
        <v>0.26878498816958163</v>
      </c>
      <c r="O38" s="4"/>
      <c r="P38" s="6"/>
      <c r="Q38" s="6">
        <v>0.40670699999999999</v>
      </c>
      <c r="R38" s="6">
        <v>0.47253699999999998</v>
      </c>
      <c r="S38" s="6">
        <v>0.71460500000000005</v>
      </c>
      <c r="T38" s="6">
        <v>0.37852200000000003</v>
      </c>
      <c r="U38" s="6">
        <v>0.51798100000000002</v>
      </c>
      <c r="V38" s="6">
        <v>0.81269999999999998</v>
      </c>
      <c r="W38" s="6">
        <v>0.26666899999999999</v>
      </c>
      <c r="X38" s="6">
        <v>0.33979399999999998</v>
      </c>
      <c r="Y38" s="6">
        <v>0.38885799999999998</v>
      </c>
      <c r="Z38" s="6">
        <v>0.46882800000000002</v>
      </c>
      <c r="AA38" s="6">
        <v>0.78405000000000002</v>
      </c>
      <c r="AB38">
        <f t="shared" si="2"/>
        <v>0.50465918181818181</v>
      </c>
      <c r="AC38" s="6">
        <f t="shared" si="3"/>
        <v>0.18500102367436691</v>
      </c>
      <c r="AD38" s="6"/>
      <c r="AE38" s="4"/>
      <c r="AF38" s="4">
        <v>0.39688899999999999</v>
      </c>
      <c r="AG38" s="4">
        <v>0.29798999999999998</v>
      </c>
      <c r="AH38" s="4">
        <v>0.27663900000000002</v>
      </c>
      <c r="AI38" s="4">
        <v>0.32588800000000001</v>
      </c>
      <c r="AJ38" s="4">
        <v>0.38930199999999998</v>
      </c>
      <c r="AK38" s="4">
        <v>0.21640599999999999</v>
      </c>
      <c r="AL38" s="4">
        <v>0.35780400000000001</v>
      </c>
      <c r="AM38" s="4">
        <v>0.231959</v>
      </c>
      <c r="AN38">
        <f t="shared" si="4"/>
        <v>0.311609625</v>
      </c>
      <c r="AO38">
        <f t="shared" si="5"/>
        <v>6.8099570254439037E-2</v>
      </c>
    </row>
    <row r="39" spans="1:41" x14ac:dyDescent="0.25">
      <c r="A39" s="4">
        <v>35</v>
      </c>
      <c r="B39" s="4">
        <v>1.1090549999999999</v>
      </c>
      <c r="C39" s="4">
        <v>0.74524999999999997</v>
      </c>
      <c r="D39" s="4">
        <v>0.83973799999999998</v>
      </c>
      <c r="E39" s="4">
        <v>1.6349400000000001</v>
      </c>
      <c r="F39" s="4">
        <v>0.75541700000000001</v>
      </c>
      <c r="G39" s="4">
        <v>0.83984199999999998</v>
      </c>
      <c r="H39" s="4">
        <v>1.135934</v>
      </c>
      <c r="I39" s="4">
        <v>1.3569800000000001</v>
      </c>
      <c r="J39" s="4">
        <v>1.29389</v>
      </c>
      <c r="K39" s="4">
        <v>0.89282700000000004</v>
      </c>
      <c r="L39" s="4">
        <v>1.116695</v>
      </c>
      <c r="M39" s="4">
        <f t="shared" si="0"/>
        <v>1.0655061818181819</v>
      </c>
      <c r="N39" s="4">
        <f t="shared" si="1"/>
        <v>0.26989575731982068</v>
      </c>
      <c r="O39" s="4"/>
      <c r="P39" s="6"/>
      <c r="Q39" s="6">
        <v>0.40735700000000002</v>
      </c>
      <c r="R39" s="6">
        <v>0.47857699999999997</v>
      </c>
      <c r="S39" s="6">
        <v>0.72185600000000005</v>
      </c>
      <c r="T39" s="6">
        <v>0.37852200000000003</v>
      </c>
      <c r="U39" s="6">
        <v>0.52563800000000005</v>
      </c>
      <c r="V39" s="6">
        <v>0.83442000000000005</v>
      </c>
      <c r="W39" s="6">
        <v>0.27412300000000001</v>
      </c>
      <c r="X39" s="6">
        <v>0.34997200000000001</v>
      </c>
      <c r="Y39" s="6">
        <v>0.404555</v>
      </c>
      <c r="Z39" s="6">
        <v>0.48082999999999998</v>
      </c>
      <c r="AA39" s="6">
        <v>0.80049999999999999</v>
      </c>
      <c r="AB39">
        <f t="shared" si="2"/>
        <v>0.51421363636363637</v>
      </c>
      <c r="AC39" s="6">
        <f t="shared" si="3"/>
        <v>0.18883768369542817</v>
      </c>
      <c r="AD39" s="6"/>
      <c r="AE39" s="4"/>
      <c r="AF39" s="4">
        <v>0.40001799999999998</v>
      </c>
      <c r="AG39" s="4">
        <v>0.30540099999999998</v>
      </c>
      <c r="AH39" s="4">
        <v>0.28597099999999998</v>
      </c>
      <c r="AI39" s="4">
        <v>0.32971200000000001</v>
      </c>
      <c r="AJ39" s="4">
        <v>0.401501</v>
      </c>
      <c r="AK39" s="4">
        <v>0.22620999999999999</v>
      </c>
      <c r="AL39" s="4">
        <v>0.359958</v>
      </c>
      <c r="AM39" s="4">
        <v>0.2331</v>
      </c>
      <c r="AN39">
        <f t="shared" si="4"/>
        <v>0.317733875</v>
      </c>
      <c r="AO39">
        <f t="shared" si="5"/>
        <v>6.8048777878051789E-2</v>
      </c>
    </row>
    <row r="40" spans="1:41" x14ac:dyDescent="0.25">
      <c r="A40" s="4">
        <v>36</v>
      </c>
      <c r="B40" s="4">
        <v>1.109199</v>
      </c>
      <c r="C40" s="4">
        <v>0.74529900000000004</v>
      </c>
      <c r="D40" s="4">
        <v>0.83975299999999997</v>
      </c>
      <c r="E40" s="4">
        <v>1.6391100000000001</v>
      </c>
      <c r="F40" s="4">
        <v>0.75617999999999996</v>
      </c>
      <c r="G40" s="4">
        <v>0.83984199999999998</v>
      </c>
      <c r="H40" s="4">
        <v>1.1359349999999999</v>
      </c>
      <c r="I40" s="4">
        <v>1.35894</v>
      </c>
      <c r="J40" s="4">
        <v>1.2943</v>
      </c>
      <c r="K40" s="4">
        <v>0.89296900000000001</v>
      </c>
      <c r="L40" s="4">
        <v>1.1170389999999999</v>
      </c>
      <c r="M40" s="4">
        <f t="shared" si="0"/>
        <v>1.0662332727272728</v>
      </c>
      <c r="N40" s="4">
        <f t="shared" si="1"/>
        <v>0.27083434742630869</v>
      </c>
      <c r="O40" s="4"/>
      <c r="P40" s="6"/>
      <c r="Q40" s="6">
        <v>0.40790999999999999</v>
      </c>
      <c r="R40" s="6">
        <v>0.48427399999999998</v>
      </c>
      <c r="S40" s="6">
        <v>0.72852099999999997</v>
      </c>
      <c r="T40" s="6">
        <v>0.37852200000000003</v>
      </c>
      <c r="U40" s="6">
        <v>0.53275700000000004</v>
      </c>
      <c r="V40" s="6">
        <v>0.85560999999999998</v>
      </c>
      <c r="W40" s="6">
        <v>0.281495</v>
      </c>
      <c r="X40" s="6">
        <v>0.36003099999999999</v>
      </c>
      <c r="Y40" s="6">
        <v>0.41975499999999999</v>
      </c>
      <c r="Z40" s="6">
        <v>0.492535</v>
      </c>
      <c r="AA40" s="6">
        <v>0.8165</v>
      </c>
      <c r="AB40">
        <f t="shared" si="2"/>
        <v>0.52344636363636365</v>
      </c>
      <c r="AC40" s="6">
        <f t="shared" si="3"/>
        <v>0.1926639719409273</v>
      </c>
      <c r="AD40" s="6"/>
      <c r="AE40" s="4"/>
      <c r="AF40" s="4">
        <v>0.40266299999999999</v>
      </c>
      <c r="AG40" s="4">
        <v>0.31265999999999999</v>
      </c>
      <c r="AH40" s="4">
        <v>0.29502899999999999</v>
      </c>
      <c r="AI40" s="4">
        <v>0.33327299999999999</v>
      </c>
      <c r="AJ40" s="4">
        <v>0.41359400000000002</v>
      </c>
      <c r="AK40" s="4">
        <v>0.23592399999999999</v>
      </c>
      <c r="AL40" s="4">
        <v>0.361904</v>
      </c>
      <c r="AM40" s="4">
        <v>0.23410300000000001</v>
      </c>
      <c r="AN40">
        <f t="shared" si="4"/>
        <v>0.32364375000000001</v>
      </c>
      <c r="AO40">
        <f t="shared" si="5"/>
        <v>6.8184000703453679E-2</v>
      </c>
    </row>
    <row r="41" spans="1:41" x14ac:dyDescent="0.25">
      <c r="A41" s="4">
        <v>37</v>
      </c>
      <c r="B41" s="4">
        <v>1.1093120000000001</v>
      </c>
      <c r="C41" s="4">
        <v>0.74533400000000005</v>
      </c>
      <c r="D41" s="4">
        <v>0.83976399999999995</v>
      </c>
      <c r="E41" s="4">
        <v>1.64269</v>
      </c>
      <c r="F41" s="4">
        <v>0.75682799999999995</v>
      </c>
      <c r="G41" s="4">
        <v>0.83984199999999998</v>
      </c>
      <c r="H41" s="4">
        <v>1.1359349999999999</v>
      </c>
      <c r="I41" s="4">
        <v>1.3605</v>
      </c>
      <c r="J41" s="4">
        <v>1.2946200000000001</v>
      </c>
      <c r="K41" s="4">
        <v>0.89308399999999999</v>
      </c>
      <c r="L41" s="4">
        <v>1.1173169999999999</v>
      </c>
      <c r="M41" s="4">
        <f t="shared" si="0"/>
        <v>1.0668387272727273</v>
      </c>
      <c r="N41" s="4">
        <f t="shared" si="1"/>
        <v>0.27162898515106609</v>
      </c>
      <c r="O41" s="4"/>
      <c r="P41" s="6"/>
      <c r="Q41" s="6">
        <v>0.40838000000000002</v>
      </c>
      <c r="R41" s="6">
        <v>0.489649</v>
      </c>
      <c r="S41" s="6">
        <v>0.73464600000000002</v>
      </c>
      <c r="T41" s="6">
        <v>0.37852200000000003</v>
      </c>
      <c r="U41" s="6">
        <v>0.53937500000000005</v>
      </c>
      <c r="V41" s="6">
        <v>0.87624999999999997</v>
      </c>
      <c r="W41" s="6">
        <v>0.28878599999999999</v>
      </c>
      <c r="X41" s="6">
        <v>0.36997099999999999</v>
      </c>
      <c r="Y41" s="6">
        <v>0.434475</v>
      </c>
      <c r="Z41" s="6">
        <v>0.50395000000000001</v>
      </c>
      <c r="AA41" s="6">
        <v>0.83206999999999998</v>
      </c>
      <c r="AB41">
        <f t="shared" si="2"/>
        <v>0.53237036363636359</v>
      </c>
      <c r="AC41" s="6">
        <f t="shared" si="3"/>
        <v>0.19646977714817762</v>
      </c>
      <c r="AD41" s="6"/>
      <c r="AE41" s="4"/>
      <c r="AF41" s="4">
        <v>0.40489900000000001</v>
      </c>
      <c r="AG41" s="4">
        <v>0.31976900000000003</v>
      </c>
      <c r="AH41" s="4">
        <v>0.30382100000000001</v>
      </c>
      <c r="AI41" s="4">
        <v>0.33658900000000003</v>
      </c>
      <c r="AJ41" s="4">
        <v>0.42557899999999999</v>
      </c>
      <c r="AK41" s="4">
        <v>0.24554799999999999</v>
      </c>
      <c r="AL41" s="4">
        <v>0.36366399999999999</v>
      </c>
      <c r="AM41" s="4">
        <v>0.234983</v>
      </c>
      <c r="AN41">
        <f t="shared" si="4"/>
        <v>0.3293565</v>
      </c>
      <c r="AO41">
        <f t="shared" si="5"/>
        <v>6.852419438834316E-2</v>
      </c>
    </row>
    <row r="42" spans="1:41" x14ac:dyDescent="0.25">
      <c r="A42" s="4">
        <v>38</v>
      </c>
      <c r="B42" s="4">
        <v>1.1093999999999999</v>
      </c>
      <c r="C42" s="4">
        <v>0.74535899999999999</v>
      </c>
      <c r="D42" s="4">
        <v>0.83977199999999996</v>
      </c>
      <c r="E42" s="4">
        <v>1.64574</v>
      </c>
      <c r="F42" s="4">
        <v>0.75738000000000005</v>
      </c>
      <c r="G42" s="4">
        <v>0.83984199999999998</v>
      </c>
      <c r="H42" s="4">
        <v>1.1359349999999999</v>
      </c>
      <c r="I42" s="4">
        <v>1.36175</v>
      </c>
      <c r="J42" s="4">
        <v>1.2948900000000001</v>
      </c>
      <c r="K42" s="4">
        <v>0.89317500000000005</v>
      </c>
      <c r="L42" s="4">
        <v>1.1175409999999999</v>
      </c>
      <c r="M42" s="4">
        <f t="shared" si="0"/>
        <v>1.0673440000000001</v>
      </c>
      <c r="N42" s="4">
        <f t="shared" si="1"/>
        <v>0.27230000438420182</v>
      </c>
      <c r="O42" s="4"/>
      <c r="P42" s="6"/>
      <c r="Q42" s="6">
        <v>0.40877999999999998</v>
      </c>
      <c r="R42" s="6">
        <v>0.49471799999999999</v>
      </c>
      <c r="S42" s="6">
        <v>0.74027600000000005</v>
      </c>
      <c r="T42" s="6">
        <v>0.37852200000000003</v>
      </c>
      <c r="U42" s="6">
        <v>0.54552800000000001</v>
      </c>
      <c r="V42" s="6">
        <v>0.89637999999999995</v>
      </c>
      <c r="W42" s="6">
        <v>0.29599700000000001</v>
      </c>
      <c r="X42" s="6">
        <v>0.37979400000000002</v>
      </c>
      <c r="Y42" s="6">
        <v>0.44872899999999999</v>
      </c>
      <c r="Z42" s="6">
        <v>0.51508399999999999</v>
      </c>
      <c r="AA42" s="6">
        <v>0.84719999999999995</v>
      </c>
      <c r="AB42">
        <f t="shared" si="2"/>
        <v>0.5410007272727273</v>
      </c>
      <c r="AC42" s="6">
        <f t="shared" si="3"/>
        <v>0.20025171277773932</v>
      </c>
      <c r="AD42" s="6"/>
      <c r="AE42" s="4"/>
      <c r="AF42" s="4">
        <v>0.40678799999999998</v>
      </c>
      <c r="AG42" s="4">
        <v>0.32673200000000002</v>
      </c>
      <c r="AH42" s="4">
        <v>0.31235400000000002</v>
      </c>
      <c r="AI42" s="4">
        <v>0.33967700000000001</v>
      </c>
      <c r="AJ42" s="4">
        <v>0.43746000000000002</v>
      </c>
      <c r="AK42" s="4">
        <v>0.255083</v>
      </c>
      <c r="AL42" s="4">
        <v>0.36525400000000002</v>
      </c>
      <c r="AM42" s="4">
        <v>0.23575499999999999</v>
      </c>
      <c r="AN42">
        <f t="shared" si="4"/>
        <v>0.33488787500000006</v>
      </c>
      <c r="AO42">
        <f t="shared" si="5"/>
        <v>6.9081881919599866E-2</v>
      </c>
    </row>
    <row r="43" spans="1:41" x14ac:dyDescent="0.25">
      <c r="A43" s="4">
        <v>39</v>
      </c>
      <c r="B43" s="4">
        <v>1.10947</v>
      </c>
      <c r="C43" s="4">
        <v>0.74537799999999999</v>
      </c>
      <c r="D43" s="4">
        <v>0.839777</v>
      </c>
      <c r="E43" s="4">
        <v>1.64836</v>
      </c>
      <c r="F43" s="4">
        <v>0.75785000000000002</v>
      </c>
      <c r="G43" s="4">
        <v>0.83984199999999998</v>
      </c>
      <c r="H43" s="4">
        <v>1.1359349999999999</v>
      </c>
      <c r="I43" s="4">
        <v>1.3627400000000001</v>
      </c>
      <c r="J43" s="4">
        <v>1.2950999999999999</v>
      </c>
      <c r="K43" s="4">
        <v>0.89324800000000004</v>
      </c>
      <c r="L43" s="4">
        <v>1.1177220000000001</v>
      </c>
      <c r="M43" s="4">
        <f t="shared" si="0"/>
        <v>1.0677656363636365</v>
      </c>
      <c r="N43" s="4">
        <f t="shared" si="1"/>
        <v>0.2728683423792071</v>
      </c>
      <c r="O43" s="4"/>
      <c r="P43" s="6"/>
      <c r="Q43" s="6">
        <v>0.40911900000000001</v>
      </c>
      <c r="R43" s="6">
        <v>0.4995</v>
      </c>
      <c r="S43" s="6">
        <v>0.74544999999999995</v>
      </c>
      <c r="T43" s="6">
        <v>0.37852200000000003</v>
      </c>
      <c r="U43" s="6">
        <v>0.55124700000000004</v>
      </c>
      <c r="V43" s="6">
        <v>0.91598999999999997</v>
      </c>
      <c r="W43" s="6">
        <v>0.30312899999999998</v>
      </c>
      <c r="X43" s="6">
        <v>0.38950200000000001</v>
      </c>
      <c r="Y43" s="6">
        <v>0.462532</v>
      </c>
      <c r="Z43" s="6">
        <v>0.52594200000000002</v>
      </c>
      <c r="AA43" s="6">
        <v>0.86190999999999995</v>
      </c>
      <c r="AB43">
        <f t="shared" si="2"/>
        <v>0.54934936363636366</v>
      </c>
      <c r="AC43" s="6">
        <f t="shared" si="3"/>
        <v>0.20400266586065588</v>
      </c>
      <c r="AD43" s="6"/>
      <c r="AE43" s="4"/>
      <c r="AF43" s="4">
        <v>0.40838600000000003</v>
      </c>
      <c r="AG43" s="4">
        <v>0.33355200000000002</v>
      </c>
      <c r="AH43" s="4">
        <v>0.32063599999999998</v>
      </c>
      <c r="AI43" s="4">
        <v>0.34255099999999999</v>
      </c>
      <c r="AJ43" s="4">
        <v>0.449235</v>
      </c>
      <c r="AK43" s="4">
        <v>0.26453100000000002</v>
      </c>
      <c r="AL43" s="4">
        <v>0.36669099999999999</v>
      </c>
      <c r="AM43" s="4">
        <v>0.23643400000000001</v>
      </c>
      <c r="AN43">
        <f t="shared" si="4"/>
        <v>0.340252</v>
      </c>
      <c r="AO43">
        <f t="shared" si="5"/>
        <v>6.986248409554309E-2</v>
      </c>
    </row>
    <row r="44" spans="1:41" x14ac:dyDescent="0.25">
      <c r="A44" s="4">
        <v>40</v>
      </c>
      <c r="B44" s="4">
        <v>1.109526</v>
      </c>
      <c r="C44" s="4">
        <v>0.74539100000000003</v>
      </c>
      <c r="D44" s="4">
        <v>0.839781</v>
      </c>
      <c r="E44" s="4">
        <v>1.6506000000000001</v>
      </c>
      <c r="F44" s="4">
        <v>0.75824999999999998</v>
      </c>
      <c r="G44" s="4">
        <v>0.83984199999999998</v>
      </c>
      <c r="H44" s="4">
        <v>1.1359349999999999</v>
      </c>
      <c r="I44" s="4">
        <v>1.36354</v>
      </c>
      <c r="J44" s="4">
        <v>1.2952699999999999</v>
      </c>
      <c r="K44" s="4">
        <v>0.89330699999999996</v>
      </c>
      <c r="L44" s="4">
        <v>1.1178680000000001</v>
      </c>
      <c r="M44" s="4">
        <f t="shared" si="0"/>
        <v>1.068119090909091</v>
      </c>
      <c r="N44" s="4">
        <f t="shared" si="1"/>
        <v>0.27335022446586232</v>
      </c>
      <c r="O44" s="4"/>
      <c r="P44" s="6"/>
      <c r="Q44" s="6">
        <v>0.40940799999999999</v>
      </c>
      <c r="R44" s="6">
        <v>0.50400999999999996</v>
      </c>
      <c r="S44" s="6">
        <v>0.75020500000000001</v>
      </c>
      <c r="T44" s="6">
        <v>0.37852200000000003</v>
      </c>
      <c r="U44" s="6">
        <v>0.55656399999999995</v>
      </c>
      <c r="V44" s="6">
        <v>0.93511</v>
      </c>
      <c r="W44" s="6">
        <v>0.31018200000000001</v>
      </c>
      <c r="X44" s="6">
        <v>0.39909600000000001</v>
      </c>
      <c r="Y44" s="6">
        <v>0.47589799999999999</v>
      </c>
      <c r="Z44" s="6">
        <v>0.53653200000000001</v>
      </c>
      <c r="AA44" s="6">
        <v>0.87622</v>
      </c>
      <c r="AB44">
        <f t="shared" si="2"/>
        <v>0.55743154545454543</v>
      </c>
      <c r="AC44" s="6">
        <f t="shared" si="3"/>
        <v>0.20772334988891544</v>
      </c>
      <c r="AD44" s="6"/>
      <c r="AE44" s="4"/>
      <c r="AF44" s="4">
        <v>0.40973599999999999</v>
      </c>
      <c r="AG44" s="4">
        <v>0.34023199999999998</v>
      </c>
      <c r="AH44" s="4">
        <v>0.32867499999999999</v>
      </c>
      <c r="AI44" s="4">
        <v>0.34522799999999998</v>
      </c>
      <c r="AJ44" s="4">
        <v>0.46090700000000001</v>
      </c>
      <c r="AK44" s="4">
        <v>0.273891</v>
      </c>
      <c r="AL44" s="4">
        <v>0.36798999999999998</v>
      </c>
      <c r="AM44" s="4">
        <v>0.23702999999999999</v>
      </c>
      <c r="AN44">
        <f t="shared" si="4"/>
        <v>0.34546112499999998</v>
      </c>
      <c r="AO44">
        <f t="shared" si="5"/>
        <v>7.0867404928273398E-2</v>
      </c>
    </row>
    <row r="45" spans="1:41" x14ac:dyDescent="0.25">
      <c r="A45" s="4">
        <v>41</v>
      </c>
      <c r="B45" s="4">
        <v>1.109569</v>
      </c>
      <c r="C45" s="4">
        <v>0.74540099999999998</v>
      </c>
      <c r="D45" s="4">
        <v>0.83978399999999997</v>
      </c>
      <c r="E45" s="4">
        <v>1.6525099999999999</v>
      </c>
      <c r="F45" s="4">
        <v>0.75858999999999999</v>
      </c>
      <c r="G45" s="4">
        <v>0.83984199999999998</v>
      </c>
      <c r="H45" s="4">
        <v>1.1359349999999999</v>
      </c>
      <c r="I45" s="4">
        <v>1.3641799999999999</v>
      </c>
      <c r="J45" s="4">
        <v>1.29541</v>
      </c>
      <c r="K45" s="4">
        <v>0.89335299999999995</v>
      </c>
      <c r="L45" s="4">
        <v>1.117985</v>
      </c>
      <c r="M45" s="4">
        <f t="shared" si="0"/>
        <v>1.0684144545454544</v>
      </c>
      <c r="N45" s="4">
        <f t="shared" si="1"/>
        <v>0.27375743251723794</v>
      </c>
      <c r="O45" s="4"/>
      <c r="P45" s="6"/>
      <c r="Q45" s="6">
        <v>0.40965299999999999</v>
      </c>
      <c r="R45" s="6">
        <v>0.50826499999999997</v>
      </c>
      <c r="S45" s="6">
        <v>0.754575</v>
      </c>
      <c r="T45" s="6">
        <v>0.37852200000000003</v>
      </c>
      <c r="U45" s="6">
        <v>0.56150800000000001</v>
      </c>
      <c r="V45" s="6">
        <v>0.95374999999999999</v>
      </c>
      <c r="W45" s="6">
        <v>0.31715700000000002</v>
      </c>
      <c r="X45" s="6">
        <v>0.40857700000000002</v>
      </c>
      <c r="Y45" s="6">
        <v>0.48884100000000003</v>
      </c>
      <c r="Z45" s="6">
        <v>0.54686000000000001</v>
      </c>
      <c r="AA45" s="6">
        <v>0.89012999999999998</v>
      </c>
      <c r="AB45">
        <f t="shared" si="2"/>
        <v>0.56525799999999993</v>
      </c>
      <c r="AC45" s="6">
        <f t="shared" si="3"/>
        <v>0.21140846186044698</v>
      </c>
      <c r="AD45" s="6"/>
      <c r="AE45" s="4"/>
      <c r="AF45" s="4">
        <v>0.41087699999999999</v>
      </c>
      <c r="AG45" s="4">
        <v>0.34677400000000003</v>
      </c>
      <c r="AH45" s="4">
        <v>0.33647700000000003</v>
      </c>
      <c r="AI45" s="4">
        <v>0.34771999999999997</v>
      </c>
      <c r="AJ45" s="4">
        <v>0.47247699999999998</v>
      </c>
      <c r="AK45" s="4">
        <v>0.283165</v>
      </c>
      <c r="AL45" s="4">
        <v>0.36916399999999999</v>
      </c>
      <c r="AM45" s="4">
        <v>0.23755299999999999</v>
      </c>
      <c r="AN45">
        <f t="shared" si="4"/>
        <v>0.35052587500000004</v>
      </c>
      <c r="AO45">
        <f t="shared" si="5"/>
        <v>7.2092592483431361E-2</v>
      </c>
    </row>
    <row r="46" spans="1:41" x14ac:dyDescent="0.25">
      <c r="A46" s="4">
        <v>42</v>
      </c>
      <c r="B46" s="4">
        <v>1.1096029999999999</v>
      </c>
      <c r="C46" s="4">
        <v>0.74540799999999996</v>
      </c>
      <c r="D46" s="4">
        <v>0.83978699999999995</v>
      </c>
      <c r="E46" s="4">
        <v>1.65415</v>
      </c>
      <c r="F46" s="4">
        <v>0.75888</v>
      </c>
      <c r="G46" s="4">
        <v>0.83984199999999998</v>
      </c>
      <c r="H46" s="4">
        <v>1.1359349999999999</v>
      </c>
      <c r="I46" s="4">
        <v>1.3646799999999999</v>
      </c>
      <c r="J46" s="4">
        <v>1.29552</v>
      </c>
      <c r="K46" s="4">
        <v>0.89339100000000005</v>
      </c>
      <c r="L46" s="4">
        <v>1.11808</v>
      </c>
      <c r="M46" s="4">
        <f t="shared" si="0"/>
        <v>1.0686614545454545</v>
      </c>
      <c r="N46" s="4">
        <f t="shared" si="1"/>
        <v>0.27410211847357668</v>
      </c>
      <c r="O46" s="4"/>
      <c r="P46" s="6"/>
      <c r="Q46" s="6">
        <v>0.40986099999999998</v>
      </c>
      <c r="R46" s="6">
        <v>0.51227900000000004</v>
      </c>
      <c r="S46" s="6">
        <v>0.75859100000000002</v>
      </c>
      <c r="T46" s="6">
        <v>0.37852200000000003</v>
      </c>
      <c r="U46" s="6">
        <v>0.56610300000000002</v>
      </c>
      <c r="V46" s="6">
        <v>0.97192000000000001</v>
      </c>
      <c r="W46" s="6">
        <v>0.32405600000000001</v>
      </c>
      <c r="X46" s="6">
        <v>0.41794700000000001</v>
      </c>
      <c r="Y46" s="6">
        <v>0.50137399999999999</v>
      </c>
      <c r="Z46" s="6">
        <v>0.55693199999999998</v>
      </c>
      <c r="AA46" s="6">
        <v>0.90366000000000002</v>
      </c>
      <c r="AB46">
        <f t="shared" si="2"/>
        <v>0.57284045454545462</v>
      </c>
      <c r="AC46" s="6">
        <f t="shared" si="3"/>
        <v>0.21505594341443496</v>
      </c>
      <c r="AD46" s="6"/>
      <c r="AE46" s="4"/>
      <c r="AF46" s="4">
        <v>0.41184100000000001</v>
      </c>
      <c r="AG46" s="4">
        <v>0.35318100000000002</v>
      </c>
      <c r="AH46" s="4">
        <v>0.34404899999999999</v>
      </c>
      <c r="AI46" s="4">
        <v>0.35004099999999999</v>
      </c>
      <c r="AJ46" s="4">
        <v>0.48394399999999999</v>
      </c>
      <c r="AK46" s="4">
        <v>0.292354</v>
      </c>
      <c r="AL46" s="4">
        <v>0.37022500000000003</v>
      </c>
      <c r="AM46" s="4">
        <v>0.238013</v>
      </c>
      <c r="AN46">
        <f t="shared" si="4"/>
        <v>0.35545599999999999</v>
      </c>
      <c r="AO46">
        <f t="shared" si="5"/>
        <v>7.3529290453338628E-2</v>
      </c>
    </row>
    <row r="47" spans="1:41" x14ac:dyDescent="0.25">
      <c r="A47" s="4">
        <v>43</v>
      </c>
      <c r="B47" s="4">
        <v>1.1096299999999999</v>
      </c>
      <c r="C47" s="4">
        <v>0.74541299999999999</v>
      </c>
      <c r="D47" s="4">
        <v>0.83978799999999998</v>
      </c>
      <c r="E47" s="4">
        <v>1.6555500000000001</v>
      </c>
      <c r="F47" s="4">
        <v>0.75912599999999997</v>
      </c>
      <c r="G47" s="4">
        <v>0.83984199999999998</v>
      </c>
      <c r="H47" s="4">
        <v>1.1359349999999999</v>
      </c>
      <c r="I47" s="4">
        <v>1.3650899999999999</v>
      </c>
      <c r="J47" s="4">
        <v>1.2956099999999999</v>
      </c>
      <c r="K47" s="4">
        <v>0.89342100000000002</v>
      </c>
      <c r="L47" s="4">
        <v>1.1181570000000001</v>
      </c>
      <c r="M47" s="4">
        <f t="shared" si="0"/>
        <v>1.0688692727272728</v>
      </c>
      <c r="N47" s="4">
        <f t="shared" si="1"/>
        <v>0.27439512884660316</v>
      </c>
      <c r="O47" s="4"/>
      <c r="P47" s="6"/>
      <c r="Q47" s="6">
        <v>0.41003899999999999</v>
      </c>
      <c r="R47" s="6">
        <v>0.51606399999999997</v>
      </c>
      <c r="S47" s="6">
        <v>0.76228300000000004</v>
      </c>
      <c r="T47" s="6">
        <v>0.37852200000000003</v>
      </c>
      <c r="U47" s="6">
        <v>0.57037499999999997</v>
      </c>
      <c r="V47" s="6">
        <v>0.98963000000000001</v>
      </c>
      <c r="W47" s="6">
        <v>0.33087899999999998</v>
      </c>
      <c r="X47" s="6">
        <v>0.427207</v>
      </c>
      <c r="Y47" s="6">
        <v>0.51351100000000005</v>
      </c>
      <c r="Z47" s="6">
        <v>0.56675600000000004</v>
      </c>
      <c r="AA47" s="6">
        <v>0.91681999999999997</v>
      </c>
      <c r="AB47">
        <f t="shared" si="2"/>
        <v>0.5801896363636363</v>
      </c>
      <c r="AC47" s="6">
        <f t="shared" si="3"/>
        <v>0.21866295723797066</v>
      </c>
      <c r="AD47" s="6"/>
      <c r="AE47" s="4"/>
      <c r="AF47" s="4">
        <v>0.41265600000000002</v>
      </c>
      <c r="AG47" s="4">
        <v>0.35945700000000003</v>
      </c>
      <c r="AH47" s="4">
        <v>0.35139900000000002</v>
      </c>
      <c r="AI47" s="4">
        <v>0.35220200000000002</v>
      </c>
      <c r="AJ47" s="4">
        <v>0.495311</v>
      </c>
      <c r="AK47" s="4">
        <v>0.301458</v>
      </c>
      <c r="AL47" s="4">
        <v>0.37118400000000001</v>
      </c>
      <c r="AM47" s="4">
        <v>0.23841599999999999</v>
      </c>
      <c r="AN47">
        <f t="shared" si="4"/>
        <v>0.36026037500000002</v>
      </c>
      <c r="AO47">
        <f t="shared" si="5"/>
        <v>7.5167599617573758E-2</v>
      </c>
    </row>
    <row r="48" spans="1:41" x14ac:dyDescent="0.25">
      <c r="A48" s="4">
        <v>44</v>
      </c>
      <c r="B48" s="4">
        <v>1.1096509999999999</v>
      </c>
      <c r="C48" s="4">
        <v>0.745417</v>
      </c>
      <c r="D48" s="4">
        <v>0.83978900000000001</v>
      </c>
      <c r="E48" s="4">
        <v>1.6567499999999999</v>
      </c>
      <c r="F48" s="4">
        <v>0.75933600000000001</v>
      </c>
      <c r="G48" s="4">
        <v>0.83984199999999998</v>
      </c>
      <c r="H48" s="4">
        <v>1.1359349999999999</v>
      </c>
      <c r="I48" s="4">
        <v>1.36541</v>
      </c>
      <c r="J48" s="4">
        <v>1.2956799999999999</v>
      </c>
      <c r="K48" s="4">
        <v>0.89344500000000004</v>
      </c>
      <c r="L48" s="4">
        <v>1.1182190000000001</v>
      </c>
      <c r="M48" s="4">
        <f t="shared" si="0"/>
        <v>1.0690430909090909</v>
      </c>
      <c r="N48" s="4">
        <f t="shared" si="1"/>
        <v>0.27464298161545619</v>
      </c>
      <c r="O48" s="4"/>
      <c r="P48" s="6"/>
      <c r="Q48" s="6">
        <v>0.41018900000000003</v>
      </c>
      <c r="R48" s="6">
        <v>0.51963599999999999</v>
      </c>
      <c r="S48" s="6">
        <v>0.76567499999999999</v>
      </c>
      <c r="T48" s="6">
        <v>0.37852200000000003</v>
      </c>
      <c r="U48" s="6">
        <v>0.57434700000000005</v>
      </c>
      <c r="V48" s="6">
        <v>1.0068900000000001</v>
      </c>
      <c r="W48" s="6">
        <v>0.33762700000000001</v>
      </c>
      <c r="X48" s="6">
        <v>0.43635800000000002</v>
      </c>
      <c r="Y48" s="6">
        <v>0.52526399999999995</v>
      </c>
      <c r="Z48" s="6">
        <v>0.57633699999999999</v>
      </c>
      <c r="AA48" s="6">
        <v>0.92961000000000005</v>
      </c>
      <c r="AB48">
        <f t="shared" si="2"/>
        <v>0.58731409090909092</v>
      </c>
      <c r="AC48" s="6">
        <f t="shared" si="3"/>
        <v>0.2222253465086533</v>
      </c>
      <c r="AD48" s="6"/>
      <c r="AE48" s="4"/>
      <c r="AF48" s="4">
        <v>0.41334500000000002</v>
      </c>
      <c r="AG48" s="4">
        <v>0.36560399999999998</v>
      </c>
      <c r="AH48" s="4">
        <v>0.35853299999999999</v>
      </c>
      <c r="AI48" s="4">
        <v>0.35421399999999997</v>
      </c>
      <c r="AJ48" s="4">
        <v>0.50657700000000006</v>
      </c>
      <c r="AK48" s="4">
        <v>0.31047799999999998</v>
      </c>
      <c r="AL48" s="4">
        <v>0.37205100000000002</v>
      </c>
      <c r="AM48" s="4">
        <v>0.23877100000000001</v>
      </c>
      <c r="AN48">
        <f t="shared" si="4"/>
        <v>0.36494662499999997</v>
      </c>
      <c r="AO48">
        <f t="shared" si="5"/>
        <v>7.699342586951835E-2</v>
      </c>
    </row>
    <row r="49" spans="1:51" x14ac:dyDescent="0.25">
      <c r="A49" s="4">
        <v>45</v>
      </c>
      <c r="B49" s="4">
        <v>1.1096680000000001</v>
      </c>
      <c r="C49" s="4">
        <v>0.74541999999999997</v>
      </c>
      <c r="D49" s="4">
        <v>0.83979000000000004</v>
      </c>
      <c r="E49" s="4">
        <v>1.65778</v>
      </c>
      <c r="F49" s="4">
        <v>0.75951500000000005</v>
      </c>
      <c r="G49" s="4">
        <v>0.83984199999999998</v>
      </c>
      <c r="H49" s="4">
        <v>1.1359349999999999</v>
      </c>
      <c r="I49" s="4">
        <v>1.3656699999999999</v>
      </c>
      <c r="J49" s="4">
        <v>1.2957399999999999</v>
      </c>
      <c r="K49" s="4">
        <v>0.89346400000000004</v>
      </c>
      <c r="L49" s="4">
        <v>1.118268</v>
      </c>
      <c r="M49" s="4">
        <f t="shared" si="0"/>
        <v>1.0691901818181819</v>
      </c>
      <c r="N49" s="4">
        <f t="shared" si="1"/>
        <v>0.27485460706900533</v>
      </c>
      <c r="O49" s="4"/>
      <c r="P49" s="6"/>
      <c r="Q49" s="6">
        <v>0.41031699999999999</v>
      </c>
      <c r="R49" s="6">
        <v>0.52300400000000002</v>
      </c>
      <c r="S49" s="6">
        <v>0.76879299999999995</v>
      </c>
      <c r="T49" s="6">
        <v>0.37852200000000003</v>
      </c>
      <c r="U49" s="6">
        <v>0.57803899999999997</v>
      </c>
      <c r="V49" s="6">
        <v>1.02372</v>
      </c>
      <c r="W49" s="6">
        <v>0.34429999999999999</v>
      </c>
      <c r="X49" s="6">
        <v>0.44540099999999999</v>
      </c>
      <c r="Y49" s="6">
        <v>0.53664500000000004</v>
      </c>
      <c r="Z49" s="6">
        <v>0.58568100000000001</v>
      </c>
      <c r="AA49" s="6">
        <v>0.94205000000000005</v>
      </c>
      <c r="AB49">
        <f t="shared" si="2"/>
        <v>0.59422472727272735</v>
      </c>
      <c r="AC49" s="6">
        <f t="shared" si="3"/>
        <v>0.22574456168868834</v>
      </c>
      <c r="AD49" s="6"/>
      <c r="AE49" s="4"/>
      <c r="AF49" s="4">
        <v>0.41392800000000002</v>
      </c>
      <c r="AG49" s="4">
        <v>0.37162400000000001</v>
      </c>
      <c r="AH49" s="4">
        <v>0.365456</v>
      </c>
      <c r="AI49" s="4">
        <v>0.35608699999999999</v>
      </c>
      <c r="AJ49" s="4">
        <v>0.51774500000000001</v>
      </c>
      <c r="AK49" s="4">
        <v>0.319415</v>
      </c>
      <c r="AL49" s="4">
        <v>0.372834</v>
      </c>
      <c r="AM49" s="4">
        <v>0.23908199999999999</v>
      </c>
      <c r="AN49">
        <f t="shared" si="4"/>
        <v>0.36952137500000004</v>
      </c>
      <c r="AO49">
        <f t="shared" si="5"/>
        <v>7.8993376702349169E-2</v>
      </c>
    </row>
    <row r="50" spans="1:51" x14ac:dyDescent="0.25">
      <c r="A50" s="4">
        <v>46</v>
      </c>
      <c r="B50" s="4">
        <v>1.1096809999999999</v>
      </c>
      <c r="C50" s="4">
        <v>0.74542200000000003</v>
      </c>
      <c r="D50" s="4">
        <v>0.83979099999999995</v>
      </c>
      <c r="E50" s="4">
        <v>1.65866</v>
      </c>
      <c r="F50" s="4">
        <v>0.75966699999999998</v>
      </c>
      <c r="G50" s="4">
        <v>0.83984199999999998</v>
      </c>
      <c r="H50" s="4">
        <v>1.1359349999999999</v>
      </c>
      <c r="I50" s="4">
        <v>1.36588</v>
      </c>
      <c r="J50" s="4">
        <v>1.29579</v>
      </c>
      <c r="K50" s="4">
        <v>0.89347900000000002</v>
      </c>
      <c r="L50" s="4">
        <v>1.118309</v>
      </c>
      <c r="M50" s="4">
        <f t="shared" si="0"/>
        <v>1.0693141818181819</v>
      </c>
      <c r="N50" s="4">
        <f t="shared" si="1"/>
        <v>0.2750344254177573</v>
      </c>
      <c r="O50" s="4"/>
      <c r="P50" s="6"/>
      <c r="Q50" s="6">
        <v>0.41042600000000001</v>
      </c>
      <c r="R50" s="6">
        <v>0.52618200000000004</v>
      </c>
      <c r="S50" s="6">
        <v>0.77165899999999998</v>
      </c>
      <c r="T50" s="6">
        <v>0.37852200000000003</v>
      </c>
      <c r="U50" s="6">
        <v>0.58147099999999996</v>
      </c>
      <c r="V50" s="6">
        <v>1.0401199999999999</v>
      </c>
      <c r="W50" s="6">
        <v>0.35089999999999999</v>
      </c>
      <c r="X50" s="6">
        <v>0.45433899999999999</v>
      </c>
      <c r="Y50" s="6">
        <v>0.54766599999999999</v>
      </c>
      <c r="Z50" s="6">
        <v>0.59479400000000004</v>
      </c>
      <c r="AA50" s="6">
        <v>0.95415000000000005</v>
      </c>
      <c r="AB50">
        <f t="shared" si="2"/>
        <v>0.60092990909090915</v>
      </c>
      <c r="AC50" s="6">
        <f t="shared" si="3"/>
        <v>0.2292165463004163</v>
      </c>
      <c r="AD50" s="6"/>
      <c r="AE50" s="4"/>
      <c r="AF50" s="4">
        <v>0.41442000000000001</v>
      </c>
      <c r="AG50" s="4">
        <v>0.377521</v>
      </c>
      <c r="AH50" s="4">
        <v>0.37217600000000001</v>
      </c>
      <c r="AI50" s="4">
        <v>0.35783100000000001</v>
      </c>
      <c r="AJ50" s="4">
        <v>0.52881400000000001</v>
      </c>
      <c r="AK50" s="4">
        <v>0.32826899999999998</v>
      </c>
      <c r="AL50" s="4">
        <v>0.37354199999999999</v>
      </c>
      <c r="AM50" s="4">
        <v>0.23935500000000001</v>
      </c>
      <c r="AN50">
        <f t="shared" si="4"/>
        <v>0.37399100000000007</v>
      </c>
      <c r="AO50">
        <f t="shared" si="5"/>
        <v>8.1151640662932109E-2</v>
      </c>
    </row>
    <row r="51" spans="1:51" x14ac:dyDescent="0.25">
      <c r="A51" s="4">
        <v>47</v>
      </c>
      <c r="B51" s="4">
        <v>1.109691</v>
      </c>
      <c r="C51" s="4">
        <v>0.74542299999999995</v>
      </c>
      <c r="D51" s="4">
        <v>0.83979099999999995</v>
      </c>
      <c r="E51" s="4">
        <v>1.6594100000000001</v>
      </c>
      <c r="F51" s="4">
        <v>0.75979600000000003</v>
      </c>
      <c r="G51" s="4">
        <v>0.83984199999999998</v>
      </c>
      <c r="H51" s="4">
        <v>1.1359349999999999</v>
      </c>
      <c r="I51" s="4">
        <v>1.3660399999999999</v>
      </c>
      <c r="J51" s="4">
        <v>1.29583</v>
      </c>
      <c r="K51" s="4">
        <v>0.89349199999999995</v>
      </c>
      <c r="L51" s="4">
        <v>1.118341</v>
      </c>
      <c r="M51" s="4">
        <f t="shared" si="0"/>
        <v>1.0694173636363637</v>
      </c>
      <c r="N51" s="4">
        <f t="shared" si="1"/>
        <v>0.27518582972974631</v>
      </c>
      <c r="O51" s="4"/>
      <c r="P51" s="6"/>
      <c r="Q51" s="6">
        <v>0.41051799999999999</v>
      </c>
      <c r="R51" s="6">
        <v>0.52917899999999995</v>
      </c>
      <c r="S51" s="6">
        <v>0.77429199999999998</v>
      </c>
      <c r="T51" s="6">
        <v>0.37852200000000003</v>
      </c>
      <c r="U51" s="6">
        <v>0.58466200000000002</v>
      </c>
      <c r="V51" s="6">
        <v>1.0561</v>
      </c>
      <c r="W51" s="6">
        <v>0.35742800000000002</v>
      </c>
      <c r="X51" s="6">
        <v>0.463171</v>
      </c>
      <c r="Y51" s="6">
        <v>0.558338</v>
      </c>
      <c r="Z51" s="6">
        <v>0.60368200000000005</v>
      </c>
      <c r="AA51" s="6">
        <v>0.96592</v>
      </c>
      <c r="AB51">
        <f t="shared" si="2"/>
        <v>0.6074374545454545</v>
      </c>
      <c r="AC51" s="6">
        <f t="shared" si="3"/>
        <v>0.23263991822529712</v>
      </c>
      <c r="AD51" s="6"/>
      <c r="AE51" s="4"/>
      <c r="AF51" s="4">
        <v>0.41483599999999998</v>
      </c>
      <c r="AG51" s="4">
        <v>0.38329600000000003</v>
      </c>
      <c r="AH51" s="4">
        <v>0.37869900000000001</v>
      </c>
      <c r="AI51" s="4">
        <v>0.359456</v>
      </c>
      <c r="AJ51" s="4">
        <v>0.53978499999999996</v>
      </c>
      <c r="AK51" s="4">
        <v>0.33704200000000001</v>
      </c>
      <c r="AL51" s="4">
        <v>0.37418200000000001</v>
      </c>
      <c r="AM51" s="4">
        <v>0.239595</v>
      </c>
      <c r="AN51">
        <f t="shared" si="4"/>
        <v>0.37836137499999994</v>
      </c>
      <c r="AO51">
        <f t="shared" si="5"/>
        <v>8.3452918678630875E-2</v>
      </c>
    </row>
    <row r="52" spans="1:51" x14ac:dyDescent="0.25">
      <c r="A52" s="4">
        <v>48</v>
      </c>
      <c r="B52" s="4">
        <v>1.1096999999999999</v>
      </c>
      <c r="C52" s="4">
        <v>0.74542399999999998</v>
      </c>
      <c r="D52" s="4">
        <v>0.83979199999999998</v>
      </c>
      <c r="E52" s="4">
        <v>1.6600600000000001</v>
      </c>
      <c r="F52" s="4">
        <v>0.75990599999999997</v>
      </c>
      <c r="G52" s="4">
        <v>0.83984199999999998</v>
      </c>
      <c r="H52" s="4">
        <v>1.1359349999999999</v>
      </c>
      <c r="I52" s="4">
        <v>1.3661700000000001</v>
      </c>
      <c r="J52" s="4">
        <v>1.29586</v>
      </c>
      <c r="K52" s="4">
        <v>0.89350200000000002</v>
      </c>
      <c r="L52" s="4">
        <v>1.1183670000000001</v>
      </c>
      <c r="M52" s="4">
        <f t="shared" si="0"/>
        <v>1.0695052727272729</v>
      </c>
      <c r="N52" s="4">
        <f t="shared" si="1"/>
        <v>0.27531605665162046</v>
      </c>
      <c r="O52" s="4"/>
      <c r="P52" s="6"/>
      <c r="Q52" s="6">
        <v>0.41059699999999999</v>
      </c>
      <c r="R52" s="6">
        <v>0.53200599999999998</v>
      </c>
      <c r="S52" s="6">
        <v>0.77671299999999999</v>
      </c>
      <c r="T52" s="6">
        <v>0.37852200000000003</v>
      </c>
      <c r="U52" s="6">
        <v>0.58762899999999996</v>
      </c>
      <c r="V52" s="6">
        <v>1.07169</v>
      </c>
      <c r="W52" s="6">
        <v>0.36388399999999999</v>
      </c>
      <c r="X52" s="6">
        <v>0.47189900000000001</v>
      </c>
      <c r="Y52" s="6">
        <v>0.56867199999999996</v>
      </c>
      <c r="Z52" s="6">
        <v>0.61234999999999995</v>
      </c>
      <c r="AA52" s="6">
        <v>0.97736000000000001</v>
      </c>
      <c r="AB52">
        <f t="shared" si="2"/>
        <v>0.6137565454545455</v>
      </c>
      <c r="AC52" s="6">
        <f t="shared" si="3"/>
        <v>0.23601581862424542</v>
      </c>
      <c r="AD52" s="6"/>
      <c r="AE52" s="4"/>
      <c r="AF52" s="4">
        <v>0.41518699999999997</v>
      </c>
      <c r="AG52" s="4">
        <v>0.38895200000000002</v>
      </c>
      <c r="AH52" s="4">
        <v>0.38502999999999998</v>
      </c>
      <c r="AI52" s="4">
        <v>0.36096800000000001</v>
      </c>
      <c r="AJ52" s="4">
        <v>0.55066000000000004</v>
      </c>
      <c r="AK52" s="4">
        <v>0.34573399999999999</v>
      </c>
      <c r="AL52" s="4">
        <v>0.37476100000000001</v>
      </c>
      <c r="AM52" s="4">
        <v>0.23980499999999999</v>
      </c>
      <c r="AN52">
        <f t="shared" si="4"/>
        <v>0.38263712500000002</v>
      </c>
      <c r="AO52">
        <f t="shared" si="5"/>
        <v>8.5882997879070139E-2</v>
      </c>
    </row>
    <row r="53" spans="1:51" x14ac:dyDescent="0.25">
      <c r="A53" s="4">
        <v>49</v>
      </c>
      <c r="B53" s="4">
        <v>1.1097060000000001</v>
      </c>
      <c r="C53" s="4">
        <v>0.745425</v>
      </c>
      <c r="D53" s="4">
        <v>0.83979199999999998</v>
      </c>
      <c r="E53" s="4">
        <v>1.6606099999999999</v>
      </c>
      <c r="F53" s="4">
        <v>0.75999899999999998</v>
      </c>
      <c r="G53" s="4">
        <v>0.83984199999999998</v>
      </c>
      <c r="H53" s="4">
        <v>1.1359349999999999</v>
      </c>
      <c r="I53" s="4">
        <v>1.3662799999999999</v>
      </c>
      <c r="J53" s="4">
        <v>1.29589</v>
      </c>
      <c r="K53" s="4">
        <v>0.893509</v>
      </c>
      <c r="L53" s="4">
        <v>1.1183879999999999</v>
      </c>
      <c r="M53" s="4">
        <f t="shared" si="0"/>
        <v>1.0695796363636363</v>
      </c>
      <c r="N53" s="4">
        <f t="shared" si="1"/>
        <v>0.27542674326786121</v>
      </c>
      <c r="O53" s="4"/>
      <c r="P53" s="6"/>
      <c r="Q53" s="6">
        <v>0.41066399999999997</v>
      </c>
      <c r="R53" s="6">
        <v>0.53467299999999995</v>
      </c>
      <c r="S53" s="6">
        <v>0.77893699999999999</v>
      </c>
      <c r="T53" s="6">
        <v>0.37852200000000003</v>
      </c>
      <c r="U53" s="6">
        <v>0.590387</v>
      </c>
      <c r="V53" s="6">
        <v>1.0868800000000001</v>
      </c>
      <c r="W53" s="6">
        <v>0.37026799999999999</v>
      </c>
      <c r="X53" s="6">
        <v>0.48052499999999998</v>
      </c>
      <c r="Y53" s="6">
        <v>0.57867900000000005</v>
      </c>
      <c r="Z53" s="6">
        <v>0.62080299999999999</v>
      </c>
      <c r="AA53" s="6">
        <v>0.98848000000000003</v>
      </c>
      <c r="AB53">
        <f t="shared" si="2"/>
        <v>0.61989254545454542</v>
      </c>
      <c r="AC53" s="6">
        <f t="shared" si="3"/>
        <v>0.23933940693808181</v>
      </c>
      <c r="AD53" s="6"/>
      <c r="AE53" s="4"/>
      <c r="AF53" s="4">
        <v>0.41548499999999999</v>
      </c>
      <c r="AG53" s="4">
        <v>0.39449299999999998</v>
      </c>
      <c r="AH53" s="4">
        <v>0.39117400000000002</v>
      </c>
      <c r="AI53" s="4">
        <v>0.36237599999999998</v>
      </c>
      <c r="AJ53" s="4">
        <v>0.56143900000000002</v>
      </c>
      <c r="AK53" s="4">
        <v>0.35434599999999999</v>
      </c>
      <c r="AL53" s="4">
        <v>0.37528299999999998</v>
      </c>
      <c r="AM53" s="4">
        <v>0.23999000000000001</v>
      </c>
      <c r="AN53">
        <f t="shared" si="4"/>
        <v>0.38682325000000001</v>
      </c>
      <c r="AO53">
        <f t="shared" si="5"/>
        <v>8.8427153738058734E-2</v>
      </c>
    </row>
    <row r="54" spans="1:51" x14ac:dyDescent="0.25">
      <c r="A54" s="4">
        <v>50</v>
      </c>
      <c r="B54" s="4">
        <v>1.1097109999999999</v>
      </c>
      <c r="C54" s="4">
        <v>0.745425</v>
      </c>
      <c r="D54" s="4">
        <v>0.83979199999999998</v>
      </c>
      <c r="E54" s="4">
        <v>1.6610799999999999</v>
      </c>
      <c r="F54" s="4">
        <v>0.76007899999999995</v>
      </c>
      <c r="G54" s="4">
        <v>0.83984199999999998</v>
      </c>
      <c r="H54" s="4">
        <v>1.1359349999999999</v>
      </c>
      <c r="I54" s="4">
        <v>1.36636</v>
      </c>
      <c r="J54" s="4">
        <v>1.2959099999999999</v>
      </c>
      <c r="K54" s="4">
        <v>0.89351599999999998</v>
      </c>
      <c r="L54" s="4">
        <v>1.1184050000000001</v>
      </c>
      <c r="M54" s="4">
        <f t="shared" si="0"/>
        <v>1.0696413636363635</v>
      </c>
      <c r="N54" s="4">
        <f t="shared" si="1"/>
        <v>0.27551953377384836</v>
      </c>
      <c r="O54" s="4"/>
      <c r="P54" s="6"/>
      <c r="Q54" s="6">
        <v>0.410721</v>
      </c>
      <c r="R54" s="6">
        <v>0.53718900000000003</v>
      </c>
      <c r="S54" s="6">
        <v>0.78098199999999995</v>
      </c>
      <c r="T54" s="6">
        <v>0.37852200000000003</v>
      </c>
      <c r="U54" s="6">
        <v>0.59295100000000001</v>
      </c>
      <c r="V54" s="6">
        <v>1.10168</v>
      </c>
      <c r="W54" s="6">
        <v>0.376583</v>
      </c>
      <c r="X54" s="6">
        <v>0.48904999999999998</v>
      </c>
      <c r="Y54" s="6">
        <v>0.58836999999999995</v>
      </c>
      <c r="Z54" s="6">
        <v>0.62904800000000005</v>
      </c>
      <c r="AA54" s="6">
        <v>0.99929999999999997</v>
      </c>
      <c r="AB54">
        <f t="shared" si="2"/>
        <v>0.62585418181818187</v>
      </c>
      <c r="AC54" s="6">
        <f t="shared" si="3"/>
        <v>0.24261142324128857</v>
      </c>
      <c r="AD54" s="6"/>
      <c r="AE54" s="4"/>
      <c r="AF54" s="4">
        <v>0.41573599999999999</v>
      </c>
      <c r="AG54" s="4">
        <v>0.39991900000000002</v>
      </c>
      <c r="AH54" s="4">
        <v>0.39713799999999999</v>
      </c>
      <c r="AI54" s="4">
        <v>0.36368699999999998</v>
      </c>
      <c r="AJ54" s="4">
        <v>0.57212399999999997</v>
      </c>
      <c r="AK54" s="4">
        <v>0.36287900000000001</v>
      </c>
      <c r="AL54" s="4">
        <v>0.37575599999999998</v>
      </c>
      <c r="AM54" s="4">
        <v>0.24015300000000001</v>
      </c>
      <c r="AN54">
        <f t="shared" si="4"/>
        <v>0.39092399999999999</v>
      </c>
      <c r="AO54">
        <f t="shared" si="5"/>
        <v>9.1072136262572476E-2</v>
      </c>
    </row>
    <row r="55" spans="1:51" x14ac:dyDescent="0.25">
      <c r="A55" s="4">
        <v>51</v>
      </c>
      <c r="B55" s="4">
        <v>1.109715</v>
      </c>
      <c r="C55" s="4">
        <v>0.74542600000000003</v>
      </c>
      <c r="D55" s="4">
        <v>0.83979199999999998</v>
      </c>
      <c r="E55" s="4">
        <v>1.6614800000000001</v>
      </c>
      <c r="F55" s="4">
        <v>0.76014700000000002</v>
      </c>
      <c r="G55" s="4">
        <v>0.83984199999999998</v>
      </c>
      <c r="H55" s="4">
        <v>1.1359349999999999</v>
      </c>
      <c r="I55" s="4">
        <v>1.36643</v>
      </c>
      <c r="J55" s="4">
        <v>1.29592</v>
      </c>
      <c r="K55" s="4">
        <v>0.89352100000000001</v>
      </c>
      <c r="L55" s="4">
        <v>1.1184190000000001</v>
      </c>
      <c r="M55" s="4">
        <f t="shared" si="0"/>
        <v>1.0696933636363637</v>
      </c>
      <c r="N55" s="4">
        <f t="shared" si="1"/>
        <v>0.27559813978468117</v>
      </c>
      <c r="O55" s="4"/>
      <c r="P55" s="6"/>
      <c r="Q55" s="6">
        <v>0.410769</v>
      </c>
      <c r="R55" s="6">
        <v>0.53956199999999999</v>
      </c>
      <c r="S55" s="6">
        <v>0.78286100000000003</v>
      </c>
      <c r="T55" s="6">
        <v>0.37852200000000003</v>
      </c>
      <c r="U55" s="6">
        <v>0.59533400000000003</v>
      </c>
      <c r="V55" s="6">
        <v>1.1161099999999999</v>
      </c>
      <c r="W55" s="6">
        <v>0.382828</v>
      </c>
      <c r="X55" s="6">
        <v>0.49747400000000003</v>
      </c>
      <c r="Y55" s="6">
        <v>0.59775400000000001</v>
      </c>
      <c r="Z55" s="6">
        <v>0.63708900000000002</v>
      </c>
      <c r="AA55" s="6">
        <v>1.0098199999999999</v>
      </c>
      <c r="AB55">
        <f t="shared" si="2"/>
        <v>0.63164754545454549</v>
      </c>
      <c r="AC55" s="6">
        <f t="shared" si="3"/>
        <v>0.24583209052048643</v>
      </c>
      <c r="AD55" s="6"/>
      <c r="AE55" s="4"/>
      <c r="AF55" s="4">
        <v>0.41594799999999998</v>
      </c>
      <c r="AG55" s="4">
        <v>0.40523300000000001</v>
      </c>
      <c r="AH55" s="4">
        <v>0.40292600000000001</v>
      </c>
      <c r="AI55" s="4">
        <v>0.36490800000000001</v>
      </c>
      <c r="AJ55" s="4">
        <v>0.58271399999999995</v>
      </c>
      <c r="AK55" s="4">
        <v>0.37133300000000002</v>
      </c>
      <c r="AL55" s="4">
        <v>0.37618299999999999</v>
      </c>
      <c r="AM55" s="4">
        <v>0.24029600000000001</v>
      </c>
      <c r="AN55">
        <f t="shared" si="4"/>
        <v>0.39494262499999999</v>
      </c>
      <c r="AO55">
        <f t="shared" si="5"/>
        <v>9.3805220984666704E-2</v>
      </c>
    </row>
    <row r="56" spans="1:51" x14ac:dyDescent="0.25">
      <c r="A56" s="4">
        <v>52</v>
      </c>
      <c r="B56" s="4">
        <v>1.109718</v>
      </c>
      <c r="C56" s="4">
        <v>0.74542600000000003</v>
      </c>
      <c r="D56" s="4">
        <v>0.83979199999999998</v>
      </c>
      <c r="E56" s="4">
        <v>1.6618299999999999</v>
      </c>
      <c r="F56" s="4">
        <v>0.76020500000000002</v>
      </c>
      <c r="G56" s="4">
        <v>0.83984199999999998</v>
      </c>
      <c r="H56" s="4">
        <v>1.1359349999999999</v>
      </c>
      <c r="I56" s="4">
        <v>1.3664799999999999</v>
      </c>
      <c r="J56" s="4">
        <v>1.29593</v>
      </c>
      <c r="K56" s="4">
        <v>0.89352500000000001</v>
      </c>
      <c r="L56" s="4">
        <v>1.11843</v>
      </c>
      <c r="M56" s="4">
        <f t="shared" si="0"/>
        <v>1.0697375454545455</v>
      </c>
      <c r="N56" s="4">
        <f t="shared" si="1"/>
        <v>0.27566617369181157</v>
      </c>
      <c r="O56" s="4"/>
      <c r="P56" s="6"/>
      <c r="Q56" s="6">
        <v>0.41081000000000001</v>
      </c>
      <c r="R56" s="6">
        <v>0.54179999999999995</v>
      </c>
      <c r="S56" s="6">
        <v>0.78458799999999995</v>
      </c>
      <c r="T56" s="6">
        <v>0.37852200000000003</v>
      </c>
      <c r="U56" s="6">
        <v>0.59755000000000003</v>
      </c>
      <c r="V56" s="6">
        <v>1.13018</v>
      </c>
      <c r="W56" s="6">
        <v>0.38900400000000002</v>
      </c>
      <c r="X56" s="6">
        <v>0.50580000000000003</v>
      </c>
      <c r="Y56" s="6">
        <v>0.60684099999999996</v>
      </c>
      <c r="Z56" s="6">
        <v>0.64493100000000003</v>
      </c>
      <c r="AA56" s="6">
        <v>1.0200499999999999</v>
      </c>
      <c r="AB56">
        <f t="shared" si="2"/>
        <v>0.63727963636363638</v>
      </c>
      <c r="AC56" s="6">
        <f t="shared" si="3"/>
        <v>0.24900105012319657</v>
      </c>
      <c r="AD56" s="6"/>
      <c r="AE56" s="4"/>
      <c r="AF56" s="4">
        <v>0.416128</v>
      </c>
      <c r="AG56" s="4">
        <v>0.41043800000000003</v>
      </c>
      <c r="AH56" s="4">
        <v>0.40854400000000002</v>
      </c>
      <c r="AI56" s="4">
        <v>0.36604399999999998</v>
      </c>
      <c r="AJ56" s="4">
        <v>0.59321100000000004</v>
      </c>
      <c r="AK56" s="4">
        <v>0.37970900000000002</v>
      </c>
      <c r="AL56" s="4">
        <v>0.37656800000000001</v>
      </c>
      <c r="AM56" s="4">
        <v>0.240421</v>
      </c>
      <c r="AN56">
        <f t="shared" si="4"/>
        <v>0.39888287500000003</v>
      </c>
      <c r="AO56">
        <f t="shared" si="5"/>
        <v>9.6615453822190472E-2</v>
      </c>
    </row>
    <row r="57" spans="1:51" x14ac:dyDescent="0.25">
      <c r="A57" s="4">
        <v>53</v>
      </c>
      <c r="B57" s="4">
        <v>1.109721</v>
      </c>
      <c r="C57" s="4">
        <v>0.74542600000000003</v>
      </c>
      <c r="D57" s="4">
        <v>0.83979199999999998</v>
      </c>
      <c r="E57" s="4">
        <v>1.66212</v>
      </c>
      <c r="F57" s="4">
        <v>0.76025399999999999</v>
      </c>
      <c r="G57" s="4">
        <v>0.83984199999999998</v>
      </c>
      <c r="H57" s="4">
        <v>1.1359349999999999</v>
      </c>
      <c r="I57" s="4">
        <v>1.36653</v>
      </c>
      <c r="J57" s="4">
        <v>1.2959499999999999</v>
      </c>
      <c r="K57" s="4">
        <v>0.89352799999999999</v>
      </c>
      <c r="L57" s="4">
        <v>1.118439</v>
      </c>
      <c r="M57" s="4">
        <f t="shared" si="0"/>
        <v>1.069776090909091</v>
      </c>
      <c r="N57" s="4">
        <f t="shared" si="1"/>
        <v>0.27572419785372987</v>
      </c>
      <c r="O57" s="4"/>
      <c r="P57" s="6"/>
      <c r="Q57" s="6">
        <v>0.41084500000000002</v>
      </c>
      <c r="R57" s="6">
        <v>0.54391199999999995</v>
      </c>
      <c r="S57" s="6">
        <v>0.78617499999999996</v>
      </c>
      <c r="T57" s="6">
        <v>0.37852200000000003</v>
      </c>
      <c r="U57" s="6">
        <v>0.59960999999999998</v>
      </c>
      <c r="V57" s="6">
        <v>1.1438999999999999</v>
      </c>
      <c r="W57" s="6">
        <v>0.39511299999999999</v>
      </c>
      <c r="X57" s="6">
        <v>0.51402700000000001</v>
      </c>
      <c r="Y57" s="6">
        <v>0.61563999999999997</v>
      </c>
      <c r="Z57" s="6">
        <v>0.65258000000000005</v>
      </c>
      <c r="AA57" s="6">
        <v>1.02999</v>
      </c>
      <c r="AB57">
        <f t="shared" si="2"/>
        <v>0.64275581818181826</v>
      </c>
      <c r="AC57" s="6">
        <f t="shared" si="3"/>
        <v>0.25211674293938441</v>
      </c>
      <c r="AD57" s="6"/>
      <c r="AE57" s="4"/>
      <c r="AF57" s="4">
        <v>0.41627900000000001</v>
      </c>
      <c r="AG57" s="4">
        <v>0.41553699999999999</v>
      </c>
      <c r="AH57" s="4">
        <v>0.413997</v>
      </c>
      <c r="AI57" s="4">
        <v>0.36710300000000001</v>
      </c>
      <c r="AJ57" s="4">
        <v>0.60361600000000004</v>
      </c>
      <c r="AK57" s="4">
        <v>0.38800800000000002</v>
      </c>
      <c r="AL57" s="4">
        <v>0.376917</v>
      </c>
      <c r="AM57" s="4">
        <v>0.24053099999999999</v>
      </c>
      <c r="AN57">
        <f t="shared" si="4"/>
        <v>0.40274850000000001</v>
      </c>
      <c r="AO57">
        <f t="shared" si="5"/>
        <v>9.9491973244076395E-2</v>
      </c>
    </row>
    <row r="58" spans="1:51" x14ac:dyDescent="0.25">
      <c r="A58" s="4">
        <v>54</v>
      </c>
      <c r="B58" s="4">
        <v>1.1097220000000001</v>
      </c>
      <c r="C58" s="4">
        <v>0.74542600000000003</v>
      </c>
      <c r="D58" s="4">
        <v>0.83979199999999998</v>
      </c>
      <c r="E58" s="4">
        <v>1.6623699999999999</v>
      </c>
      <c r="F58" s="4">
        <v>0.76029500000000005</v>
      </c>
      <c r="G58" s="4">
        <v>0.83984199999999998</v>
      </c>
      <c r="H58" s="4">
        <v>1.1359349999999999</v>
      </c>
      <c r="I58" s="4">
        <v>1.36656</v>
      </c>
      <c r="J58" s="4">
        <v>1.2959499999999999</v>
      </c>
      <c r="K58" s="4">
        <v>0.89353099999999996</v>
      </c>
      <c r="L58" s="4">
        <v>1.1184460000000001</v>
      </c>
      <c r="M58" s="4">
        <f t="shared" si="0"/>
        <v>1.0698062727272726</v>
      </c>
      <c r="N58" s="4">
        <f t="shared" si="1"/>
        <v>0.27577173058399101</v>
      </c>
      <c r="O58" s="4"/>
      <c r="P58" s="6"/>
      <c r="Q58" s="6">
        <v>0.41087400000000002</v>
      </c>
      <c r="R58" s="6">
        <v>0.54590300000000003</v>
      </c>
      <c r="S58" s="6">
        <v>0.78763300000000003</v>
      </c>
      <c r="T58" s="6">
        <v>0.37852200000000003</v>
      </c>
      <c r="U58" s="6">
        <v>0.60152499999999998</v>
      </c>
      <c r="V58" s="6">
        <v>1.15726</v>
      </c>
      <c r="W58" s="6">
        <v>0.40115400000000001</v>
      </c>
      <c r="X58" s="6">
        <v>0.52215800000000001</v>
      </c>
      <c r="Y58" s="6">
        <v>0.62416099999999997</v>
      </c>
      <c r="Z58" s="6">
        <v>0.66003900000000004</v>
      </c>
      <c r="AA58" s="6">
        <v>1.0396700000000001</v>
      </c>
      <c r="AB58">
        <f t="shared" si="2"/>
        <v>0.64808172727272728</v>
      </c>
      <c r="AC58" s="6">
        <f t="shared" si="3"/>
        <v>0.25517869919571684</v>
      </c>
      <c r="AD58" s="6"/>
      <c r="AE58" s="4"/>
      <c r="AF58" s="4">
        <v>0.416408</v>
      </c>
      <c r="AG58" s="4">
        <v>0.42053000000000001</v>
      </c>
      <c r="AH58" s="4">
        <v>0.41928900000000002</v>
      </c>
      <c r="AI58" s="4">
        <v>0.36808800000000003</v>
      </c>
      <c r="AJ58" s="4">
        <v>0.61392899999999995</v>
      </c>
      <c r="AK58" s="4">
        <v>0.39623000000000003</v>
      </c>
      <c r="AL58" s="4">
        <v>0.37723200000000001</v>
      </c>
      <c r="AM58" s="4">
        <v>0.24062700000000001</v>
      </c>
      <c r="AN58">
        <f t="shared" si="4"/>
        <v>0.40654162500000002</v>
      </c>
      <c r="AO58">
        <f t="shared" si="5"/>
        <v>0.10242542001857807</v>
      </c>
    </row>
    <row r="59" spans="1:51" x14ac:dyDescent="0.25">
      <c r="A59" s="4">
        <v>55</v>
      </c>
      <c r="B59" s="4">
        <v>1.1097239999999999</v>
      </c>
      <c r="C59" s="4">
        <v>0.74542600000000003</v>
      </c>
      <c r="D59" s="4">
        <v>0.83979199999999998</v>
      </c>
      <c r="E59" s="4">
        <v>1.66259</v>
      </c>
      <c r="F59" s="4">
        <v>0.76033099999999998</v>
      </c>
      <c r="G59" s="4">
        <v>0.83984199999999998</v>
      </c>
      <c r="H59" s="4">
        <v>1.1359349999999999</v>
      </c>
      <c r="I59" s="4">
        <v>1.36659</v>
      </c>
      <c r="J59" s="4">
        <v>1.29596</v>
      </c>
      <c r="K59" s="4">
        <v>0.89353300000000002</v>
      </c>
      <c r="L59" s="4">
        <v>1.118452</v>
      </c>
      <c r="M59" s="4">
        <f t="shared" si="0"/>
        <v>1.0698340909090909</v>
      </c>
      <c r="N59" s="4">
        <f t="shared" si="1"/>
        <v>0.27581472257410089</v>
      </c>
      <c r="O59" s="4"/>
      <c r="Q59" s="6">
        <v>0.41089999999999999</v>
      </c>
      <c r="R59" s="6">
        <v>0.54778199999999999</v>
      </c>
      <c r="S59" s="6">
        <v>0.78897399999999995</v>
      </c>
      <c r="T59" s="6">
        <v>0.37852200000000003</v>
      </c>
      <c r="U59" s="6">
        <v>0.60330499999999998</v>
      </c>
      <c r="V59" s="6">
        <v>1.1702900000000001</v>
      </c>
      <c r="W59" s="6">
        <v>0.40712900000000002</v>
      </c>
      <c r="X59" s="6">
        <v>0.53019400000000005</v>
      </c>
      <c r="Y59" s="6">
        <v>0.632413</v>
      </c>
      <c r="Z59" s="6">
        <v>0.66731399999999996</v>
      </c>
      <c r="AA59" s="6">
        <v>1.0490699999999999</v>
      </c>
      <c r="AB59">
        <f t="shared" si="2"/>
        <v>0.65326300000000004</v>
      </c>
      <c r="AC59" s="6">
        <f t="shared" si="3"/>
        <v>0.25818639338508897</v>
      </c>
      <c r="AD59" s="6"/>
      <c r="AE59" s="4"/>
      <c r="AF59" s="4">
        <v>0.416516</v>
      </c>
      <c r="AG59" s="4">
        <v>0.42542099999999999</v>
      </c>
      <c r="AH59" s="4">
        <v>0.42442600000000003</v>
      </c>
      <c r="AI59" s="4">
        <v>0.369006</v>
      </c>
      <c r="AJ59" s="4">
        <v>0.62415200000000004</v>
      </c>
      <c r="AK59" s="4">
        <v>0.40437699999999999</v>
      </c>
      <c r="AL59" s="4">
        <v>0.37751699999999999</v>
      </c>
      <c r="AM59" s="4">
        <v>0.24071200000000001</v>
      </c>
      <c r="AN59">
        <f t="shared" si="4"/>
        <v>0.41026587499999995</v>
      </c>
      <c r="AO59">
        <f t="shared" si="5"/>
        <v>0.10540709311919823</v>
      </c>
    </row>
    <row r="60" spans="1:51" x14ac:dyDescent="0.25">
      <c r="A60" s="4">
        <v>56</v>
      </c>
      <c r="B60" s="4">
        <v>1.1097250000000001</v>
      </c>
      <c r="C60" s="4">
        <v>0.74542699999999995</v>
      </c>
      <c r="D60" s="4">
        <v>0.83979199999999998</v>
      </c>
      <c r="E60" s="4">
        <v>1.6627700000000001</v>
      </c>
      <c r="F60" s="4">
        <v>0.76036099999999995</v>
      </c>
      <c r="G60" s="4">
        <v>0.83984199999999998</v>
      </c>
      <c r="H60" s="4">
        <v>1.1359349999999999</v>
      </c>
      <c r="I60" s="4">
        <v>1.3666100000000001</v>
      </c>
      <c r="J60" s="4">
        <v>1.2959700000000001</v>
      </c>
      <c r="K60" s="4">
        <v>0.89353400000000005</v>
      </c>
      <c r="L60" s="4">
        <v>1.118457</v>
      </c>
      <c r="M60" s="4">
        <f t="shared" si="0"/>
        <v>1.0698566363636364</v>
      </c>
      <c r="N60" s="4">
        <f t="shared" si="1"/>
        <v>0.27584946167142166</v>
      </c>
      <c r="O60" s="4"/>
      <c r="Q60" s="6">
        <v>0.41092099999999998</v>
      </c>
      <c r="R60" s="6">
        <v>0.54955399999999999</v>
      </c>
      <c r="S60" s="6">
        <v>0.79020599999999996</v>
      </c>
      <c r="T60" s="6">
        <v>0.37852200000000003</v>
      </c>
      <c r="U60" s="6">
        <v>0.60496000000000005</v>
      </c>
      <c r="V60" s="6">
        <v>1.18299</v>
      </c>
      <c r="W60" s="6">
        <v>0.41303800000000002</v>
      </c>
      <c r="X60" s="6">
        <v>0.53813500000000003</v>
      </c>
      <c r="Y60" s="6">
        <v>0.64040300000000006</v>
      </c>
      <c r="Z60" s="6">
        <v>0.67440900000000004</v>
      </c>
      <c r="AA60" s="6">
        <v>1.0582199999999999</v>
      </c>
      <c r="AB60">
        <f t="shared" si="2"/>
        <v>0.65830527272727268</v>
      </c>
      <c r="AC60" s="6">
        <f t="shared" si="3"/>
        <v>0.26114184276560937</v>
      </c>
      <c r="AE60" s="4"/>
      <c r="AF60" s="4">
        <v>0.41660799999999998</v>
      </c>
      <c r="AG60" s="4">
        <v>0.43021100000000001</v>
      </c>
      <c r="AH60" s="4">
        <v>0.42941200000000002</v>
      </c>
      <c r="AI60" s="4">
        <v>0.36986000000000002</v>
      </c>
      <c r="AJ60" s="4">
        <v>0.63428399999999996</v>
      </c>
      <c r="AK60" s="4">
        <v>0.41244900000000001</v>
      </c>
      <c r="AL60" s="4">
        <v>0.37777500000000003</v>
      </c>
      <c r="AM60" s="4">
        <v>0.240787</v>
      </c>
      <c r="AN60">
        <f t="shared" si="4"/>
        <v>0.41392325000000008</v>
      </c>
      <c r="AO60">
        <f t="shared" si="5"/>
        <v>0.10842895017706268</v>
      </c>
    </row>
    <row r="61" spans="1:51" x14ac:dyDescent="0.25">
      <c r="A61" s="4">
        <v>57</v>
      </c>
      <c r="B61" s="4">
        <v>1.109726</v>
      </c>
      <c r="C61" s="4">
        <v>0.74542699999999995</v>
      </c>
      <c r="D61" s="4">
        <v>0.83979199999999998</v>
      </c>
      <c r="E61" s="4">
        <v>1.66293</v>
      </c>
      <c r="F61" s="4">
        <v>0.76038700000000004</v>
      </c>
      <c r="G61" s="4">
        <v>0.83984199999999998</v>
      </c>
      <c r="H61" s="4">
        <v>1.1359349999999999</v>
      </c>
      <c r="I61" s="4">
        <v>1.36663</v>
      </c>
      <c r="J61" s="4">
        <v>1.2959700000000001</v>
      </c>
      <c r="K61" s="4">
        <v>0.893536</v>
      </c>
      <c r="L61" s="4">
        <v>1.1184609999999999</v>
      </c>
      <c r="M61" s="4">
        <f t="shared" si="0"/>
        <v>1.0698759999999998</v>
      </c>
      <c r="N61" s="4">
        <f t="shared" si="1"/>
        <v>0.27587999285064674</v>
      </c>
      <c r="O61" s="4"/>
      <c r="Q61" s="6">
        <v>0.410939</v>
      </c>
      <c r="R61" s="6">
        <v>0.55122599999999999</v>
      </c>
      <c r="S61" s="6">
        <v>0.79133799999999999</v>
      </c>
      <c r="T61" s="6">
        <v>0.37852200000000003</v>
      </c>
      <c r="U61" s="6">
        <v>0.60649900000000001</v>
      </c>
      <c r="V61" s="6">
        <v>1.19537</v>
      </c>
      <c r="W61" s="6">
        <v>0.41888199999999998</v>
      </c>
      <c r="X61" s="6">
        <v>0.54598199999999997</v>
      </c>
      <c r="Y61" s="6">
        <v>0.64814099999999997</v>
      </c>
      <c r="Z61" s="6">
        <v>0.68132899999999996</v>
      </c>
      <c r="AA61" s="6">
        <v>1.06711</v>
      </c>
      <c r="AB61">
        <f t="shared" si="2"/>
        <v>0.66321254545454533</v>
      </c>
      <c r="AC61" s="6">
        <f t="shared" si="3"/>
        <v>0.26404254902661595</v>
      </c>
      <c r="AE61" s="4"/>
      <c r="AF61" s="4">
        <v>0.41668500000000003</v>
      </c>
      <c r="AG61" s="4">
        <v>0.43490200000000001</v>
      </c>
      <c r="AH61" s="4">
        <v>0.434251</v>
      </c>
      <c r="AI61" s="4">
        <v>0.37065599999999999</v>
      </c>
      <c r="AJ61" s="4">
        <v>0.64432699999999998</v>
      </c>
      <c r="AK61" s="4">
        <v>0.42044599999999999</v>
      </c>
      <c r="AL61" s="4">
        <v>0.37800800000000001</v>
      </c>
      <c r="AM61" s="4">
        <v>0.24085200000000001</v>
      </c>
      <c r="AN61">
        <f t="shared" si="4"/>
        <v>0.41751587499999998</v>
      </c>
      <c r="AO61">
        <f t="shared" si="5"/>
        <v>0.11148462351558056</v>
      </c>
    </row>
    <row r="62" spans="1:51" x14ac:dyDescent="0.25">
      <c r="A62" s="4">
        <v>58</v>
      </c>
      <c r="B62" s="4"/>
      <c r="C62" s="4">
        <v>0.74542699999999995</v>
      </c>
      <c r="D62" s="4">
        <v>0.83979199999999998</v>
      </c>
      <c r="E62" s="4">
        <v>1.66307</v>
      </c>
      <c r="F62" s="4">
        <v>0.760409</v>
      </c>
      <c r="G62" s="4">
        <v>0.83984199999999998</v>
      </c>
      <c r="H62" s="4">
        <v>1.1359349999999999</v>
      </c>
      <c r="I62" s="4">
        <v>1.3666400000000001</v>
      </c>
      <c r="J62" s="4">
        <v>1.2959700000000001</v>
      </c>
      <c r="K62" s="4">
        <v>0.89353700000000003</v>
      </c>
      <c r="L62" s="4">
        <v>1.1184639999999999</v>
      </c>
      <c r="M62" s="4">
        <f t="shared" si="0"/>
        <v>1.0659086</v>
      </c>
      <c r="N62" s="4">
        <f t="shared" si="1"/>
        <v>0.28907099155543065</v>
      </c>
      <c r="O62" s="4"/>
      <c r="AB62" s="4"/>
      <c r="AE62" s="4"/>
      <c r="AF62" s="4">
        <v>0.41675000000000001</v>
      </c>
      <c r="AG62" s="4">
        <v>0.43949700000000003</v>
      </c>
      <c r="AH62" s="4">
        <v>0.438948</v>
      </c>
      <c r="AI62" s="4">
        <v>0.371396</v>
      </c>
      <c r="AJ62" s="4">
        <v>0.65428200000000003</v>
      </c>
      <c r="AK62" s="4">
        <v>0.428369</v>
      </c>
      <c r="AL62" s="4">
        <v>0.378218</v>
      </c>
      <c r="AM62" s="4">
        <v>0.24091000000000001</v>
      </c>
      <c r="AN62">
        <f t="shared" si="4"/>
        <v>0.42104625000000001</v>
      </c>
      <c r="AO62">
        <f t="shared" si="5"/>
        <v>0.11456774242186496</v>
      </c>
    </row>
    <row r="63" spans="1:51" x14ac:dyDescent="0.25">
      <c r="A63" s="4">
        <v>59</v>
      </c>
      <c r="B63" s="4"/>
      <c r="C63" s="4">
        <v>0.74542699999999995</v>
      </c>
      <c r="D63" s="4"/>
      <c r="E63" s="4">
        <v>1.6631800000000001</v>
      </c>
      <c r="F63" s="4">
        <v>0.76042799999999999</v>
      </c>
      <c r="G63" s="4">
        <v>0.83984199999999998</v>
      </c>
      <c r="H63" s="4">
        <v>1.1359349999999999</v>
      </c>
      <c r="I63" s="4">
        <v>1.3666499999999999</v>
      </c>
      <c r="J63" s="4">
        <v>1.2959799999999999</v>
      </c>
      <c r="K63" s="4">
        <v>0.89353800000000005</v>
      </c>
      <c r="L63" s="4">
        <v>1.118466</v>
      </c>
      <c r="M63" s="4">
        <f t="shared" si="0"/>
        <v>1.0910495555555555</v>
      </c>
      <c r="N63" s="4">
        <f t="shared" si="1"/>
        <v>0.29419066313838454</v>
      </c>
      <c r="O63" s="4"/>
      <c r="AB63" s="4"/>
      <c r="AE63" s="4"/>
      <c r="AF63" s="4">
        <v>0.41680600000000001</v>
      </c>
      <c r="AG63" s="4">
        <v>0.443998</v>
      </c>
      <c r="AH63" s="4">
        <v>0.44350600000000001</v>
      </c>
      <c r="AI63" s="4">
        <v>0.37208599999999997</v>
      </c>
      <c r="AJ63" s="4">
        <v>0.66414899999999999</v>
      </c>
      <c r="AK63" s="4">
        <v>0.43622</v>
      </c>
      <c r="AL63" s="4">
        <v>0.37840800000000002</v>
      </c>
      <c r="AM63" s="4">
        <v>0.24096000000000001</v>
      </c>
      <c r="AN63">
        <f t="shared" si="4"/>
        <v>0.42451662499999998</v>
      </c>
      <c r="AO63">
        <f t="shared" si="5"/>
        <v>0.11767280819888135</v>
      </c>
    </row>
    <row r="64" spans="1:51" x14ac:dyDescent="0.25">
      <c r="A64" s="4">
        <v>60</v>
      </c>
      <c r="B64" s="4"/>
      <c r="C64" s="4">
        <v>0.74542699999999995</v>
      </c>
      <c r="D64" s="4"/>
      <c r="E64" s="4">
        <v>1.6632800000000001</v>
      </c>
      <c r="F64" s="4">
        <v>0.76044299999999998</v>
      </c>
      <c r="G64" s="4">
        <v>0.83984199999999998</v>
      </c>
      <c r="H64" s="4">
        <v>1.1359349999999999</v>
      </c>
      <c r="I64" s="4">
        <v>1.36666</v>
      </c>
      <c r="J64" s="4"/>
      <c r="K64" s="4">
        <v>0.89353800000000005</v>
      </c>
      <c r="L64" s="4">
        <v>1.118468</v>
      </c>
      <c r="M64" s="4">
        <f t="shared" si="0"/>
        <v>1.0654491250000002</v>
      </c>
      <c r="N64" s="4">
        <f t="shared" si="1"/>
        <v>0.30244915120745325</v>
      </c>
      <c r="O64" s="4"/>
      <c r="AB64" s="4"/>
      <c r="AE64" s="4"/>
      <c r="AF64" s="4">
        <v>0.41685299999999997</v>
      </c>
      <c r="AG64" s="4">
        <v>0.44840600000000003</v>
      </c>
      <c r="AH64" s="4">
        <v>0.44793100000000002</v>
      </c>
      <c r="AI64" s="4">
        <v>0.372728</v>
      </c>
      <c r="AJ64" s="4">
        <v>0.67393000000000003</v>
      </c>
      <c r="AK64" s="4">
        <v>0.443998</v>
      </c>
      <c r="AL64" s="4">
        <v>0.37858000000000003</v>
      </c>
      <c r="AM64" s="4">
        <v>0.241004</v>
      </c>
      <c r="AN64">
        <f t="shared" si="4"/>
        <v>0.42792874999999997</v>
      </c>
      <c r="AO64">
        <f t="shared" si="5"/>
        <v>0.12079510390828879</v>
      </c>
      <c r="AY64" s="4"/>
    </row>
    <row r="65" spans="1:5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AA65" s="4"/>
      <c r="AB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Y65" s="4"/>
    </row>
    <row r="66" spans="1:5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AA66" s="4"/>
      <c r="AB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Y66" s="4"/>
    </row>
    <row r="67" spans="1:5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AA67" s="4"/>
      <c r="AB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Y67" s="4"/>
    </row>
    <row r="68" spans="1:5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AA68" s="4"/>
      <c r="AB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Y68" s="4"/>
    </row>
    <row r="69" spans="1:5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AA69" s="4"/>
      <c r="AB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Y69" s="4"/>
    </row>
    <row r="70" spans="1:5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AA70" s="4"/>
      <c r="AB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Y70" s="4"/>
    </row>
    <row r="71" spans="1:5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AA71" s="4"/>
      <c r="AB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Y71" s="4"/>
    </row>
    <row r="72" spans="1:5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AA72" s="4"/>
      <c r="AB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Y72" s="4"/>
    </row>
    <row r="73" spans="1:5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AA73" s="4"/>
      <c r="AB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Y73" s="4"/>
    </row>
    <row r="74" spans="1:5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AA74" s="4"/>
      <c r="AB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Y74" s="4"/>
    </row>
    <row r="75" spans="1:5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AA75" s="4"/>
      <c r="AB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Y75" s="4"/>
    </row>
    <row r="76" spans="1:5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AA76" s="4"/>
      <c r="AB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Y76" s="4"/>
    </row>
    <row r="77" spans="1:5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AA77" s="4"/>
      <c r="AB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Y77" s="4"/>
    </row>
    <row r="78" spans="1:5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AA78" s="4"/>
      <c r="AB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Y78" s="4"/>
    </row>
    <row r="79" spans="1:5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AA79" s="4"/>
      <c r="AB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Y79" s="4"/>
    </row>
    <row r="80" spans="1:5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AA80" s="4"/>
      <c r="AB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Y80" s="4"/>
    </row>
    <row r="81" spans="1:5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AA81" s="4"/>
      <c r="AB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Y81" s="4"/>
    </row>
    <row r="82" spans="1:5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AA82" s="4"/>
      <c r="AB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Y82" s="4"/>
    </row>
    <row r="83" spans="1:5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AA83" s="4"/>
      <c r="AB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Y83" s="4"/>
    </row>
    <row r="84" spans="1:5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AA84" s="4"/>
      <c r="AB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Y84" s="4"/>
    </row>
    <row r="85" spans="1:5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AA85" s="4"/>
      <c r="AB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Y85" s="4"/>
    </row>
    <row r="86" spans="1:5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AA86" s="4"/>
      <c r="AB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Y86" s="4"/>
    </row>
    <row r="87" spans="1:5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AA87" s="4"/>
      <c r="AB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Y87" s="4"/>
    </row>
    <row r="88" spans="1:5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AA88" s="4"/>
      <c r="AB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Y88" s="4"/>
    </row>
    <row r="89" spans="1:5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AA89" s="4"/>
      <c r="AB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Y89" s="4"/>
    </row>
    <row r="90" spans="1:5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AA90" s="4"/>
      <c r="AB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Y90" s="4"/>
    </row>
    <row r="91" spans="1:5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AA91" s="4"/>
      <c r="AB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Y91" s="4"/>
    </row>
    <row r="92" spans="1:5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AA92" s="4"/>
      <c r="AB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Y92" s="4"/>
    </row>
    <row r="93" spans="1:5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AA93" s="4"/>
      <c r="AB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Y93" s="4"/>
    </row>
    <row r="94" spans="1:5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AA94" s="4"/>
      <c r="AB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Y94" s="4"/>
    </row>
    <row r="95" spans="1:5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AA95" s="4"/>
      <c r="AB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Y95" s="4"/>
    </row>
    <row r="96" spans="1:5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AA96" s="4"/>
      <c r="AB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Y96" s="4"/>
    </row>
    <row r="97" spans="1:5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AA97" s="4"/>
      <c r="AB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Y97" s="4"/>
    </row>
    <row r="98" spans="1:5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AA98" s="4"/>
      <c r="AB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Y98" s="4"/>
    </row>
    <row r="99" spans="1:5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AA99" s="4"/>
      <c r="AB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Y99" s="4"/>
    </row>
    <row r="100" spans="1:5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AA100" s="4"/>
      <c r="AB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Y100" s="4"/>
    </row>
    <row r="101" spans="1:5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AA101" s="4"/>
      <c r="AB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Y101" s="4"/>
    </row>
    <row r="102" spans="1:5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AA102" s="4"/>
      <c r="AB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Y102" s="4"/>
    </row>
    <row r="103" spans="1:5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AA103" s="4"/>
      <c r="AB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Y103" s="4"/>
    </row>
    <row r="104" spans="1:5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AA104" s="4"/>
      <c r="AB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Y104" s="4"/>
    </row>
    <row r="105" spans="1:5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AA105" s="4"/>
      <c r="AB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Y105" s="4"/>
    </row>
    <row r="106" spans="1:5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AA106" s="4"/>
      <c r="AB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Y106" s="4"/>
    </row>
  </sheetData>
  <mergeCells count="6">
    <mergeCell ref="Q2:AA2"/>
    <mergeCell ref="P1:AC1"/>
    <mergeCell ref="AE1:AO1"/>
    <mergeCell ref="AF2:AM2"/>
    <mergeCell ref="B1:L1"/>
    <mergeCell ref="B2:L2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workbookViewId="0">
      <selection activeCell="V21" sqref="V21"/>
    </sheetView>
  </sheetViews>
  <sheetFormatPr defaultRowHeight="15" x14ac:dyDescent="0.25"/>
  <sheetData>
    <row r="1" spans="1:18" x14ac:dyDescent="0.25">
      <c r="A1" s="33" t="s">
        <v>120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8" x14ac:dyDescent="0.25">
      <c r="A2" t="s">
        <v>23</v>
      </c>
      <c r="B2" s="34">
        <f>COUNT(B4:P4)</f>
        <v>15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8" x14ac:dyDescent="0.25">
      <c r="A3" s="11" t="s">
        <v>108</v>
      </c>
      <c r="Q3" s="6" t="s">
        <v>25</v>
      </c>
      <c r="R3" t="s">
        <v>24</v>
      </c>
    </row>
    <row r="4" spans="1:18" x14ac:dyDescent="0.25">
      <c r="A4" s="6">
        <v>0</v>
      </c>
      <c r="B4" s="6">
        <v>1</v>
      </c>
      <c r="C4" s="6">
        <v>1</v>
      </c>
      <c r="D4" s="6">
        <v>1</v>
      </c>
      <c r="E4" s="6">
        <v>1</v>
      </c>
      <c r="F4" s="6">
        <v>1</v>
      </c>
      <c r="G4" s="6">
        <v>1</v>
      </c>
      <c r="H4" s="6">
        <v>1</v>
      </c>
      <c r="I4" s="6">
        <v>1</v>
      </c>
      <c r="J4" s="6">
        <v>1</v>
      </c>
      <c r="K4" s="6">
        <v>1</v>
      </c>
      <c r="L4" s="6">
        <v>1</v>
      </c>
      <c r="M4" s="6">
        <v>1</v>
      </c>
      <c r="N4" s="6">
        <v>1</v>
      </c>
      <c r="O4" s="6">
        <v>1</v>
      </c>
      <c r="P4" s="6">
        <v>1</v>
      </c>
      <c r="Q4" s="6">
        <f>AVERAGE(B4:P4)</f>
        <v>1</v>
      </c>
      <c r="R4">
        <f>STDEV(B4:P4)</f>
        <v>0</v>
      </c>
    </row>
    <row r="5" spans="1:18" x14ac:dyDescent="0.25">
      <c r="A5" s="6">
        <v>1</v>
      </c>
      <c r="B5" s="6">
        <v>0.99395299999999998</v>
      </c>
      <c r="C5" s="6">
        <v>1.05094</v>
      </c>
      <c r="D5" s="6">
        <v>1.01468</v>
      </c>
      <c r="E5" s="6">
        <v>0.98042899999999999</v>
      </c>
      <c r="F5" s="6">
        <v>0.97439399999999998</v>
      </c>
      <c r="G5" s="6">
        <v>1.08358</v>
      </c>
      <c r="H5" s="6">
        <v>1.02569</v>
      </c>
      <c r="I5" s="6">
        <v>1.0309699999999999</v>
      </c>
      <c r="J5" s="6">
        <v>1.09667</v>
      </c>
      <c r="K5" s="6">
        <v>1.0843</v>
      </c>
      <c r="L5" s="6">
        <v>1.03725</v>
      </c>
      <c r="M5" s="6">
        <v>1.2291099999999999</v>
      </c>
      <c r="N5" s="6">
        <v>0.99531599999999998</v>
      </c>
      <c r="O5" s="6">
        <v>1.05775</v>
      </c>
      <c r="P5" s="6">
        <v>1.147</v>
      </c>
      <c r="Q5" s="6">
        <f t="shared" ref="Q5:Q68" si="0">AVERAGE(B5:P5)</f>
        <v>1.0534688000000001</v>
      </c>
      <c r="R5">
        <f t="shared" ref="R5:R68" si="1">STDEV(B5:P5)</f>
        <v>6.808777115941704E-2</v>
      </c>
    </row>
    <row r="6" spans="1:18" x14ac:dyDescent="0.25">
      <c r="A6" s="6">
        <v>2</v>
      </c>
      <c r="B6" s="6">
        <v>0.72310300000000005</v>
      </c>
      <c r="C6" s="6">
        <v>0.89090999999999998</v>
      </c>
      <c r="D6" s="6">
        <v>1.1405099999999999</v>
      </c>
      <c r="E6" s="6">
        <v>0.97017600000000004</v>
      </c>
      <c r="F6" s="6">
        <v>0.90800599999999998</v>
      </c>
      <c r="G6" s="6">
        <v>1.0843499999999999</v>
      </c>
      <c r="H6" s="6">
        <v>1.1210599999999999</v>
      </c>
      <c r="I6" s="6">
        <v>1.13218</v>
      </c>
      <c r="J6" s="6">
        <v>1.1299600000000001</v>
      </c>
      <c r="K6" s="6">
        <v>1.11344</v>
      </c>
      <c r="L6" s="6">
        <v>0.90015999999999996</v>
      </c>
      <c r="M6" s="6">
        <v>1.23133</v>
      </c>
      <c r="N6" s="6">
        <v>1.008694</v>
      </c>
      <c r="O6" s="6">
        <v>1.09795</v>
      </c>
      <c r="P6" s="6">
        <v>1.08558</v>
      </c>
      <c r="Q6" s="6">
        <f t="shared" si="0"/>
        <v>1.0358272666666666</v>
      </c>
      <c r="R6">
        <f t="shared" si="1"/>
        <v>0.13306541382904588</v>
      </c>
    </row>
    <row r="7" spans="1:18" x14ac:dyDescent="0.25">
      <c r="A7" s="6">
        <v>3</v>
      </c>
      <c r="B7" s="6">
        <v>0.66982299999999995</v>
      </c>
      <c r="C7" s="6">
        <v>0.65598000000000001</v>
      </c>
      <c r="D7" s="6">
        <v>0.94323999999999997</v>
      </c>
      <c r="E7" s="6">
        <v>0.79439300000000002</v>
      </c>
      <c r="F7" s="6">
        <v>0.78152100000000002</v>
      </c>
      <c r="G7" s="6">
        <v>0.96147000000000005</v>
      </c>
      <c r="H7" s="6">
        <v>0.89802999999999999</v>
      </c>
      <c r="I7" s="6">
        <v>1.0240199999999999</v>
      </c>
      <c r="J7" s="6">
        <v>0.93823999999999996</v>
      </c>
      <c r="K7" s="6">
        <v>0.85919999999999996</v>
      </c>
      <c r="L7" s="6">
        <v>0.57355999999999996</v>
      </c>
      <c r="M7" s="6">
        <v>1.2366600000000001</v>
      </c>
      <c r="N7" s="6">
        <v>0.94395799999999996</v>
      </c>
      <c r="O7" s="6">
        <v>0.78412999999999999</v>
      </c>
      <c r="P7" s="6">
        <v>0.65552999999999995</v>
      </c>
      <c r="Q7" s="6">
        <f t="shared" si="0"/>
        <v>0.84798366666666669</v>
      </c>
      <c r="R7">
        <f t="shared" si="1"/>
        <v>0.17244432844530577</v>
      </c>
    </row>
    <row r="8" spans="1:18" x14ac:dyDescent="0.25">
      <c r="A8" s="6">
        <v>4</v>
      </c>
      <c r="B8" s="6">
        <v>0.53971899999999995</v>
      </c>
      <c r="C8" s="6">
        <v>0.51637</v>
      </c>
      <c r="D8" s="6">
        <v>0.86272000000000004</v>
      </c>
      <c r="E8" s="6">
        <v>0.62419599999999997</v>
      </c>
      <c r="F8" s="6">
        <v>0.71634799999999998</v>
      </c>
      <c r="G8" s="6">
        <v>0.9163</v>
      </c>
      <c r="H8" s="6">
        <v>0.68410000000000004</v>
      </c>
      <c r="I8" s="6">
        <v>0.84289000000000003</v>
      </c>
      <c r="J8" s="6">
        <v>0.92623</v>
      </c>
      <c r="K8" s="6">
        <v>0.73985000000000001</v>
      </c>
      <c r="L8" s="6">
        <v>0.49186000000000002</v>
      </c>
      <c r="M8" s="6">
        <v>1.2897400000000001</v>
      </c>
      <c r="N8" s="6">
        <v>0.76472200000000001</v>
      </c>
      <c r="O8" s="6">
        <v>0.75261999999999996</v>
      </c>
      <c r="P8" s="6">
        <v>0.64395999999999998</v>
      </c>
      <c r="Q8" s="6">
        <f t="shared" si="0"/>
        <v>0.75410833333333338</v>
      </c>
      <c r="R8">
        <f t="shared" si="1"/>
        <v>0.20167574748366526</v>
      </c>
    </row>
    <row r="9" spans="1:18" x14ac:dyDescent="0.25">
      <c r="A9" s="6">
        <v>5</v>
      </c>
      <c r="B9" s="6">
        <v>0.51145099999999999</v>
      </c>
      <c r="C9" s="6">
        <v>0.20585999999999999</v>
      </c>
      <c r="D9" s="6">
        <v>0.68013999999999997</v>
      </c>
      <c r="E9" s="6">
        <v>0.54225599999999996</v>
      </c>
      <c r="F9" s="6">
        <v>0.49741200000000002</v>
      </c>
      <c r="G9" s="6">
        <v>0.75529000000000002</v>
      </c>
      <c r="H9" s="6">
        <v>0.63314999999999999</v>
      </c>
      <c r="I9" s="6">
        <v>0.62588999999999995</v>
      </c>
      <c r="J9" s="6">
        <v>0.77190000000000003</v>
      </c>
      <c r="K9" s="6">
        <v>0.52244999999999997</v>
      </c>
      <c r="L9" s="6">
        <v>0.37264999999999998</v>
      </c>
      <c r="M9" s="6">
        <v>1.0925199999999999</v>
      </c>
      <c r="N9" s="6">
        <v>0.72121800000000003</v>
      </c>
      <c r="O9" s="6">
        <v>0.41988999999999999</v>
      </c>
      <c r="P9" s="6">
        <v>0.30803999999999998</v>
      </c>
      <c r="Q9" s="6">
        <f t="shared" si="0"/>
        <v>0.57734113333333348</v>
      </c>
      <c r="R9">
        <f t="shared" si="1"/>
        <v>0.21775688108296554</v>
      </c>
    </row>
    <row r="10" spans="1:18" x14ac:dyDescent="0.25">
      <c r="A10" s="6">
        <v>6</v>
      </c>
      <c r="B10" s="6">
        <v>0.238764</v>
      </c>
      <c r="C10" s="6">
        <v>0.26153999999999999</v>
      </c>
      <c r="D10" s="6">
        <v>0.61753999999999998</v>
      </c>
      <c r="E10" s="6">
        <v>0.37385099999999999</v>
      </c>
      <c r="F10" s="6">
        <v>0.46944399999999997</v>
      </c>
      <c r="G10" s="6">
        <v>0.51785999999999999</v>
      </c>
      <c r="H10" s="6">
        <v>0.64198</v>
      </c>
      <c r="I10" s="6">
        <v>0.51324000000000003</v>
      </c>
      <c r="J10" s="6">
        <v>0.83438000000000001</v>
      </c>
      <c r="K10" s="6">
        <v>0.63212000000000002</v>
      </c>
      <c r="L10" s="6">
        <v>0.18901000000000001</v>
      </c>
      <c r="M10" s="6">
        <v>1.04104</v>
      </c>
      <c r="N10" s="6">
        <v>0.508108</v>
      </c>
      <c r="O10" s="6">
        <v>0.34353</v>
      </c>
      <c r="P10" s="6">
        <v>0.34142</v>
      </c>
      <c r="Q10" s="6">
        <f t="shared" si="0"/>
        <v>0.50158846666666668</v>
      </c>
      <c r="R10">
        <f t="shared" si="1"/>
        <v>0.23064908672541221</v>
      </c>
    </row>
    <row r="11" spans="1:18" x14ac:dyDescent="0.25">
      <c r="A11" s="6">
        <v>7</v>
      </c>
      <c r="B11" s="6">
        <v>0.12923599999999999</v>
      </c>
      <c r="C11" s="6">
        <v>0.15609000000000001</v>
      </c>
      <c r="D11" s="6">
        <v>0.52546999999999999</v>
      </c>
      <c r="E11" s="6">
        <v>0.27982699999999999</v>
      </c>
      <c r="F11" s="6">
        <v>0.20546</v>
      </c>
      <c r="G11" s="6">
        <v>0.43595</v>
      </c>
      <c r="H11" s="6">
        <v>0.44452999999999998</v>
      </c>
      <c r="I11" s="6">
        <v>0.36419000000000001</v>
      </c>
      <c r="J11" s="6">
        <v>0.73102999999999996</v>
      </c>
      <c r="K11" s="6">
        <v>0.42687999999999998</v>
      </c>
      <c r="L11" s="6">
        <v>0.15559999999999999</v>
      </c>
      <c r="M11" s="6">
        <v>0.88254999999999995</v>
      </c>
      <c r="N11" s="6">
        <v>0.474576</v>
      </c>
      <c r="O11" s="6">
        <v>0.36620000000000003</v>
      </c>
      <c r="P11" s="6">
        <v>0.21207000000000001</v>
      </c>
      <c r="Q11" s="6">
        <f t="shared" si="0"/>
        <v>0.38597726666666665</v>
      </c>
      <c r="R11">
        <f t="shared" si="1"/>
        <v>0.21503395088233551</v>
      </c>
    </row>
    <row r="12" spans="1:18" x14ac:dyDescent="0.25">
      <c r="A12" s="6">
        <v>8</v>
      </c>
      <c r="B12" s="6">
        <v>0.16339699999999999</v>
      </c>
      <c r="C12" s="6">
        <v>0.10700999999999999</v>
      </c>
      <c r="D12" s="6">
        <v>0.44788</v>
      </c>
      <c r="E12" s="6">
        <v>0.241734</v>
      </c>
      <c r="F12" s="6">
        <v>0.25068699999999999</v>
      </c>
      <c r="G12" s="6">
        <v>0.28620000000000001</v>
      </c>
      <c r="H12" s="6">
        <v>0.25763000000000003</v>
      </c>
      <c r="I12" s="6">
        <v>0.26190000000000002</v>
      </c>
      <c r="J12" s="6">
        <v>0.66642999999999997</v>
      </c>
      <c r="K12" s="6">
        <v>0.30806</v>
      </c>
      <c r="L12" s="6">
        <v>7.0000000000000007E-2</v>
      </c>
      <c r="M12" s="6">
        <v>0.98750000000000004</v>
      </c>
      <c r="N12" s="6">
        <v>0.39402700000000002</v>
      </c>
      <c r="O12" s="6">
        <v>0.43113000000000001</v>
      </c>
      <c r="P12" s="6">
        <v>7.8850000000000003E-2</v>
      </c>
      <c r="Q12" s="6">
        <f t="shared" si="0"/>
        <v>0.33016233333333334</v>
      </c>
      <c r="R12">
        <f t="shared" si="1"/>
        <v>0.24027173888289377</v>
      </c>
    </row>
    <row r="13" spans="1:18" x14ac:dyDescent="0.25">
      <c r="A13" s="6">
        <v>9</v>
      </c>
      <c r="B13" s="6">
        <v>0.131049</v>
      </c>
      <c r="C13" s="6">
        <v>0</v>
      </c>
      <c r="D13" s="6">
        <v>0.32194</v>
      </c>
      <c r="E13" s="6">
        <v>0.15467600000000001</v>
      </c>
      <c r="F13" s="6">
        <v>0.26097300000000001</v>
      </c>
      <c r="G13" s="6">
        <v>0.13372000000000001</v>
      </c>
      <c r="H13" s="6">
        <v>0.16435</v>
      </c>
      <c r="I13" s="6">
        <v>0.32073000000000002</v>
      </c>
      <c r="J13" s="6">
        <v>0.47894999999999999</v>
      </c>
      <c r="K13" s="6">
        <v>0.27787000000000001</v>
      </c>
      <c r="L13" s="6">
        <v>3.2499999999999999E-3</v>
      </c>
      <c r="M13" s="6">
        <v>0.85482999999999998</v>
      </c>
      <c r="N13" s="6">
        <v>0.40528500000000001</v>
      </c>
      <c r="O13" s="6">
        <v>0.34734999999999999</v>
      </c>
      <c r="P13" s="6">
        <v>0</v>
      </c>
      <c r="Q13" s="6">
        <f t="shared" si="0"/>
        <v>0.25699820000000001</v>
      </c>
      <c r="R13">
        <f t="shared" si="1"/>
        <v>0.22234899080730858</v>
      </c>
    </row>
    <row r="14" spans="1:18" x14ac:dyDescent="0.25">
      <c r="A14" s="6">
        <v>10</v>
      </c>
      <c r="B14" s="6">
        <v>0</v>
      </c>
      <c r="C14" s="6">
        <v>2.3406E-2</v>
      </c>
      <c r="D14" s="6">
        <v>0.25633</v>
      </c>
      <c r="E14" s="6">
        <v>2.8039000000000001E-2</v>
      </c>
      <c r="F14" s="6">
        <v>0.187504</v>
      </c>
      <c r="G14" s="6">
        <v>0.17277000000000001</v>
      </c>
      <c r="H14" s="6">
        <v>0.22331000000000001</v>
      </c>
      <c r="I14" s="6">
        <v>0.18986</v>
      </c>
      <c r="J14" s="6">
        <v>0.4914</v>
      </c>
      <c r="K14" s="6">
        <v>0.21165</v>
      </c>
      <c r="L14" s="6">
        <v>4.9910000000000003E-2</v>
      </c>
      <c r="M14" s="6">
        <v>0.73577999999999999</v>
      </c>
      <c r="N14" s="6">
        <v>0.38511099999999998</v>
      </c>
      <c r="O14" s="6">
        <v>0</v>
      </c>
      <c r="P14" s="6">
        <v>2.9874999999999999E-2</v>
      </c>
      <c r="Q14" s="6">
        <f t="shared" si="0"/>
        <v>0.19899633333333336</v>
      </c>
      <c r="R14">
        <f t="shared" si="1"/>
        <v>0.20758875565084603</v>
      </c>
    </row>
    <row r="15" spans="1:18" x14ac:dyDescent="0.25">
      <c r="A15" s="6">
        <v>11</v>
      </c>
      <c r="B15" s="6">
        <v>2.0854999999999999E-2</v>
      </c>
      <c r="C15" s="6">
        <v>4.6075999999999999E-2</v>
      </c>
      <c r="D15" s="6">
        <v>0.16682</v>
      </c>
      <c r="E15" s="6">
        <v>2.2363999999999998E-2</v>
      </c>
      <c r="F15" s="6">
        <v>0.116602</v>
      </c>
      <c r="G15" s="6">
        <v>1.5299999999999999E-2</v>
      </c>
      <c r="H15" s="6">
        <v>0.23472000000000001</v>
      </c>
      <c r="I15" s="6">
        <v>5.6610000000000001E-2</v>
      </c>
      <c r="J15" s="6">
        <v>0.43540000000000001</v>
      </c>
      <c r="K15" s="6">
        <v>0.22439000000000001</v>
      </c>
      <c r="L15" s="6">
        <v>0</v>
      </c>
      <c r="M15" s="6">
        <v>0.67771000000000003</v>
      </c>
      <c r="N15" s="6">
        <v>0.32031999999999999</v>
      </c>
      <c r="O15" s="6">
        <v>2.4525999999999999E-2</v>
      </c>
      <c r="P15" s="6">
        <v>5.8578999999999999E-2</v>
      </c>
      <c r="Q15" s="6">
        <f t="shared" si="0"/>
        <v>0.16135146666666669</v>
      </c>
      <c r="R15">
        <f t="shared" si="1"/>
        <v>0.19241949006304898</v>
      </c>
    </row>
    <row r="16" spans="1:18" x14ac:dyDescent="0.25">
      <c r="A16" s="6">
        <v>12</v>
      </c>
      <c r="B16" s="6">
        <v>4.1024999999999999E-2</v>
      </c>
      <c r="C16" s="6">
        <v>6.8033999999999997E-2</v>
      </c>
      <c r="D16" s="6">
        <v>8.2339999999999997E-2</v>
      </c>
      <c r="E16" s="6">
        <v>5.0952999999999998E-2</v>
      </c>
      <c r="F16" s="6">
        <v>9.4279000000000002E-2</v>
      </c>
      <c r="G16" s="6">
        <v>0</v>
      </c>
      <c r="H16" s="6">
        <v>0.16200999999999999</v>
      </c>
      <c r="I16" s="6">
        <v>1.231E-2</v>
      </c>
      <c r="J16" s="6">
        <v>0.29747000000000001</v>
      </c>
      <c r="K16" s="6">
        <v>0.23702000000000001</v>
      </c>
      <c r="L16" s="6">
        <v>1.1155999999999999E-2</v>
      </c>
      <c r="M16" s="6">
        <v>0.46405999999999997</v>
      </c>
      <c r="N16" s="6">
        <v>0.28455000000000003</v>
      </c>
      <c r="O16" s="6">
        <v>4.8335999999999997E-2</v>
      </c>
      <c r="P16" s="6">
        <v>8.6157999999999998E-2</v>
      </c>
      <c r="Q16" s="6">
        <f t="shared" si="0"/>
        <v>0.1293134</v>
      </c>
      <c r="R16">
        <f t="shared" si="1"/>
        <v>0.13390215722512783</v>
      </c>
    </row>
    <row r="17" spans="1:18" x14ac:dyDescent="0.25">
      <c r="A17" s="6">
        <v>13</v>
      </c>
      <c r="B17" s="6">
        <v>6.0533000000000003E-2</v>
      </c>
      <c r="C17" s="6">
        <v>8.9302000000000006E-2</v>
      </c>
      <c r="D17" s="6">
        <v>0</v>
      </c>
      <c r="E17" s="6">
        <v>0</v>
      </c>
      <c r="F17" s="6">
        <v>0</v>
      </c>
      <c r="G17" s="6">
        <v>1.0291E-2</v>
      </c>
      <c r="H17" s="6">
        <v>0.23849000000000001</v>
      </c>
      <c r="I17" s="6">
        <v>0</v>
      </c>
      <c r="J17" s="6">
        <v>0.26097999999999999</v>
      </c>
      <c r="K17" s="6">
        <v>0.15048</v>
      </c>
      <c r="L17" s="6">
        <v>2.2029E-2</v>
      </c>
      <c r="M17" s="6">
        <v>0.37563000000000002</v>
      </c>
      <c r="N17" s="6">
        <v>0.263488</v>
      </c>
      <c r="O17" s="6">
        <v>7.1452000000000002E-2</v>
      </c>
      <c r="P17" s="6">
        <v>0.11265600000000001</v>
      </c>
      <c r="Q17" s="6">
        <f t="shared" si="0"/>
        <v>0.11035540000000001</v>
      </c>
      <c r="R17">
        <f t="shared" si="1"/>
        <v>0.12115763485216863</v>
      </c>
    </row>
    <row r="18" spans="1:18" x14ac:dyDescent="0.25">
      <c r="A18" s="6">
        <v>14</v>
      </c>
      <c r="B18" s="6">
        <v>7.9398999999999997E-2</v>
      </c>
      <c r="C18" s="6">
        <v>0.109902</v>
      </c>
      <c r="D18" s="6">
        <v>2.0426E-2</v>
      </c>
      <c r="E18" s="6">
        <v>7.365E-3</v>
      </c>
      <c r="F18" s="6">
        <v>1.9730000000000001E-2</v>
      </c>
      <c r="G18" s="6">
        <v>2.0582E-2</v>
      </c>
      <c r="H18" s="6">
        <v>3.7609999999999998E-2</v>
      </c>
      <c r="I18" s="6">
        <v>2.0326E-2</v>
      </c>
      <c r="J18" s="6">
        <v>0.21013000000000001</v>
      </c>
      <c r="K18" s="6">
        <v>3.4700000000000002E-2</v>
      </c>
      <c r="L18" s="6">
        <v>3.2627999999999997E-2</v>
      </c>
      <c r="M18" s="6">
        <v>0.46740999999999999</v>
      </c>
      <c r="N18" s="6">
        <v>0.115229</v>
      </c>
      <c r="O18" s="6">
        <v>9.3894000000000005E-2</v>
      </c>
      <c r="P18" s="6">
        <v>0.13811399999999999</v>
      </c>
      <c r="Q18" s="6">
        <f t="shared" si="0"/>
        <v>9.3829666666666658E-2</v>
      </c>
      <c r="R18">
        <f t="shared" si="1"/>
        <v>0.11817035353412868</v>
      </c>
    </row>
    <row r="19" spans="1:18" x14ac:dyDescent="0.25">
      <c r="A19" s="6">
        <v>15</v>
      </c>
      <c r="B19" s="6">
        <v>9.7644999999999996E-2</v>
      </c>
      <c r="C19" s="6">
        <v>0.129854</v>
      </c>
      <c r="D19" s="6">
        <v>4.0306000000000002E-2</v>
      </c>
      <c r="E19" s="6">
        <v>1.473E-2</v>
      </c>
      <c r="F19" s="6">
        <v>3.8635999999999997E-2</v>
      </c>
      <c r="G19" s="6">
        <v>3.0873000000000001E-2</v>
      </c>
      <c r="H19" s="6">
        <v>0</v>
      </c>
      <c r="I19" s="6">
        <v>4.0254999999999999E-2</v>
      </c>
      <c r="J19" s="6">
        <v>6.0859999999999997E-2</v>
      </c>
      <c r="K19" s="6">
        <v>1.3699999999999999E-3</v>
      </c>
      <c r="L19" s="6">
        <v>4.2958999999999997E-2</v>
      </c>
      <c r="M19" s="6">
        <v>0.44968000000000002</v>
      </c>
      <c r="N19" s="6">
        <v>8.6273000000000002E-2</v>
      </c>
      <c r="O19" s="6">
        <v>0.11568100000000001</v>
      </c>
      <c r="P19" s="6">
        <v>0.162575</v>
      </c>
      <c r="Q19" s="6">
        <f t="shared" si="0"/>
        <v>8.7446466666666653E-2</v>
      </c>
      <c r="R19">
        <f t="shared" si="1"/>
        <v>0.11104065633674559</v>
      </c>
    </row>
    <row r="20" spans="1:18" x14ac:dyDescent="0.25">
      <c r="A20" s="6">
        <v>16</v>
      </c>
      <c r="B20" s="6">
        <v>0.115291</v>
      </c>
      <c r="C20" s="6">
        <v>0.14918000000000001</v>
      </c>
      <c r="D20" s="6">
        <v>5.9653999999999999E-2</v>
      </c>
      <c r="E20" s="6">
        <v>2.2096000000000001E-2</v>
      </c>
      <c r="F20" s="6">
        <v>5.6751999999999997E-2</v>
      </c>
      <c r="G20" s="6">
        <v>4.1162999999999998E-2</v>
      </c>
      <c r="H20" s="6">
        <v>2.6044999999999999E-2</v>
      </c>
      <c r="I20" s="6">
        <v>5.9795000000000001E-2</v>
      </c>
      <c r="J20" s="6">
        <v>0.16259000000000001</v>
      </c>
      <c r="K20" s="6">
        <v>1.444E-2</v>
      </c>
      <c r="L20" s="6">
        <v>5.3029E-2</v>
      </c>
      <c r="M20" s="6">
        <v>0.34378999999999998</v>
      </c>
      <c r="N20" s="6">
        <v>0.103186</v>
      </c>
      <c r="O20" s="6">
        <v>0.13683300000000001</v>
      </c>
      <c r="P20" s="6">
        <v>0.18607699999999999</v>
      </c>
      <c r="Q20" s="6">
        <f t="shared" si="0"/>
        <v>0.10199473333333334</v>
      </c>
      <c r="R20">
        <f t="shared" si="1"/>
        <v>8.6338839453686922E-2</v>
      </c>
    </row>
    <row r="21" spans="1:18" x14ac:dyDescent="0.25">
      <c r="A21" s="6">
        <v>17</v>
      </c>
      <c r="B21" s="6">
        <v>0.132357</v>
      </c>
      <c r="C21" s="6">
        <v>0.16789799999999999</v>
      </c>
      <c r="D21" s="6">
        <v>7.8483999999999998E-2</v>
      </c>
      <c r="E21" s="6">
        <v>2.9461000000000001E-2</v>
      </c>
      <c r="F21" s="6">
        <v>7.4109999999999995E-2</v>
      </c>
      <c r="G21" s="6">
        <v>5.1454E-2</v>
      </c>
      <c r="H21" s="6">
        <v>5.1131999999999997E-2</v>
      </c>
      <c r="I21" s="6">
        <v>7.8952999999999995E-2</v>
      </c>
      <c r="J21" s="6">
        <v>0.33229999999999998</v>
      </c>
      <c r="K21" s="6">
        <v>6.9209999999999994E-2</v>
      </c>
      <c r="L21" s="6">
        <v>6.2843999999999997E-2</v>
      </c>
      <c r="M21" s="6">
        <v>0.26554</v>
      </c>
      <c r="N21" s="6">
        <v>4.9449E-2</v>
      </c>
      <c r="O21" s="6">
        <v>0.15736800000000001</v>
      </c>
      <c r="P21" s="6">
        <v>0.20865700000000001</v>
      </c>
      <c r="Q21" s="6">
        <f t="shared" si="0"/>
        <v>0.12061446666666666</v>
      </c>
      <c r="R21">
        <f t="shared" si="1"/>
        <v>8.9413857846426414E-2</v>
      </c>
    </row>
    <row r="22" spans="1:18" x14ac:dyDescent="0.25">
      <c r="A22" s="6">
        <v>18</v>
      </c>
      <c r="B22" s="6">
        <v>0.148863</v>
      </c>
      <c r="C22" s="6">
        <v>0.186028</v>
      </c>
      <c r="D22" s="6">
        <v>9.6810999999999994E-2</v>
      </c>
      <c r="E22" s="6">
        <v>3.6825999999999998E-2</v>
      </c>
      <c r="F22" s="6">
        <v>9.0743000000000004E-2</v>
      </c>
      <c r="G22" s="6">
        <v>6.1745000000000001E-2</v>
      </c>
      <c r="H22" s="6">
        <v>7.5297000000000003E-2</v>
      </c>
      <c r="I22" s="6">
        <v>9.7738000000000005E-2</v>
      </c>
      <c r="J22" s="6">
        <v>0.19514999999999999</v>
      </c>
      <c r="K22" s="6">
        <v>0.14365</v>
      </c>
      <c r="L22" s="6">
        <v>7.2411000000000003E-2</v>
      </c>
      <c r="M22" s="6">
        <v>0.17460999999999999</v>
      </c>
      <c r="N22" s="6">
        <v>0</v>
      </c>
      <c r="O22" s="6">
        <v>0.17730399999999999</v>
      </c>
      <c r="P22" s="6">
        <v>0.230352</v>
      </c>
      <c r="Q22" s="6">
        <f t="shared" si="0"/>
        <v>0.11916853333333334</v>
      </c>
      <c r="R22">
        <f t="shared" si="1"/>
        <v>6.5844371581639E-2</v>
      </c>
    </row>
    <row r="23" spans="1:18" x14ac:dyDescent="0.25">
      <c r="A23" s="6">
        <v>19</v>
      </c>
      <c r="B23" s="6">
        <v>0.164826</v>
      </c>
      <c r="C23" s="6">
        <v>0.20358799999999999</v>
      </c>
      <c r="D23" s="6">
        <v>0.114648</v>
      </c>
      <c r="E23" s="6">
        <v>4.4191000000000001E-2</v>
      </c>
      <c r="F23" s="6">
        <v>0.10668</v>
      </c>
      <c r="G23" s="6">
        <v>7.2036000000000003E-2</v>
      </c>
      <c r="H23" s="6">
        <v>9.8574999999999996E-2</v>
      </c>
      <c r="I23" s="6">
        <v>0.11615499999999999</v>
      </c>
      <c r="J23" s="6">
        <v>0.13175000000000001</v>
      </c>
      <c r="K23" s="6">
        <v>0.13186999999999999</v>
      </c>
      <c r="L23" s="6">
        <v>8.1736000000000003E-2</v>
      </c>
      <c r="M23" s="6">
        <v>9.1009999999999994E-2</v>
      </c>
      <c r="N23" s="6">
        <v>3.5519000000000002E-2</v>
      </c>
      <c r="O23" s="6">
        <v>0.196658</v>
      </c>
      <c r="P23" s="6">
        <v>0.25119599999999997</v>
      </c>
      <c r="Q23" s="6">
        <f t="shared" si="0"/>
        <v>0.12269586666666667</v>
      </c>
      <c r="R23">
        <f t="shared" si="1"/>
        <v>6.0014362109494443E-2</v>
      </c>
    </row>
    <row r="24" spans="1:18" x14ac:dyDescent="0.25">
      <c r="A24" s="6">
        <v>20</v>
      </c>
      <c r="B24" s="6">
        <v>0.18026400000000001</v>
      </c>
      <c r="C24" s="6">
        <v>0.22059699999999999</v>
      </c>
      <c r="D24" s="6">
        <v>0.13200799999999999</v>
      </c>
      <c r="E24" s="6">
        <v>5.1555999999999998E-2</v>
      </c>
      <c r="F24" s="6">
        <v>0.121951</v>
      </c>
      <c r="G24" s="6">
        <v>8.2326999999999997E-2</v>
      </c>
      <c r="H24" s="6">
        <v>0.12099600000000001</v>
      </c>
      <c r="I24" s="6">
        <v>0.134213</v>
      </c>
      <c r="J24" s="6">
        <v>0.16417000000000001</v>
      </c>
      <c r="K24" s="6">
        <v>8.7120000000000003E-2</v>
      </c>
      <c r="L24" s="6">
        <v>9.0825000000000003E-2</v>
      </c>
      <c r="M24" s="6">
        <v>0.12384000000000001</v>
      </c>
      <c r="N24" s="6">
        <v>6.8557999999999994E-2</v>
      </c>
      <c r="O24" s="6">
        <v>0.215448</v>
      </c>
      <c r="P24" s="6">
        <v>0.27122400000000002</v>
      </c>
      <c r="Q24" s="6">
        <f t="shared" si="0"/>
        <v>0.13767313333333334</v>
      </c>
      <c r="R24">
        <f t="shared" si="1"/>
        <v>6.2131516710082289E-2</v>
      </c>
    </row>
    <row r="25" spans="1:18" x14ac:dyDescent="0.25">
      <c r="A25" s="6">
        <v>21</v>
      </c>
      <c r="B25" s="6">
        <v>0.19519500000000001</v>
      </c>
      <c r="C25" s="6">
        <v>0.237071</v>
      </c>
      <c r="D25" s="6">
        <v>0.14890300000000001</v>
      </c>
      <c r="E25" s="6">
        <v>5.8922000000000002E-2</v>
      </c>
      <c r="F25" s="6">
        <v>0.13658400000000001</v>
      </c>
      <c r="G25" s="6">
        <v>9.2617000000000005E-2</v>
      </c>
      <c r="H25" s="6">
        <v>0.142594</v>
      </c>
      <c r="I25" s="6">
        <v>0.151919</v>
      </c>
      <c r="J25" s="6">
        <v>7.9939999999999997E-2</v>
      </c>
      <c r="K25" s="6">
        <v>6.2120000000000002E-2</v>
      </c>
      <c r="L25" s="6">
        <v>9.9684999999999996E-2</v>
      </c>
      <c r="M25" s="6">
        <v>0.15814</v>
      </c>
      <c r="N25" s="6">
        <v>9.9288000000000001E-2</v>
      </c>
      <c r="O25" s="6">
        <v>0.23369000000000001</v>
      </c>
      <c r="P25" s="6">
        <v>0.290466</v>
      </c>
      <c r="Q25" s="6">
        <f t="shared" si="0"/>
        <v>0.14580893333333333</v>
      </c>
      <c r="R25">
        <f t="shared" si="1"/>
        <v>6.8516829595223927E-2</v>
      </c>
    </row>
    <row r="26" spans="1:18" x14ac:dyDescent="0.25">
      <c r="A26" s="6">
        <v>22</v>
      </c>
      <c r="B26" s="6">
        <v>0.20963599999999999</v>
      </c>
      <c r="C26" s="6">
        <v>0.253027</v>
      </c>
      <c r="D26" s="6">
        <v>0.16534599999999999</v>
      </c>
      <c r="E26" s="6">
        <v>6.6286999999999999E-2</v>
      </c>
      <c r="F26" s="6">
        <v>0.15060499999999999</v>
      </c>
      <c r="G26" s="6">
        <v>0.102908</v>
      </c>
      <c r="H26" s="6">
        <v>0.16339799999999999</v>
      </c>
      <c r="I26" s="6">
        <v>0.16927800000000001</v>
      </c>
      <c r="J26" s="6">
        <v>7.5370000000000006E-2</v>
      </c>
      <c r="K26" s="6">
        <v>0.21254000000000001</v>
      </c>
      <c r="L26" s="6">
        <v>0.10832</v>
      </c>
      <c r="M26" s="6">
        <v>8.6989999999999998E-2</v>
      </c>
      <c r="N26" s="6">
        <v>0.12787100000000001</v>
      </c>
      <c r="O26" s="6">
        <v>0.25140000000000001</v>
      </c>
      <c r="P26" s="6">
        <v>0.30895400000000001</v>
      </c>
      <c r="Q26" s="6">
        <f t="shared" si="0"/>
        <v>0.163462</v>
      </c>
      <c r="R26">
        <f t="shared" si="1"/>
        <v>7.2057302387950731E-2</v>
      </c>
    </row>
    <row r="27" spans="1:18" x14ac:dyDescent="0.25">
      <c r="A27" s="6">
        <v>23</v>
      </c>
      <c r="B27" s="6">
        <v>0.22360099999999999</v>
      </c>
      <c r="C27" s="6">
        <v>0.268482</v>
      </c>
      <c r="D27" s="6">
        <v>0.18135000000000001</v>
      </c>
      <c r="E27" s="6">
        <v>7.3651999999999995E-2</v>
      </c>
      <c r="F27" s="6">
        <v>0.16403999999999999</v>
      </c>
      <c r="G27" s="6">
        <v>0.11319899999999999</v>
      </c>
      <c r="H27" s="6">
        <v>0.18343699999999999</v>
      </c>
      <c r="I27" s="6">
        <v>0.18629899999999999</v>
      </c>
      <c r="J27" s="6">
        <v>0</v>
      </c>
      <c r="K27" s="6">
        <v>5.8659999999999997E-2</v>
      </c>
      <c r="L27" s="6">
        <v>0.11673799999999999</v>
      </c>
      <c r="M27" s="6">
        <v>0.10487</v>
      </c>
      <c r="N27" s="6">
        <v>0.15445700000000001</v>
      </c>
      <c r="O27" s="6">
        <v>0.26859300000000003</v>
      </c>
      <c r="P27" s="6">
        <v>0.32671600000000001</v>
      </c>
      <c r="Q27" s="6">
        <f t="shared" si="0"/>
        <v>0.16160626666666669</v>
      </c>
      <c r="R27">
        <f t="shared" si="1"/>
        <v>8.7640588121899191E-2</v>
      </c>
    </row>
    <row r="28" spans="1:18" x14ac:dyDescent="0.25">
      <c r="A28" s="6">
        <v>24</v>
      </c>
      <c r="B28" s="6">
        <v>0.23710800000000001</v>
      </c>
      <c r="C28" s="6">
        <v>0.28345100000000001</v>
      </c>
      <c r="D28" s="6">
        <v>0.19692599999999999</v>
      </c>
      <c r="E28" s="6">
        <v>8.1017000000000006E-2</v>
      </c>
      <c r="F28" s="6">
        <v>0.17691399999999999</v>
      </c>
      <c r="G28" s="6">
        <v>0.123489</v>
      </c>
      <c r="H28" s="6">
        <v>0.202739</v>
      </c>
      <c r="I28" s="6">
        <v>0.202987</v>
      </c>
      <c r="J28" s="6">
        <v>1.5748999999999999E-2</v>
      </c>
      <c r="K28" s="6">
        <v>0</v>
      </c>
      <c r="L28" s="6">
        <v>0.124942</v>
      </c>
      <c r="M28" s="6">
        <v>0.11658</v>
      </c>
      <c r="N28" s="6">
        <v>0.17918600000000001</v>
      </c>
      <c r="O28" s="6">
        <v>0.28528500000000001</v>
      </c>
      <c r="P28" s="6">
        <v>0.34378300000000001</v>
      </c>
      <c r="Q28" s="6">
        <f t="shared" si="0"/>
        <v>0.17134373333333336</v>
      </c>
      <c r="R28">
        <f t="shared" si="1"/>
        <v>9.6922063322965574E-2</v>
      </c>
    </row>
    <row r="29" spans="1:18" x14ac:dyDescent="0.25">
      <c r="A29" s="6">
        <v>25</v>
      </c>
      <c r="B29" s="6">
        <v>0.25017099999999998</v>
      </c>
      <c r="C29" s="6">
        <v>0.29794999999999999</v>
      </c>
      <c r="D29" s="6">
        <v>0.212085</v>
      </c>
      <c r="E29" s="6">
        <v>8.8382000000000002E-2</v>
      </c>
      <c r="F29" s="6">
        <v>0.189249</v>
      </c>
      <c r="G29" s="6">
        <v>0.13378000000000001</v>
      </c>
      <c r="H29" s="6">
        <v>0.221333</v>
      </c>
      <c r="I29" s="6">
        <v>0.21934999999999999</v>
      </c>
      <c r="J29" s="6">
        <v>3.1496999999999997E-2</v>
      </c>
      <c r="K29" s="6">
        <v>5.8962000000000001E-2</v>
      </c>
      <c r="L29" s="6">
        <v>0.13294</v>
      </c>
      <c r="M29" s="6">
        <v>0</v>
      </c>
      <c r="N29" s="6">
        <v>0.20218800000000001</v>
      </c>
      <c r="O29" s="6">
        <v>0.30148999999999998</v>
      </c>
      <c r="P29" s="6">
        <v>0.36018</v>
      </c>
      <c r="Q29" s="6">
        <f t="shared" si="0"/>
        <v>0.17997046666666663</v>
      </c>
      <c r="R29">
        <f t="shared" si="1"/>
        <v>0.10446225480107073</v>
      </c>
    </row>
    <row r="30" spans="1:18" x14ac:dyDescent="0.25">
      <c r="A30" s="6">
        <v>26</v>
      </c>
      <c r="B30" s="6">
        <v>0.26280500000000001</v>
      </c>
      <c r="C30" s="6">
        <v>0.31199399999999999</v>
      </c>
      <c r="D30" s="6">
        <v>0.22683800000000001</v>
      </c>
      <c r="E30" s="6">
        <v>9.5746999999999999E-2</v>
      </c>
      <c r="F30" s="6">
        <v>0.201069</v>
      </c>
      <c r="G30" s="6">
        <v>0.144071</v>
      </c>
      <c r="H30" s="6">
        <v>0.23924200000000001</v>
      </c>
      <c r="I30" s="6">
        <v>0.23539299999999999</v>
      </c>
      <c r="J30" s="6">
        <v>4.7246000000000003E-2</v>
      </c>
      <c r="K30" s="6">
        <v>0.111877</v>
      </c>
      <c r="L30" s="6">
        <v>0.140735</v>
      </c>
      <c r="M30" s="6">
        <v>7.6619000000000007E-2</v>
      </c>
      <c r="N30" s="6">
        <v>0.223582</v>
      </c>
      <c r="O30" s="6">
        <v>0.317222</v>
      </c>
      <c r="P30" s="6">
        <v>0.37593500000000002</v>
      </c>
      <c r="Q30" s="6">
        <f t="shared" si="0"/>
        <v>0.20069166666666668</v>
      </c>
      <c r="R30">
        <f t="shared" si="1"/>
        <v>9.6019194640347541E-2</v>
      </c>
    </row>
    <row r="31" spans="1:18" x14ac:dyDescent="0.25">
      <c r="A31" s="6">
        <v>27</v>
      </c>
      <c r="B31" s="6">
        <v>0.27502300000000002</v>
      </c>
      <c r="C31" s="6">
        <v>0.325596</v>
      </c>
      <c r="D31" s="6">
        <v>0.24119699999999999</v>
      </c>
      <c r="E31" s="6">
        <v>0.103112</v>
      </c>
      <c r="F31" s="6">
        <v>0.212394</v>
      </c>
      <c r="G31" s="6">
        <v>0.154361</v>
      </c>
      <c r="H31" s="6">
        <v>0.256494</v>
      </c>
      <c r="I31" s="6">
        <v>0.25112299999999999</v>
      </c>
      <c r="J31" s="6">
        <v>6.2993999999999994E-2</v>
      </c>
      <c r="K31" s="6">
        <v>0.15936500000000001</v>
      </c>
      <c r="L31" s="6">
        <v>0.14833299999999999</v>
      </c>
      <c r="M31" s="6">
        <v>0.141961</v>
      </c>
      <c r="N31" s="6">
        <v>0.243482</v>
      </c>
      <c r="O31" s="6">
        <v>0.33249499999999999</v>
      </c>
      <c r="P31" s="6">
        <v>0.39107199999999998</v>
      </c>
      <c r="Q31" s="6">
        <f t="shared" si="0"/>
        <v>0.21993346666666669</v>
      </c>
      <c r="R31">
        <f t="shared" si="1"/>
        <v>9.1410678347668681E-2</v>
      </c>
    </row>
    <row r="32" spans="1:18" x14ac:dyDescent="0.25">
      <c r="A32" s="6">
        <v>28</v>
      </c>
      <c r="B32" s="6">
        <v>0.28683999999999998</v>
      </c>
      <c r="C32" s="6">
        <v>0.33877000000000002</v>
      </c>
      <c r="D32" s="6">
        <v>0.25517200000000001</v>
      </c>
      <c r="E32" s="6">
        <v>0.11047800000000001</v>
      </c>
      <c r="F32" s="6">
        <v>0.223246</v>
      </c>
      <c r="G32" s="6">
        <v>0.16465199999999999</v>
      </c>
      <c r="H32" s="6">
        <v>0.27311200000000002</v>
      </c>
      <c r="I32" s="6">
        <v>0.26654499999999998</v>
      </c>
      <c r="J32" s="6">
        <v>7.8742999999999994E-2</v>
      </c>
      <c r="K32" s="6">
        <v>0.20198199999999999</v>
      </c>
      <c r="L32" s="6">
        <v>0.15573799999999999</v>
      </c>
      <c r="M32" s="6">
        <v>0.197684</v>
      </c>
      <c r="N32" s="6">
        <v>0.261992</v>
      </c>
      <c r="O32" s="6">
        <v>0.34732299999999999</v>
      </c>
      <c r="P32" s="6">
        <v>0.405615</v>
      </c>
      <c r="Q32" s="6">
        <f t="shared" si="0"/>
        <v>0.23785946666666666</v>
      </c>
      <c r="R32">
        <f t="shared" si="1"/>
        <v>8.9608707725681705E-2</v>
      </c>
    </row>
    <row r="33" spans="1:18" x14ac:dyDescent="0.25">
      <c r="A33" s="6">
        <v>29</v>
      </c>
      <c r="B33" s="6">
        <v>0.29826799999999998</v>
      </c>
      <c r="C33" s="6">
        <v>0.35153099999999998</v>
      </c>
      <c r="D33" s="6">
        <v>0.26877299999999998</v>
      </c>
      <c r="E33" s="6">
        <v>0.117843</v>
      </c>
      <c r="F33" s="6">
        <v>0.23364499999999999</v>
      </c>
      <c r="G33" s="6">
        <v>0.17494299999999999</v>
      </c>
      <c r="H33" s="6">
        <v>0.28911799999999999</v>
      </c>
      <c r="I33" s="6">
        <v>0.281667</v>
      </c>
      <c r="J33" s="6">
        <v>9.4492000000000007E-2</v>
      </c>
      <c r="K33" s="6">
        <v>0.240227</v>
      </c>
      <c r="L33" s="6">
        <v>0.16295699999999999</v>
      </c>
      <c r="M33" s="6">
        <v>0.24520500000000001</v>
      </c>
      <c r="N33" s="6">
        <v>0.27920899999999998</v>
      </c>
      <c r="O33" s="6">
        <v>0.36171900000000001</v>
      </c>
      <c r="P33" s="6">
        <v>0.41958899999999999</v>
      </c>
      <c r="Q33" s="6">
        <f t="shared" si="0"/>
        <v>0.25461239999999996</v>
      </c>
      <c r="R33">
        <f t="shared" si="1"/>
        <v>8.965953043661512E-2</v>
      </c>
    </row>
    <row r="34" spans="1:18" x14ac:dyDescent="0.25">
      <c r="A34" s="6">
        <v>30</v>
      </c>
      <c r="B34" s="6">
        <v>0.30932100000000001</v>
      </c>
      <c r="C34" s="6">
        <v>0.36389100000000002</v>
      </c>
      <c r="D34" s="6">
        <v>0.28201100000000001</v>
      </c>
      <c r="E34" s="6">
        <v>0.12520800000000001</v>
      </c>
      <c r="F34" s="6">
        <v>0.24360899999999999</v>
      </c>
      <c r="G34" s="6">
        <v>0.18523300000000001</v>
      </c>
      <c r="H34" s="6">
        <v>0.304537</v>
      </c>
      <c r="I34" s="6">
        <v>0.29649300000000001</v>
      </c>
      <c r="J34" s="6">
        <v>0.11024</v>
      </c>
      <c r="K34" s="6">
        <v>0.27455000000000002</v>
      </c>
      <c r="L34" s="6">
        <v>0.16999300000000001</v>
      </c>
      <c r="M34" s="6">
        <v>0.28573100000000001</v>
      </c>
      <c r="N34" s="6">
        <v>0.29522300000000001</v>
      </c>
      <c r="O34" s="6">
        <v>0.37569399999999997</v>
      </c>
      <c r="P34" s="6">
        <v>0.43301400000000001</v>
      </c>
      <c r="Q34" s="6">
        <f t="shared" si="0"/>
        <v>0.27031653333333333</v>
      </c>
      <c r="R34">
        <f t="shared" si="1"/>
        <v>9.0797879170375406E-2</v>
      </c>
    </row>
    <row r="35" spans="1:18" x14ac:dyDescent="0.25">
      <c r="A35" s="6">
        <v>31</v>
      </c>
      <c r="B35" s="6">
        <v>0.32001099999999999</v>
      </c>
      <c r="C35" s="6">
        <v>0.37586199999999997</v>
      </c>
      <c r="D35" s="6">
        <v>0.29489399999999999</v>
      </c>
      <c r="E35" s="6">
        <v>0.132573</v>
      </c>
      <c r="F35" s="6">
        <v>0.25315599999999999</v>
      </c>
      <c r="G35" s="6">
        <v>0.195524</v>
      </c>
      <c r="H35" s="6">
        <v>0.31938800000000001</v>
      </c>
      <c r="I35" s="6">
        <v>0.311029</v>
      </c>
      <c r="J35" s="6">
        <v>0.12598899999999999</v>
      </c>
      <c r="K35" s="6">
        <v>0.30535299999999999</v>
      </c>
      <c r="L35" s="6">
        <v>0.17685200000000001</v>
      </c>
      <c r="M35" s="6">
        <v>0.32029200000000002</v>
      </c>
      <c r="N35" s="6">
        <v>0.310118</v>
      </c>
      <c r="O35" s="6">
        <v>0.389262</v>
      </c>
      <c r="P35" s="6">
        <v>0.445913</v>
      </c>
      <c r="Q35" s="6">
        <f t="shared" si="0"/>
        <v>0.28508106666666666</v>
      </c>
      <c r="R35">
        <f t="shared" si="1"/>
        <v>9.2477110868787946E-2</v>
      </c>
    </row>
    <row r="36" spans="1:18" x14ac:dyDescent="0.25">
      <c r="A36" s="6">
        <v>32</v>
      </c>
      <c r="B36" s="6">
        <v>0.330349</v>
      </c>
      <c r="C36" s="6">
        <v>0.387457</v>
      </c>
      <c r="D36" s="6">
        <v>0.30743300000000001</v>
      </c>
      <c r="E36" s="6">
        <v>0.13993800000000001</v>
      </c>
      <c r="F36" s="6">
        <v>0.26230500000000001</v>
      </c>
      <c r="G36" s="6">
        <v>0.205814</v>
      </c>
      <c r="H36" s="6">
        <v>0.33369399999999999</v>
      </c>
      <c r="I36" s="6">
        <v>0.32528200000000002</v>
      </c>
      <c r="J36" s="6">
        <v>0.141737</v>
      </c>
      <c r="K36" s="6">
        <v>0.33299600000000001</v>
      </c>
      <c r="L36" s="6">
        <v>0.183536</v>
      </c>
      <c r="M36" s="6">
        <v>0.34976499999999999</v>
      </c>
      <c r="N36" s="6">
        <v>0.32397199999999998</v>
      </c>
      <c r="O36" s="6">
        <v>0.40243400000000001</v>
      </c>
      <c r="P36" s="6">
        <v>0.45830700000000002</v>
      </c>
      <c r="Q36" s="6">
        <f t="shared" si="0"/>
        <v>0.29900126666666665</v>
      </c>
      <c r="R36">
        <f t="shared" si="1"/>
        <v>9.4340235256276175E-2</v>
      </c>
    </row>
    <row r="37" spans="1:18" x14ac:dyDescent="0.25">
      <c r="A37" s="6">
        <v>33</v>
      </c>
      <c r="B37" s="6">
        <v>0.34034700000000001</v>
      </c>
      <c r="C37" s="6">
        <v>0.39868799999999999</v>
      </c>
      <c r="D37" s="6">
        <v>0.31963599999999998</v>
      </c>
      <c r="E37" s="6">
        <v>0.14730299999999999</v>
      </c>
      <c r="F37" s="6">
        <v>0.27106999999999998</v>
      </c>
      <c r="G37" s="6">
        <v>0.21610499999999999</v>
      </c>
      <c r="H37" s="6">
        <v>0.34747400000000001</v>
      </c>
      <c r="I37" s="6">
        <v>0.33925699999999998</v>
      </c>
      <c r="J37" s="6">
        <v>0.15748599999999999</v>
      </c>
      <c r="K37" s="6">
        <v>0.35780400000000001</v>
      </c>
      <c r="L37" s="6">
        <v>0.190052</v>
      </c>
      <c r="M37" s="6">
        <v>0.37490099999999998</v>
      </c>
      <c r="N37" s="6">
        <v>0.33685900000000002</v>
      </c>
      <c r="O37" s="6">
        <v>0.41522199999999998</v>
      </c>
      <c r="P37" s="6">
        <v>0.47021400000000002</v>
      </c>
      <c r="Q37" s="6">
        <f t="shared" si="0"/>
        <v>0.31216120000000003</v>
      </c>
      <c r="R37">
        <f t="shared" si="1"/>
        <v>9.6169010825584558E-2</v>
      </c>
    </row>
    <row r="38" spans="1:18" x14ac:dyDescent="0.25">
      <c r="A38" s="6">
        <v>34</v>
      </c>
      <c r="B38" s="6">
        <v>0.35001700000000002</v>
      </c>
      <c r="C38" s="6">
        <v>0.40956599999999999</v>
      </c>
      <c r="D38" s="6">
        <v>0.331513</v>
      </c>
      <c r="E38" s="6">
        <v>0.154668</v>
      </c>
      <c r="F38" s="6">
        <v>0.27947</v>
      </c>
      <c r="G38" s="6">
        <v>0.22639500000000001</v>
      </c>
      <c r="H38" s="6">
        <v>0.36074800000000001</v>
      </c>
      <c r="I38" s="6">
        <v>0.35295900000000002</v>
      </c>
      <c r="J38" s="6">
        <v>0.173234</v>
      </c>
      <c r="K38" s="6">
        <v>0.38006800000000002</v>
      </c>
      <c r="L38" s="6">
        <v>0.196404</v>
      </c>
      <c r="M38" s="6">
        <v>0.39633600000000002</v>
      </c>
      <c r="N38" s="6">
        <v>0.34884500000000002</v>
      </c>
      <c r="O38" s="6">
        <v>0.42763699999999999</v>
      </c>
      <c r="P38" s="6">
        <v>0.481655</v>
      </c>
      <c r="Q38" s="6">
        <f t="shared" si="0"/>
        <v>0.3246343333333333</v>
      </c>
      <c r="R38">
        <f t="shared" si="1"/>
        <v>9.7841380661811764E-2</v>
      </c>
    </row>
    <row r="39" spans="1:18" x14ac:dyDescent="0.25">
      <c r="A39" s="6">
        <v>35</v>
      </c>
      <c r="B39" s="6">
        <v>0.35936899999999999</v>
      </c>
      <c r="C39" s="6">
        <v>0.42010199999999998</v>
      </c>
      <c r="D39" s="6">
        <v>0.34307199999999999</v>
      </c>
      <c r="E39" s="6">
        <v>0.16203300000000001</v>
      </c>
      <c r="F39" s="6">
        <v>0.287518</v>
      </c>
      <c r="G39" s="6">
        <v>0.23668600000000001</v>
      </c>
      <c r="H39" s="6">
        <v>0.37353399999999998</v>
      </c>
      <c r="I39" s="6">
        <v>0.36639300000000002</v>
      </c>
      <c r="J39" s="6">
        <v>0.18898300000000001</v>
      </c>
      <c r="K39" s="6">
        <v>0.40004800000000001</v>
      </c>
      <c r="L39" s="6">
        <v>0.202594</v>
      </c>
      <c r="M39" s="6">
        <v>0.41461599999999998</v>
      </c>
      <c r="N39" s="6">
        <v>0.35999500000000001</v>
      </c>
      <c r="O39" s="6">
        <v>0.43969000000000003</v>
      </c>
      <c r="P39" s="6">
        <v>0.492647</v>
      </c>
      <c r="Q39" s="6">
        <f t="shared" si="0"/>
        <v>0.33648533333333325</v>
      </c>
      <c r="R39">
        <f t="shared" si="1"/>
        <v>9.9296095361058628E-2</v>
      </c>
    </row>
    <row r="40" spans="1:18" x14ac:dyDescent="0.25">
      <c r="A40" s="6">
        <v>36</v>
      </c>
      <c r="B40" s="6">
        <v>0.36841400000000002</v>
      </c>
      <c r="C40" s="6">
        <v>0.430307</v>
      </c>
      <c r="D40" s="6">
        <v>0.35432200000000003</v>
      </c>
      <c r="E40" s="6">
        <v>0.16939799999999999</v>
      </c>
      <c r="F40" s="6">
        <v>0.29522999999999999</v>
      </c>
      <c r="G40" s="6">
        <v>0.246976</v>
      </c>
      <c r="H40" s="6">
        <v>0.38585000000000003</v>
      </c>
      <c r="I40" s="6">
        <v>0.37956499999999999</v>
      </c>
      <c r="J40" s="6">
        <v>0.204731</v>
      </c>
      <c r="K40" s="6">
        <v>0.41797899999999999</v>
      </c>
      <c r="L40" s="6">
        <v>0.20862900000000001</v>
      </c>
      <c r="M40" s="6">
        <v>0.430205</v>
      </c>
      <c r="N40" s="6">
        <v>0.370365</v>
      </c>
      <c r="O40" s="6">
        <v>0.45139099999999999</v>
      </c>
      <c r="P40" s="6">
        <v>0.50320900000000002</v>
      </c>
      <c r="Q40" s="6">
        <f t="shared" si="0"/>
        <v>0.34777140000000001</v>
      </c>
      <c r="R40">
        <f t="shared" si="1"/>
        <v>0.10051057347349812</v>
      </c>
    </row>
    <row r="41" spans="1:18" x14ac:dyDescent="0.25">
      <c r="A41" s="6">
        <v>37</v>
      </c>
      <c r="B41" s="6">
        <v>0.377162</v>
      </c>
      <c r="C41" s="6">
        <v>0.440191</v>
      </c>
      <c r="D41" s="6">
        <v>0.36527199999999999</v>
      </c>
      <c r="E41" s="6">
        <v>0.176763</v>
      </c>
      <c r="F41" s="6">
        <v>0.30262</v>
      </c>
      <c r="G41" s="6">
        <v>0.25726700000000002</v>
      </c>
      <c r="H41" s="6">
        <v>0.39771299999999998</v>
      </c>
      <c r="I41" s="6">
        <v>0.39247900000000002</v>
      </c>
      <c r="J41" s="6">
        <v>0.22047900000000001</v>
      </c>
      <c r="K41" s="6">
        <v>0.43407099999999998</v>
      </c>
      <c r="L41" s="6">
        <v>0.21451000000000001</v>
      </c>
      <c r="M41" s="6">
        <v>0.44350000000000001</v>
      </c>
      <c r="N41" s="6">
        <v>0.38001000000000001</v>
      </c>
      <c r="O41" s="6">
        <v>0.46275100000000002</v>
      </c>
      <c r="P41" s="6">
        <v>0.51335600000000003</v>
      </c>
      <c r="Q41" s="6">
        <f t="shared" si="0"/>
        <v>0.35854293333333337</v>
      </c>
      <c r="R41">
        <f t="shared" si="1"/>
        <v>0.1014850482115234</v>
      </c>
    </row>
    <row r="42" spans="1:18" x14ac:dyDescent="0.25">
      <c r="A42" s="6">
        <v>38</v>
      </c>
      <c r="B42" s="6">
        <v>0.38562200000000002</v>
      </c>
      <c r="C42" s="6">
        <v>0.44976500000000003</v>
      </c>
      <c r="D42" s="6">
        <v>0.37592799999999998</v>
      </c>
      <c r="E42" s="6">
        <v>0.18412800000000001</v>
      </c>
      <c r="F42" s="6">
        <v>0.309701</v>
      </c>
      <c r="G42" s="6">
        <v>0.26755699999999999</v>
      </c>
      <c r="H42" s="6">
        <v>0.40914</v>
      </c>
      <c r="I42" s="6">
        <v>0.405142</v>
      </c>
      <c r="J42" s="6">
        <v>0.23622799999999999</v>
      </c>
      <c r="K42" s="6">
        <v>0.44851200000000002</v>
      </c>
      <c r="L42" s="6">
        <v>0.22024299999999999</v>
      </c>
      <c r="M42" s="6">
        <v>0.45483800000000002</v>
      </c>
      <c r="N42" s="6">
        <v>0.38898199999999999</v>
      </c>
      <c r="O42" s="6">
        <v>0.47377999999999998</v>
      </c>
      <c r="P42" s="6">
        <v>0.52310500000000004</v>
      </c>
      <c r="Q42" s="6">
        <f t="shared" si="0"/>
        <v>0.3688447333333334</v>
      </c>
      <c r="R42">
        <f t="shared" si="1"/>
        <v>0.10223325383124494</v>
      </c>
    </row>
    <row r="43" spans="1:18" x14ac:dyDescent="0.25">
      <c r="A43" s="6">
        <v>39</v>
      </c>
      <c r="B43" s="6">
        <v>0.39380399999999999</v>
      </c>
      <c r="C43" s="6">
        <v>0.459038</v>
      </c>
      <c r="D43" s="6">
        <v>0.386299</v>
      </c>
      <c r="E43" s="6">
        <v>0.191493</v>
      </c>
      <c r="F43" s="6">
        <v>0.31648500000000002</v>
      </c>
      <c r="G43" s="6">
        <v>0.27784799999999998</v>
      </c>
      <c r="H43" s="6">
        <v>0.42014699999999999</v>
      </c>
      <c r="I43" s="6">
        <v>0.41755700000000001</v>
      </c>
      <c r="J43" s="6">
        <v>0.25197599999999998</v>
      </c>
      <c r="K43" s="6">
        <v>0.46147199999999999</v>
      </c>
      <c r="L43" s="6">
        <v>0.225831</v>
      </c>
      <c r="M43" s="6">
        <v>0.464507</v>
      </c>
      <c r="N43" s="6">
        <v>0.39732699999999999</v>
      </c>
      <c r="O43" s="6">
        <v>0.484487</v>
      </c>
      <c r="P43" s="6">
        <v>0.53247199999999995</v>
      </c>
      <c r="Q43" s="6">
        <f t="shared" si="0"/>
        <v>0.3787162</v>
      </c>
      <c r="R43">
        <f t="shared" si="1"/>
        <v>0.10277635574822504</v>
      </c>
    </row>
    <row r="44" spans="1:18" x14ac:dyDescent="0.25">
      <c r="A44" s="6">
        <v>40</v>
      </c>
      <c r="B44" s="6">
        <v>0.40171699999999999</v>
      </c>
      <c r="C44" s="6">
        <v>0.46801900000000002</v>
      </c>
      <c r="D44" s="6">
        <v>0.396393</v>
      </c>
      <c r="E44" s="6">
        <v>0.19885800000000001</v>
      </c>
      <c r="F44" s="6">
        <v>0.322986</v>
      </c>
      <c r="G44" s="6">
        <v>0.28813800000000001</v>
      </c>
      <c r="H44" s="6">
        <v>0.43075000000000002</v>
      </c>
      <c r="I44" s="6">
        <v>0.42973</v>
      </c>
      <c r="J44" s="6">
        <v>0.26772499999999999</v>
      </c>
      <c r="K44" s="6">
        <v>0.47310200000000002</v>
      </c>
      <c r="L44" s="6">
        <v>0.23127800000000001</v>
      </c>
      <c r="M44" s="6">
        <v>0.47275200000000001</v>
      </c>
      <c r="N44" s="6">
        <v>0.40508899999999998</v>
      </c>
      <c r="O44" s="6">
        <v>0.49488199999999999</v>
      </c>
      <c r="P44" s="6">
        <v>0.54147199999999995</v>
      </c>
      <c r="Q44" s="6">
        <f t="shared" si="0"/>
        <v>0.38819273333333337</v>
      </c>
      <c r="R44">
        <f t="shared" si="1"/>
        <v>0.1031387885870757</v>
      </c>
    </row>
    <row r="45" spans="1:18" x14ac:dyDescent="0.25">
      <c r="A45" s="6">
        <v>41</v>
      </c>
      <c r="B45" s="6">
        <v>0.40937000000000001</v>
      </c>
      <c r="C45" s="6">
        <v>0.47671799999999998</v>
      </c>
      <c r="D45" s="6">
        <v>0.40621699999999999</v>
      </c>
      <c r="E45" s="6">
        <v>0.20622299999999999</v>
      </c>
      <c r="F45" s="6">
        <v>0.32921600000000001</v>
      </c>
      <c r="G45" s="6">
        <v>0.29842800000000003</v>
      </c>
      <c r="H45" s="6">
        <v>0.44096299999999999</v>
      </c>
      <c r="I45" s="6">
        <v>0.44166499999999997</v>
      </c>
      <c r="J45" s="6">
        <v>0.28347299999999997</v>
      </c>
      <c r="K45" s="6">
        <v>0.48354000000000003</v>
      </c>
      <c r="L45" s="6">
        <v>0.23658699999999999</v>
      </c>
      <c r="M45" s="6">
        <v>0.47978399999999999</v>
      </c>
      <c r="N45" s="6">
        <v>0.41230899999999998</v>
      </c>
      <c r="O45" s="6">
        <v>0.50497300000000001</v>
      </c>
      <c r="P45" s="6">
        <v>0.55011900000000002</v>
      </c>
      <c r="Q45" s="6">
        <f t="shared" si="0"/>
        <v>0.39730566666666661</v>
      </c>
      <c r="R45">
        <f t="shared" si="1"/>
        <v>0.103346588899176</v>
      </c>
    </row>
    <row r="46" spans="1:18" x14ac:dyDescent="0.25">
      <c r="A46" s="6">
        <v>42</v>
      </c>
      <c r="B46" s="6">
        <v>0.416771</v>
      </c>
      <c r="C46" s="6">
        <v>0.48514400000000002</v>
      </c>
      <c r="D46" s="6">
        <v>0.41577799999999998</v>
      </c>
      <c r="E46" s="6">
        <v>0.213588</v>
      </c>
      <c r="F46" s="6">
        <v>0.33518500000000001</v>
      </c>
      <c r="G46" s="6">
        <v>0.30871900000000002</v>
      </c>
      <c r="H46" s="6">
        <v>0.45079999999999998</v>
      </c>
      <c r="I46" s="6">
        <v>0.45336700000000002</v>
      </c>
      <c r="J46" s="6">
        <v>0.29922100000000001</v>
      </c>
      <c r="K46" s="6">
        <v>0.49290800000000001</v>
      </c>
      <c r="L46" s="6">
        <v>0.241762</v>
      </c>
      <c r="M46" s="6">
        <v>0.48578100000000002</v>
      </c>
      <c r="N46" s="6">
        <v>0.41902499999999998</v>
      </c>
      <c r="O46" s="6">
        <v>0.51476999999999995</v>
      </c>
      <c r="P46" s="6">
        <v>0.55842700000000001</v>
      </c>
      <c r="Q46" s="6">
        <f t="shared" si="0"/>
        <v>0.40608306666666666</v>
      </c>
      <c r="R46">
        <f t="shared" si="1"/>
        <v>0.1034253140963266</v>
      </c>
    </row>
    <row r="47" spans="1:18" x14ac:dyDescent="0.25">
      <c r="A47" s="6">
        <v>43</v>
      </c>
      <c r="B47" s="6">
        <v>0.42392999999999997</v>
      </c>
      <c r="C47" s="6">
        <v>0.49330499999999999</v>
      </c>
      <c r="D47" s="6">
        <v>0.42508400000000002</v>
      </c>
      <c r="E47" s="6">
        <v>0.22095300000000001</v>
      </c>
      <c r="F47" s="6">
        <v>0.34090399999999998</v>
      </c>
      <c r="G47" s="6">
        <v>0.31900899999999999</v>
      </c>
      <c r="H47" s="6">
        <v>0.46027600000000002</v>
      </c>
      <c r="I47" s="6">
        <v>0.464841</v>
      </c>
      <c r="J47" s="6">
        <v>0.31497000000000003</v>
      </c>
      <c r="K47" s="6">
        <v>0.50131400000000004</v>
      </c>
      <c r="L47" s="6">
        <v>0.246806</v>
      </c>
      <c r="M47" s="6">
        <v>0.49089500000000003</v>
      </c>
      <c r="N47" s="6">
        <v>0.42527100000000001</v>
      </c>
      <c r="O47" s="6">
        <v>0.52428200000000003</v>
      </c>
      <c r="P47" s="6">
        <v>0.56640999999999997</v>
      </c>
      <c r="Q47" s="6">
        <f t="shared" si="0"/>
        <v>0.41455000000000009</v>
      </c>
      <c r="R47">
        <f t="shared" si="1"/>
        <v>0.10339979748045883</v>
      </c>
    </row>
    <row r="48" spans="1:18" x14ac:dyDescent="0.25">
      <c r="A48" s="6">
        <v>44</v>
      </c>
      <c r="B48" s="6">
        <v>0.43085299999999999</v>
      </c>
      <c r="C48" s="6">
        <v>0.50121000000000004</v>
      </c>
      <c r="D48" s="6">
        <v>0.434141</v>
      </c>
      <c r="E48" s="6">
        <v>0.22831799999999999</v>
      </c>
      <c r="F48" s="6">
        <v>0.34638400000000003</v>
      </c>
      <c r="G48" s="6">
        <v>0.32929900000000001</v>
      </c>
      <c r="H48" s="6">
        <v>0.46940399999999999</v>
      </c>
      <c r="I48" s="6">
        <v>0.47609000000000001</v>
      </c>
      <c r="J48" s="6">
        <v>0.33071800000000001</v>
      </c>
      <c r="K48" s="6">
        <v>0.50885800000000003</v>
      </c>
      <c r="L48" s="6">
        <v>0.251722</v>
      </c>
      <c r="M48" s="6">
        <v>0.49525599999999997</v>
      </c>
      <c r="N48" s="6">
        <v>0.43108099999999999</v>
      </c>
      <c r="O48" s="6">
        <v>0.53351599999999999</v>
      </c>
      <c r="P48" s="6">
        <v>0.57407900000000001</v>
      </c>
      <c r="Q48" s="6">
        <f t="shared" si="0"/>
        <v>0.42272860000000001</v>
      </c>
      <c r="R48">
        <f t="shared" si="1"/>
        <v>0.10329325091477588</v>
      </c>
    </row>
    <row r="49" spans="1:18" x14ac:dyDescent="0.25">
      <c r="A49" s="6">
        <v>45</v>
      </c>
      <c r="B49" s="6">
        <v>0.43754799999999999</v>
      </c>
      <c r="C49" s="6">
        <v>0.50886600000000004</v>
      </c>
      <c r="D49" s="6">
        <v>0.44295499999999999</v>
      </c>
      <c r="E49" s="6">
        <v>0.235683</v>
      </c>
      <c r="F49" s="6">
        <v>0.351636</v>
      </c>
      <c r="G49" s="6">
        <v>0.33959</v>
      </c>
      <c r="H49" s="6">
        <v>0.47819600000000001</v>
      </c>
      <c r="I49" s="6">
        <v>0.48712</v>
      </c>
      <c r="J49" s="6">
        <v>0.34646700000000002</v>
      </c>
      <c r="K49" s="6">
        <v>0.515629</v>
      </c>
      <c r="L49" s="6">
        <v>0.25651499999999999</v>
      </c>
      <c r="M49" s="6">
        <v>0.49897599999999998</v>
      </c>
      <c r="N49" s="6">
        <v>0.43648500000000001</v>
      </c>
      <c r="O49" s="6">
        <v>0.54247999999999996</v>
      </c>
      <c r="P49" s="6">
        <v>0.58144799999999996</v>
      </c>
      <c r="Q49" s="6">
        <f t="shared" si="0"/>
        <v>0.43063960000000007</v>
      </c>
      <c r="R49">
        <f t="shared" si="1"/>
        <v>0.10312723338658611</v>
      </c>
    </row>
    <row r="50" spans="1:18" x14ac:dyDescent="0.25">
      <c r="A50" s="6">
        <v>46</v>
      </c>
      <c r="B50" s="6">
        <v>0.444023</v>
      </c>
      <c r="C50" s="6">
        <v>0.51628200000000002</v>
      </c>
      <c r="D50" s="6">
        <v>0.45153399999999999</v>
      </c>
      <c r="E50" s="6">
        <v>0.24304799999999999</v>
      </c>
      <c r="F50" s="6">
        <v>0.35666700000000001</v>
      </c>
      <c r="G50" s="6">
        <v>0.34988000000000002</v>
      </c>
      <c r="H50" s="6">
        <v>0.48666500000000001</v>
      </c>
      <c r="I50" s="6">
        <v>0.49793500000000002</v>
      </c>
      <c r="J50" s="6">
        <v>0.36221500000000001</v>
      </c>
      <c r="K50" s="6">
        <v>0.52170499999999997</v>
      </c>
      <c r="L50" s="6">
        <v>0.26118599999999997</v>
      </c>
      <c r="M50" s="6">
        <v>0.50214700000000001</v>
      </c>
      <c r="N50" s="6">
        <v>0.44151200000000002</v>
      </c>
      <c r="O50" s="6">
        <v>0.55118400000000001</v>
      </c>
      <c r="P50" s="6">
        <v>0.58852800000000005</v>
      </c>
      <c r="Q50" s="6">
        <f t="shared" si="0"/>
        <v>0.43830073333333341</v>
      </c>
      <c r="R50">
        <f t="shared" si="1"/>
        <v>0.10292253428218048</v>
      </c>
    </row>
    <row r="51" spans="1:18" x14ac:dyDescent="0.25">
      <c r="A51" s="6">
        <v>47</v>
      </c>
      <c r="B51" s="6">
        <v>0.45028600000000002</v>
      </c>
      <c r="C51" s="6">
        <v>0.52346499999999996</v>
      </c>
      <c r="D51" s="6">
        <v>0.45988299999999999</v>
      </c>
      <c r="E51" s="6">
        <v>0.250413</v>
      </c>
      <c r="F51" s="6">
        <v>0.361489</v>
      </c>
      <c r="G51" s="6">
        <v>0.36016999999999999</v>
      </c>
      <c r="H51" s="6">
        <v>0.49482300000000001</v>
      </c>
      <c r="I51" s="6">
        <v>0.50853800000000005</v>
      </c>
      <c r="J51" s="6">
        <v>0.37796299999999999</v>
      </c>
      <c r="K51" s="6">
        <v>0.52715800000000002</v>
      </c>
      <c r="L51" s="6">
        <v>0.265739</v>
      </c>
      <c r="M51" s="6">
        <v>0.50485199999999997</v>
      </c>
      <c r="N51" s="6">
        <v>0.446187</v>
      </c>
      <c r="O51" s="6">
        <v>0.55963300000000005</v>
      </c>
      <c r="P51" s="6">
        <v>0.59533000000000003</v>
      </c>
      <c r="Q51" s="6">
        <f t="shared" si="0"/>
        <v>0.44572859999999997</v>
      </c>
      <c r="R51">
        <f t="shared" si="1"/>
        <v>0.10269715224859677</v>
      </c>
    </row>
    <row r="52" spans="1:18" x14ac:dyDescent="0.25">
      <c r="A52" s="6">
        <v>48</v>
      </c>
      <c r="B52" s="6">
        <v>0.456343</v>
      </c>
      <c r="C52" s="6">
        <v>0.53042199999999995</v>
      </c>
      <c r="D52" s="6">
        <v>0.46800900000000001</v>
      </c>
      <c r="E52" s="6">
        <v>0.25777800000000001</v>
      </c>
      <c r="F52" s="6">
        <v>0.36610900000000002</v>
      </c>
      <c r="G52" s="6">
        <v>0.37046099999999998</v>
      </c>
      <c r="H52" s="6">
        <v>0.50268100000000004</v>
      </c>
      <c r="I52" s="6">
        <v>0.51893400000000001</v>
      </c>
      <c r="J52" s="6">
        <v>0.39371099999999998</v>
      </c>
      <c r="K52" s="6">
        <v>0.53205100000000005</v>
      </c>
      <c r="L52" s="6">
        <v>0.270177</v>
      </c>
      <c r="M52" s="6">
        <v>0.50715900000000003</v>
      </c>
      <c r="N52" s="6">
        <v>0.45053599999999999</v>
      </c>
      <c r="O52" s="6">
        <v>0.56783600000000001</v>
      </c>
      <c r="P52" s="6">
        <v>0.60186600000000001</v>
      </c>
      <c r="Q52" s="6">
        <f t="shared" si="0"/>
        <v>0.45293820000000001</v>
      </c>
      <c r="R52">
        <f t="shared" si="1"/>
        <v>0.10246831120204933</v>
      </c>
    </row>
    <row r="53" spans="1:18" x14ac:dyDescent="0.25">
      <c r="A53" s="6">
        <v>49</v>
      </c>
      <c r="B53" s="6">
        <v>0.46220099999999997</v>
      </c>
      <c r="C53" s="6">
        <v>0.53715999999999997</v>
      </c>
      <c r="D53" s="6">
        <v>0.47591699999999998</v>
      </c>
      <c r="E53" s="6">
        <v>0.26514300000000002</v>
      </c>
      <c r="F53" s="6">
        <v>0.37053599999999998</v>
      </c>
      <c r="G53" s="6">
        <v>0.38075100000000001</v>
      </c>
      <c r="H53" s="6">
        <v>0.51024999999999998</v>
      </c>
      <c r="I53" s="6">
        <v>0.52912800000000004</v>
      </c>
      <c r="J53" s="6">
        <v>0.40945999999999999</v>
      </c>
      <c r="K53" s="6">
        <v>0.536443</v>
      </c>
      <c r="L53" s="6">
        <v>0.27450200000000002</v>
      </c>
      <c r="M53" s="6">
        <v>0.509127</v>
      </c>
      <c r="N53" s="6">
        <v>0.45458100000000001</v>
      </c>
      <c r="O53" s="6">
        <v>0.57579999999999998</v>
      </c>
      <c r="P53" s="6">
        <v>0.60814500000000005</v>
      </c>
      <c r="Q53" s="6">
        <f t="shared" si="0"/>
        <v>0.45994293333333341</v>
      </c>
      <c r="R53">
        <f t="shared" si="1"/>
        <v>0.10225170527356653</v>
      </c>
    </row>
    <row r="54" spans="1:18" x14ac:dyDescent="0.25">
      <c r="A54" s="6">
        <v>50</v>
      </c>
      <c r="B54" s="6">
        <v>0.467866</v>
      </c>
      <c r="C54" s="6">
        <v>0.54368700000000003</v>
      </c>
      <c r="D54" s="6">
        <v>0.48361399999999999</v>
      </c>
      <c r="E54" s="6">
        <v>0.27250799999999997</v>
      </c>
      <c r="F54" s="6">
        <v>0.37477700000000003</v>
      </c>
      <c r="G54" s="6">
        <v>0.39104100000000003</v>
      </c>
      <c r="H54" s="6">
        <v>0.51754100000000003</v>
      </c>
      <c r="I54" s="6">
        <v>0.53912199999999999</v>
      </c>
      <c r="J54" s="6">
        <v>0.42520799999999997</v>
      </c>
      <c r="K54" s="6">
        <v>0.54038399999999998</v>
      </c>
      <c r="L54" s="6">
        <v>0.27871899999999999</v>
      </c>
      <c r="M54" s="6">
        <v>0.51080400000000004</v>
      </c>
      <c r="N54" s="6">
        <v>0.458343</v>
      </c>
      <c r="O54" s="6">
        <v>0.58353100000000002</v>
      </c>
      <c r="P54" s="6">
        <v>0.614178</v>
      </c>
      <c r="Q54" s="6">
        <f t="shared" si="0"/>
        <v>0.4667548666666666</v>
      </c>
      <c r="R54">
        <f t="shared" si="1"/>
        <v>0.1020611945269442</v>
      </c>
    </row>
    <row r="55" spans="1:18" x14ac:dyDescent="0.25">
      <c r="A55" s="6">
        <v>51</v>
      </c>
      <c r="B55" s="6">
        <v>0.47334500000000002</v>
      </c>
      <c r="C55" s="6">
        <v>0.55000899999999997</v>
      </c>
      <c r="D55" s="6">
        <v>0.49110500000000001</v>
      </c>
      <c r="E55" s="6">
        <v>0.27987299999999998</v>
      </c>
      <c r="F55" s="6">
        <v>0.37884200000000001</v>
      </c>
      <c r="G55" s="6">
        <v>0.40133099999999999</v>
      </c>
      <c r="H55" s="6">
        <v>0.52456400000000003</v>
      </c>
      <c r="I55" s="6">
        <v>0.54892099999999999</v>
      </c>
      <c r="J55" s="6">
        <v>0.44095600000000001</v>
      </c>
      <c r="K55" s="6">
        <v>0.54392099999999999</v>
      </c>
      <c r="L55" s="6">
        <v>0.282829</v>
      </c>
      <c r="M55" s="6">
        <v>0.512235</v>
      </c>
      <c r="N55" s="6">
        <v>0.46184199999999997</v>
      </c>
      <c r="O55" s="6">
        <v>0.59103700000000003</v>
      </c>
      <c r="P55" s="6">
        <v>0.61997500000000005</v>
      </c>
      <c r="Q55" s="6">
        <f t="shared" si="0"/>
        <v>0.47338566666666676</v>
      </c>
      <c r="R55">
        <f t="shared" si="1"/>
        <v>0.10190997695492006</v>
      </c>
    </row>
    <row r="56" spans="1:18" x14ac:dyDescent="0.25">
      <c r="A56" s="6">
        <v>52</v>
      </c>
      <c r="B56" s="6">
        <v>0.47864400000000001</v>
      </c>
      <c r="C56" s="6">
        <v>0.55613100000000004</v>
      </c>
      <c r="D56" s="6">
        <v>0.49839600000000001</v>
      </c>
      <c r="E56" s="6">
        <v>0.28723799999999999</v>
      </c>
      <c r="F56" s="6">
        <v>0.38273600000000002</v>
      </c>
      <c r="G56" s="6">
        <v>0.41162199999999999</v>
      </c>
      <c r="H56" s="6">
        <v>0.53132900000000005</v>
      </c>
      <c r="I56" s="6">
        <v>0.55852900000000005</v>
      </c>
      <c r="J56" s="6">
        <v>0.456704</v>
      </c>
      <c r="K56" s="6">
        <v>0.547095</v>
      </c>
      <c r="L56" s="6">
        <v>0.28683399999999998</v>
      </c>
      <c r="M56" s="6">
        <v>0.51345499999999999</v>
      </c>
      <c r="N56" s="6">
        <v>0.46509800000000001</v>
      </c>
      <c r="O56" s="6">
        <v>0.59832399999999997</v>
      </c>
      <c r="P56" s="6">
        <v>0.62554399999999999</v>
      </c>
      <c r="Q56" s="6">
        <f t="shared" si="0"/>
        <v>0.47984526666666666</v>
      </c>
      <c r="R56">
        <f t="shared" si="1"/>
        <v>0.10180962437697613</v>
      </c>
    </row>
    <row r="57" spans="1:18" x14ac:dyDescent="0.25">
      <c r="A57" s="6">
        <v>53</v>
      </c>
      <c r="B57" s="6">
        <v>0.483769</v>
      </c>
      <c r="C57" s="6">
        <v>0.56206199999999995</v>
      </c>
      <c r="D57" s="6">
        <v>0.50549200000000005</v>
      </c>
      <c r="E57" s="6">
        <v>0.294603</v>
      </c>
      <c r="F57" s="6">
        <v>0.38646799999999998</v>
      </c>
      <c r="G57" s="6">
        <v>0.42191200000000001</v>
      </c>
      <c r="H57" s="6">
        <v>0.53784500000000002</v>
      </c>
      <c r="I57" s="6">
        <v>0.56794900000000004</v>
      </c>
      <c r="J57" s="6">
        <v>0.47245300000000001</v>
      </c>
      <c r="K57" s="6">
        <v>0.54994399999999999</v>
      </c>
      <c r="L57" s="6">
        <v>0.29073900000000003</v>
      </c>
      <c r="M57" s="6">
        <v>0.51449599999999995</v>
      </c>
      <c r="N57" s="6">
        <v>0.46812500000000001</v>
      </c>
      <c r="O57" s="6">
        <v>0.60539799999999999</v>
      </c>
      <c r="P57" s="6">
        <v>0.63089499999999998</v>
      </c>
      <c r="Q57" s="6">
        <f t="shared" si="0"/>
        <v>0.48614333333333332</v>
      </c>
      <c r="R57">
        <f t="shared" si="1"/>
        <v>0.10177056676709292</v>
      </c>
    </row>
    <row r="58" spans="1:18" x14ac:dyDescent="0.25">
      <c r="A58" s="6">
        <v>54</v>
      </c>
      <c r="B58" s="6">
        <v>0.48872500000000002</v>
      </c>
      <c r="C58" s="6">
        <v>0.56780600000000003</v>
      </c>
      <c r="D58" s="6">
        <v>0.51239800000000002</v>
      </c>
      <c r="E58" s="6">
        <v>0.30196800000000001</v>
      </c>
      <c r="F58" s="6">
        <v>0.390044</v>
      </c>
      <c r="G58" s="6">
        <v>0.43220199999999998</v>
      </c>
      <c r="H58" s="6">
        <v>0.54412199999999999</v>
      </c>
      <c r="I58" s="6">
        <v>0.57718499999999995</v>
      </c>
      <c r="J58" s="6">
        <v>0.488201</v>
      </c>
      <c r="K58" s="6">
        <v>0.55249999999999999</v>
      </c>
      <c r="L58" s="6">
        <v>0.294545</v>
      </c>
      <c r="M58" s="6">
        <v>0.51538300000000004</v>
      </c>
      <c r="N58" s="6">
        <v>0.470941</v>
      </c>
      <c r="O58" s="6">
        <v>0.61226599999999998</v>
      </c>
      <c r="P58" s="6">
        <v>0.63603699999999996</v>
      </c>
      <c r="Q58" s="6">
        <f t="shared" si="0"/>
        <v>0.49228820000000001</v>
      </c>
      <c r="R58">
        <f t="shared" si="1"/>
        <v>0.10180241941076672</v>
      </c>
    </row>
    <row r="59" spans="1:18" x14ac:dyDescent="0.25">
      <c r="A59" s="6">
        <v>55</v>
      </c>
      <c r="B59" s="6">
        <v>0.49351800000000001</v>
      </c>
      <c r="C59" s="6">
        <v>0.57337000000000005</v>
      </c>
      <c r="D59" s="6">
        <v>0.519119</v>
      </c>
      <c r="E59" s="6">
        <v>0.309332</v>
      </c>
      <c r="F59" s="6">
        <v>0.39346999999999999</v>
      </c>
      <c r="G59" s="6">
        <v>0.442492</v>
      </c>
      <c r="H59" s="6">
        <v>0.55016799999999999</v>
      </c>
      <c r="I59" s="6">
        <v>0.58624100000000001</v>
      </c>
      <c r="J59" s="6">
        <v>0.50394899999999998</v>
      </c>
      <c r="K59" s="6">
        <v>0.55479400000000001</v>
      </c>
      <c r="L59" s="6">
        <v>0.29825499999999999</v>
      </c>
      <c r="M59" s="6">
        <v>0.51614000000000004</v>
      </c>
      <c r="N59" s="6">
        <v>0.47356100000000001</v>
      </c>
      <c r="O59" s="6">
        <v>0.61893399999999998</v>
      </c>
      <c r="P59" s="6">
        <v>0.64097599999999999</v>
      </c>
      <c r="Q59" s="6">
        <f t="shared" si="0"/>
        <v>0.49828793333333338</v>
      </c>
      <c r="R59">
        <f t="shared" si="1"/>
        <v>0.10191356583221944</v>
      </c>
    </row>
    <row r="60" spans="1:18" x14ac:dyDescent="0.25">
      <c r="A60" s="6">
        <v>56</v>
      </c>
      <c r="B60" s="6">
        <v>0.49815399999999999</v>
      </c>
      <c r="C60" s="6">
        <v>0.57875900000000002</v>
      </c>
      <c r="D60" s="6">
        <v>0.52566100000000004</v>
      </c>
      <c r="E60" s="6">
        <v>0.31669700000000001</v>
      </c>
      <c r="F60" s="6">
        <v>0.39675300000000002</v>
      </c>
      <c r="G60" s="6">
        <v>0.45278200000000002</v>
      </c>
      <c r="H60" s="6">
        <v>0.55599200000000004</v>
      </c>
      <c r="I60" s="6">
        <v>0.59511999999999998</v>
      </c>
      <c r="J60" s="6">
        <v>0.51969699999999996</v>
      </c>
      <c r="K60" s="6">
        <v>0.55685300000000004</v>
      </c>
      <c r="L60" s="6">
        <v>0.301871</v>
      </c>
      <c r="M60" s="6">
        <v>0.51678500000000005</v>
      </c>
      <c r="N60" s="6">
        <v>0.475997</v>
      </c>
      <c r="O60" s="6">
        <v>0.62540700000000005</v>
      </c>
      <c r="P60" s="6">
        <v>0.64572300000000005</v>
      </c>
      <c r="Q60" s="6">
        <f t="shared" si="0"/>
        <v>0.50415006666666673</v>
      </c>
      <c r="R60">
        <f t="shared" si="1"/>
        <v>0.10211136931064638</v>
      </c>
    </row>
    <row r="61" spans="1:18" x14ac:dyDescent="0.25">
      <c r="A61" s="6">
        <v>57</v>
      </c>
      <c r="B61" s="6">
        <v>0.50263800000000003</v>
      </c>
      <c r="C61" s="6">
        <v>0.583978</v>
      </c>
      <c r="D61" s="6">
        <v>0.53202700000000003</v>
      </c>
      <c r="E61" s="6">
        <v>0.32406200000000002</v>
      </c>
      <c r="F61" s="6">
        <v>0.399899</v>
      </c>
      <c r="G61" s="6">
        <v>0.46307199999999998</v>
      </c>
      <c r="H61" s="6">
        <v>0.56160200000000005</v>
      </c>
      <c r="I61" s="6">
        <v>0.60382599999999997</v>
      </c>
      <c r="J61" s="6">
        <v>0.53544499999999995</v>
      </c>
      <c r="K61" s="6">
        <v>0.558701</v>
      </c>
      <c r="L61" s="6">
        <v>0.30539500000000003</v>
      </c>
      <c r="M61" s="6">
        <v>0.51733600000000002</v>
      </c>
      <c r="N61" s="6">
        <v>0.47826299999999999</v>
      </c>
      <c r="O61" s="6">
        <v>0.63169200000000003</v>
      </c>
      <c r="P61" s="6">
        <v>0.65028300000000006</v>
      </c>
      <c r="Q61" s="6">
        <f t="shared" si="0"/>
        <v>0.50988126666666678</v>
      </c>
      <c r="R61">
        <f t="shared" si="1"/>
        <v>0.10240227786631274</v>
      </c>
    </row>
    <row r="62" spans="1:18" x14ac:dyDescent="0.25">
      <c r="A62" s="6">
        <v>58</v>
      </c>
      <c r="B62" s="6">
        <v>0.50697400000000004</v>
      </c>
      <c r="C62" s="6">
        <v>0.58903399999999995</v>
      </c>
      <c r="D62" s="6">
        <v>0.53822400000000004</v>
      </c>
      <c r="E62" s="6">
        <v>0.33142700000000003</v>
      </c>
      <c r="F62" s="6">
        <v>0.40291300000000002</v>
      </c>
      <c r="G62" s="6">
        <v>0.473362</v>
      </c>
      <c r="H62" s="6">
        <v>0.56700499999999998</v>
      </c>
      <c r="I62" s="6">
        <v>0.61236199999999996</v>
      </c>
      <c r="J62" s="6">
        <v>0.55119399999999996</v>
      </c>
      <c r="K62" s="6">
        <v>0.56035900000000005</v>
      </c>
      <c r="L62" s="6">
        <v>0.30883100000000002</v>
      </c>
      <c r="M62" s="6">
        <v>0.51780499999999996</v>
      </c>
      <c r="N62" s="6">
        <v>0.48037099999999999</v>
      </c>
      <c r="O62" s="6">
        <v>0.63779300000000005</v>
      </c>
      <c r="P62" s="6">
        <v>0.65466400000000002</v>
      </c>
      <c r="Q62" s="6">
        <f t="shared" si="0"/>
        <v>0.51548786666666657</v>
      </c>
      <c r="R62">
        <f t="shared" si="1"/>
        <v>0.10279162983563733</v>
      </c>
    </row>
    <row r="63" spans="1:18" x14ac:dyDescent="0.25">
      <c r="A63" s="6">
        <v>59</v>
      </c>
      <c r="B63" s="6">
        <v>0.51116799999999996</v>
      </c>
      <c r="C63" s="6">
        <v>0.59392999999999996</v>
      </c>
      <c r="D63" s="6">
        <v>0.54425400000000002</v>
      </c>
      <c r="E63" s="6">
        <v>0.33879199999999998</v>
      </c>
      <c r="F63" s="6">
        <v>0.40580100000000002</v>
      </c>
      <c r="G63" s="6">
        <v>0.48365200000000003</v>
      </c>
      <c r="H63" s="6">
        <v>0.57221</v>
      </c>
      <c r="I63" s="6">
        <v>0.62073100000000003</v>
      </c>
      <c r="J63" s="6">
        <v>0.56694199999999995</v>
      </c>
      <c r="K63" s="6">
        <v>0.56184800000000001</v>
      </c>
      <c r="L63" s="6">
        <v>0.31217899999999998</v>
      </c>
      <c r="M63" s="6">
        <v>0.51820500000000003</v>
      </c>
      <c r="N63" s="6">
        <v>0.48233199999999998</v>
      </c>
      <c r="O63" s="6">
        <v>0.64371599999999995</v>
      </c>
      <c r="P63" s="6">
        <v>0.65887300000000004</v>
      </c>
      <c r="Q63" s="6">
        <f t="shared" si="0"/>
        <v>0.52097553333333324</v>
      </c>
      <c r="R63">
        <f t="shared" si="1"/>
        <v>0.10328428542956242</v>
      </c>
    </row>
    <row r="64" spans="1:18" x14ac:dyDescent="0.25">
      <c r="A64" s="6">
        <v>60</v>
      </c>
      <c r="B64" s="6">
        <v>0.51522400000000002</v>
      </c>
      <c r="C64" s="6">
        <v>0.59867300000000001</v>
      </c>
      <c r="D64" s="6">
        <v>0.55012300000000003</v>
      </c>
      <c r="E64" s="6">
        <v>0.34615699999999999</v>
      </c>
      <c r="F64" s="6">
        <v>0.40856900000000002</v>
      </c>
      <c r="G64" s="6">
        <v>0.49394300000000002</v>
      </c>
      <c r="H64" s="6">
        <v>0.57722399999999996</v>
      </c>
      <c r="I64" s="6">
        <v>0.62893699999999997</v>
      </c>
      <c r="J64" s="6">
        <v>0.58269000000000004</v>
      </c>
      <c r="K64" s="6">
        <v>0.56318299999999999</v>
      </c>
      <c r="L64" s="6">
        <v>0.31544299999999997</v>
      </c>
      <c r="M64" s="6">
        <v>0.51854699999999998</v>
      </c>
      <c r="N64" s="6">
        <v>0.484155</v>
      </c>
      <c r="O64" s="6">
        <v>0.64946599999999999</v>
      </c>
      <c r="P64" s="6">
        <v>0.66291800000000001</v>
      </c>
      <c r="Q64" s="6">
        <f t="shared" si="0"/>
        <v>0.52635013333333336</v>
      </c>
      <c r="R64">
        <f t="shared" si="1"/>
        <v>0.10388393664144534</v>
      </c>
    </row>
    <row r="65" spans="1:18" x14ac:dyDescent="0.25">
      <c r="A65" s="6">
        <v>61</v>
      </c>
      <c r="B65" s="6">
        <v>0.51914700000000003</v>
      </c>
      <c r="C65" s="6">
        <v>0.603267</v>
      </c>
      <c r="D65" s="6">
        <v>0.555836</v>
      </c>
      <c r="E65" s="6">
        <v>0.353522</v>
      </c>
      <c r="F65" s="6">
        <v>0.411221</v>
      </c>
      <c r="G65" s="6">
        <v>0.50423300000000004</v>
      </c>
      <c r="H65" s="6">
        <v>0.58205300000000004</v>
      </c>
      <c r="I65" s="6">
        <v>0.63698200000000005</v>
      </c>
      <c r="J65" s="6">
        <v>0.59843800000000003</v>
      </c>
      <c r="K65" s="6">
        <v>0.56438200000000005</v>
      </c>
      <c r="L65" s="6">
        <v>0.31862400000000002</v>
      </c>
      <c r="M65" s="6">
        <v>0.51883800000000002</v>
      </c>
      <c r="N65" s="6">
        <v>0.48585200000000001</v>
      </c>
      <c r="O65" s="6">
        <v>0.65504899999999999</v>
      </c>
      <c r="P65" s="6">
        <v>0.66680300000000003</v>
      </c>
      <c r="Q65" s="6">
        <f t="shared" si="0"/>
        <v>0.53161646666666662</v>
      </c>
      <c r="R65">
        <f t="shared" si="1"/>
        <v>0.10459354206223175</v>
      </c>
    </row>
    <row r="66" spans="1:18" x14ac:dyDescent="0.25">
      <c r="A66" s="6">
        <v>62</v>
      </c>
      <c r="B66" s="6">
        <v>0.52293999999999996</v>
      </c>
      <c r="C66" s="6">
        <v>0.60771600000000003</v>
      </c>
      <c r="D66" s="6">
        <v>0.56139499999999998</v>
      </c>
      <c r="E66" s="6">
        <v>0.36088599999999998</v>
      </c>
      <c r="F66" s="6">
        <v>0.41376200000000002</v>
      </c>
      <c r="G66" s="6">
        <v>0.51452299999999995</v>
      </c>
      <c r="H66" s="6">
        <v>0.58670500000000003</v>
      </c>
      <c r="I66" s="6">
        <v>0.64487000000000005</v>
      </c>
      <c r="J66" s="6">
        <v>0.61418600000000001</v>
      </c>
      <c r="K66" s="6">
        <v>0.56545699999999999</v>
      </c>
      <c r="L66" s="6">
        <v>0.32172499999999998</v>
      </c>
      <c r="M66" s="6">
        <v>0.51908600000000005</v>
      </c>
      <c r="N66" s="6">
        <v>0.487429</v>
      </c>
      <c r="O66" s="6">
        <v>0.66046899999999997</v>
      </c>
      <c r="P66" s="6">
        <v>0.67053700000000005</v>
      </c>
      <c r="Q66" s="6">
        <f t="shared" si="0"/>
        <v>0.53677906666666664</v>
      </c>
      <c r="R66">
        <f t="shared" si="1"/>
        <v>0.10541551459375714</v>
      </c>
    </row>
    <row r="67" spans="1:18" x14ac:dyDescent="0.25">
      <c r="A67" s="6">
        <v>63</v>
      </c>
      <c r="B67" s="6">
        <v>0.52660899999999999</v>
      </c>
      <c r="C67" s="6">
        <v>0.61202599999999996</v>
      </c>
      <c r="D67" s="6">
        <v>0.56680600000000003</v>
      </c>
      <c r="E67" s="6">
        <v>0.368251</v>
      </c>
      <c r="F67" s="6">
        <v>0.41619699999999998</v>
      </c>
      <c r="G67" s="6">
        <v>0.52481299999999997</v>
      </c>
      <c r="H67" s="6">
        <v>0.59118599999999999</v>
      </c>
      <c r="I67" s="6">
        <v>0.65260499999999999</v>
      </c>
      <c r="J67" s="6">
        <v>0.62993399999999999</v>
      </c>
      <c r="K67" s="6">
        <v>0.56642300000000001</v>
      </c>
      <c r="L67" s="6">
        <v>0.32474799999999998</v>
      </c>
      <c r="M67" s="6">
        <v>0.51929800000000004</v>
      </c>
      <c r="N67" s="6">
        <v>0.48889700000000003</v>
      </c>
      <c r="O67" s="6">
        <v>0.66573099999999996</v>
      </c>
      <c r="P67" s="6">
        <v>0.67412399999999995</v>
      </c>
      <c r="Q67" s="6">
        <f t="shared" si="0"/>
        <v>0.54184320000000008</v>
      </c>
      <c r="R67">
        <f t="shared" si="1"/>
        <v>0.10635098486292591</v>
      </c>
    </row>
    <row r="68" spans="1:18" x14ac:dyDescent="0.25">
      <c r="A68" s="6">
        <v>64</v>
      </c>
      <c r="B68" s="6">
        <v>0.53015800000000002</v>
      </c>
      <c r="C68" s="6">
        <v>0.61619999999999997</v>
      </c>
      <c r="D68" s="6">
        <v>0.57207200000000002</v>
      </c>
      <c r="E68" s="6">
        <v>0.37561600000000001</v>
      </c>
      <c r="F68" s="6">
        <v>0.41853000000000001</v>
      </c>
      <c r="G68" s="6">
        <v>0.535103</v>
      </c>
      <c r="H68" s="6">
        <v>0.59550199999999998</v>
      </c>
      <c r="I68" s="6">
        <v>0.660188</v>
      </c>
      <c r="J68" s="6">
        <v>0.64568199999999998</v>
      </c>
      <c r="K68" s="6">
        <v>0.56728900000000004</v>
      </c>
      <c r="L68" s="6">
        <v>0.32769399999999999</v>
      </c>
      <c r="M68" s="6">
        <v>0.519478</v>
      </c>
      <c r="N68" s="6">
        <v>0.49026199999999998</v>
      </c>
      <c r="O68" s="6">
        <v>0.67083899999999996</v>
      </c>
      <c r="P68" s="6">
        <v>0.67757100000000003</v>
      </c>
      <c r="Q68" s="6">
        <f t="shared" si="0"/>
        <v>0.5468122666666666</v>
      </c>
      <c r="R68">
        <f t="shared" si="1"/>
        <v>0.10740089756705744</v>
      </c>
    </row>
    <row r="69" spans="1:18" x14ac:dyDescent="0.25">
      <c r="A69" s="6">
        <v>65</v>
      </c>
      <c r="B69" s="6">
        <v>0.53358899999999998</v>
      </c>
      <c r="C69" s="6">
        <v>0.62024299999999999</v>
      </c>
      <c r="D69" s="6">
        <v>0.57719699999999996</v>
      </c>
      <c r="E69" s="6">
        <v>0.38298100000000002</v>
      </c>
      <c r="F69" s="6">
        <v>0.420765</v>
      </c>
      <c r="G69" s="6">
        <v>0.54539300000000002</v>
      </c>
      <c r="H69" s="6">
        <v>0.59965999999999997</v>
      </c>
      <c r="I69" s="6">
        <v>0.66762299999999997</v>
      </c>
      <c r="J69" s="6">
        <v>0.66142999999999996</v>
      </c>
      <c r="K69" s="6">
        <v>0.56806599999999996</v>
      </c>
      <c r="L69" s="6">
        <v>0.33056600000000003</v>
      </c>
      <c r="M69" s="6">
        <v>0.51963199999999998</v>
      </c>
      <c r="N69" s="6">
        <v>0.49153200000000002</v>
      </c>
      <c r="O69" s="6">
        <v>0.67579800000000001</v>
      </c>
      <c r="P69" s="6">
        <v>0.68088199999999999</v>
      </c>
      <c r="Q69" s="6">
        <f t="shared" ref="Q69:Q83" si="2">AVERAGE(B69:P69)</f>
        <v>0.55169046666666666</v>
      </c>
      <c r="R69">
        <f t="shared" ref="R69:R83" si="3">STDEV(B69:P69)</f>
        <v>0.1085653246956256</v>
      </c>
    </row>
    <row r="70" spans="1:18" x14ac:dyDescent="0.25">
      <c r="A70" s="6">
        <v>66</v>
      </c>
      <c r="B70" s="6">
        <v>0.53690899999999997</v>
      </c>
      <c r="C70" s="6">
        <v>0.62415900000000002</v>
      </c>
      <c r="D70" s="6">
        <v>0.58218599999999998</v>
      </c>
      <c r="E70" s="6">
        <v>0.39034600000000003</v>
      </c>
      <c r="F70" s="6">
        <v>0.42290699999999998</v>
      </c>
      <c r="G70" s="6">
        <v>0.55568200000000001</v>
      </c>
      <c r="H70" s="6">
        <v>0.60366500000000001</v>
      </c>
      <c r="I70" s="6">
        <v>0.67491299999999999</v>
      </c>
      <c r="J70" s="6">
        <v>0.67717799999999995</v>
      </c>
      <c r="K70" s="6">
        <v>0.56876400000000005</v>
      </c>
      <c r="L70" s="6">
        <v>0.33336500000000002</v>
      </c>
      <c r="M70" s="6">
        <v>0.51976299999999998</v>
      </c>
      <c r="N70" s="6">
        <v>0.49271300000000001</v>
      </c>
      <c r="O70" s="6">
        <v>0.68061300000000002</v>
      </c>
      <c r="P70" s="6">
        <v>0.68406400000000001</v>
      </c>
      <c r="Q70" s="6">
        <f t="shared" si="2"/>
        <v>0.55648179999999992</v>
      </c>
      <c r="R70">
        <f t="shared" si="3"/>
        <v>0.10984411437526245</v>
      </c>
    </row>
    <row r="71" spans="1:18" x14ac:dyDescent="0.25">
      <c r="A71" s="6">
        <v>67</v>
      </c>
      <c r="B71" s="6">
        <v>0.54011799999999999</v>
      </c>
      <c r="C71" s="6">
        <v>0.62795199999999995</v>
      </c>
      <c r="D71" s="6">
        <v>0.58704000000000001</v>
      </c>
      <c r="E71" s="6">
        <v>0.39771000000000001</v>
      </c>
      <c r="F71" s="6">
        <v>0.42496</v>
      </c>
      <c r="G71" s="6">
        <v>0.56597200000000003</v>
      </c>
      <c r="H71" s="6">
        <v>0.60752200000000001</v>
      </c>
      <c r="I71" s="6">
        <v>0.68206100000000003</v>
      </c>
      <c r="J71" s="6">
        <v>0.69292600000000004</v>
      </c>
      <c r="K71" s="6">
        <v>0.56938999999999995</v>
      </c>
      <c r="L71" s="6">
        <v>0.33609299999999998</v>
      </c>
      <c r="M71" s="6">
        <v>0.51987499999999998</v>
      </c>
      <c r="N71" s="6">
        <v>0.493811</v>
      </c>
      <c r="O71" s="6">
        <v>0.68528699999999998</v>
      </c>
      <c r="P71" s="6">
        <v>0.68711999999999995</v>
      </c>
      <c r="Q71" s="6">
        <f t="shared" si="2"/>
        <v>0.5611891333333332</v>
      </c>
      <c r="R71">
        <f t="shared" si="3"/>
        <v>0.11123611383183805</v>
      </c>
    </row>
    <row r="72" spans="1:18" x14ac:dyDescent="0.25">
      <c r="A72" s="6">
        <v>68</v>
      </c>
      <c r="B72" s="6">
        <v>0.54322300000000001</v>
      </c>
      <c r="C72" s="6">
        <v>0.63162600000000002</v>
      </c>
      <c r="D72" s="6">
        <v>0.59176499999999999</v>
      </c>
      <c r="E72" s="6">
        <v>0.40507500000000002</v>
      </c>
      <c r="F72" s="6">
        <v>0.426927</v>
      </c>
      <c r="G72" s="6">
        <v>0.57626200000000005</v>
      </c>
      <c r="H72" s="6">
        <v>0.61123799999999995</v>
      </c>
      <c r="I72" s="6">
        <v>0.68906900000000004</v>
      </c>
      <c r="J72" s="6">
        <v>0.70867400000000003</v>
      </c>
      <c r="K72" s="6">
        <v>0.56995200000000001</v>
      </c>
      <c r="L72" s="6">
        <v>0.33875300000000003</v>
      </c>
      <c r="M72" s="6">
        <v>0.51997099999999996</v>
      </c>
      <c r="N72" s="6">
        <v>0.49483300000000002</v>
      </c>
      <c r="O72" s="6">
        <v>0.68982500000000002</v>
      </c>
      <c r="P72" s="6">
        <v>0.69005700000000003</v>
      </c>
      <c r="Q72" s="6">
        <f t="shared" si="2"/>
        <v>0.56581666666666663</v>
      </c>
      <c r="R72">
        <f t="shared" si="3"/>
        <v>0.11273980215501733</v>
      </c>
    </row>
    <row r="73" spans="1:18" x14ac:dyDescent="0.25">
      <c r="A73" s="6">
        <v>69</v>
      </c>
      <c r="B73" s="6">
        <v>0.54622499999999996</v>
      </c>
      <c r="C73" s="6">
        <v>0.63518399999999997</v>
      </c>
      <c r="D73" s="6">
        <v>0.59636400000000001</v>
      </c>
      <c r="E73" s="6">
        <v>0.41243999999999997</v>
      </c>
      <c r="F73" s="6">
        <v>0.428811</v>
      </c>
      <c r="G73" s="6">
        <v>0.58655199999999996</v>
      </c>
      <c r="H73" s="6">
        <v>0.61481799999999998</v>
      </c>
      <c r="I73" s="6">
        <v>0.69594</v>
      </c>
      <c r="J73" s="6">
        <v>0.72442200000000001</v>
      </c>
      <c r="K73" s="6">
        <v>0.57045599999999996</v>
      </c>
      <c r="L73" s="6">
        <v>0.34134500000000001</v>
      </c>
      <c r="M73" s="6">
        <v>0.52005199999999996</v>
      </c>
      <c r="N73" s="6">
        <v>0.49578299999999997</v>
      </c>
      <c r="O73" s="6">
        <v>0.69423100000000004</v>
      </c>
      <c r="P73" s="6">
        <v>0.69287900000000002</v>
      </c>
      <c r="Q73" s="6">
        <f t="shared" si="2"/>
        <v>0.57036680000000006</v>
      </c>
      <c r="R73">
        <f t="shared" si="3"/>
        <v>0.11435385758762746</v>
      </c>
    </row>
    <row r="74" spans="1:18" x14ac:dyDescent="0.25">
      <c r="A74" s="6">
        <v>70</v>
      </c>
      <c r="B74" s="6">
        <v>0.54912899999999998</v>
      </c>
      <c r="C74" s="6">
        <v>0.63863000000000003</v>
      </c>
      <c r="D74" s="6">
        <v>0.60083900000000001</v>
      </c>
      <c r="E74" s="6">
        <v>0.41980499999999998</v>
      </c>
      <c r="F74" s="6">
        <v>0.43061700000000003</v>
      </c>
      <c r="G74" s="6">
        <v>0.59684199999999998</v>
      </c>
      <c r="H74" s="6">
        <v>0.61826499999999995</v>
      </c>
      <c r="I74" s="6">
        <v>0.70267800000000002</v>
      </c>
      <c r="J74" s="6">
        <v>0.74016999999999999</v>
      </c>
      <c r="K74" s="6">
        <v>0.570909</v>
      </c>
      <c r="L74" s="6">
        <v>0.34387200000000001</v>
      </c>
      <c r="M74" s="6">
        <v>0.52012199999999997</v>
      </c>
      <c r="N74" s="6">
        <v>0.49666700000000003</v>
      </c>
      <c r="O74" s="6">
        <v>0.69850800000000002</v>
      </c>
      <c r="P74" s="6">
        <v>0.69559000000000004</v>
      </c>
      <c r="Q74" s="6">
        <f t="shared" si="2"/>
        <v>0.57484286666666662</v>
      </c>
      <c r="R74">
        <f t="shared" si="3"/>
        <v>0.11607563980554501</v>
      </c>
    </row>
    <row r="75" spans="1:18" x14ac:dyDescent="0.25">
      <c r="A75" s="6">
        <v>71</v>
      </c>
      <c r="B75" s="6">
        <v>0.55193700000000001</v>
      </c>
      <c r="C75" s="6">
        <v>0.64196900000000001</v>
      </c>
      <c r="D75" s="6">
        <v>0.60519500000000004</v>
      </c>
      <c r="E75" s="6">
        <v>0.42716900000000002</v>
      </c>
      <c r="F75" s="6">
        <v>0.43234699999999998</v>
      </c>
      <c r="G75" s="6">
        <v>0.60713200000000001</v>
      </c>
      <c r="H75" s="6">
        <v>0.62158599999999997</v>
      </c>
      <c r="I75" s="6">
        <v>0.709283</v>
      </c>
      <c r="J75" s="6">
        <v>0.75591799999999998</v>
      </c>
      <c r="K75" s="6">
        <v>0.57131500000000002</v>
      </c>
      <c r="L75" s="6">
        <v>0.34633399999999998</v>
      </c>
      <c r="M75" s="6">
        <v>0.520181</v>
      </c>
      <c r="N75" s="6">
        <v>0.49748900000000001</v>
      </c>
      <c r="O75" s="6">
        <v>0.70265999999999995</v>
      </c>
      <c r="P75" s="6">
        <v>0.69819500000000001</v>
      </c>
      <c r="Q75" s="6">
        <f t="shared" si="2"/>
        <v>0.57924733333333334</v>
      </c>
      <c r="R75">
        <f t="shared" si="3"/>
        <v>0.11790329579766801</v>
      </c>
    </row>
    <row r="76" spans="1:18" x14ac:dyDescent="0.25">
      <c r="A76" s="6">
        <v>72</v>
      </c>
      <c r="B76" s="6">
        <v>0.55465299999999995</v>
      </c>
      <c r="C76" s="6">
        <v>0.64520200000000005</v>
      </c>
      <c r="D76" s="6">
        <v>0.60943400000000003</v>
      </c>
      <c r="E76" s="6">
        <v>0.43453399999999998</v>
      </c>
      <c r="F76" s="6">
        <v>0.43400499999999997</v>
      </c>
      <c r="G76" s="6">
        <v>0.61742200000000003</v>
      </c>
      <c r="H76" s="6">
        <v>0.62478500000000003</v>
      </c>
      <c r="I76" s="6">
        <v>0.71575999999999995</v>
      </c>
      <c r="J76" s="6">
        <v>0.77166599999999996</v>
      </c>
      <c r="K76" s="6">
        <v>0.57167900000000005</v>
      </c>
      <c r="L76" s="6">
        <v>0.34873500000000002</v>
      </c>
      <c r="M76" s="6">
        <v>0.52023200000000003</v>
      </c>
      <c r="N76" s="6">
        <v>0.49825399999999997</v>
      </c>
      <c r="O76" s="6">
        <v>0.70669099999999996</v>
      </c>
      <c r="P76" s="6">
        <v>0.70069800000000004</v>
      </c>
      <c r="Q76" s="6">
        <f t="shared" si="2"/>
        <v>0.58358333333333334</v>
      </c>
      <c r="R76">
        <f t="shared" si="3"/>
        <v>0.11983355669407636</v>
      </c>
    </row>
    <row r="77" spans="1:18" x14ac:dyDescent="0.25">
      <c r="A77" s="6">
        <v>73</v>
      </c>
      <c r="B77" s="6">
        <v>0.55728</v>
      </c>
      <c r="C77" s="6">
        <v>0.64833300000000005</v>
      </c>
      <c r="D77" s="6">
        <v>0.61355999999999999</v>
      </c>
      <c r="E77" s="6">
        <v>0.44189899999999999</v>
      </c>
      <c r="F77" s="6">
        <v>0.43559399999999998</v>
      </c>
      <c r="G77" s="6">
        <v>0.62771200000000005</v>
      </c>
      <c r="H77" s="6">
        <v>0.62786600000000004</v>
      </c>
      <c r="I77" s="6">
        <v>0.72211000000000003</v>
      </c>
      <c r="J77" s="6">
        <v>0.78741399999999995</v>
      </c>
      <c r="K77" s="6">
        <v>0.57200600000000001</v>
      </c>
      <c r="L77" s="6">
        <v>0.35107500000000003</v>
      </c>
      <c r="M77" s="6">
        <v>0.52027500000000004</v>
      </c>
      <c r="N77" s="6">
        <v>0.49896499999999999</v>
      </c>
      <c r="O77" s="6">
        <v>0.71060500000000004</v>
      </c>
      <c r="P77" s="6">
        <v>0.70310300000000003</v>
      </c>
      <c r="Q77" s="6">
        <f t="shared" si="2"/>
        <v>0.58785313333333333</v>
      </c>
      <c r="R77">
        <f t="shared" si="3"/>
        <v>0.12186394753392985</v>
      </c>
    </row>
    <row r="78" spans="1:18" x14ac:dyDescent="0.25">
      <c r="A78" s="6">
        <v>74</v>
      </c>
      <c r="B78" s="6">
        <v>0.55982100000000001</v>
      </c>
      <c r="C78" s="6">
        <v>0.65136700000000003</v>
      </c>
      <c r="D78" s="6">
        <v>0.61757600000000001</v>
      </c>
      <c r="E78" s="6">
        <v>0.449264</v>
      </c>
      <c r="F78" s="6">
        <v>0.437116</v>
      </c>
      <c r="G78" s="6">
        <v>0.63800199999999996</v>
      </c>
      <c r="H78" s="6">
        <v>0.63083500000000003</v>
      </c>
      <c r="I78" s="6">
        <v>0.72833599999999998</v>
      </c>
      <c r="J78" s="6">
        <v>0.80316200000000004</v>
      </c>
      <c r="K78" s="6">
        <v>0.57230000000000003</v>
      </c>
      <c r="L78" s="6">
        <v>0.35335499999999997</v>
      </c>
      <c r="M78" s="6">
        <v>0.52031099999999997</v>
      </c>
      <c r="N78" s="6">
        <v>0.49962699999999999</v>
      </c>
      <c r="O78" s="6">
        <v>0.71440499999999996</v>
      </c>
      <c r="P78" s="6">
        <v>0.70541299999999996</v>
      </c>
      <c r="Q78" s="6">
        <f t="shared" si="2"/>
        <v>0.59205933333333327</v>
      </c>
      <c r="R78">
        <f t="shared" si="3"/>
        <v>0.12399163730133878</v>
      </c>
    </row>
    <row r="79" spans="1:18" x14ac:dyDescent="0.25">
      <c r="A79" s="6">
        <v>75</v>
      </c>
      <c r="B79" s="6">
        <v>0.56227800000000006</v>
      </c>
      <c r="C79" s="6">
        <v>0.65430500000000003</v>
      </c>
      <c r="D79" s="6">
        <v>0.62148400000000004</v>
      </c>
      <c r="E79" s="6">
        <v>0.45662799999999998</v>
      </c>
      <c r="F79" s="6">
        <v>0.43857499999999999</v>
      </c>
      <c r="G79" s="6">
        <v>0.64829099999999995</v>
      </c>
      <c r="H79" s="6">
        <v>0.63369399999999998</v>
      </c>
      <c r="I79" s="6">
        <v>0.73444100000000001</v>
      </c>
      <c r="J79" s="6">
        <v>0.81891000000000003</v>
      </c>
      <c r="K79" s="6">
        <v>0.57256300000000004</v>
      </c>
      <c r="L79" s="6">
        <v>0.35557800000000001</v>
      </c>
      <c r="M79" s="6">
        <v>0.520343</v>
      </c>
      <c r="N79" s="6">
        <v>0.50024199999999996</v>
      </c>
      <c r="O79" s="6">
        <v>0.71809299999999998</v>
      </c>
      <c r="P79" s="6">
        <v>0.70763299999999996</v>
      </c>
      <c r="Q79" s="6">
        <f t="shared" si="2"/>
        <v>0.59620386666666658</v>
      </c>
      <c r="R79">
        <f t="shared" si="3"/>
        <v>0.12621321009979627</v>
      </c>
    </row>
    <row r="80" spans="1:18" x14ac:dyDescent="0.25">
      <c r="A80" s="6">
        <v>76</v>
      </c>
      <c r="B80" s="6">
        <v>0.56465399999999999</v>
      </c>
      <c r="C80" s="6">
        <v>0.65715000000000001</v>
      </c>
      <c r="D80" s="6">
        <v>0.62528799999999995</v>
      </c>
      <c r="E80" s="6">
        <v>0.46399299999999999</v>
      </c>
      <c r="F80" s="6">
        <v>0.43997199999999997</v>
      </c>
      <c r="G80" s="6">
        <v>0.65858099999999997</v>
      </c>
      <c r="H80" s="6">
        <v>0.63644699999999998</v>
      </c>
      <c r="I80" s="6">
        <v>0.74042600000000003</v>
      </c>
      <c r="J80" s="6">
        <v>0.83465800000000001</v>
      </c>
      <c r="K80" s="6">
        <v>0.57279999999999998</v>
      </c>
      <c r="L80" s="6">
        <v>0.35774499999999998</v>
      </c>
      <c r="M80" s="6">
        <v>0.52036899999999997</v>
      </c>
      <c r="N80" s="6">
        <v>0.50081500000000001</v>
      </c>
      <c r="O80" s="6">
        <v>0.72167400000000004</v>
      </c>
      <c r="P80" s="6">
        <v>0.70976600000000001</v>
      </c>
      <c r="Q80" s="6">
        <f t="shared" si="2"/>
        <v>0.60028920000000008</v>
      </c>
      <c r="R80">
        <f t="shared" si="3"/>
        <v>0.12852563215627985</v>
      </c>
    </row>
    <row r="81" spans="1:18" x14ac:dyDescent="0.25">
      <c r="A81" s="6">
        <v>77</v>
      </c>
      <c r="B81" s="6">
        <v>0.56695200000000001</v>
      </c>
      <c r="C81" s="6">
        <v>0.65990700000000002</v>
      </c>
      <c r="D81" s="6">
        <v>0.62899000000000005</v>
      </c>
      <c r="E81" s="6">
        <v>0.471358</v>
      </c>
      <c r="F81" s="6">
        <v>0.44131199999999998</v>
      </c>
      <c r="G81" s="6">
        <v>0.66887099999999999</v>
      </c>
      <c r="H81" s="6">
        <v>0.6391</v>
      </c>
      <c r="I81" s="6">
        <v>0.74629500000000004</v>
      </c>
      <c r="J81" s="6">
        <v>0.850406</v>
      </c>
      <c r="K81" s="6">
        <v>0.57301199999999997</v>
      </c>
      <c r="L81" s="6">
        <v>0.35985699999999998</v>
      </c>
      <c r="M81" s="6">
        <v>0.52039199999999997</v>
      </c>
      <c r="N81" s="6">
        <v>0.50134699999999999</v>
      </c>
      <c r="O81" s="6">
        <v>0.72515099999999999</v>
      </c>
      <c r="P81" s="6">
        <v>0.71181499999999998</v>
      </c>
      <c r="Q81" s="6">
        <f t="shared" si="2"/>
        <v>0.60431766666666664</v>
      </c>
      <c r="R81">
        <f t="shared" si="3"/>
        <v>0.13092585008134858</v>
      </c>
    </row>
    <row r="82" spans="1:18" x14ac:dyDescent="0.25">
      <c r="A82" s="6">
        <v>78</v>
      </c>
      <c r="B82" s="6">
        <v>0.56917399999999996</v>
      </c>
      <c r="C82" s="6">
        <v>0.66257600000000005</v>
      </c>
      <c r="D82" s="6">
        <v>0.63259200000000004</v>
      </c>
      <c r="E82" s="6">
        <v>0.47872300000000001</v>
      </c>
      <c r="F82" s="6">
        <v>0.44259500000000002</v>
      </c>
      <c r="G82" s="6">
        <v>0.67916100000000001</v>
      </c>
      <c r="H82" s="6">
        <v>0.64165499999999998</v>
      </c>
      <c r="I82" s="6">
        <v>0.75204899999999997</v>
      </c>
      <c r="J82" s="6">
        <v>0.86615399999999998</v>
      </c>
      <c r="K82" s="6">
        <v>0.57320199999999999</v>
      </c>
      <c r="L82" s="6">
        <v>0.36191600000000002</v>
      </c>
      <c r="M82" s="6">
        <v>0.52041199999999999</v>
      </c>
      <c r="N82" s="6">
        <v>0.50184200000000001</v>
      </c>
      <c r="O82" s="6">
        <v>0.72852600000000001</v>
      </c>
      <c r="P82" s="6">
        <v>0.71378399999999997</v>
      </c>
      <c r="Q82" s="6">
        <f t="shared" si="2"/>
        <v>0.60829073333333339</v>
      </c>
      <c r="R82">
        <f t="shared" si="3"/>
        <v>0.1334105340521004</v>
      </c>
    </row>
    <row r="83" spans="1:18" x14ac:dyDescent="0.25">
      <c r="A83" s="6">
        <v>79</v>
      </c>
      <c r="B83" s="6">
        <v>0.57132400000000005</v>
      </c>
      <c r="C83" s="6">
        <v>0.66516200000000003</v>
      </c>
      <c r="D83" s="6">
        <v>0.63609899999999997</v>
      </c>
      <c r="E83" s="6">
        <v>0.48608699999999999</v>
      </c>
      <c r="F83" s="6">
        <v>0.443824</v>
      </c>
      <c r="G83" s="6">
        <v>0.68945000000000001</v>
      </c>
      <c r="H83" s="6">
        <v>0.64411700000000005</v>
      </c>
      <c r="I83" s="6">
        <v>0.75768999999999997</v>
      </c>
      <c r="J83" s="6">
        <v>0.88190199999999996</v>
      </c>
      <c r="K83" s="6">
        <v>0.57337300000000002</v>
      </c>
      <c r="L83" s="6">
        <v>0.363923</v>
      </c>
      <c r="M83" s="6">
        <v>0.520428</v>
      </c>
      <c r="N83" s="6">
        <v>0.50230300000000006</v>
      </c>
      <c r="O83" s="6">
        <v>0.73180299999999998</v>
      </c>
      <c r="P83" s="6">
        <v>0.71567599999999998</v>
      </c>
      <c r="Q83" s="6">
        <f t="shared" si="2"/>
        <v>0.61221073333333331</v>
      </c>
      <c r="R83">
        <f t="shared" si="3"/>
        <v>0.1359767125983958</v>
      </c>
    </row>
  </sheetData>
  <mergeCells count="2">
    <mergeCell ref="A1:P1"/>
    <mergeCell ref="B2:P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2"/>
  <sheetViews>
    <sheetView workbookViewId="0">
      <selection activeCell="K9" sqref="K9"/>
    </sheetView>
  </sheetViews>
  <sheetFormatPr defaultRowHeight="15" x14ac:dyDescent="0.25"/>
  <sheetData>
    <row r="1" spans="1:8" ht="17.25" x14ac:dyDescent="0.25">
      <c r="A1" s="34" t="s">
        <v>128</v>
      </c>
      <c r="B1" s="34"/>
      <c r="C1" s="34"/>
      <c r="D1" s="34"/>
      <c r="E1" s="34"/>
      <c r="F1" s="34"/>
      <c r="G1" s="34"/>
      <c r="H1" s="34"/>
    </row>
    <row r="2" spans="1:8" x14ac:dyDescent="0.25">
      <c r="B2" s="11" t="s">
        <v>121</v>
      </c>
      <c r="C2" s="11" t="s">
        <v>122</v>
      </c>
      <c r="D2" s="11" t="s">
        <v>123</v>
      </c>
      <c r="E2" s="11" t="s">
        <v>124</v>
      </c>
      <c r="F2" s="11" t="s">
        <v>125</v>
      </c>
      <c r="G2" s="11" t="s">
        <v>126</v>
      </c>
      <c r="H2" s="11" t="s">
        <v>127</v>
      </c>
    </row>
    <row r="3" spans="1:8" x14ac:dyDescent="0.25">
      <c r="A3" t="s">
        <v>23</v>
      </c>
      <c r="B3">
        <f>COUNT(B7:B418)</f>
        <v>95</v>
      </c>
      <c r="C3">
        <f t="shared" ref="C3:H3" si="0">COUNT(C7:C418)</f>
        <v>175</v>
      </c>
      <c r="D3">
        <f t="shared" si="0"/>
        <v>412</v>
      </c>
      <c r="E3">
        <f t="shared" si="0"/>
        <v>123</v>
      </c>
      <c r="F3">
        <f t="shared" si="0"/>
        <v>216</v>
      </c>
      <c r="G3">
        <f t="shared" si="0"/>
        <v>249</v>
      </c>
      <c r="H3">
        <f t="shared" si="0"/>
        <v>341</v>
      </c>
    </row>
    <row r="4" spans="1:8" x14ac:dyDescent="0.25">
      <c r="A4" t="s">
        <v>25</v>
      </c>
      <c r="B4">
        <f>AVERAGE(B7:B418)</f>
        <v>11.921326315789482</v>
      </c>
      <c r="C4">
        <f t="shared" ref="C4:H4" si="1">AVERAGE(C7:C418)</f>
        <v>4.7709485714285744</v>
      </c>
      <c r="D4">
        <f t="shared" si="1"/>
        <v>0.798436893203884</v>
      </c>
      <c r="E4">
        <f t="shared" si="1"/>
        <v>1.2875691056910568</v>
      </c>
      <c r="F4">
        <f t="shared" si="1"/>
        <v>1.4408703703703702</v>
      </c>
      <c r="G4">
        <f t="shared" si="1"/>
        <v>1.3648674698795173</v>
      </c>
      <c r="H4">
        <f t="shared" si="1"/>
        <v>0.33858651026392983</v>
      </c>
    </row>
    <row r="5" spans="1:8" x14ac:dyDescent="0.25">
      <c r="A5" t="s">
        <v>24</v>
      </c>
      <c r="B5">
        <f>STDEV(B7:B418)</f>
        <v>29.863881452578493</v>
      </c>
      <c r="C5">
        <f t="shared" ref="C5:H5" si="2">STDEV(C7:C418)</f>
        <v>17.683514718734074</v>
      </c>
      <c r="D5">
        <f t="shared" si="2"/>
        <v>1.3337177730680592</v>
      </c>
      <c r="E5">
        <f t="shared" si="2"/>
        <v>4.0230335591101207</v>
      </c>
      <c r="F5">
        <f t="shared" si="2"/>
        <v>2.9293106216312608</v>
      </c>
      <c r="G5">
        <f t="shared" si="2"/>
        <v>3.1566875864829043</v>
      </c>
      <c r="H5">
        <f t="shared" si="2"/>
        <v>0.46811801772990314</v>
      </c>
    </row>
    <row r="7" spans="1:8" ht="30" x14ac:dyDescent="0.25">
      <c r="A7" s="1" t="s">
        <v>102</v>
      </c>
      <c r="B7" s="6">
        <v>156.74600000000001</v>
      </c>
      <c r="C7" s="6">
        <v>0.28699999999999998</v>
      </c>
      <c r="D7" s="6">
        <v>7.3999999999999996E-2</v>
      </c>
      <c r="E7" s="6">
        <v>9.6000000000000002E-2</v>
      </c>
      <c r="F7" s="6">
        <v>4.3999999999999997E-2</v>
      </c>
      <c r="G7" s="6">
        <v>0.248</v>
      </c>
      <c r="H7" s="6">
        <v>7.8E-2</v>
      </c>
    </row>
    <row r="8" spans="1:8" x14ac:dyDescent="0.25">
      <c r="B8" s="6">
        <v>111.248</v>
      </c>
      <c r="C8" s="6">
        <v>15.581</v>
      </c>
      <c r="D8" s="6">
        <v>8.6999999999999994E-2</v>
      </c>
      <c r="E8" s="6">
        <v>7.0000000000000007E-2</v>
      </c>
      <c r="F8" s="6">
        <v>0.122</v>
      </c>
      <c r="G8" s="6">
        <v>3.2669999999999999</v>
      </c>
      <c r="H8" s="6">
        <v>4.3999999999999997E-2</v>
      </c>
    </row>
    <row r="9" spans="1:8" x14ac:dyDescent="0.25">
      <c r="B9" s="6">
        <v>3.8290000000000002</v>
      </c>
      <c r="C9" s="6">
        <v>103.81699999999999</v>
      </c>
      <c r="D9" s="6">
        <v>0.60099999999999998</v>
      </c>
      <c r="E9" s="6">
        <v>0.61</v>
      </c>
      <c r="F9" s="6">
        <v>1.651</v>
      </c>
      <c r="G9" s="6">
        <v>2.919</v>
      </c>
      <c r="H9" s="6">
        <v>0.105</v>
      </c>
    </row>
    <row r="10" spans="1:8" x14ac:dyDescent="0.25">
      <c r="B10" s="6">
        <v>62.43</v>
      </c>
      <c r="C10" s="6">
        <v>0.39200000000000002</v>
      </c>
      <c r="D10" s="6">
        <v>0.161</v>
      </c>
      <c r="E10" s="6">
        <v>0.192</v>
      </c>
      <c r="F10" s="6">
        <v>0.14399999999999999</v>
      </c>
      <c r="G10" s="6">
        <v>0.42299999999999999</v>
      </c>
      <c r="H10" s="6">
        <v>9.0999999999999998E-2</v>
      </c>
    </row>
    <row r="11" spans="1:8" x14ac:dyDescent="0.25">
      <c r="B11" s="6">
        <v>9.0999999999999998E-2</v>
      </c>
      <c r="C11" s="6">
        <v>0.64900000000000002</v>
      </c>
      <c r="D11" s="6">
        <v>1.159</v>
      </c>
      <c r="E11" s="6">
        <v>5.3840000000000003</v>
      </c>
      <c r="F11" s="6">
        <v>0.59699999999999998</v>
      </c>
      <c r="G11" s="6">
        <v>0.45300000000000001</v>
      </c>
      <c r="H11" s="6">
        <v>5.7000000000000002E-2</v>
      </c>
    </row>
    <row r="12" spans="1:8" x14ac:dyDescent="0.25">
      <c r="B12" s="6">
        <v>0.68400000000000005</v>
      </c>
      <c r="C12" s="6">
        <v>5.4009999999999998</v>
      </c>
      <c r="D12" s="6">
        <v>0.253</v>
      </c>
      <c r="E12" s="6">
        <v>8.3000000000000004E-2</v>
      </c>
      <c r="F12" s="6">
        <v>0.152</v>
      </c>
      <c r="G12" s="6">
        <v>0.1</v>
      </c>
      <c r="H12" s="6">
        <v>0.109</v>
      </c>
    </row>
    <row r="13" spans="1:8" x14ac:dyDescent="0.25">
      <c r="B13" s="6">
        <v>0.91900000000000004</v>
      </c>
      <c r="C13" s="6">
        <v>9.875</v>
      </c>
      <c r="D13" s="6">
        <v>0.13900000000000001</v>
      </c>
      <c r="E13" s="6">
        <v>0.23100000000000001</v>
      </c>
      <c r="F13" s="6">
        <v>0.1</v>
      </c>
      <c r="G13" s="6">
        <v>1.0589999999999999</v>
      </c>
      <c r="H13" s="6">
        <v>0.29199999999999998</v>
      </c>
    </row>
    <row r="14" spans="1:8" x14ac:dyDescent="0.25">
      <c r="B14" s="6">
        <v>0.105</v>
      </c>
      <c r="C14" s="6">
        <v>8.9559999999999995</v>
      </c>
      <c r="D14" s="6">
        <v>3.1840000000000002</v>
      </c>
      <c r="E14" s="6">
        <v>0.13100000000000001</v>
      </c>
      <c r="F14" s="6">
        <v>14.941000000000001</v>
      </c>
      <c r="G14" s="6">
        <v>7.3999999999999996E-2</v>
      </c>
      <c r="H14" s="6">
        <v>1.093</v>
      </c>
    </row>
    <row r="15" spans="1:8" x14ac:dyDescent="0.25">
      <c r="B15" s="6">
        <v>4.3999999999999997E-2</v>
      </c>
      <c r="C15" s="6">
        <v>107.733</v>
      </c>
      <c r="D15" s="6">
        <v>1.089</v>
      </c>
      <c r="E15" s="6">
        <v>7.8E-2</v>
      </c>
      <c r="F15" s="6">
        <v>0.89300000000000002</v>
      </c>
      <c r="G15" s="6">
        <v>0.26600000000000001</v>
      </c>
      <c r="H15" s="6">
        <v>0.14399999999999999</v>
      </c>
    </row>
    <row r="16" spans="1:8" x14ac:dyDescent="0.25">
      <c r="B16" s="6">
        <v>103.79</v>
      </c>
      <c r="C16" s="6">
        <v>88.671000000000006</v>
      </c>
      <c r="D16" s="6">
        <v>6.0999999999999999E-2</v>
      </c>
      <c r="E16" s="6">
        <v>7.0000000000000007E-2</v>
      </c>
      <c r="F16" s="6">
        <v>0.113</v>
      </c>
      <c r="G16" s="6">
        <v>0.57899999999999996</v>
      </c>
      <c r="H16" s="6">
        <v>4.8000000000000001E-2</v>
      </c>
    </row>
    <row r="17" spans="2:8" x14ac:dyDescent="0.25">
      <c r="B17" s="6">
        <v>6.0999999999999999E-2</v>
      </c>
      <c r="C17" s="6">
        <v>1.5860000000000001</v>
      </c>
      <c r="D17" s="6">
        <v>2.8580000000000001</v>
      </c>
      <c r="E17" s="6">
        <v>7.8E-2</v>
      </c>
      <c r="F17" s="6">
        <v>0.105</v>
      </c>
      <c r="G17" s="6">
        <v>2.98</v>
      </c>
      <c r="H17" s="6">
        <v>0.37</v>
      </c>
    </row>
    <row r="18" spans="2:8" x14ac:dyDescent="0.25">
      <c r="B18" s="6">
        <v>36.987000000000002</v>
      </c>
      <c r="C18" s="6">
        <v>0.109</v>
      </c>
      <c r="D18" s="6">
        <v>7.8E-2</v>
      </c>
      <c r="E18" s="6">
        <v>0.38300000000000001</v>
      </c>
      <c r="F18" s="6">
        <v>9.6440000000000001</v>
      </c>
      <c r="G18" s="6">
        <v>2.923</v>
      </c>
      <c r="H18" s="6">
        <v>0.16600000000000001</v>
      </c>
    </row>
    <row r="19" spans="2:8" x14ac:dyDescent="0.25">
      <c r="B19" s="6">
        <v>20.533999999999999</v>
      </c>
      <c r="C19" s="6">
        <v>8.6999999999999994E-2</v>
      </c>
      <c r="D19" s="6">
        <v>6.5000000000000002E-2</v>
      </c>
      <c r="E19" s="6">
        <v>0.22700000000000001</v>
      </c>
      <c r="F19" s="6">
        <v>2.7490000000000001</v>
      </c>
      <c r="G19" s="6">
        <v>0.32200000000000001</v>
      </c>
      <c r="H19" s="6">
        <v>1.35</v>
      </c>
    </row>
    <row r="20" spans="2:8" x14ac:dyDescent="0.25">
      <c r="B20" s="6">
        <v>4.8000000000000001E-2</v>
      </c>
      <c r="C20" s="6">
        <v>0.64500000000000002</v>
      </c>
      <c r="D20" s="6">
        <v>0.14799999999999999</v>
      </c>
      <c r="E20" s="6">
        <v>0.436</v>
      </c>
      <c r="F20" s="6">
        <v>0.43099999999999999</v>
      </c>
      <c r="G20" s="6">
        <v>1.516</v>
      </c>
      <c r="H20" s="6">
        <v>0.17899999999999999</v>
      </c>
    </row>
    <row r="21" spans="2:8" x14ac:dyDescent="0.25">
      <c r="B21" s="6">
        <v>4.8000000000000001E-2</v>
      </c>
      <c r="C21" s="6">
        <v>0.38300000000000001</v>
      </c>
      <c r="D21" s="6">
        <v>0.122</v>
      </c>
      <c r="E21" s="6">
        <v>0.30099999999999999</v>
      </c>
      <c r="F21" s="6">
        <v>1.7549999999999999</v>
      </c>
      <c r="G21" s="6">
        <v>6.5000000000000002E-2</v>
      </c>
      <c r="H21" s="6">
        <v>0.20899999999999999</v>
      </c>
    </row>
    <row r="22" spans="2:8" x14ac:dyDescent="0.25">
      <c r="B22" s="6">
        <v>4.8000000000000001E-2</v>
      </c>
      <c r="C22" s="6">
        <v>0.16600000000000001</v>
      </c>
      <c r="D22" s="6">
        <v>0.97599999999999998</v>
      </c>
      <c r="E22" s="6">
        <v>0.13900000000000001</v>
      </c>
      <c r="F22" s="6">
        <v>6.5000000000000002E-2</v>
      </c>
      <c r="G22" s="6">
        <v>1.6859999999999999</v>
      </c>
      <c r="H22" s="6">
        <v>8.6999999999999994E-2</v>
      </c>
    </row>
    <row r="23" spans="2:8" x14ac:dyDescent="0.25">
      <c r="B23" s="6">
        <v>5.0750000000000002</v>
      </c>
      <c r="C23" s="6">
        <v>1.821</v>
      </c>
      <c r="D23" s="6">
        <v>4.1289999999999996</v>
      </c>
      <c r="E23" s="6">
        <v>0.16600000000000001</v>
      </c>
      <c r="F23" s="6">
        <v>0.27900000000000003</v>
      </c>
      <c r="G23" s="6">
        <v>0.79700000000000004</v>
      </c>
      <c r="H23" s="6">
        <v>5.1999999999999998E-2</v>
      </c>
    </row>
    <row r="24" spans="2:8" x14ac:dyDescent="0.25">
      <c r="B24" s="6">
        <v>7.0000000000000007E-2</v>
      </c>
      <c r="C24" s="6">
        <v>1.49</v>
      </c>
      <c r="D24" s="6">
        <v>0.379</v>
      </c>
      <c r="E24" s="6">
        <v>4.3999999999999997E-2</v>
      </c>
      <c r="F24" s="6">
        <v>3.3319999999999999</v>
      </c>
      <c r="G24" s="6">
        <v>3.4630000000000001</v>
      </c>
      <c r="H24" s="6">
        <v>0.17</v>
      </c>
    </row>
    <row r="25" spans="2:8" x14ac:dyDescent="0.25">
      <c r="B25" s="6">
        <v>0.41399999999999998</v>
      </c>
      <c r="C25" s="6">
        <v>0.375</v>
      </c>
      <c r="D25" s="6">
        <v>6.0999999999999999E-2</v>
      </c>
      <c r="E25" s="6">
        <v>8.0670000000000002</v>
      </c>
      <c r="F25" s="6">
        <v>0.501</v>
      </c>
      <c r="G25" s="6">
        <v>7.1219999999999999</v>
      </c>
      <c r="H25" s="6">
        <v>0.17899999999999999</v>
      </c>
    </row>
    <row r="26" spans="2:8" x14ac:dyDescent="0.25">
      <c r="B26" s="6">
        <v>9.0999999999999998E-2</v>
      </c>
      <c r="C26" s="6">
        <v>1.224</v>
      </c>
      <c r="D26" s="6">
        <v>0.63200000000000001</v>
      </c>
      <c r="E26" s="6">
        <v>7.3999999999999996E-2</v>
      </c>
      <c r="F26" s="6">
        <v>6.5000000000000002E-2</v>
      </c>
      <c r="G26" s="6">
        <v>9.67</v>
      </c>
      <c r="H26" s="6">
        <v>0.109</v>
      </c>
    </row>
    <row r="27" spans="2:8" x14ac:dyDescent="0.25">
      <c r="B27" s="6">
        <v>2.2170000000000001</v>
      </c>
      <c r="C27" s="6">
        <v>0.152</v>
      </c>
      <c r="D27" s="6">
        <v>0.501</v>
      </c>
      <c r="E27" s="6">
        <v>0.71</v>
      </c>
      <c r="F27" s="6">
        <v>5.1999999999999998E-2</v>
      </c>
      <c r="G27" s="6">
        <v>2.827</v>
      </c>
      <c r="H27" s="6">
        <v>0.222</v>
      </c>
    </row>
    <row r="28" spans="2:8" x14ac:dyDescent="0.25">
      <c r="B28" s="6">
        <v>8.6999999999999994E-2</v>
      </c>
      <c r="C28" s="6">
        <v>5.7000000000000002E-2</v>
      </c>
      <c r="D28" s="6">
        <v>1.0369999999999999</v>
      </c>
      <c r="E28" s="6">
        <v>0.29199999999999998</v>
      </c>
      <c r="F28" s="6">
        <v>0.253</v>
      </c>
      <c r="G28" s="6">
        <v>7.8E-2</v>
      </c>
      <c r="H28" s="6">
        <v>0.20499999999999999</v>
      </c>
    </row>
    <row r="29" spans="2:8" x14ac:dyDescent="0.25">
      <c r="B29" s="6">
        <v>8.6999999999999994E-2</v>
      </c>
      <c r="C29" s="6">
        <v>0.34799999999999998</v>
      </c>
      <c r="D29" s="6">
        <v>0.52300000000000002</v>
      </c>
      <c r="E29" s="6">
        <v>5.1999999999999998E-2</v>
      </c>
      <c r="F29" s="6">
        <v>0.20499999999999999</v>
      </c>
      <c r="G29" s="6">
        <v>7.8E-2</v>
      </c>
      <c r="H29" s="6">
        <v>4.8000000000000001E-2</v>
      </c>
    </row>
    <row r="30" spans="2:8" x14ac:dyDescent="0.25">
      <c r="B30" s="6">
        <v>9.0999999999999998E-2</v>
      </c>
      <c r="C30" s="6">
        <v>0.745</v>
      </c>
      <c r="D30" s="6">
        <v>9.0999999999999998E-2</v>
      </c>
      <c r="E30" s="6">
        <v>0.152</v>
      </c>
      <c r="F30" s="6">
        <v>3.8940000000000001</v>
      </c>
      <c r="G30" s="6">
        <v>1.137</v>
      </c>
      <c r="H30" s="6">
        <v>0.505</v>
      </c>
    </row>
    <row r="31" spans="2:8" x14ac:dyDescent="0.25">
      <c r="B31" s="6">
        <v>29.707999999999998</v>
      </c>
      <c r="C31" s="6">
        <v>0.57899999999999996</v>
      </c>
      <c r="D31" s="6">
        <v>7.3999999999999996E-2</v>
      </c>
      <c r="E31" s="6">
        <v>0.41799999999999998</v>
      </c>
      <c r="F31" s="6">
        <v>0.27</v>
      </c>
      <c r="G31" s="6">
        <v>1.111</v>
      </c>
      <c r="H31" s="6">
        <v>7.0000000000000007E-2</v>
      </c>
    </row>
    <row r="32" spans="2:8" x14ac:dyDescent="0.25">
      <c r="B32" s="6">
        <v>2.7530000000000001</v>
      </c>
      <c r="C32" s="6">
        <v>0.42299999999999999</v>
      </c>
      <c r="D32" s="6">
        <v>0.44900000000000001</v>
      </c>
      <c r="E32" s="6">
        <v>5.1999999999999998E-2</v>
      </c>
      <c r="F32" s="6">
        <v>1.119</v>
      </c>
      <c r="G32" s="6">
        <v>1.25</v>
      </c>
      <c r="H32" s="6">
        <v>0.26600000000000001</v>
      </c>
    </row>
    <row r="33" spans="2:8" x14ac:dyDescent="0.25">
      <c r="B33" s="6">
        <v>0.81499999999999995</v>
      </c>
      <c r="C33" s="6">
        <v>0.27900000000000003</v>
      </c>
      <c r="D33" s="6">
        <v>5.7000000000000002E-2</v>
      </c>
      <c r="E33" s="6">
        <v>0.38300000000000001</v>
      </c>
      <c r="F33" s="6">
        <v>2.9009999999999998</v>
      </c>
      <c r="G33" s="6">
        <v>1.0980000000000001</v>
      </c>
      <c r="H33" s="6">
        <v>0.126</v>
      </c>
    </row>
    <row r="34" spans="2:8" x14ac:dyDescent="0.25">
      <c r="B34" s="6">
        <v>0.11799999999999999</v>
      </c>
      <c r="C34" s="6">
        <v>1.0449999999999999</v>
      </c>
      <c r="D34" s="6">
        <v>4.3999999999999997E-2</v>
      </c>
      <c r="E34" s="6">
        <v>4.3999999999999997E-2</v>
      </c>
      <c r="F34" s="6">
        <v>0.37</v>
      </c>
      <c r="G34" s="6">
        <v>1.1459999999999999</v>
      </c>
      <c r="H34" s="6">
        <v>1.4590000000000001</v>
      </c>
    </row>
    <row r="35" spans="2:8" x14ac:dyDescent="0.25">
      <c r="B35" s="6">
        <v>15.442</v>
      </c>
      <c r="C35" s="6">
        <v>13.351000000000001</v>
      </c>
      <c r="D35" s="6">
        <v>0.27400000000000002</v>
      </c>
      <c r="E35" s="6">
        <v>0.105</v>
      </c>
      <c r="F35" s="6">
        <v>3.0880000000000001</v>
      </c>
      <c r="G35" s="6">
        <v>2.6309999999999998</v>
      </c>
      <c r="H35" s="6">
        <v>0.36199999999999999</v>
      </c>
    </row>
    <row r="36" spans="2:8" x14ac:dyDescent="0.25">
      <c r="B36" s="6">
        <v>4.8000000000000001E-2</v>
      </c>
      <c r="C36" s="6">
        <v>4.8000000000000001E-2</v>
      </c>
      <c r="D36" s="6">
        <v>0.379</v>
      </c>
      <c r="E36" s="6">
        <v>5.7000000000000002E-2</v>
      </c>
      <c r="F36" s="6">
        <v>0.79300000000000004</v>
      </c>
      <c r="G36" s="6">
        <v>2.0470000000000002</v>
      </c>
      <c r="H36" s="6">
        <v>7.0000000000000007E-2</v>
      </c>
    </row>
    <row r="37" spans="2:8" x14ac:dyDescent="0.25">
      <c r="B37" s="6">
        <v>4.8000000000000001E-2</v>
      </c>
      <c r="C37" s="6">
        <v>29.991</v>
      </c>
      <c r="D37" s="6">
        <v>0.2</v>
      </c>
      <c r="E37" s="6">
        <v>0.52700000000000002</v>
      </c>
      <c r="F37" s="6">
        <v>0.80200000000000005</v>
      </c>
      <c r="G37" s="6">
        <v>0.26100000000000001</v>
      </c>
      <c r="H37" s="6">
        <v>0.26100000000000001</v>
      </c>
    </row>
    <row r="38" spans="2:8" x14ac:dyDescent="0.25">
      <c r="B38" s="6">
        <v>0.152</v>
      </c>
      <c r="C38" s="6">
        <v>0.33500000000000002</v>
      </c>
      <c r="D38" s="6">
        <v>0.105</v>
      </c>
      <c r="E38" s="6">
        <v>0.71</v>
      </c>
      <c r="F38" s="6">
        <v>0.32700000000000001</v>
      </c>
      <c r="G38" s="6">
        <v>8.1069999999999993</v>
      </c>
      <c r="H38" s="6">
        <v>4.8000000000000001E-2</v>
      </c>
    </row>
    <row r="39" spans="2:8" x14ac:dyDescent="0.25">
      <c r="B39" s="6">
        <v>4.3999999999999997E-2</v>
      </c>
      <c r="C39" s="6">
        <v>1.119</v>
      </c>
      <c r="D39" s="6">
        <v>0.27400000000000002</v>
      </c>
      <c r="E39" s="6">
        <v>0.98</v>
      </c>
      <c r="F39" s="6">
        <v>6.0999999999999999E-2</v>
      </c>
      <c r="G39" s="6">
        <v>1.2549999999999999</v>
      </c>
      <c r="H39" s="6">
        <v>0.126</v>
      </c>
    </row>
    <row r="40" spans="2:8" x14ac:dyDescent="0.25">
      <c r="B40" s="6">
        <v>0.17399999999999999</v>
      </c>
      <c r="C40" s="6">
        <v>3.6760000000000002</v>
      </c>
      <c r="D40" s="6">
        <v>0.2</v>
      </c>
      <c r="E40" s="6">
        <v>0.501</v>
      </c>
      <c r="F40" s="6">
        <v>0.126</v>
      </c>
      <c r="G40" s="6">
        <v>3.8330000000000002</v>
      </c>
      <c r="H40" s="6">
        <v>0.79300000000000004</v>
      </c>
    </row>
    <row r="41" spans="2:8" x14ac:dyDescent="0.25">
      <c r="B41" s="6">
        <v>9.6000000000000002E-2</v>
      </c>
      <c r="C41" s="6">
        <v>0.309</v>
      </c>
      <c r="D41" s="6">
        <v>7.8E-2</v>
      </c>
      <c r="E41" s="6">
        <v>0.57899999999999996</v>
      </c>
      <c r="F41" s="6">
        <v>0.28299999999999997</v>
      </c>
      <c r="G41" s="6">
        <v>5.1360000000000001</v>
      </c>
      <c r="H41" s="6">
        <v>8.6999999999999994E-2</v>
      </c>
    </row>
    <row r="42" spans="2:8" x14ac:dyDescent="0.25">
      <c r="B42" s="6">
        <v>5.1999999999999998E-2</v>
      </c>
      <c r="C42" s="6">
        <v>0.109</v>
      </c>
      <c r="D42" s="6">
        <v>0.58799999999999997</v>
      </c>
      <c r="E42" s="6">
        <v>0.25700000000000001</v>
      </c>
      <c r="F42" s="6">
        <v>0.222</v>
      </c>
      <c r="G42" s="6">
        <v>0.91900000000000004</v>
      </c>
      <c r="H42" s="6">
        <v>0.89700000000000002</v>
      </c>
    </row>
    <row r="43" spans="2:8" x14ac:dyDescent="0.25">
      <c r="B43" s="6">
        <v>105.045</v>
      </c>
      <c r="C43" s="6">
        <v>2.335</v>
      </c>
      <c r="D43" s="6">
        <v>0.81899999999999995</v>
      </c>
      <c r="E43" s="6">
        <v>0.13500000000000001</v>
      </c>
      <c r="F43" s="6">
        <v>2.1389999999999998</v>
      </c>
      <c r="G43" s="6">
        <v>35.149000000000001</v>
      </c>
      <c r="H43" s="6">
        <v>0.253</v>
      </c>
    </row>
    <row r="44" spans="2:8" x14ac:dyDescent="0.25">
      <c r="B44" s="6">
        <v>6.5000000000000002E-2</v>
      </c>
      <c r="C44" s="6">
        <v>1.738</v>
      </c>
      <c r="D44" s="6">
        <v>0.44900000000000001</v>
      </c>
      <c r="E44" s="6">
        <v>2.0209999999999999</v>
      </c>
      <c r="F44" s="6">
        <v>0.1</v>
      </c>
      <c r="G44" s="6">
        <v>11.526</v>
      </c>
      <c r="H44" s="6">
        <v>0.40500000000000003</v>
      </c>
    </row>
    <row r="45" spans="2:8" x14ac:dyDescent="0.25">
      <c r="B45" s="6">
        <v>25.286999999999999</v>
      </c>
      <c r="C45" s="6">
        <v>0.1</v>
      </c>
      <c r="D45" s="6">
        <v>6.5380000000000003</v>
      </c>
      <c r="E45" s="6">
        <v>0.57099999999999995</v>
      </c>
      <c r="F45" s="6">
        <v>6.5000000000000002E-2</v>
      </c>
      <c r="G45" s="6">
        <v>5.702</v>
      </c>
      <c r="H45" s="6">
        <v>1.1240000000000001</v>
      </c>
    </row>
    <row r="46" spans="2:8" x14ac:dyDescent="0.25">
      <c r="B46" s="6">
        <v>4.8000000000000001E-2</v>
      </c>
      <c r="C46" s="6">
        <v>11.625999999999999</v>
      </c>
      <c r="D46" s="6">
        <v>0.183</v>
      </c>
      <c r="E46" s="6">
        <v>1.542</v>
      </c>
      <c r="F46" s="6">
        <v>0.248</v>
      </c>
      <c r="G46" s="6">
        <v>0.34799999999999998</v>
      </c>
      <c r="H46" s="6">
        <v>6.0999999999999999E-2</v>
      </c>
    </row>
    <row r="47" spans="2:8" x14ac:dyDescent="0.25">
      <c r="B47" s="6">
        <v>4.8000000000000001E-2</v>
      </c>
      <c r="C47" s="6">
        <v>0.32700000000000001</v>
      </c>
      <c r="D47" s="6">
        <v>0.46600000000000003</v>
      </c>
      <c r="E47" s="6">
        <v>0.44</v>
      </c>
      <c r="F47" s="6">
        <v>7.0000000000000007E-2</v>
      </c>
      <c r="G47" s="6">
        <v>9.6000000000000002E-2</v>
      </c>
      <c r="H47" s="6">
        <v>0.113</v>
      </c>
    </row>
    <row r="48" spans="2:8" x14ac:dyDescent="0.25">
      <c r="B48" s="6">
        <v>0.122</v>
      </c>
      <c r="C48" s="6">
        <v>12.206</v>
      </c>
      <c r="D48" s="6">
        <v>0.53100000000000003</v>
      </c>
      <c r="E48" s="6">
        <v>0.13900000000000001</v>
      </c>
      <c r="F48" s="6">
        <v>0.29199999999999998</v>
      </c>
      <c r="G48" s="6">
        <v>5.1999999999999998E-2</v>
      </c>
      <c r="H48" s="6">
        <v>4.8000000000000001E-2</v>
      </c>
    </row>
    <row r="49" spans="2:8" x14ac:dyDescent="0.25">
      <c r="B49" s="6">
        <v>4.3999999999999997E-2</v>
      </c>
      <c r="C49" s="6">
        <v>0.19600000000000001</v>
      </c>
      <c r="D49" s="6">
        <v>0.24</v>
      </c>
      <c r="E49" s="6">
        <v>0.54</v>
      </c>
      <c r="F49" s="6">
        <v>3.7240000000000002</v>
      </c>
      <c r="G49" s="6">
        <v>7.6059999999999999</v>
      </c>
      <c r="H49" s="6">
        <v>0.24399999999999999</v>
      </c>
    </row>
    <row r="50" spans="2:8" x14ac:dyDescent="0.25">
      <c r="B50" s="6">
        <v>0.1</v>
      </c>
      <c r="C50" s="6">
        <v>0.14399999999999999</v>
      </c>
      <c r="D50" s="6">
        <v>1.69</v>
      </c>
      <c r="E50" s="6">
        <v>0.88</v>
      </c>
      <c r="F50" s="6">
        <v>3.4020000000000001</v>
      </c>
      <c r="G50" s="6">
        <v>0.80600000000000005</v>
      </c>
      <c r="H50" s="6">
        <v>7.8E-2</v>
      </c>
    </row>
    <row r="51" spans="2:8" x14ac:dyDescent="0.25">
      <c r="B51" s="6">
        <v>5.1999999999999998E-2</v>
      </c>
      <c r="C51" s="6">
        <v>1.7949999999999999</v>
      </c>
      <c r="D51" s="6">
        <v>0.32700000000000001</v>
      </c>
      <c r="E51" s="6">
        <v>1.4239999999999999</v>
      </c>
      <c r="F51" s="6">
        <v>2.6440000000000001</v>
      </c>
      <c r="G51" s="6">
        <v>3.0190000000000001</v>
      </c>
      <c r="H51" s="6">
        <v>0.63600000000000001</v>
      </c>
    </row>
    <row r="52" spans="2:8" x14ac:dyDescent="0.25">
      <c r="B52" s="6">
        <v>9.6000000000000002E-2</v>
      </c>
      <c r="C52" s="6">
        <v>0.109</v>
      </c>
      <c r="D52" s="6">
        <v>0.57499999999999996</v>
      </c>
      <c r="E52" s="6">
        <v>0.56200000000000006</v>
      </c>
      <c r="F52" s="6">
        <v>0.70599999999999996</v>
      </c>
      <c r="G52" s="6">
        <v>7.0000000000000007E-2</v>
      </c>
      <c r="H52" s="6">
        <v>0.2</v>
      </c>
    </row>
    <row r="53" spans="2:8" x14ac:dyDescent="0.25">
      <c r="B53" s="6">
        <v>8.3000000000000004E-2</v>
      </c>
      <c r="C53" s="6">
        <v>6.0999999999999999E-2</v>
      </c>
      <c r="D53" s="6">
        <v>1.0760000000000001</v>
      </c>
      <c r="E53" s="6">
        <v>0.35699999999999998</v>
      </c>
      <c r="F53" s="6">
        <v>0.36599999999999999</v>
      </c>
      <c r="G53" s="6">
        <v>12.358000000000001</v>
      </c>
      <c r="H53" s="6">
        <v>0.53100000000000003</v>
      </c>
    </row>
    <row r="54" spans="2:8" x14ac:dyDescent="0.25">
      <c r="B54" s="6">
        <v>6.0999999999999999E-2</v>
      </c>
      <c r="C54" s="6">
        <v>0.126</v>
      </c>
      <c r="D54" s="6">
        <v>6.5000000000000002E-2</v>
      </c>
      <c r="E54" s="6">
        <v>0.41399999999999998</v>
      </c>
      <c r="F54" s="6">
        <v>0.64900000000000002</v>
      </c>
      <c r="G54" s="6">
        <v>8.0850000000000009</v>
      </c>
      <c r="H54" s="6">
        <v>0.23100000000000001</v>
      </c>
    </row>
    <row r="55" spans="2:8" x14ac:dyDescent="0.25">
      <c r="B55" s="6">
        <v>18.821999999999999</v>
      </c>
      <c r="C55" s="6">
        <v>1.002</v>
      </c>
      <c r="D55" s="6">
        <v>0.97599999999999998</v>
      </c>
      <c r="E55" s="6">
        <v>0.39200000000000002</v>
      </c>
      <c r="F55" s="6">
        <v>7.8E-2</v>
      </c>
      <c r="G55" s="6">
        <v>2.0870000000000002</v>
      </c>
      <c r="H55" s="6">
        <v>0.38800000000000001</v>
      </c>
    </row>
    <row r="56" spans="2:8" x14ac:dyDescent="0.25">
      <c r="B56" s="6">
        <v>0.54</v>
      </c>
      <c r="C56" s="6">
        <v>0.88400000000000001</v>
      </c>
      <c r="D56" s="6">
        <v>0.41399999999999998</v>
      </c>
      <c r="E56" s="6">
        <v>0.26600000000000001</v>
      </c>
      <c r="F56" s="6">
        <v>4.8570000000000002</v>
      </c>
      <c r="G56" s="6">
        <v>5.7720000000000002</v>
      </c>
      <c r="H56" s="6">
        <v>0.13500000000000001</v>
      </c>
    </row>
    <row r="57" spans="2:8" x14ac:dyDescent="0.25">
      <c r="B57" s="6">
        <v>7.5270000000000001</v>
      </c>
      <c r="C57" s="6">
        <v>0.11799999999999999</v>
      </c>
      <c r="D57" s="6">
        <v>8.6999999999999994E-2</v>
      </c>
      <c r="E57" s="6">
        <v>1.18</v>
      </c>
      <c r="F57" s="6">
        <v>6.0999999999999999E-2</v>
      </c>
      <c r="G57" s="6">
        <v>1.2809999999999999</v>
      </c>
      <c r="H57" s="6">
        <v>0.109</v>
      </c>
    </row>
    <row r="58" spans="2:8" x14ac:dyDescent="0.25">
      <c r="B58" s="6">
        <v>0.13500000000000001</v>
      </c>
      <c r="C58" s="6">
        <v>0.218</v>
      </c>
      <c r="D58" s="6">
        <v>1.272</v>
      </c>
      <c r="E58" s="6">
        <v>0.20499999999999999</v>
      </c>
      <c r="F58" s="6">
        <v>0.43099999999999999</v>
      </c>
      <c r="G58" s="6">
        <v>0.36599999999999999</v>
      </c>
      <c r="H58" s="6">
        <v>0.623</v>
      </c>
    </row>
    <row r="59" spans="2:8" x14ac:dyDescent="0.25">
      <c r="B59" s="6">
        <v>6.7690000000000001</v>
      </c>
      <c r="C59" s="6">
        <v>9.91</v>
      </c>
      <c r="D59" s="6">
        <v>0.41799999999999998</v>
      </c>
      <c r="E59" s="6">
        <v>1.738</v>
      </c>
      <c r="F59" s="6">
        <v>4.3079999999999998</v>
      </c>
      <c r="G59" s="6">
        <v>12.454000000000001</v>
      </c>
      <c r="H59" s="6">
        <v>0.2</v>
      </c>
    </row>
    <row r="60" spans="2:8" x14ac:dyDescent="0.25">
      <c r="B60" s="6">
        <v>1.3680000000000001</v>
      </c>
      <c r="C60" s="6">
        <v>0.34399999999999997</v>
      </c>
      <c r="D60" s="6">
        <v>0.122</v>
      </c>
      <c r="E60" s="6">
        <v>7.0000000000000007E-2</v>
      </c>
      <c r="F60" s="6">
        <v>0.81</v>
      </c>
      <c r="G60" s="6">
        <v>0.375</v>
      </c>
      <c r="H60" s="6">
        <v>0.222</v>
      </c>
    </row>
    <row r="61" spans="2:8" x14ac:dyDescent="0.25">
      <c r="B61" s="6">
        <v>0.28299999999999997</v>
      </c>
      <c r="C61" s="6">
        <v>0.23100000000000001</v>
      </c>
      <c r="D61" s="6">
        <v>0.39600000000000002</v>
      </c>
      <c r="E61" s="6">
        <v>0.222</v>
      </c>
      <c r="F61" s="6">
        <v>1.2889999999999999</v>
      </c>
      <c r="G61" s="6">
        <v>0.23499999999999999</v>
      </c>
      <c r="H61" s="6">
        <v>0.17899999999999999</v>
      </c>
    </row>
    <row r="62" spans="2:8" x14ac:dyDescent="0.25">
      <c r="B62" s="6">
        <v>79.88</v>
      </c>
      <c r="C62" s="6">
        <v>9.6000000000000002E-2</v>
      </c>
      <c r="D62" s="6">
        <v>0.113</v>
      </c>
      <c r="E62" s="6">
        <v>1.0109999999999999</v>
      </c>
      <c r="F62" s="6">
        <v>1.276</v>
      </c>
      <c r="G62" s="6">
        <v>1.2549999999999999</v>
      </c>
      <c r="H62" s="6">
        <v>8.3000000000000004E-2</v>
      </c>
    </row>
    <row r="63" spans="2:8" x14ac:dyDescent="0.25">
      <c r="B63" s="6">
        <v>6.0999999999999999E-2</v>
      </c>
      <c r="C63" s="6">
        <v>7.0830000000000002</v>
      </c>
      <c r="D63" s="6">
        <v>1.9379999999999999</v>
      </c>
      <c r="E63" s="6">
        <v>0.14399999999999999</v>
      </c>
      <c r="F63" s="6">
        <v>0.505</v>
      </c>
      <c r="G63" s="6">
        <v>9.0999999999999998E-2</v>
      </c>
      <c r="H63" s="6">
        <v>0.32700000000000001</v>
      </c>
    </row>
    <row r="64" spans="2:8" x14ac:dyDescent="0.25">
      <c r="B64" s="6">
        <v>4.8000000000000001E-2</v>
      </c>
      <c r="C64" s="6">
        <v>0.91</v>
      </c>
      <c r="D64" s="6">
        <v>0.33500000000000002</v>
      </c>
      <c r="E64" s="6">
        <v>2.0470000000000002</v>
      </c>
      <c r="F64" s="6">
        <v>12.693</v>
      </c>
      <c r="G64" s="6">
        <v>0.26100000000000001</v>
      </c>
      <c r="H64" s="6">
        <v>0.32200000000000001</v>
      </c>
    </row>
    <row r="65" spans="2:8" x14ac:dyDescent="0.25">
      <c r="B65" s="6">
        <v>15.651</v>
      </c>
      <c r="C65" s="6">
        <v>1.677</v>
      </c>
      <c r="D65" s="6">
        <v>0.36599999999999999</v>
      </c>
      <c r="E65" s="6">
        <v>6.5000000000000002E-2</v>
      </c>
      <c r="F65" s="6">
        <v>0.61399999999999999</v>
      </c>
      <c r="G65" s="6">
        <v>1.337</v>
      </c>
      <c r="H65" s="6">
        <v>5.1999999999999998E-2</v>
      </c>
    </row>
    <row r="66" spans="2:8" x14ac:dyDescent="0.25">
      <c r="B66" s="6">
        <v>0.25700000000000001</v>
      </c>
      <c r="C66" s="6">
        <v>143.36500000000001</v>
      </c>
      <c r="D66" s="6">
        <v>0.13900000000000001</v>
      </c>
      <c r="E66" s="6">
        <v>1.1719999999999999</v>
      </c>
      <c r="F66" s="6">
        <v>0.113</v>
      </c>
      <c r="G66" s="6">
        <v>0.105</v>
      </c>
      <c r="H66" s="6">
        <v>6.0999999999999999E-2</v>
      </c>
    </row>
    <row r="67" spans="2:8" x14ac:dyDescent="0.25">
      <c r="B67" s="6">
        <v>0.14399999999999999</v>
      </c>
      <c r="C67" s="6">
        <v>4.8000000000000001E-2</v>
      </c>
      <c r="D67" s="6">
        <v>0.157</v>
      </c>
      <c r="E67" s="6">
        <v>0.70099999999999996</v>
      </c>
      <c r="F67" s="6">
        <v>2.2650000000000001</v>
      </c>
      <c r="G67" s="6">
        <v>8.3000000000000004E-2</v>
      </c>
      <c r="H67" s="6">
        <v>0.33100000000000002</v>
      </c>
    </row>
    <row r="68" spans="2:8" x14ac:dyDescent="0.25">
      <c r="B68" s="6">
        <v>43.598999999999997</v>
      </c>
      <c r="C68" s="6">
        <v>5.7000000000000002E-2</v>
      </c>
      <c r="D68" s="6">
        <v>0.248</v>
      </c>
      <c r="E68" s="6">
        <v>3.0449999999999999</v>
      </c>
      <c r="F68" s="6">
        <v>6.0999999999999999E-2</v>
      </c>
      <c r="G68" s="6">
        <v>0.2</v>
      </c>
      <c r="H68" s="6">
        <v>5.7000000000000002E-2</v>
      </c>
    </row>
    <row r="69" spans="2:8" x14ac:dyDescent="0.25">
      <c r="B69" s="6">
        <v>9.0999999999999998E-2</v>
      </c>
      <c r="C69" s="6">
        <v>6.0999999999999999E-2</v>
      </c>
      <c r="D69" s="6">
        <v>1.9119999999999999</v>
      </c>
      <c r="E69" s="6">
        <v>4.3999999999999997E-2</v>
      </c>
      <c r="F69" s="6">
        <v>1.494</v>
      </c>
      <c r="G69" s="6">
        <v>0.61</v>
      </c>
      <c r="H69" s="6">
        <v>0.13500000000000001</v>
      </c>
    </row>
    <row r="70" spans="2:8" x14ac:dyDescent="0.25">
      <c r="B70" s="6">
        <v>5.7000000000000002E-2</v>
      </c>
      <c r="C70" s="6">
        <v>5.7000000000000002E-2</v>
      </c>
      <c r="D70" s="6">
        <v>2.5129999999999999</v>
      </c>
      <c r="E70" s="6">
        <v>2.5129999999999999</v>
      </c>
      <c r="F70" s="6">
        <v>0.14799999999999999</v>
      </c>
      <c r="G70" s="6">
        <v>0.80200000000000005</v>
      </c>
      <c r="H70" s="6">
        <v>0.314</v>
      </c>
    </row>
    <row r="71" spans="2:8" x14ac:dyDescent="0.25">
      <c r="B71" s="6">
        <v>4.3999999999999997E-2</v>
      </c>
      <c r="C71" s="6">
        <v>7.8E-2</v>
      </c>
      <c r="D71" s="6">
        <v>0.161</v>
      </c>
      <c r="E71" s="6">
        <v>0.109</v>
      </c>
      <c r="F71" s="6">
        <v>0.58799999999999997</v>
      </c>
      <c r="G71" s="6">
        <v>4.8000000000000001E-2</v>
      </c>
      <c r="H71" s="6">
        <v>0.36599999999999999</v>
      </c>
    </row>
    <row r="72" spans="2:8" x14ac:dyDescent="0.25">
      <c r="B72" s="6">
        <v>4.8000000000000001E-2</v>
      </c>
      <c r="C72" s="6">
        <v>1.6639999999999999</v>
      </c>
      <c r="D72" s="6">
        <v>0.59199999999999997</v>
      </c>
      <c r="E72" s="6">
        <v>0.81899999999999995</v>
      </c>
      <c r="F72" s="6">
        <v>7.3999999999999996E-2</v>
      </c>
      <c r="G72" s="6">
        <v>4.3999999999999997E-2</v>
      </c>
      <c r="H72" s="6">
        <v>8.6999999999999994E-2</v>
      </c>
    </row>
    <row r="73" spans="2:8" x14ac:dyDescent="0.25">
      <c r="B73" s="6">
        <v>7.3999999999999996E-2</v>
      </c>
      <c r="C73" s="6">
        <v>4.016</v>
      </c>
      <c r="D73" s="6">
        <v>4.2469999999999999</v>
      </c>
      <c r="E73" s="6">
        <v>0.51800000000000002</v>
      </c>
      <c r="F73" s="6">
        <v>0.52300000000000002</v>
      </c>
      <c r="G73" s="6">
        <v>1.516</v>
      </c>
      <c r="H73" s="6">
        <v>0.34</v>
      </c>
    </row>
    <row r="74" spans="2:8" x14ac:dyDescent="0.25">
      <c r="B74" s="6">
        <v>0.79300000000000004</v>
      </c>
      <c r="C74" s="6">
        <v>0.59699999999999998</v>
      </c>
      <c r="D74" s="6">
        <v>3.5760000000000001</v>
      </c>
      <c r="E74" s="6">
        <v>0.23499999999999999</v>
      </c>
      <c r="F74" s="6">
        <v>1.9950000000000001</v>
      </c>
      <c r="G74" s="6">
        <v>6.0999999999999999E-2</v>
      </c>
      <c r="H74" s="6">
        <v>4.8000000000000001E-2</v>
      </c>
    </row>
    <row r="75" spans="2:8" x14ac:dyDescent="0.25">
      <c r="B75" s="6">
        <v>8.3000000000000004E-2</v>
      </c>
      <c r="C75" s="6">
        <v>38.363</v>
      </c>
      <c r="D75" s="6">
        <v>0.43099999999999999</v>
      </c>
      <c r="E75" s="6">
        <v>4.3999999999999997E-2</v>
      </c>
      <c r="F75" s="6">
        <v>0.65300000000000002</v>
      </c>
      <c r="G75" s="6">
        <v>0.1</v>
      </c>
      <c r="H75" s="6">
        <v>4.3999999999999997E-2</v>
      </c>
    </row>
    <row r="76" spans="2:8" x14ac:dyDescent="0.25">
      <c r="B76" s="6">
        <v>0.34799999999999998</v>
      </c>
      <c r="C76" s="6">
        <v>0.109</v>
      </c>
      <c r="D76" s="6">
        <v>0.20499999999999999</v>
      </c>
      <c r="E76" s="6">
        <v>6.0999999999999999E-2</v>
      </c>
      <c r="F76" s="6">
        <v>0.75800000000000001</v>
      </c>
      <c r="G76" s="6">
        <v>0.314</v>
      </c>
      <c r="H76" s="6">
        <v>0.161</v>
      </c>
    </row>
    <row r="77" spans="2:8" x14ac:dyDescent="0.25">
      <c r="B77" s="6">
        <v>55.526000000000003</v>
      </c>
      <c r="C77" s="6">
        <v>37.575000000000003</v>
      </c>
      <c r="D77" s="6">
        <v>9.0999999999999998E-2</v>
      </c>
      <c r="E77" s="6">
        <v>7.8E-2</v>
      </c>
      <c r="F77" s="6">
        <v>1.9119999999999999</v>
      </c>
      <c r="G77" s="6">
        <v>0.94099999999999995</v>
      </c>
      <c r="H77" s="6">
        <v>0.34399999999999997</v>
      </c>
    </row>
    <row r="78" spans="2:8" x14ac:dyDescent="0.25">
      <c r="B78" s="6">
        <v>5.1999999999999998E-2</v>
      </c>
      <c r="C78" s="6">
        <v>0.17</v>
      </c>
      <c r="D78" s="6">
        <v>0.36199999999999999</v>
      </c>
      <c r="E78" s="6">
        <v>5.7000000000000002E-2</v>
      </c>
      <c r="F78" s="6">
        <v>0.56599999999999995</v>
      </c>
      <c r="G78" s="6">
        <v>0.22700000000000001</v>
      </c>
      <c r="H78" s="6">
        <v>4.3999999999999997E-2</v>
      </c>
    </row>
    <row r="79" spans="2:8" x14ac:dyDescent="0.25">
      <c r="B79" s="6">
        <v>7.3999999999999996E-2</v>
      </c>
      <c r="C79" s="6">
        <v>9.6000000000000002E-2</v>
      </c>
      <c r="D79" s="6">
        <v>4.3999999999999997E-2</v>
      </c>
      <c r="E79" s="6">
        <v>8.6999999999999994E-2</v>
      </c>
      <c r="F79" s="6">
        <v>1.895</v>
      </c>
      <c r="G79" s="6">
        <v>0.80200000000000005</v>
      </c>
      <c r="H79" s="6">
        <v>0.14399999999999999</v>
      </c>
    </row>
    <row r="80" spans="2:8" x14ac:dyDescent="0.25">
      <c r="B80" s="6">
        <v>6.0999999999999999E-2</v>
      </c>
      <c r="C80" s="6">
        <v>4.3999999999999997E-2</v>
      </c>
      <c r="D80" s="6">
        <v>2.8180000000000001</v>
      </c>
      <c r="E80" s="6">
        <v>7.8E-2</v>
      </c>
      <c r="F80" s="6">
        <v>4.3999999999999997E-2</v>
      </c>
      <c r="G80" s="6">
        <v>1.673</v>
      </c>
      <c r="H80" s="6">
        <v>5.1999999999999998E-2</v>
      </c>
    </row>
    <row r="81" spans="2:8" x14ac:dyDescent="0.25">
      <c r="B81" s="6">
        <v>6.508</v>
      </c>
      <c r="C81" s="6">
        <v>1.133</v>
      </c>
      <c r="D81" s="6">
        <v>0.16600000000000001</v>
      </c>
      <c r="E81" s="6">
        <v>6.5000000000000002E-2</v>
      </c>
      <c r="F81" s="6">
        <v>0.26100000000000001</v>
      </c>
      <c r="G81" s="6">
        <v>0.32700000000000001</v>
      </c>
      <c r="H81" s="6">
        <v>0.745</v>
      </c>
    </row>
    <row r="82" spans="2:8" x14ac:dyDescent="0.25">
      <c r="B82" s="6">
        <v>7.8E-2</v>
      </c>
      <c r="C82" s="6">
        <v>0.24</v>
      </c>
      <c r="D82" s="6">
        <v>7.0000000000000007E-2</v>
      </c>
      <c r="E82" s="6">
        <v>7.3999999999999996E-2</v>
      </c>
      <c r="F82" s="6">
        <v>0.26100000000000001</v>
      </c>
      <c r="G82" s="6">
        <v>0.1</v>
      </c>
      <c r="H82" s="6">
        <v>0.192</v>
      </c>
    </row>
    <row r="83" spans="2:8" x14ac:dyDescent="0.25">
      <c r="B83" s="6">
        <v>4.2210000000000001</v>
      </c>
      <c r="C83" s="6">
        <v>9.6000000000000002E-2</v>
      </c>
      <c r="D83" s="6">
        <v>0.222</v>
      </c>
      <c r="E83" s="6">
        <v>4.8000000000000001E-2</v>
      </c>
      <c r="F83" s="6">
        <v>12.833</v>
      </c>
      <c r="G83" s="6">
        <v>0.51800000000000002</v>
      </c>
      <c r="H83" s="6">
        <v>7.8E-2</v>
      </c>
    </row>
    <row r="84" spans="2:8" x14ac:dyDescent="0.25">
      <c r="B84" s="6">
        <v>3.72</v>
      </c>
      <c r="C84" s="6">
        <v>18.207999999999998</v>
      </c>
      <c r="D84" s="6">
        <v>0.51</v>
      </c>
      <c r="E84" s="6">
        <v>4.3999999999999997E-2</v>
      </c>
      <c r="F84" s="6">
        <v>4.234</v>
      </c>
      <c r="G84" s="6">
        <v>0.309</v>
      </c>
      <c r="H84" s="6">
        <v>0.34399999999999997</v>
      </c>
    </row>
    <row r="85" spans="2:8" x14ac:dyDescent="0.25">
      <c r="B85" s="6">
        <v>0.17</v>
      </c>
      <c r="C85" s="6">
        <v>6.0999999999999999E-2</v>
      </c>
      <c r="D85" s="6">
        <v>1.7729999999999999</v>
      </c>
      <c r="E85" s="6">
        <v>0.314</v>
      </c>
      <c r="F85" s="6">
        <v>0.39600000000000002</v>
      </c>
      <c r="G85" s="6">
        <v>8.6999999999999994E-2</v>
      </c>
      <c r="H85" s="6">
        <v>4.3999999999999997E-2</v>
      </c>
    </row>
    <row r="86" spans="2:8" x14ac:dyDescent="0.25">
      <c r="B86" s="6">
        <v>116.92400000000001</v>
      </c>
      <c r="C86" s="6">
        <v>0.40100000000000002</v>
      </c>
      <c r="D86" s="6">
        <v>1.9650000000000001</v>
      </c>
      <c r="E86" s="6">
        <v>1.25</v>
      </c>
      <c r="F86" s="6">
        <v>3.1840000000000002</v>
      </c>
      <c r="G86" s="6">
        <v>6.0999999999999999E-2</v>
      </c>
      <c r="H86" s="6">
        <v>0.248</v>
      </c>
    </row>
    <row r="87" spans="2:8" x14ac:dyDescent="0.25">
      <c r="B87" s="6">
        <v>0.44</v>
      </c>
      <c r="C87" s="6">
        <v>5.7000000000000002E-2</v>
      </c>
      <c r="D87" s="6">
        <v>1.054</v>
      </c>
      <c r="E87" s="6">
        <v>4.3999999999999997E-2</v>
      </c>
      <c r="F87" s="6">
        <v>0.54900000000000004</v>
      </c>
      <c r="G87" s="6">
        <v>0.105</v>
      </c>
      <c r="H87" s="6">
        <v>0.109</v>
      </c>
    </row>
    <row r="88" spans="2:8" x14ac:dyDescent="0.25">
      <c r="B88" s="6">
        <v>0.218</v>
      </c>
      <c r="C88" s="6">
        <v>0.126</v>
      </c>
      <c r="D88" s="6">
        <v>0.76700000000000002</v>
      </c>
      <c r="E88" s="6">
        <v>0.38800000000000001</v>
      </c>
      <c r="F88" s="6">
        <v>0.45700000000000002</v>
      </c>
      <c r="G88" s="6">
        <v>1.202</v>
      </c>
      <c r="H88" s="6">
        <v>0.19600000000000001</v>
      </c>
    </row>
    <row r="89" spans="2:8" x14ac:dyDescent="0.25">
      <c r="B89" s="6">
        <v>72.122</v>
      </c>
      <c r="C89" s="6">
        <v>0.60499999999999998</v>
      </c>
      <c r="D89" s="6">
        <v>0.34399999999999997</v>
      </c>
      <c r="E89" s="6">
        <v>4.3999999999999997E-2</v>
      </c>
      <c r="F89" s="6">
        <v>21.1</v>
      </c>
      <c r="G89" s="6">
        <v>6.5000000000000002E-2</v>
      </c>
      <c r="H89" s="6">
        <v>0.40500000000000003</v>
      </c>
    </row>
    <row r="90" spans="2:8" x14ac:dyDescent="0.25">
      <c r="B90" s="6">
        <v>0.35299999999999998</v>
      </c>
      <c r="C90" s="6">
        <v>0.27900000000000003</v>
      </c>
      <c r="D90" s="6">
        <v>2.4790000000000001</v>
      </c>
      <c r="E90" s="6">
        <v>8.6999999999999994E-2</v>
      </c>
      <c r="F90" s="6">
        <v>2.4049999999999998</v>
      </c>
      <c r="G90" s="6">
        <v>0.13900000000000001</v>
      </c>
      <c r="H90" s="6">
        <v>0.122</v>
      </c>
    </row>
    <row r="91" spans="2:8" x14ac:dyDescent="0.25">
      <c r="B91" s="6">
        <v>4.3999999999999997E-2</v>
      </c>
      <c r="C91" s="6">
        <v>0.122</v>
      </c>
      <c r="D91" s="6">
        <v>0.28699999999999998</v>
      </c>
      <c r="E91" s="6">
        <v>4.3999999999999997E-2</v>
      </c>
      <c r="F91" s="6">
        <v>3.3719999999999999</v>
      </c>
      <c r="G91" s="6">
        <v>7.3999999999999996E-2</v>
      </c>
      <c r="H91" s="6">
        <v>1.032</v>
      </c>
    </row>
    <row r="92" spans="2:8" x14ac:dyDescent="0.25">
      <c r="B92" s="6">
        <v>9.0999999999999998E-2</v>
      </c>
      <c r="C92" s="6">
        <v>7.91</v>
      </c>
      <c r="D92" s="6">
        <v>0.43099999999999999</v>
      </c>
      <c r="E92" s="6">
        <v>0.314</v>
      </c>
      <c r="F92" s="6">
        <v>1.982</v>
      </c>
      <c r="G92" s="6">
        <v>5.7000000000000002E-2</v>
      </c>
      <c r="H92" s="6">
        <v>2.0390000000000001</v>
      </c>
    </row>
    <row r="93" spans="2:8" x14ac:dyDescent="0.25">
      <c r="B93" s="6">
        <v>5.1999999999999998E-2</v>
      </c>
      <c r="C93" s="6">
        <v>0.45300000000000001</v>
      </c>
      <c r="D93" s="6">
        <v>0.17</v>
      </c>
      <c r="E93" s="6">
        <v>7.0000000000000007E-2</v>
      </c>
      <c r="F93" s="6">
        <v>5.7000000000000002E-2</v>
      </c>
      <c r="G93" s="6">
        <v>7.8E-2</v>
      </c>
      <c r="H93" s="6">
        <v>4.8000000000000001E-2</v>
      </c>
    </row>
    <row r="94" spans="2:8" x14ac:dyDescent="0.25">
      <c r="B94" s="6">
        <v>5.7000000000000002E-2</v>
      </c>
      <c r="C94" s="6">
        <v>2.722</v>
      </c>
      <c r="D94" s="6">
        <v>0.105</v>
      </c>
      <c r="E94" s="6">
        <v>2.069</v>
      </c>
      <c r="F94" s="6">
        <v>0.37</v>
      </c>
      <c r="G94" s="6">
        <v>3.08</v>
      </c>
      <c r="H94" s="6">
        <v>0.36599999999999999</v>
      </c>
    </row>
    <row r="95" spans="2:8" x14ac:dyDescent="0.25">
      <c r="B95" s="6">
        <v>6.5000000000000002E-2</v>
      </c>
      <c r="C95" s="6">
        <v>7.0000000000000007E-2</v>
      </c>
      <c r="D95" s="6">
        <v>1.877</v>
      </c>
      <c r="E95" s="6">
        <v>0.37</v>
      </c>
      <c r="F95" s="6">
        <v>0.24</v>
      </c>
      <c r="G95" s="6">
        <v>0.77100000000000002</v>
      </c>
      <c r="H95" s="6">
        <v>2.544</v>
      </c>
    </row>
    <row r="96" spans="2:8" x14ac:dyDescent="0.25">
      <c r="B96" s="6">
        <v>0.192</v>
      </c>
      <c r="C96" s="6">
        <v>5.1999999999999998E-2</v>
      </c>
      <c r="D96" s="6">
        <v>0.505</v>
      </c>
      <c r="E96" s="6">
        <v>5.3490000000000002</v>
      </c>
      <c r="F96" s="6">
        <v>1.83</v>
      </c>
      <c r="G96" s="6">
        <v>1.024</v>
      </c>
      <c r="H96" s="6">
        <v>0.11799999999999999</v>
      </c>
    </row>
    <row r="97" spans="2:8" x14ac:dyDescent="0.25">
      <c r="B97" s="6">
        <v>6.0999999999999999E-2</v>
      </c>
      <c r="C97" s="6">
        <v>6.0999999999999999E-2</v>
      </c>
      <c r="D97" s="6">
        <v>0.98899999999999999</v>
      </c>
      <c r="E97" s="6">
        <v>0.16600000000000001</v>
      </c>
      <c r="F97" s="6">
        <v>1.1459999999999999</v>
      </c>
      <c r="G97" s="6">
        <v>0.876</v>
      </c>
      <c r="H97" s="6">
        <v>0.17</v>
      </c>
    </row>
    <row r="98" spans="2:8" x14ac:dyDescent="0.25">
      <c r="B98" s="6">
        <v>0.13100000000000001</v>
      </c>
      <c r="C98" s="6">
        <v>0.14799999999999999</v>
      </c>
      <c r="D98" s="6">
        <v>7.0000000000000007E-2</v>
      </c>
      <c r="E98" s="6">
        <v>0.13100000000000001</v>
      </c>
      <c r="F98" s="6">
        <v>0.34</v>
      </c>
      <c r="G98" s="6">
        <v>1.742</v>
      </c>
      <c r="H98" s="6">
        <v>0.30499999999999999</v>
      </c>
    </row>
    <row r="99" spans="2:8" x14ac:dyDescent="0.25">
      <c r="B99" s="6">
        <v>7.9279999999999999</v>
      </c>
      <c r="C99" s="6">
        <v>4.8000000000000001E-2</v>
      </c>
      <c r="D99" s="6">
        <v>0.69299999999999995</v>
      </c>
      <c r="E99" s="6">
        <v>0.42699999999999999</v>
      </c>
      <c r="F99" s="6">
        <v>0.69699999999999995</v>
      </c>
      <c r="G99" s="6">
        <v>0.42299999999999999</v>
      </c>
      <c r="H99" s="6">
        <v>1.0980000000000001</v>
      </c>
    </row>
    <row r="100" spans="2:8" x14ac:dyDescent="0.25">
      <c r="B100" s="6">
        <v>4.3999999999999997E-2</v>
      </c>
      <c r="C100" s="6">
        <v>1.3160000000000001</v>
      </c>
      <c r="D100" s="6">
        <v>0.37</v>
      </c>
      <c r="E100" s="6">
        <v>4.8000000000000001E-2</v>
      </c>
      <c r="F100" s="6">
        <v>0.16600000000000001</v>
      </c>
      <c r="G100" s="6">
        <v>0.253</v>
      </c>
      <c r="H100" s="6">
        <v>2.1480000000000001</v>
      </c>
    </row>
    <row r="101" spans="2:8" x14ac:dyDescent="0.25">
      <c r="B101" s="6">
        <v>0.52700000000000002</v>
      </c>
      <c r="C101" s="6">
        <v>7.8E-2</v>
      </c>
      <c r="D101" s="6">
        <v>0.85399999999999998</v>
      </c>
      <c r="E101" s="6">
        <v>5.7000000000000002E-2</v>
      </c>
      <c r="F101" s="6">
        <v>0.20899999999999999</v>
      </c>
      <c r="G101" s="6">
        <v>4.8000000000000001E-2</v>
      </c>
      <c r="H101" s="6">
        <v>0.248</v>
      </c>
    </row>
    <row r="102" spans="2:8" x14ac:dyDescent="0.25">
      <c r="B102" s="6"/>
      <c r="C102" s="6">
        <v>0.1</v>
      </c>
      <c r="D102" s="6">
        <v>0.16600000000000001</v>
      </c>
      <c r="E102" s="6">
        <v>20.613</v>
      </c>
      <c r="F102" s="6">
        <v>0.28299999999999997</v>
      </c>
      <c r="G102" s="6">
        <v>11.352</v>
      </c>
      <c r="H102" s="6">
        <v>5.7000000000000002E-2</v>
      </c>
    </row>
    <row r="103" spans="2:8" x14ac:dyDescent="0.25">
      <c r="B103" s="6"/>
      <c r="C103" s="6">
        <v>0.218</v>
      </c>
      <c r="D103" s="6">
        <v>1.0980000000000001</v>
      </c>
      <c r="E103" s="6">
        <v>0.42299999999999999</v>
      </c>
      <c r="F103" s="6">
        <v>2.871</v>
      </c>
      <c r="G103" s="6">
        <v>2.0470000000000002</v>
      </c>
      <c r="H103" s="6">
        <v>0.25700000000000001</v>
      </c>
    </row>
    <row r="104" spans="2:8" x14ac:dyDescent="0.25">
      <c r="B104" s="6"/>
      <c r="C104" s="6">
        <v>0.2</v>
      </c>
      <c r="D104" s="6">
        <v>0.70599999999999996</v>
      </c>
      <c r="E104" s="6">
        <v>0.27400000000000002</v>
      </c>
      <c r="F104" s="6">
        <v>0.32700000000000001</v>
      </c>
      <c r="G104" s="6">
        <v>0.20499999999999999</v>
      </c>
      <c r="H104" s="6">
        <v>0.42699999999999999</v>
      </c>
    </row>
    <row r="105" spans="2:8" x14ac:dyDescent="0.25">
      <c r="B105" s="6"/>
      <c r="C105" s="6">
        <v>7.0000000000000007E-2</v>
      </c>
      <c r="D105" s="6">
        <v>0.91500000000000004</v>
      </c>
      <c r="E105" s="6">
        <v>6.3380000000000001</v>
      </c>
      <c r="F105" s="6">
        <v>0.53600000000000003</v>
      </c>
      <c r="G105" s="6">
        <v>0.28299999999999997</v>
      </c>
      <c r="H105" s="6">
        <v>0.2</v>
      </c>
    </row>
    <row r="106" spans="2:8" x14ac:dyDescent="0.25">
      <c r="B106" s="6"/>
      <c r="C106" s="6">
        <v>8.6999999999999994E-2</v>
      </c>
      <c r="D106" s="6">
        <v>0.38800000000000001</v>
      </c>
      <c r="E106" s="6">
        <v>0.26100000000000001</v>
      </c>
      <c r="F106" s="6">
        <v>0.46600000000000003</v>
      </c>
      <c r="G106" s="6">
        <v>8.3000000000000004E-2</v>
      </c>
      <c r="H106" s="6">
        <v>0.34399999999999997</v>
      </c>
    </row>
    <row r="107" spans="2:8" x14ac:dyDescent="0.25">
      <c r="B107" s="6"/>
      <c r="C107" s="6">
        <v>11.853</v>
      </c>
      <c r="D107" s="6">
        <v>0.26100000000000001</v>
      </c>
      <c r="E107" s="6">
        <v>1.0629999999999999</v>
      </c>
      <c r="F107" s="6">
        <v>0.20499999999999999</v>
      </c>
      <c r="G107" s="6">
        <v>0.23100000000000001</v>
      </c>
      <c r="H107" s="6">
        <v>0.192</v>
      </c>
    </row>
    <row r="108" spans="2:8" x14ac:dyDescent="0.25">
      <c r="B108" s="6"/>
      <c r="C108" s="6">
        <v>1.5680000000000001</v>
      </c>
      <c r="D108" s="6">
        <v>7.8E-2</v>
      </c>
      <c r="E108" s="6">
        <v>0.13500000000000001</v>
      </c>
      <c r="F108" s="6">
        <v>4.2169999999999996</v>
      </c>
      <c r="G108" s="6">
        <v>0.105</v>
      </c>
      <c r="H108" s="6">
        <v>0.157</v>
      </c>
    </row>
    <row r="109" spans="2:8" x14ac:dyDescent="0.25">
      <c r="B109" s="6"/>
      <c r="C109" s="6">
        <v>1.2410000000000001</v>
      </c>
      <c r="D109" s="6">
        <v>0.81899999999999995</v>
      </c>
      <c r="E109" s="6">
        <v>0.113</v>
      </c>
      <c r="F109" s="6">
        <v>0.34</v>
      </c>
      <c r="G109" s="6">
        <v>6.0999999999999999E-2</v>
      </c>
      <c r="H109" s="6">
        <v>0.41799999999999998</v>
      </c>
    </row>
    <row r="110" spans="2:8" x14ac:dyDescent="0.25">
      <c r="B110" s="6"/>
      <c r="C110" s="6">
        <v>0.623</v>
      </c>
      <c r="D110" s="6">
        <v>2.2650000000000001</v>
      </c>
      <c r="E110" s="6">
        <v>5.1999999999999998E-2</v>
      </c>
      <c r="F110" s="6">
        <v>0.11799999999999999</v>
      </c>
      <c r="G110" s="6">
        <v>0.71399999999999997</v>
      </c>
      <c r="H110" s="6">
        <v>9.6000000000000002E-2</v>
      </c>
    </row>
    <row r="111" spans="2:8" x14ac:dyDescent="0.25">
      <c r="B111" s="6"/>
      <c r="C111" s="6">
        <v>1.0149999999999999</v>
      </c>
      <c r="D111" s="6">
        <v>7.8E-2</v>
      </c>
      <c r="E111" s="6">
        <v>0.80600000000000005</v>
      </c>
      <c r="F111" s="6">
        <v>8.782</v>
      </c>
      <c r="G111" s="6">
        <v>0.54</v>
      </c>
      <c r="H111" s="6">
        <v>0.35699999999999998</v>
      </c>
    </row>
    <row r="112" spans="2:8" x14ac:dyDescent="0.25">
      <c r="B112" s="6"/>
      <c r="C112" s="6">
        <v>5.1999999999999998E-2</v>
      </c>
      <c r="D112" s="6">
        <v>4.8000000000000001E-2</v>
      </c>
      <c r="E112" s="6">
        <v>33.65</v>
      </c>
      <c r="F112" s="6">
        <v>0.24399999999999999</v>
      </c>
      <c r="G112" s="6">
        <v>0.113</v>
      </c>
      <c r="H112" s="6">
        <v>4.8000000000000001E-2</v>
      </c>
    </row>
    <row r="113" spans="2:8" x14ac:dyDescent="0.25">
      <c r="B113" s="6"/>
      <c r="C113" s="6">
        <v>0.14399999999999999</v>
      </c>
      <c r="D113" s="6">
        <v>0.122</v>
      </c>
      <c r="E113" s="6">
        <v>18.387</v>
      </c>
      <c r="F113" s="6">
        <v>5.1999999999999998E-2</v>
      </c>
      <c r="G113" s="6">
        <v>4.3999999999999997E-2</v>
      </c>
      <c r="H113" s="6">
        <v>7.0000000000000007E-2</v>
      </c>
    </row>
    <row r="114" spans="2:8" x14ac:dyDescent="0.25">
      <c r="B114" s="6"/>
      <c r="C114" s="6">
        <v>1.7030000000000001</v>
      </c>
      <c r="D114" s="6">
        <v>1.573</v>
      </c>
      <c r="E114" s="6">
        <v>0.24</v>
      </c>
      <c r="F114" s="6">
        <v>1.7290000000000001</v>
      </c>
      <c r="G114" s="6">
        <v>0.157</v>
      </c>
      <c r="H114" s="6">
        <v>0.61</v>
      </c>
    </row>
    <row r="115" spans="2:8" x14ac:dyDescent="0.25">
      <c r="B115" s="6"/>
      <c r="C115" s="6">
        <v>3.7029999999999998</v>
      </c>
      <c r="D115" s="6">
        <v>9.6000000000000002E-2</v>
      </c>
      <c r="E115" s="6">
        <v>0.86699999999999999</v>
      </c>
      <c r="F115" s="6">
        <v>0.17399999999999999</v>
      </c>
      <c r="G115" s="6">
        <v>4.3999999999999997E-2</v>
      </c>
      <c r="H115" s="6">
        <v>0.218</v>
      </c>
    </row>
    <row r="116" spans="2:8" x14ac:dyDescent="0.25">
      <c r="B116" s="6"/>
      <c r="C116" s="6">
        <v>0.35299999999999998</v>
      </c>
      <c r="D116" s="6">
        <v>0.218</v>
      </c>
      <c r="E116" s="6">
        <v>1.093</v>
      </c>
      <c r="F116" s="6">
        <v>0.1</v>
      </c>
      <c r="G116" s="6">
        <v>0.17899999999999999</v>
      </c>
      <c r="H116" s="6">
        <v>0.61399999999999999</v>
      </c>
    </row>
    <row r="117" spans="2:8" x14ac:dyDescent="0.25">
      <c r="B117" s="6"/>
      <c r="C117" s="6">
        <v>5.1999999999999998E-2</v>
      </c>
      <c r="D117" s="6">
        <v>0.75800000000000001</v>
      </c>
      <c r="E117" s="6">
        <v>5.7000000000000002E-2</v>
      </c>
      <c r="F117" s="6">
        <v>0.105</v>
      </c>
      <c r="G117" s="6">
        <v>4.3999999999999997E-2</v>
      </c>
      <c r="H117" s="6">
        <v>0.66600000000000004</v>
      </c>
    </row>
    <row r="118" spans="2:8" x14ac:dyDescent="0.25">
      <c r="B118" s="6"/>
      <c r="C118" s="6">
        <v>2.7490000000000001</v>
      </c>
      <c r="D118" s="6">
        <v>0.19600000000000001</v>
      </c>
      <c r="E118" s="6">
        <v>7.5010000000000003</v>
      </c>
      <c r="F118" s="6">
        <v>7.8E-2</v>
      </c>
      <c r="G118" s="6">
        <v>6.7949999999999999</v>
      </c>
      <c r="H118" s="6">
        <v>1.1240000000000001</v>
      </c>
    </row>
    <row r="119" spans="2:8" x14ac:dyDescent="0.25">
      <c r="B119" s="6"/>
      <c r="C119" s="6">
        <v>1.2410000000000001</v>
      </c>
      <c r="D119" s="6">
        <v>0.34</v>
      </c>
      <c r="E119" s="6">
        <v>0.38300000000000001</v>
      </c>
      <c r="F119" s="6">
        <v>5.07</v>
      </c>
      <c r="G119" s="6">
        <v>0.37</v>
      </c>
      <c r="H119" s="6">
        <v>8.6999999999999994E-2</v>
      </c>
    </row>
    <row r="120" spans="2:8" x14ac:dyDescent="0.25">
      <c r="B120" s="6"/>
      <c r="C120" s="6">
        <v>9.0999999999999998E-2</v>
      </c>
      <c r="D120" s="6">
        <v>8.3000000000000004E-2</v>
      </c>
      <c r="E120" s="6">
        <v>0.17899999999999999</v>
      </c>
      <c r="F120" s="6">
        <v>0.37</v>
      </c>
      <c r="G120" s="6">
        <v>6.5000000000000002E-2</v>
      </c>
      <c r="H120" s="6">
        <v>0.314</v>
      </c>
    </row>
    <row r="121" spans="2:8" x14ac:dyDescent="0.25">
      <c r="B121" s="6"/>
      <c r="C121" s="6">
        <v>1.498</v>
      </c>
      <c r="D121" s="6">
        <v>0.161</v>
      </c>
      <c r="E121" s="6">
        <v>9.0999999999999998E-2</v>
      </c>
      <c r="F121" s="6">
        <v>7.0000000000000007E-2</v>
      </c>
      <c r="G121" s="6">
        <v>4.3999999999999997E-2</v>
      </c>
      <c r="H121" s="6">
        <v>0.26100000000000001</v>
      </c>
    </row>
    <row r="122" spans="2:8" x14ac:dyDescent="0.25">
      <c r="B122" s="6"/>
      <c r="C122" s="6">
        <v>8.3000000000000004E-2</v>
      </c>
      <c r="D122" s="6">
        <v>0.32700000000000001</v>
      </c>
      <c r="E122" s="6">
        <v>0.39200000000000002</v>
      </c>
      <c r="F122" s="6">
        <v>5.3360000000000003</v>
      </c>
      <c r="G122" s="6">
        <v>5.6449999999999996</v>
      </c>
      <c r="H122" s="6">
        <v>9.0999999999999998E-2</v>
      </c>
    </row>
    <row r="123" spans="2:8" x14ac:dyDescent="0.25">
      <c r="B123" s="6"/>
      <c r="C123" s="6">
        <v>4.8000000000000001E-2</v>
      </c>
      <c r="D123" s="6">
        <v>0.33100000000000002</v>
      </c>
      <c r="E123" s="6">
        <v>2.004</v>
      </c>
      <c r="F123" s="6">
        <v>7.0960000000000001</v>
      </c>
      <c r="G123" s="6">
        <v>0.109</v>
      </c>
      <c r="H123" s="6">
        <v>7.8E-2</v>
      </c>
    </row>
    <row r="124" spans="2:8" x14ac:dyDescent="0.25">
      <c r="B124" s="6"/>
      <c r="C124" s="6">
        <v>1.681</v>
      </c>
      <c r="D124" s="6">
        <v>0.126</v>
      </c>
      <c r="E124" s="6">
        <v>0.35699999999999998</v>
      </c>
      <c r="F124" s="6">
        <v>5.7000000000000002E-2</v>
      </c>
      <c r="G124" s="6">
        <v>0.1</v>
      </c>
      <c r="H124" s="6">
        <v>0.23100000000000001</v>
      </c>
    </row>
    <row r="125" spans="2:8" x14ac:dyDescent="0.25">
      <c r="B125" s="6"/>
      <c r="C125" s="6">
        <v>4.657</v>
      </c>
      <c r="D125" s="6">
        <v>0.28699999999999998</v>
      </c>
      <c r="E125" s="6">
        <v>0.52700000000000002</v>
      </c>
      <c r="F125" s="6">
        <v>0.70599999999999996</v>
      </c>
      <c r="G125" s="6">
        <v>0.39200000000000002</v>
      </c>
      <c r="H125" s="6">
        <v>0.26100000000000001</v>
      </c>
    </row>
    <row r="126" spans="2:8" x14ac:dyDescent="0.25">
      <c r="B126" s="6"/>
      <c r="C126" s="6">
        <v>2.121</v>
      </c>
      <c r="D126" s="6">
        <v>0.36199999999999999</v>
      </c>
      <c r="E126" s="6">
        <v>0.183</v>
      </c>
      <c r="F126" s="6">
        <v>6.5000000000000002E-2</v>
      </c>
      <c r="G126" s="6">
        <v>9.0690000000000008</v>
      </c>
      <c r="H126" s="6">
        <v>0.13900000000000001</v>
      </c>
    </row>
    <row r="127" spans="2:8" x14ac:dyDescent="0.25">
      <c r="B127" s="6"/>
      <c r="C127" s="6">
        <v>0.113</v>
      </c>
      <c r="D127" s="6">
        <v>0.157</v>
      </c>
      <c r="E127" s="6">
        <v>0.105</v>
      </c>
      <c r="F127" s="6">
        <v>0.13100000000000001</v>
      </c>
      <c r="G127" s="6">
        <v>0.40100000000000002</v>
      </c>
      <c r="H127" s="6">
        <v>0.33100000000000002</v>
      </c>
    </row>
    <row r="128" spans="2:8" x14ac:dyDescent="0.25">
      <c r="B128" s="6"/>
      <c r="C128" s="6">
        <v>8.6999999999999994E-2</v>
      </c>
      <c r="D128" s="6">
        <v>0.69299999999999995</v>
      </c>
      <c r="E128" s="6">
        <v>2.2170000000000001</v>
      </c>
      <c r="F128" s="6">
        <v>1.141</v>
      </c>
      <c r="G128" s="6">
        <v>1.921</v>
      </c>
      <c r="H128" s="6">
        <v>0.33100000000000002</v>
      </c>
    </row>
    <row r="129" spans="2:8" x14ac:dyDescent="0.25">
      <c r="B129" s="6"/>
      <c r="C129" s="6">
        <v>0.34399999999999997</v>
      </c>
      <c r="D129" s="6">
        <v>0.29599999999999999</v>
      </c>
      <c r="E129" s="6">
        <v>5.1999999999999998E-2</v>
      </c>
      <c r="F129" s="6">
        <v>0.157</v>
      </c>
      <c r="G129" s="6">
        <v>6.5000000000000002E-2</v>
      </c>
      <c r="H129" s="6">
        <v>0.161</v>
      </c>
    </row>
    <row r="130" spans="2:8" x14ac:dyDescent="0.25">
      <c r="B130" s="6"/>
      <c r="C130" s="6">
        <v>7.3999999999999996E-2</v>
      </c>
      <c r="D130" s="6">
        <v>4.9610000000000003</v>
      </c>
      <c r="E130" s="6"/>
      <c r="F130" s="6">
        <v>13.957000000000001</v>
      </c>
      <c r="G130" s="6">
        <v>10.132</v>
      </c>
      <c r="H130" s="6">
        <v>8.6999999999999994E-2</v>
      </c>
    </row>
    <row r="131" spans="2:8" x14ac:dyDescent="0.25">
      <c r="B131" s="6"/>
      <c r="C131" s="6">
        <v>4.8000000000000001E-2</v>
      </c>
      <c r="D131" s="6">
        <v>7.3999999999999996E-2</v>
      </c>
      <c r="E131" s="6"/>
      <c r="F131" s="6">
        <v>4.1379999999999999</v>
      </c>
      <c r="G131" s="6">
        <v>1.7549999999999999</v>
      </c>
      <c r="H131" s="6">
        <v>0.218</v>
      </c>
    </row>
    <row r="132" spans="2:8" x14ac:dyDescent="0.25">
      <c r="B132" s="6"/>
      <c r="C132" s="6">
        <v>4.8000000000000001E-2</v>
      </c>
      <c r="D132" s="6">
        <v>2.988</v>
      </c>
      <c r="E132" s="6"/>
      <c r="F132" s="6">
        <v>1.6679999999999999</v>
      </c>
      <c r="G132" s="6">
        <v>7.2610000000000001</v>
      </c>
      <c r="H132" s="6">
        <v>0.497</v>
      </c>
    </row>
    <row r="133" spans="2:8" x14ac:dyDescent="0.25">
      <c r="B133" s="6"/>
      <c r="C133" s="6">
        <v>0.13500000000000001</v>
      </c>
      <c r="D133" s="6">
        <v>0.81</v>
      </c>
      <c r="E133" s="6"/>
      <c r="F133" s="6">
        <v>0.436</v>
      </c>
      <c r="G133" s="6">
        <v>0.105</v>
      </c>
      <c r="H133" s="6">
        <v>1.4550000000000001</v>
      </c>
    </row>
    <row r="134" spans="2:8" x14ac:dyDescent="0.25">
      <c r="B134" s="6"/>
      <c r="C134" s="6">
        <v>6.0999999999999999E-2</v>
      </c>
      <c r="D134" s="6">
        <v>2.492</v>
      </c>
      <c r="E134" s="6"/>
      <c r="F134" s="6">
        <v>0.22700000000000001</v>
      </c>
      <c r="G134" s="6">
        <v>0.47499999999999998</v>
      </c>
      <c r="H134" s="6">
        <v>0.86199999999999999</v>
      </c>
    </row>
    <row r="135" spans="2:8" x14ac:dyDescent="0.25">
      <c r="B135" s="6"/>
      <c r="C135" s="6">
        <v>8.6999999999999994E-2</v>
      </c>
      <c r="D135" s="6">
        <v>0.318</v>
      </c>
      <c r="E135" s="6"/>
      <c r="F135" s="6">
        <v>0.73599999999999999</v>
      </c>
      <c r="G135" s="6">
        <v>0.27</v>
      </c>
      <c r="H135" s="6">
        <v>0.88900000000000001</v>
      </c>
    </row>
    <row r="136" spans="2:8" x14ac:dyDescent="0.25">
      <c r="B136" s="6"/>
      <c r="C136" s="6">
        <v>0.14799999999999999</v>
      </c>
      <c r="D136" s="6">
        <v>0.34399999999999997</v>
      </c>
      <c r="E136" s="6"/>
      <c r="F136" s="6">
        <v>0.13900000000000001</v>
      </c>
      <c r="G136" s="6">
        <v>0.25700000000000001</v>
      </c>
      <c r="H136" s="6">
        <v>1.0189999999999999</v>
      </c>
    </row>
    <row r="137" spans="2:8" x14ac:dyDescent="0.25">
      <c r="B137" s="6"/>
      <c r="C137" s="6">
        <v>0.81499999999999995</v>
      </c>
      <c r="D137" s="6">
        <v>1.137</v>
      </c>
      <c r="E137" s="6"/>
      <c r="F137" s="6">
        <v>0.157</v>
      </c>
      <c r="G137" s="6">
        <v>6.0999999999999999E-2</v>
      </c>
      <c r="H137" s="6">
        <v>0.30499999999999999</v>
      </c>
    </row>
    <row r="138" spans="2:8" x14ac:dyDescent="0.25">
      <c r="B138" s="6"/>
      <c r="C138" s="6">
        <v>5.7000000000000002E-2</v>
      </c>
      <c r="D138" s="6">
        <v>1.2070000000000001</v>
      </c>
      <c r="E138" s="6"/>
      <c r="F138" s="6">
        <v>1.5640000000000001</v>
      </c>
      <c r="G138" s="6">
        <v>0.17</v>
      </c>
      <c r="H138" s="6">
        <v>0.34399999999999997</v>
      </c>
    </row>
    <row r="139" spans="2:8" x14ac:dyDescent="0.25">
      <c r="B139" s="6"/>
      <c r="C139" s="6">
        <v>0.34399999999999997</v>
      </c>
      <c r="D139" s="6">
        <v>0.53100000000000003</v>
      </c>
      <c r="E139" s="6"/>
      <c r="F139" s="6">
        <v>0.192</v>
      </c>
      <c r="G139" s="6">
        <v>8.6999999999999994E-2</v>
      </c>
      <c r="H139" s="6">
        <v>0.29199999999999998</v>
      </c>
    </row>
    <row r="140" spans="2:8" x14ac:dyDescent="0.25">
      <c r="B140" s="6"/>
      <c r="C140" s="6">
        <v>0.248</v>
      </c>
      <c r="D140" s="6">
        <v>3.1190000000000002</v>
      </c>
      <c r="E140" s="6"/>
      <c r="F140" s="6">
        <v>0.92800000000000005</v>
      </c>
      <c r="G140" s="6">
        <v>8.6999999999999994E-2</v>
      </c>
      <c r="H140" s="6">
        <v>5.1999999999999998E-2</v>
      </c>
    </row>
    <row r="141" spans="2:8" x14ac:dyDescent="0.25">
      <c r="B141" s="6"/>
      <c r="C141" s="6">
        <v>0.126</v>
      </c>
      <c r="D141" s="6">
        <v>2.004</v>
      </c>
      <c r="E141" s="6"/>
      <c r="F141" s="6">
        <v>0.33500000000000002</v>
      </c>
      <c r="G141" s="6">
        <v>5.1999999999999998E-2</v>
      </c>
      <c r="H141" s="6">
        <v>0.64</v>
      </c>
    </row>
    <row r="142" spans="2:8" x14ac:dyDescent="0.25">
      <c r="B142" s="6"/>
      <c r="C142" s="6">
        <v>0.28299999999999997</v>
      </c>
      <c r="D142" s="6">
        <v>4.3999999999999997E-2</v>
      </c>
      <c r="E142" s="6"/>
      <c r="F142" s="6">
        <v>0.23100000000000001</v>
      </c>
      <c r="G142" s="6">
        <v>0.19600000000000001</v>
      </c>
      <c r="H142" s="6">
        <v>0.24399999999999999</v>
      </c>
    </row>
    <row r="143" spans="2:8" x14ac:dyDescent="0.25">
      <c r="B143" s="6"/>
      <c r="C143" s="6">
        <v>9.6000000000000002E-2</v>
      </c>
      <c r="D143" s="6">
        <v>1.655</v>
      </c>
      <c r="E143" s="6"/>
      <c r="F143" s="6">
        <v>0.375</v>
      </c>
      <c r="G143" s="6">
        <v>0.60499999999999998</v>
      </c>
      <c r="H143" s="6">
        <v>6.0999999999999999E-2</v>
      </c>
    </row>
    <row r="144" spans="2:8" x14ac:dyDescent="0.25">
      <c r="B144" s="6"/>
      <c r="C144" s="6">
        <v>0.314</v>
      </c>
      <c r="D144" s="6">
        <v>3.367</v>
      </c>
      <c r="E144" s="6"/>
      <c r="F144" s="6">
        <v>8.6999999999999994E-2</v>
      </c>
      <c r="G144" s="6">
        <v>6.0999999999999999E-2</v>
      </c>
      <c r="H144" s="6">
        <v>0.27900000000000003</v>
      </c>
    </row>
    <row r="145" spans="2:8" x14ac:dyDescent="0.25">
      <c r="B145" s="6"/>
      <c r="C145" s="6">
        <v>1.7250000000000001</v>
      </c>
      <c r="D145" s="6">
        <v>0.76200000000000001</v>
      </c>
      <c r="E145" s="6"/>
      <c r="F145" s="6">
        <v>1.2549999999999999</v>
      </c>
      <c r="G145" s="6">
        <v>4.8000000000000001E-2</v>
      </c>
      <c r="H145" s="6">
        <v>0.35299999999999998</v>
      </c>
    </row>
    <row r="146" spans="2:8" x14ac:dyDescent="0.25">
      <c r="B146" s="6"/>
      <c r="C146" s="6">
        <v>1.298</v>
      </c>
      <c r="D146" s="6">
        <v>0.73199999999999998</v>
      </c>
      <c r="E146" s="6"/>
      <c r="F146" s="6">
        <v>0.32200000000000001</v>
      </c>
      <c r="G146" s="6">
        <v>0.14799999999999999</v>
      </c>
      <c r="H146" s="6">
        <v>0.34</v>
      </c>
    </row>
    <row r="147" spans="2:8" x14ac:dyDescent="0.25">
      <c r="B147" s="6"/>
      <c r="C147" s="6">
        <v>0.20499999999999999</v>
      </c>
      <c r="D147" s="6">
        <v>0.501</v>
      </c>
      <c r="E147" s="6"/>
      <c r="F147" s="6">
        <v>0.82799999999999996</v>
      </c>
      <c r="G147" s="6">
        <v>0.14399999999999999</v>
      </c>
      <c r="H147" s="6">
        <v>7.3999999999999996E-2</v>
      </c>
    </row>
    <row r="148" spans="2:8" x14ac:dyDescent="0.25">
      <c r="B148" s="6"/>
      <c r="C148" s="6">
        <v>0.161</v>
      </c>
      <c r="D148" s="6">
        <v>7.8E-2</v>
      </c>
      <c r="E148" s="6"/>
      <c r="F148" s="6">
        <v>5.1999999999999998E-2</v>
      </c>
      <c r="G148" s="6">
        <v>0.71899999999999997</v>
      </c>
      <c r="H148" s="6">
        <v>0.47899999999999998</v>
      </c>
    </row>
    <row r="149" spans="2:8" x14ac:dyDescent="0.25">
      <c r="B149" s="6"/>
      <c r="C149" s="6">
        <v>0.218</v>
      </c>
      <c r="D149" s="6">
        <v>0.505</v>
      </c>
      <c r="E149" s="6"/>
      <c r="F149" s="6">
        <v>0.436</v>
      </c>
      <c r="G149" s="6">
        <v>4.8000000000000001E-2</v>
      </c>
      <c r="H149" s="6">
        <v>0.161</v>
      </c>
    </row>
    <row r="150" spans="2:8" x14ac:dyDescent="0.25">
      <c r="B150" s="6"/>
      <c r="C150" s="6">
        <v>13.342000000000001</v>
      </c>
      <c r="D150" s="6">
        <v>0.13500000000000001</v>
      </c>
      <c r="E150" s="6"/>
      <c r="F150" s="6">
        <v>1.708</v>
      </c>
      <c r="G150" s="6">
        <v>9.6000000000000002E-2</v>
      </c>
      <c r="H150" s="6">
        <v>1.93</v>
      </c>
    </row>
    <row r="151" spans="2:8" x14ac:dyDescent="0.25">
      <c r="B151" s="6"/>
      <c r="C151" s="6">
        <v>4.8000000000000001E-2</v>
      </c>
      <c r="D151" s="6">
        <v>0.98399999999999999</v>
      </c>
      <c r="E151" s="6"/>
      <c r="F151" s="6">
        <v>1.6120000000000001</v>
      </c>
      <c r="G151" s="6">
        <v>0.59199999999999997</v>
      </c>
      <c r="H151" s="6">
        <v>0.49199999999999999</v>
      </c>
    </row>
    <row r="152" spans="2:8" x14ac:dyDescent="0.25">
      <c r="B152" s="6"/>
      <c r="C152" s="6">
        <v>9.6000000000000002E-2</v>
      </c>
      <c r="D152" s="6">
        <v>0.105</v>
      </c>
      <c r="E152" s="6"/>
      <c r="F152" s="6">
        <v>0.20899999999999999</v>
      </c>
      <c r="G152" s="6">
        <v>0.20499999999999999</v>
      </c>
      <c r="H152" s="6">
        <v>0.42299999999999999</v>
      </c>
    </row>
    <row r="153" spans="2:8" x14ac:dyDescent="0.25">
      <c r="B153" s="6"/>
      <c r="C153" s="6">
        <v>0.17</v>
      </c>
      <c r="D153" s="6">
        <v>7.8E-2</v>
      </c>
      <c r="E153" s="6"/>
      <c r="F153" s="6">
        <v>0.27400000000000002</v>
      </c>
      <c r="G153" s="6">
        <v>5.7000000000000002E-2</v>
      </c>
      <c r="H153" s="6">
        <v>0.17</v>
      </c>
    </row>
    <row r="154" spans="2:8" x14ac:dyDescent="0.25">
      <c r="B154" s="6"/>
      <c r="C154" s="6">
        <v>5.7000000000000002E-2</v>
      </c>
      <c r="D154" s="6">
        <v>0.28299999999999997</v>
      </c>
      <c r="E154" s="6"/>
      <c r="F154" s="6">
        <v>0.88400000000000001</v>
      </c>
      <c r="G154" s="6">
        <v>1.0589999999999999</v>
      </c>
      <c r="H154" s="6">
        <v>0.26100000000000001</v>
      </c>
    </row>
    <row r="155" spans="2:8" x14ac:dyDescent="0.25">
      <c r="B155" s="6"/>
      <c r="C155" s="6">
        <v>0.13500000000000001</v>
      </c>
      <c r="D155" s="6">
        <v>0.71399999999999997</v>
      </c>
      <c r="E155" s="6"/>
      <c r="F155" s="6">
        <v>0.64500000000000002</v>
      </c>
      <c r="G155" s="6">
        <v>0.218</v>
      </c>
      <c r="H155" s="6">
        <v>1.2809999999999999</v>
      </c>
    </row>
    <row r="156" spans="2:8" x14ac:dyDescent="0.25">
      <c r="B156" s="6"/>
      <c r="C156" s="6">
        <v>0.39200000000000002</v>
      </c>
      <c r="D156" s="6">
        <v>0.59199999999999997</v>
      </c>
      <c r="E156" s="6"/>
      <c r="F156" s="6">
        <v>0.126</v>
      </c>
      <c r="G156" s="6">
        <v>0.30499999999999999</v>
      </c>
      <c r="H156" s="6">
        <v>4.3999999999999997E-2</v>
      </c>
    </row>
    <row r="157" spans="2:8" x14ac:dyDescent="0.25">
      <c r="B157" s="6"/>
      <c r="C157" s="6">
        <v>0.36599999999999999</v>
      </c>
      <c r="D157" s="6">
        <v>0.67500000000000004</v>
      </c>
      <c r="E157" s="6"/>
      <c r="F157" s="6">
        <v>0.85799999999999998</v>
      </c>
      <c r="G157" s="6">
        <v>1.0109999999999999</v>
      </c>
      <c r="H157" s="6">
        <v>0.501</v>
      </c>
    </row>
    <row r="158" spans="2:8" x14ac:dyDescent="0.25">
      <c r="B158" s="6"/>
      <c r="C158" s="6">
        <v>0.11799999999999999</v>
      </c>
      <c r="D158" s="6">
        <v>0.76700000000000002</v>
      </c>
      <c r="E158" s="6"/>
      <c r="F158" s="6">
        <v>0.14799999999999999</v>
      </c>
      <c r="G158" s="6">
        <v>0.22700000000000001</v>
      </c>
      <c r="H158" s="6">
        <v>0.44</v>
      </c>
    </row>
    <row r="159" spans="2:8" x14ac:dyDescent="0.25">
      <c r="B159" s="6"/>
      <c r="C159" s="6">
        <v>7.3179999999999996</v>
      </c>
      <c r="D159" s="6">
        <v>0.61</v>
      </c>
      <c r="E159" s="6"/>
      <c r="F159" s="6">
        <v>8.3000000000000004E-2</v>
      </c>
      <c r="G159" s="6">
        <v>4.8000000000000001E-2</v>
      </c>
      <c r="H159" s="6">
        <v>9.6000000000000002E-2</v>
      </c>
    </row>
    <row r="160" spans="2:8" x14ac:dyDescent="0.25">
      <c r="B160" s="6"/>
      <c r="C160" s="6">
        <v>1.407</v>
      </c>
      <c r="D160" s="6">
        <v>0.34</v>
      </c>
      <c r="E160" s="6"/>
      <c r="F160" s="6">
        <v>0.38800000000000001</v>
      </c>
      <c r="G160" s="6">
        <v>0.222</v>
      </c>
      <c r="H160" s="6">
        <v>7.8E-2</v>
      </c>
    </row>
    <row r="161" spans="2:8" x14ac:dyDescent="0.25">
      <c r="B161" s="6"/>
      <c r="C161" s="6">
        <v>9.6000000000000002E-2</v>
      </c>
      <c r="D161" s="6">
        <v>0.122</v>
      </c>
      <c r="E161" s="6"/>
      <c r="F161" s="6">
        <v>3.0009999999999999</v>
      </c>
      <c r="G161" s="6">
        <v>4.8000000000000001E-2</v>
      </c>
      <c r="H161" s="6">
        <v>0.105</v>
      </c>
    </row>
    <row r="162" spans="2:8" x14ac:dyDescent="0.25">
      <c r="B162" s="6"/>
      <c r="C162" s="6">
        <v>0.13500000000000001</v>
      </c>
      <c r="D162" s="6">
        <v>1.546</v>
      </c>
      <c r="E162" s="6"/>
      <c r="F162" s="6">
        <v>0.47</v>
      </c>
      <c r="G162" s="6">
        <v>0.64900000000000002</v>
      </c>
      <c r="H162" s="6">
        <v>1.32</v>
      </c>
    </row>
    <row r="163" spans="2:8" x14ac:dyDescent="0.25">
      <c r="B163" s="6"/>
      <c r="C163" s="6">
        <v>42.658000000000001</v>
      </c>
      <c r="D163" s="6">
        <v>0.65800000000000003</v>
      </c>
      <c r="E163" s="6"/>
      <c r="F163" s="6">
        <v>0.27400000000000002</v>
      </c>
      <c r="G163" s="6">
        <v>0.13500000000000001</v>
      </c>
      <c r="H163" s="6">
        <v>0.109</v>
      </c>
    </row>
    <row r="164" spans="2:8" x14ac:dyDescent="0.25">
      <c r="B164" s="6"/>
      <c r="C164" s="6">
        <v>4.3999999999999997E-2</v>
      </c>
      <c r="D164" s="6">
        <v>6.0999999999999999E-2</v>
      </c>
      <c r="E164" s="6"/>
      <c r="F164" s="6">
        <v>0.96699999999999997</v>
      </c>
      <c r="G164" s="6">
        <v>6.0999999999999999E-2</v>
      </c>
      <c r="H164" s="6">
        <v>0.24</v>
      </c>
    </row>
    <row r="165" spans="2:8" x14ac:dyDescent="0.25">
      <c r="B165" s="6"/>
      <c r="C165" s="6">
        <v>0.17899999999999999</v>
      </c>
      <c r="D165" s="6">
        <v>1.7290000000000001</v>
      </c>
      <c r="E165" s="6"/>
      <c r="F165" s="6">
        <v>8.6999999999999994E-2</v>
      </c>
      <c r="G165" s="6">
        <v>8.3000000000000004E-2</v>
      </c>
      <c r="H165" s="6">
        <v>7.8E-2</v>
      </c>
    </row>
    <row r="166" spans="2:8" x14ac:dyDescent="0.25">
      <c r="B166" s="6"/>
      <c r="C166" s="6">
        <v>2.7090000000000001</v>
      </c>
      <c r="D166" s="6">
        <v>0.253</v>
      </c>
      <c r="E166" s="6"/>
      <c r="F166" s="6">
        <v>0.113</v>
      </c>
      <c r="G166" s="6">
        <v>0.47899999999999998</v>
      </c>
      <c r="H166" s="6">
        <v>9.6000000000000002E-2</v>
      </c>
    </row>
    <row r="167" spans="2:8" x14ac:dyDescent="0.25">
      <c r="B167" s="6"/>
      <c r="C167" s="6">
        <v>5.7000000000000002E-2</v>
      </c>
      <c r="D167" s="6">
        <v>0.27400000000000002</v>
      </c>
      <c r="E167" s="6"/>
      <c r="F167" s="6">
        <v>8.3000000000000004E-2</v>
      </c>
      <c r="G167" s="6">
        <v>0.38800000000000001</v>
      </c>
      <c r="H167" s="6">
        <v>0.32700000000000001</v>
      </c>
    </row>
    <row r="168" spans="2:8" x14ac:dyDescent="0.25">
      <c r="B168" s="6"/>
      <c r="C168" s="6">
        <v>0.82299999999999995</v>
      </c>
      <c r="D168" s="6">
        <v>0.61</v>
      </c>
      <c r="E168" s="6"/>
      <c r="F168" s="6">
        <v>0.20899999999999999</v>
      </c>
      <c r="G168" s="6">
        <v>4.8000000000000001E-2</v>
      </c>
      <c r="H168" s="6">
        <v>8.6999999999999994E-2</v>
      </c>
    </row>
    <row r="169" spans="2:8" x14ac:dyDescent="0.25">
      <c r="B169" s="6"/>
      <c r="C169" s="6">
        <v>4.8000000000000001E-2</v>
      </c>
      <c r="D169" s="6">
        <v>0.19600000000000001</v>
      </c>
      <c r="E169" s="6"/>
      <c r="F169" s="6">
        <v>0.17899999999999999</v>
      </c>
      <c r="G169" s="6">
        <v>0.23100000000000001</v>
      </c>
      <c r="H169" s="6">
        <v>0.192</v>
      </c>
    </row>
    <row r="170" spans="2:8" x14ac:dyDescent="0.25">
      <c r="B170" s="6"/>
      <c r="C170" s="6">
        <v>5.7000000000000002E-2</v>
      </c>
      <c r="D170" s="6">
        <v>0.126</v>
      </c>
      <c r="E170" s="6"/>
      <c r="F170" s="6">
        <v>5.1999999999999998E-2</v>
      </c>
      <c r="G170" s="6">
        <v>0.72299999999999998</v>
      </c>
      <c r="H170" s="6">
        <v>6.5000000000000002E-2</v>
      </c>
    </row>
    <row r="171" spans="2:8" x14ac:dyDescent="0.25">
      <c r="B171" s="6"/>
      <c r="C171" s="6">
        <v>4.8000000000000001E-2</v>
      </c>
      <c r="D171" s="6">
        <v>0.26100000000000001</v>
      </c>
      <c r="E171" s="6"/>
      <c r="F171" s="6">
        <v>1.0760000000000001</v>
      </c>
      <c r="G171" s="6">
        <v>0.16600000000000001</v>
      </c>
      <c r="H171" s="6">
        <v>0.113</v>
      </c>
    </row>
    <row r="172" spans="2:8" x14ac:dyDescent="0.25">
      <c r="B172" s="6"/>
      <c r="C172" s="6">
        <v>0.375</v>
      </c>
      <c r="D172" s="6">
        <v>0.60099999999999998</v>
      </c>
      <c r="E172" s="6"/>
      <c r="F172" s="6">
        <v>1.7769999999999999</v>
      </c>
      <c r="G172" s="6">
        <v>6.5000000000000002E-2</v>
      </c>
      <c r="H172" s="6">
        <v>0.17899999999999999</v>
      </c>
    </row>
    <row r="173" spans="2:8" x14ac:dyDescent="0.25">
      <c r="B173" s="6"/>
      <c r="C173" s="6">
        <v>0.70599999999999996</v>
      </c>
      <c r="D173" s="6">
        <v>7.3999999999999996E-2</v>
      </c>
      <c r="E173" s="6"/>
      <c r="F173" s="6">
        <v>0.253</v>
      </c>
      <c r="G173" s="6">
        <v>2.7010000000000001</v>
      </c>
      <c r="H173" s="6">
        <v>0.48399999999999999</v>
      </c>
    </row>
    <row r="174" spans="2:8" x14ac:dyDescent="0.25">
      <c r="B174" s="6"/>
      <c r="C174" s="6">
        <v>7.8E-2</v>
      </c>
      <c r="D174" s="6">
        <v>1.655</v>
      </c>
      <c r="E174" s="6"/>
      <c r="F174" s="6">
        <v>8.3000000000000004E-2</v>
      </c>
      <c r="G174" s="6">
        <v>0.20899999999999999</v>
      </c>
      <c r="H174" s="6">
        <v>6.0999999999999999E-2</v>
      </c>
    </row>
    <row r="175" spans="2:8" x14ac:dyDescent="0.25">
      <c r="B175" s="6"/>
      <c r="C175" s="6">
        <v>0.29599999999999999</v>
      </c>
      <c r="D175" s="6">
        <v>2.0649999999999999</v>
      </c>
      <c r="E175" s="6"/>
      <c r="F175" s="6">
        <v>0.14399999999999999</v>
      </c>
      <c r="G175" s="6">
        <v>0.99299999999999999</v>
      </c>
      <c r="H175" s="6">
        <v>0.89700000000000002</v>
      </c>
    </row>
    <row r="176" spans="2:8" x14ac:dyDescent="0.25">
      <c r="B176" s="6"/>
      <c r="C176" s="6">
        <v>6.0999999999999999E-2</v>
      </c>
      <c r="D176" s="6">
        <v>0.20499999999999999</v>
      </c>
      <c r="E176" s="6"/>
      <c r="F176" s="6">
        <v>0.61</v>
      </c>
      <c r="G176" s="6">
        <v>5.9550000000000001</v>
      </c>
      <c r="H176" s="6">
        <v>6.0999999999999999E-2</v>
      </c>
    </row>
    <row r="177" spans="2:8" x14ac:dyDescent="0.25">
      <c r="B177" s="6"/>
      <c r="C177" s="6">
        <v>6.0999999999999999E-2</v>
      </c>
      <c r="D177" s="6">
        <v>0.41399999999999998</v>
      </c>
      <c r="E177" s="6"/>
      <c r="F177" s="6">
        <v>0.14799999999999999</v>
      </c>
      <c r="G177" s="6">
        <v>7.0000000000000007E-2</v>
      </c>
      <c r="H177" s="6">
        <v>0.55300000000000005</v>
      </c>
    </row>
    <row r="178" spans="2:8" x14ac:dyDescent="0.25">
      <c r="B178" s="6"/>
      <c r="C178" s="6">
        <v>0.183</v>
      </c>
      <c r="D178" s="6">
        <v>3.855</v>
      </c>
      <c r="E178" s="6"/>
      <c r="F178" s="6">
        <v>0.14399999999999999</v>
      </c>
      <c r="G178" s="6">
        <v>0.248</v>
      </c>
      <c r="H178" s="6">
        <v>9.6000000000000002E-2</v>
      </c>
    </row>
    <row r="179" spans="2:8" x14ac:dyDescent="0.25">
      <c r="B179" s="6"/>
      <c r="C179" s="6">
        <v>2.8180000000000001</v>
      </c>
      <c r="D179" s="6">
        <v>0.375</v>
      </c>
      <c r="E179" s="6"/>
      <c r="F179" s="6">
        <v>0.745</v>
      </c>
      <c r="G179" s="6">
        <v>0.34</v>
      </c>
      <c r="H179" s="6">
        <v>0.35699999999999998</v>
      </c>
    </row>
    <row r="180" spans="2:8" x14ac:dyDescent="0.25">
      <c r="B180" s="6"/>
      <c r="C180" s="6">
        <v>0.248</v>
      </c>
      <c r="D180" s="6">
        <v>0.25700000000000001</v>
      </c>
      <c r="E180" s="6"/>
      <c r="F180" s="6">
        <v>0.47899999999999998</v>
      </c>
      <c r="G180" s="6">
        <v>0.192</v>
      </c>
      <c r="H180" s="6">
        <v>0.122</v>
      </c>
    </row>
    <row r="181" spans="2:8" x14ac:dyDescent="0.25">
      <c r="B181" s="6"/>
      <c r="C181" s="6">
        <v>6.5000000000000002E-2</v>
      </c>
      <c r="D181" s="6">
        <v>0.28699999999999998</v>
      </c>
      <c r="E181" s="6"/>
      <c r="F181" s="6">
        <v>0.122</v>
      </c>
      <c r="G181" s="6">
        <v>3.5720000000000001</v>
      </c>
      <c r="H181" s="6">
        <v>9.0999999999999998E-2</v>
      </c>
    </row>
    <row r="182" spans="2:8" x14ac:dyDescent="0.25">
      <c r="B182" s="6"/>
      <c r="C182" s="6"/>
      <c r="D182" s="6">
        <v>6.0999999999999999E-2</v>
      </c>
      <c r="E182" s="6"/>
      <c r="F182" s="6">
        <v>3.62</v>
      </c>
      <c r="G182" s="6">
        <v>0.17</v>
      </c>
      <c r="H182" s="6">
        <v>0.623</v>
      </c>
    </row>
    <row r="183" spans="2:8" x14ac:dyDescent="0.25">
      <c r="B183" s="6"/>
      <c r="C183" s="6"/>
      <c r="D183" s="6">
        <v>0.505</v>
      </c>
      <c r="E183" s="6"/>
      <c r="F183" s="6">
        <v>15.898999999999999</v>
      </c>
      <c r="G183" s="6">
        <v>0.46600000000000003</v>
      </c>
      <c r="H183" s="6">
        <v>0.56599999999999995</v>
      </c>
    </row>
    <row r="184" spans="2:8" x14ac:dyDescent="0.25">
      <c r="B184" s="6"/>
      <c r="C184" s="6"/>
      <c r="D184" s="6">
        <v>0.46600000000000003</v>
      </c>
      <c r="E184" s="6"/>
      <c r="F184" s="6">
        <v>5.1999999999999998E-2</v>
      </c>
      <c r="G184" s="6">
        <v>0.27900000000000003</v>
      </c>
      <c r="H184" s="6">
        <v>0.52700000000000002</v>
      </c>
    </row>
    <row r="185" spans="2:8" x14ac:dyDescent="0.25">
      <c r="B185" s="6"/>
      <c r="C185" s="6"/>
      <c r="D185" s="6">
        <v>9.6000000000000002E-2</v>
      </c>
      <c r="E185" s="6"/>
      <c r="F185" s="6">
        <v>6.5000000000000002E-2</v>
      </c>
      <c r="G185" s="6">
        <v>0.157</v>
      </c>
      <c r="H185" s="6">
        <v>0.11799999999999999</v>
      </c>
    </row>
    <row r="186" spans="2:8" x14ac:dyDescent="0.25">
      <c r="B186" s="6"/>
      <c r="C186" s="6"/>
      <c r="D186" s="6">
        <v>7.0000000000000007E-2</v>
      </c>
      <c r="E186" s="6"/>
      <c r="F186" s="6">
        <v>0.126</v>
      </c>
      <c r="G186" s="6">
        <v>0.27</v>
      </c>
      <c r="H186" s="6">
        <v>0.22700000000000001</v>
      </c>
    </row>
    <row r="187" spans="2:8" x14ac:dyDescent="0.25">
      <c r="B187" s="6"/>
      <c r="C187" s="6"/>
      <c r="D187" s="6">
        <v>0.66200000000000003</v>
      </c>
      <c r="E187" s="6"/>
      <c r="F187" s="6">
        <v>6.5000000000000002E-2</v>
      </c>
      <c r="G187" s="6">
        <v>0.64</v>
      </c>
      <c r="H187" s="6">
        <v>0.44900000000000001</v>
      </c>
    </row>
    <row r="188" spans="2:8" x14ac:dyDescent="0.25">
      <c r="B188" s="6"/>
      <c r="C188" s="6"/>
      <c r="D188" s="6">
        <v>0.152</v>
      </c>
      <c r="E188" s="6"/>
      <c r="F188" s="6">
        <v>7.0000000000000007E-2</v>
      </c>
      <c r="G188" s="6">
        <v>1.5289999999999999</v>
      </c>
      <c r="H188" s="6">
        <v>0.23499999999999999</v>
      </c>
    </row>
    <row r="189" spans="2:8" x14ac:dyDescent="0.25">
      <c r="B189" s="6"/>
      <c r="C189" s="6"/>
      <c r="D189" s="6">
        <v>0.40500000000000003</v>
      </c>
      <c r="E189" s="6"/>
      <c r="F189" s="6">
        <v>4.3999999999999997E-2</v>
      </c>
      <c r="G189" s="6">
        <v>0.152</v>
      </c>
      <c r="H189" s="6">
        <v>9.0999999999999998E-2</v>
      </c>
    </row>
    <row r="190" spans="2:8" x14ac:dyDescent="0.25">
      <c r="B190" s="6"/>
      <c r="C190" s="6"/>
      <c r="D190" s="6">
        <v>0.41399999999999998</v>
      </c>
      <c r="E190" s="6"/>
      <c r="F190" s="6">
        <v>1.024</v>
      </c>
      <c r="G190" s="6">
        <v>0.222</v>
      </c>
      <c r="H190" s="6">
        <v>0.16600000000000001</v>
      </c>
    </row>
    <row r="191" spans="2:8" x14ac:dyDescent="0.25">
      <c r="B191" s="6"/>
      <c r="C191" s="6"/>
      <c r="D191" s="6">
        <v>9.6000000000000002E-2</v>
      </c>
      <c r="E191" s="6"/>
      <c r="F191" s="6">
        <v>0.76700000000000002</v>
      </c>
      <c r="G191" s="6">
        <v>0.105</v>
      </c>
      <c r="H191" s="6">
        <v>1.0369999999999999</v>
      </c>
    </row>
    <row r="192" spans="2:8" x14ac:dyDescent="0.25">
      <c r="B192" s="6"/>
      <c r="C192" s="6"/>
      <c r="D192" s="6">
        <v>1.83</v>
      </c>
      <c r="E192" s="6"/>
      <c r="F192" s="6">
        <v>5.1999999999999998E-2</v>
      </c>
      <c r="G192" s="6">
        <v>7.157</v>
      </c>
      <c r="H192" s="6">
        <v>0.248</v>
      </c>
    </row>
    <row r="193" spans="2:8" x14ac:dyDescent="0.25">
      <c r="B193" s="6"/>
      <c r="C193" s="6"/>
      <c r="D193" s="6">
        <v>0.16600000000000001</v>
      </c>
      <c r="E193" s="6"/>
      <c r="F193" s="6">
        <v>0.13500000000000001</v>
      </c>
      <c r="G193" s="6">
        <v>6.0999999999999999E-2</v>
      </c>
      <c r="H193" s="6">
        <v>0.113</v>
      </c>
    </row>
    <row r="194" spans="2:8" x14ac:dyDescent="0.25">
      <c r="B194" s="6"/>
      <c r="C194" s="6"/>
      <c r="D194" s="6">
        <v>0.16600000000000001</v>
      </c>
      <c r="E194" s="6"/>
      <c r="F194" s="6">
        <v>0.35699999999999998</v>
      </c>
      <c r="G194" s="6">
        <v>1.119</v>
      </c>
      <c r="H194" s="6">
        <v>4.8000000000000001E-2</v>
      </c>
    </row>
    <row r="195" spans="2:8" x14ac:dyDescent="0.25">
      <c r="B195" s="6"/>
      <c r="C195" s="6"/>
      <c r="D195" s="6">
        <v>0.623</v>
      </c>
      <c r="E195" s="6"/>
      <c r="F195" s="6">
        <v>0.29599999999999999</v>
      </c>
      <c r="G195" s="6">
        <v>0.1</v>
      </c>
      <c r="H195" s="6">
        <v>1.542</v>
      </c>
    </row>
    <row r="196" spans="2:8" x14ac:dyDescent="0.25">
      <c r="B196" s="6"/>
      <c r="C196" s="6"/>
      <c r="D196" s="6">
        <v>0.13500000000000001</v>
      </c>
      <c r="E196" s="6"/>
      <c r="F196" s="6">
        <v>1.407</v>
      </c>
      <c r="G196" s="6">
        <v>2.3959999999999999</v>
      </c>
      <c r="H196" s="6">
        <v>0.30499999999999999</v>
      </c>
    </row>
    <row r="197" spans="2:8" x14ac:dyDescent="0.25">
      <c r="B197" s="6"/>
      <c r="C197" s="6"/>
      <c r="D197" s="6">
        <v>0.78</v>
      </c>
      <c r="E197" s="6"/>
      <c r="F197" s="6">
        <v>0.27400000000000002</v>
      </c>
      <c r="G197" s="6">
        <v>0.40899999999999997</v>
      </c>
      <c r="H197" s="6">
        <v>0.109</v>
      </c>
    </row>
    <row r="198" spans="2:8" x14ac:dyDescent="0.25">
      <c r="B198" s="6"/>
      <c r="C198" s="6"/>
      <c r="D198" s="6">
        <v>0.314</v>
      </c>
      <c r="E198" s="6"/>
      <c r="F198" s="6">
        <v>0.81899999999999995</v>
      </c>
      <c r="G198" s="6">
        <v>0.222</v>
      </c>
      <c r="H198" s="6">
        <v>7.8E-2</v>
      </c>
    </row>
    <row r="199" spans="2:8" x14ac:dyDescent="0.25">
      <c r="B199" s="6"/>
      <c r="C199" s="6"/>
      <c r="D199" s="6">
        <v>0.436</v>
      </c>
      <c r="E199" s="6"/>
      <c r="F199" s="6">
        <v>7.8E-2</v>
      </c>
      <c r="G199" s="6">
        <v>8.3000000000000004E-2</v>
      </c>
      <c r="H199" s="6">
        <v>0.34</v>
      </c>
    </row>
    <row r="200" spans="2:8" x14ac:dyDescent="0.25">
      <c r="B200" s="6"/>
      <c r="C200" s="6"/>
      <c r="D200" s="6">
        <v>0.95</v>
      </c>
      <c r="E200" s="6"/>
      <c r="F200" s="6">
        <v>0.70099999999999996</v>
      </c>
      <c r="G200" s="6">
        <v>0.20499999999999999</v>
      </c>
      <c r="H200" s="6">
        <v>7.3999999999999996E-2</v>
      </c>
    </row>
    <row r="201" spans="2:8" x14ac:dyDescent="0.25">
      <c r="B201" s="6"/>
      <c r="C201" s="6"/>
      <c r="D201" s="6">
        <v>8.6999999999999994E-2</v>
      </c>
      <c r="E201" s="6"/>
      <c r="F201" s="6">
        <v>4.5389999999999997</v>
      </c>
      <c r="G201" s="6">
        <v>0.27900000000000003</v>
      </c>
      <c r="H201" s="6">
        <v>6.0999999999999999E-2</v>
      </c>
    </row>
    <row r="202" spans="2:8" x14ac:dyDescent="0.25">
      <c r="B202" s="6"/>
      <c r="C202" s="6"/>
      <c r="D202" s="6">
        <v>0.54</v>
      </c>
      <c r="E202" s="6"/>
      <c r="F202" s="6">
        <v>8.3000000000000004E-2</v>
      </c>
      <c r="G202" s="6">
        <v>0.65300000000000002</v>
      </c>
      <c r="H202" s="6">
        <v>0.19600000000000001</v>
      </c>
    </row>
    <row r="203" spans="2:8" x14ac:dyDescent="0.25">
      <c r="B203" s="6"/>
      <c r="C203" s="6"/>
      <c r="D203" s="6">
        <v>9.0999999999999998E-2</v>
      </c>
      <c r="E203" s="6"/>
      <c r="F203" s="6">
        <v>7.3999999999999996E-2</v>
      </c>
      <c r="G203" s="6">
        <v>0.183</v>
      </c>
      <c r="H203" s="6">
        <v>0.39200000000000002</v>
      </c>
    </row>
    <row r="204" spans="2:8" x14ac:dyDescent="0.25">
      <c r="B204" s="6"/>
      <c r="C204" s="6"/>
      <c r="D204" s="6">
        <v>0.21299999999999999</v>
      </c>
      <c r="E204" s="6"/>
      <c r="F204" s="6">
        <v>0.161</v>
      </c>
      <c r="G204" s="6">
        <v>5.1139999999999999</v>
      </c>
      <c r="H204" s="6">
        <v>0.13500000000000001</v>
      </c>
    </row>
    <row r="205" spans="2:8" x14ac:dyDescent="0.25">
      <c r="B205" s="6"/>
      <c r="C205" s="6"/>
      <c r="D205" s="6">
        <v>0.23100000000000001</v>
      </c>
      <c r="E205" s="6"/>
      <c r="F205" s="6">
        <v>0.53100000000000003</v>
      </c>
      <c r="G205" s="6">
        <v>1.62</v>
      </c>
      <c r="H205" s="6">
        <v>5.7000000000000002E-2</v>
      </c>
    </row>
    <row r="206" spans="2:8" x14ac:dyDescent="0.25">
      <c r="B206" s="6"/>
      <c r="C206" s="6"/>
      <c r="D206" s="6">
        <v>0.79300000000000004</v>
      </c>
      <c r="E206" s="6"/>
      <c r="F206" s="6">
        <v>0.72699999999999998</v>
      </c>
      <c r="G206" s="6">
        <v>9.6000000000000002E-2</v>
      </c>
      <c r="H206" s="6">
        <v>0.37</v>
      </c>
    </row>
    <row r="207" spans="2:8" x14ac:dyDescent="0.25">
      <c r="B207" s="6"/>
      <c r="C207" s="6"/>
      <c r="D207" s="6">
        <v>0.83199999999999996</v>
      </c>
      <c r="E207" s="6"/>
      <c r="F207" s="6">
        <v>4.3470000000000004</v>
      </c>
      <c r="G207" s="6">
        <v>7.6319999999999997</v>
      </c>
      <c r="H207" s="6">
        <v>0.1</v>
      </c>
    </row>
    <row r="208" spans="2:8" x14ac:dyDescent="0.25">
      <c r="B208" s="6"/>
      <c r="C208" s="6"/>
      <c r="D208" s="6">
        <v>1.83</v>
      </c>
      <c r="E208" s="6"/>
      <c r="F208" s="6">
        <v>0.28699999999999998</v>
      </c>
      <c r="G208" s="6">
        <v>0.122</v>
      </c>
      <c r="H208" s="6">
        <v>1.5329999999999999</v>
      </c>
    </row>
    <row r="209" spans="2:8" x14ac:dyDescent="0.25">
      <c r="B209" s="6"/>
      <c r="C209" s="6"/>
      <c r="D209" s="6">
        <v>13.369</v>
      </c>
      <c r="E209" s="6"/>
      <c r="F209" s="6">
        <v>0.17899999999999999</v>
      </c>
      <c r="G209" s="6">
        <v>0.627</v>
      </c>
      <c r="H209" s="6">
        <v>0.46200000000000002</v>
      </c>
    </row>
    <row r="210" spans="2:8" x14ac:dyDescent="0.25">
      <c r="B210" s="6"/>
      <c r="C210" s="6"/>
      <c r="D210" s="6">
        <v>0.32700000000000001</v>
      </c>
      <c r="E210" s="6"/>
      <c r="F210" s="6">
        <v>14.013</v>
      </c>
      <c r="G210" s="6">
        <v>0.126</v>
      </c>
      <c r="H210" s="6">
        <v>0.13100000000000001</v>
      </c>
    </row>
    <row r="211" spans="2:8" x14ac:dyDescent="0.25">
      <c r="B211" s="6"/>
      <c r="C211" s="6"/>
      <c r="D211" s="6">
        <v>6.5000000000000002E-2</v>
      </c>
      <c r="E211" s="6"/>
      <c r="F211" s="6">
        <v>4.8000000000000001E-2</v>
      </c>
      <c r="G211" s="6">
        <v>7.8E-2</v>
      </c>
      <c r="H211" s="6">
        <v>0.63200000000000001</v>
      </c>
    </row>
    <row r="212" spans="2:8" x14ac:dyDescent="0.25">
      <c r="B212" s="6"/>
      <c r="C212" s="6"/>
      <c r="D212" s="6">
        <v>2.012</v>
      </c>
      <c r="E212" s="6"/>
      <c r="F212" s="6">
        <v>1.655</v>
      </c>
      <c r="G212" s="6">
        <v>0.501</v>
      </c>
      <c r="H212" s="6">
        <v>0.30099999999999999</v>
      </c>
    </row>
    <row r="213" spans="2:8" x14ac:dyDescent="0.25">
      <c r="B213" s="6"/>
      <c r="C213" s="6"/>
      <c r="D213" s="6">
        <v>0.25700000000000001</v>
      </c>
      <c r="E213" s="6"/>
      <c r="F213" s="6">
        <v>0.33100000000000002</v>
      </c>
      <c r="G213" s="6">
        <v>0.54</v>
      </c>
      <c r="H213" s="6">
        <v>4.3999999999999997E-2</v>
      </c>
    </row>
    <row r="214" spans="2:8" x14ac:dyDescent="0.25">
      <c r="B214" s="6"/>
      <c r="C214" s="6"/>
      <c r="D214" s="6">
        <v>0.20899999999999999</v>
      </c>
      <c r="E214" s="6"/>
      <c r="F214" s="6">
        <v>1.133</v>
      </c>
      <c r="G214" s="6">
        <v>9.0999999999999998E-2</v>
      </c>
      <c r="H214" s="6">
        <v>0.28299999999999997</v>
      </c>
    </row>
    <row r="215" spans="2:8" x14ac:dyDescent="0.25">
      <c r="B215" s="6"/>
      <c r="C215" s="6"/>
      <c r="D215" s="6">
        <v>5.1999999999999998E-2</v>
      </c>
      <c r="E215" s="6"/>
      <c r="F215" s="6">
        <v>0.871</v>
      </c>
      <c r="G215" s="6">
        <v>0.16600000000000001</v>
      </c>
      <c r="H215" s="6">
        <v>0.37</v>
      </c>
    </row>
    <row r="216" spans="2:8" x14ac:dyDescent="0.25">
      <c r="B216" s="6"/>
      <c r="C216" s="6"/>
      <c r="D216" s="6">
        <v>0.13100000000000001</v>
      </c>
      <c r="E216" s="6"/>
      <c r="F216" s="6">
        <v>9.6000000000000002E-2</v>
      </c>
      <c r="G216" s="6">
        <v>8.6999999999999994E-2</v>
      </c>
      <c r="H216" s="6">
        <v>7.3999999999999996E-2</v>
      </c>
    </row>
    <row r="217" spans="2:8" x14ac:dyDescent="0.25">
      <c r="B217" s="6"/>
      <c r="C217" s="6"/>
      <c r="D217" s="6">
        <v>1.69</v>
      </c>
      <c r="E217" s="6"/>
      <c r="F217" s="6">
        <v>0.41799999999999998</v>
      </c>
      <c r="G217" s="6">
        <v>1.6639999999999999</v>
      </c>
      <c r="H217" s="6">
        <v>0.47499999999999998</v>
      </c>
    </row>
    <row r="218" spans="2:8" x14ac:dyDescent="0.25">
      <c r="B218" s="6"/>
      <c r="C218" s="6"/>
      <c r="D218" s="6">
        <v>6.0999999999999999E-2</v>
      </c>
      <c r="E218" s="6"/>
      <c r="F218" s="6">
        <v>1.651</v>
      </c>
      <c r="G218" s="6">
        <v>4.3999999999999997E-2</v>
      </c>
      <c r="H218" s="6">
        <v>0.38800000000000001</v>
      </c>
    </row>
    <row r="219" spans="2:8" x14ac:dyDescent="0.25">
      <c r="B219" s="6"/>
      <c r="C219" s="6"/>
      <c r="D219" s="6">
        <v>0.83199999999999996</v>
      </c>
      <c r="E219" s="6"/>
      <c r="F219" s="6">
        <v>2.496</v>
      </c>
      <c r="G219" s="6">
        <v>0.89700000000000002</v>
      </c>
      <c r="H219" s="6">
        <v>2.4649999999999999</v>
      </c>
    </row>
    <row r="220" spans="2:8" x14ac:dyDescent="0.25">
      <c r="B220" s="6"/>
      <c r="C220" s="6"/>
      <c r="D220" s="6">
        <v>0.55300000000000005</v>
      </c>
      <c r="E220" s="6"/>
      <c r="F220" s="6">
        <v>0.77100000000000002</v>
      </c>
      <c r="G220" s="6">
        <v>0.81499999999999995</v>
      </c>
      <c r="H220" s="6">
        <v>0.375</v>
      </c>
    </row>
    <row r="221" spans="2:8" x14ac:dyDescent="0.25">
      <c r="B221" s="6"/>
      <c r="C221" s="6"/>
      <c r="D221" s="6">
        <v>1.1279999999999999</v>
      </c>
      <c r="E221" s="6"/>
      <c r="F221" s="6">
        <v>0.314</v>
      </c>
      <c r="G221" s="6">
        <v>0.94499999999999995</v>
      </c>
      <c r="H221" s="6">
        <v>7.3999999999999996E-2</v>
      </c>
    </row>
    <row r="222" spans="2:8" x14ac:dyDescent="0.25">
      <c r="B222" s="6"/>
      <c r="C222" s="6"/>
      <c r="D222" s="6">
        <v>7.9539999999999997</v>
      </c>
      <c r="E222" s="6"/>
      <c r="F222" s="6">
        <v>0.85799999999999998</v>
      </c>
      <c r="G222" s="6">
        <v>0.109</v>
      </c>
      <c r="H222" s="6">
        <v>0.248</v>
      </c>
    </row>
    <row r="223" spans="2:8" x14ac:dyDescent="0.25">
      <c r="B223" s="6"/>
      <c r="C223" s="6"/>
      <c r="D223" s="6">
        <v>0.40899999999999997</v>
      </c>
      <c r="E223" s="6"/>
      <c r="F223" s="6"/>
      <c r="G223" s="6">
        <v>1.1020000000000001</v>
      </c>
      <c r="H223" s="6">
        <v>0.379</v>
      </c>
    </row>
    <row r="224" spans="2:8" x14ac:dyDescent="0.25">
      <c r="B224" s="6"/>
      <c r="C224" s="6"/>
      <c r="D224" s="6">
        <v>0.19600000000000001</v>
      </c>
      <c r="E224" s="6"/>
      <c r="F224" s="6"/>
      <c r="G224" s="6">
        <v>6.5000000000000002E-2</v>
      </c>
      <c r="H224" s="6">
        <v>0.44900000000000001</v>
      </c>
    </row>
    <row r="225" spans="2:8" x14ac:dyDescent="0.25">
      <c r="B225" s="6"/>
      <c r="C225" s="6"/>
      <c r="D225" s="6">
        <v>0.34</v>
      </c>
      <c r="E225" s="6"/>
      <c r="F225" s="6"/>
      <c r="G225" s="6">
        <v>0.47</v>
      </c>
      <c r="H225" s="6">
        <v>4.8000000000000001E-2</v>
      </c>
    </row>
    <row r="226" spans="2:8" x14ac:dyDescent="0.25">
      <c r="B226" s="6"/>
      <c r="C226" s="6"/>
      <c r="D226" s="6">
        <v>1.4810000000000001</v>
      </c>
      <c r="E226" s="6"/>
      <c r="F226" s="6"/>
      <c r="G226" s="6">
        <v>1.895</v>
      </c>
      <c r="H226" s="6">
        <v>0.13900000000000001</v>
      </c>
    </row>
    <row r="227" spans="2:8" x14ac:dyDescent="0.25">
      <c r="B227" s="6"/>
      <c r="C227" s="6"/>
      <c r="D227" s="6">
        <v>0.17399999999999999</v>
      </c>
      <c r="E227" s="6"/>
      <c r="F227" s="6"/>
      <c r="G227" s="6">
        <v>0.64500000000000002</v>
      </c>
      <c r="H227" s="6">
        <v>0.73599999999999999</v>
      </c>
    </row>
    <row r="228" spans="2:8" x14ac:dyDescent="0.25">
      <c r="B228" s="6"/>
      <c r="C228" s="6"/>
      <c r="D228" s="6">
        <v>0.53600000000000003</v>
      </c>
      <c r="E228" s="6"/>
      <c r="F228" s="6"/>
      <c r="G228" s="6">
        <v>6.0999999999999999E-2</v>
      </c>
      <c r="H228" s="6">
        <v>0.27</v>
      </c>
    </row>
    <row r="229" spans="2:8" x14ac:dyDescent="0.25">
      <c r="B229" s="6"/>
      <c r="C229" s="6"/>
      <c r="D229" s="6">
        <v>0.998</v>
      </c>
      <c r="E229" s="6"/>
      <c r="F229" s="6"/>
      <c r="G229" s="6">
        <v>0.36599999999999999</v>
      </c>
      <c r="H229" s="6">
        <v>0.24399999999999999</v>
      </c>
    </row>
    <row r="230" spans="2:8" x14ac:dyDescent="0.25">
      <c r="B230" s="6"/>
      <c r="C230" s="6"/>
      <c r="D230" s="6">
        <v>1.83</v>
      </c>
      <c r="E230" s="6"/>
      <c r="F230" s="6"/>
      <c r="G230" s="6">
        <v>0.78400000000000003</v>
      </c>
      <c r="H230" s="6">
        <v>0.24399999999999999</v>
      </c>
    </row>
    <row r="231" spans="2:8" x14ac:dyDescent="0.25">
      <c r="B231" s="6"/>
      <c r="C231" s="6"/>
      <c r="D231" s="6">
        <v>3.5590000000000002</v>
      </c>
      <c r="E231" s="6"/>
      <c r="F231" s="6"/>
      <c r="G231" s="6">
        <v>0.17399999999999999</v>
      </c>
      <c r="H231" s="6">
        <v>9.0999999999999998E-2</v>
      </c>
    </row>
    <row r="232" spans="2:8" x14ac:dyDescent="0.25">
      <c r="B232" s="6"/>
      <c r="C232" s="6"/>
      <c r="D232" s="6">
        <v>0.81</v>
      </c>
      <c r="E232" s="6"/>
      <c r="F232" s="6"/>
      <c r="G232" s="6">
        <v>7.0000000000000007E-2</v>
      </c>
      <c r="H232" s="6">
        <v>0.47899999999999998</v>
      </c>
    </row>
    <row r="233" spans="2:8" x14ac:dyDescent="0.25">
      <c r="B233" s="6"/>
      <c r="C233" s="6"/>
      <c r="D233" s="6">
        <v>4.3999999999999997E-2</v>
      </c>
      <c r="E233" s="6"/>
      <c r="F233" s="6"/>
      <c r="G233" s="6">
        <v>8.3000000000000004E-2</v>
      </c>
      <c r="H233" s="6">
        <v>9.0999999999999998E-2</v>
      </c>
    </row>
    <row r="234" spans="2:8" x14ac:dyDescent="0.25">
      <c r="B234" s="6"/>
      <c r="C234" s="6"/>
      <c r="D234" s="6">
        <v>0.17399999999999999</v>
      </c>
      <c r="E234" s="6"/>
      <c r="F234" s="6"/>
      <c r="G234" s="6">
        <v>8.6999999999999994E-2</v>
      </c>
      <c r="H234" s="6">
        <v>0.35299999999999998</v>
      </c>
    </row>
    <row r="235" spans="2:8" x14ac:dyDescent="0.25">
      <c r="B235" s="6"/>
      <c r="C235" s="6"/>
      <c r="D235" s="6">
        <v>1.2849999999999999</v>
      </c>
      <c r="E235" s="6"/>
      <c r="F235" s="6"/>
      <c r="G235" s="6">
        <v>5.1999999999999998E-2</v>
      </c>
      <c r="H235" s="6">
        <v>4.3999999999999997E-2</v>
      </c>
    </row>
    <row r="236" spans="2:8" x14ac:dyDescent="0.25">
      <c r="B236" s="6"/>
      <c r="C236" s="6"/>
      <c r="D236" s="6">
        <v>0.99299999999999999</v>
      </c>
      <c r="E236" s="6"/>
      <c r="F236" s="6"/>
      <c r="G236" s="6">
        <v>4.8000000000000001E-2</v>
      </c>
      <c r="H236" s="6">
        <v>0.318</v>
      </c>
    </row>
    <row r="237" spans="2:8" x14ac:dyDescent="0.25">
      <c r="B237" s="6"/>
      <c r="C237" s="6"/>
      <c r="D237" s="6">
        <v>5.1999999999999998E-2</v>
      </c>
      <c r="E237" s="6"/>
      <c r="F237" s="6"/>
      <c r="G237" s="6">
        <v>0.32700000000000001</v>
      </c>
      <c r="H237" s="6">
        <v>0.113</v>
      </c>
    </row>
    <row r="238" spans="2:8" x14ac:dyDescent="0.25">
      <c r="B238" s="6"/>
      <c r="C238" s="6"/>
      <c r="D238" s="6">
        <v>0.89300000000000002</v>
      </c>
      <c r="E238" s="6"/>
      <c r="F238" s="6"/>
      <c r="G238" s="6">
        <v>0.152</v>
      </c>
      <c r="H238" s="6">
        <v>5.1999999999999998E-2</v>
      </c>
    </row>
    <row r="239" spans="2:8" x14ac:dyDescent="0.25">
      <c r="B239" s="6"/>
      <c r="C239" s="6"/>
      <c r="D239" s="6">
        <v>0.38300000000000001</v>
      </c>
      <c r="E239" s="6"/>
      <c r="F239" s="6"/>
      <c r="G239" s="6">
        <v>6.5000000000000002E-2</v>
      </c>
      <c r="H239" s="6">
        <v>0.113</v>
      </c>
    </row>
    <row r="240" spans="2:8" x14ac:dyDescent="0.25">
      <c r="B240" s="6"/>
      <c r="C240" s="6"/>
      <c r="D240" s="6">
        <v>2.1520000000000001</v>
      </c>
      <c r="E240" s="6"/>
      <c r="F240" s="6"/>
      <c r="G240" s="6">
        <v>5.1999999999999998E-2</v>
      </c>
      <c r="H240" s="6">
        <v>5.1999999999999998E-2</v>
      </c>
    </row>
    <row r="241" spans="2:8" x14ac:dyDescent="0.25">
      <c r="B241" s="6"/>
      <c r="C241" s="6"/>
      <c r="D241" s="6">
        <v>0.152</v>
      </c>
      <c r="E241" s="6"/>
      <c r="F241" s="6"/>
      <c r="G241" s="6">
        <v>1.3939999999999999</v>
      </c>
      <c r="H241" s="6">
        <v>0.21299999999999999</v>
      </c>
    </row>
    <row r="242" spans="2:8" x14ac:dyDescent="0.25">
      <c r="B242" s="6"/>
      <c r="C242" s="6"/>
      <c r="D242" s="6">
        <v>1.0980000000000001</v>
      </c>
      <c r="E242" s="6"/>
      <c r="F242" s="6"/>
      <c r="G242" s="6">
        <v>1.4370000000000001</v>
      </c>
      <c r="H242" s="6">
        <v>8.6999999999999994E-2</v>
      </c>
    </row>
    <row r="243" spans="2:8" x14ac:dyDescent="0.25">
      <c r="B243" s="6"/>
      <c r="C243" s="6"/>
      <c r="D243" s="6">
        <v>1.006</v>
      </c>
      <c r="E243" s="6"/>
      <c r="F243" s="6"/>
      <c r="G243" s="6">
        <v>0.248</v>
      </c>
      <c r="H243" s="6">
        <v>0.105</v>
      </c>
    </row>
    <row r="244" spans="2:8" x14ac:dyDescent="0.25">
      <c r="B244" s="6"/>
      <c r="C244" s="6"/>
      <c r="D244" s="6">
        <v>0.32200000000000001</v>
      </c>
      <c r="E244" s="6"/>
      <c r="F244" s="6"/>
      <c r="G244" s="6">
        <v>0.33500000000000002</v>
      </c>
      <c r="H244" s="6">
        <v>0.61899999999999999</v>
      </c>
    </row>
    <row r="245" spans="2:8" x14ac:dyDescent="0.25">
      <c r="B245" s="6"/>
      <c r="C245" s="6"/>
      <c r="D245" s="6">
        <v>2.0430000000000001</v>
      </c>
      <c r="E245" s="6"/>
      <c r="F245" s="6"/>
      <c r="G245" s="6">
        <v>0.187</v>
      </c>
      <c r="H245" s="6">
        <v>0.47499999999999998</v>
      </c>
    </row>
    <row r="246" spans="2:8" x14ac:dyDescent="0.25">
      <c r="B246" s="6"/>
      <c r="C246" s="6"/>
      <c r="D246" s="6">
        <v>1.05</v>
      </c>
      <c r="E246" s="6"/>
      <c r="F246" s="6"/>
      <c r="G246" s="6">
        <v>6.0999999999999999E-2</v>
      </c>
      <c r="H246" s="6">
        <v>0.39200000000000002</v>
      </c>
    </row>
    <row r="247" spans="2:8" x14ac:dyDescent="0.25">
      <c r="B247" s="6"/>
      <c r="C247" s="6"/>
      <c r="D247" s="6">
        <v>0.84499999999999997</v>
      </c>
      <c r="E247" s="6"/>
      <c r="F247" s="6"/>
      <c r="G247" s="6">
        <v>0.33500000000000002</v>
      </c>
      <c r="H247" s="6">
        <v>0.183</v>
      </c>
    </row>
    <row r="248" spans="2:8" x14ac:dyDescent="0.25">
      <c r="B248" s="6"/>
      <c r="C248" s="6"/>
      <c r="D248" s="6">
        <v>0.36199999999999999</v>
      </c>
      <c r="E248" s="6"/>
      <c r="F248" s="6"/>
      <c r="G248" s="6">
        <v>0.46600000000000003</v>
      </c>
      <c r="H248" s="6">
        <v>0.187</v>
      </c>
    </row>
    <row r="249" spans="2:8" x14ac:dyDescent="0.25">
      <c r="B249" s="6"/>
      <c r="C249" s="6"/>
      <c r="D249" s="6">
        <v>1.0109999999999999</v>
      </c>
      <c r="E249" s="6"/>
      <c r="F249" s="6"/>
      <c r="G249" s="6">
        <v>9.0999999999999998E-2</v>
      </c>
      <c r="H249" s="6">
        <v>0.29199999999999998</v>
      </c>
    </row>
    <row r="250" spans="2:8" x14ac:dyDescent="0.25">
      <c r="B250" s="6"/>
      <c r="C250" s="6"/>
      <c r="D250" s="6">
        <v>0.63200000000000001</v>
      </c>
      <c r="E250" s="6"/>
      <c r="F250" s="6"/>
      <c r="G250" s="6">
        <v>1.629</v>
      </c>
      <c r="H250" s="6">
        <v>0.47</v>
      </c>
    </row>
    <row r="251" spans="2:8" x14ac:dyDescent="0.25">
      <c r="B251" s="6"/>
      <c r="C251" s="6"/>
      <c r="D251" s="6">
        <v>0.17899999999999999</v>
      </c>
      <c r="E251" s="6"/>
      <c r="F251" s="6"/>
      <c r="G251" s="6">
        <v>4.3999999999999997E-2</v>
      </c>
      <c r="H251" s="6">
        <v>0.126</v>
      </c>
    </row>
    <row r="252" spans="2:8" x14ac:dyDescent="0.25">
      <c r="B252" s="6"/>
      <c r="C252" s="6"/>
      <c r="D252" s="6">
        <v>4.6779999999999999</v>
      </c>
      <c r="E252" s="6"/>
      <c r="F252" s="6"/>
      <c r="G252" s="6">
        <v>7.0000000000000007E-2</v>
      </c>
      <c r="H252" s="6">
        <v>0.17</v>
      </c>
    </row>
    <row r="253" spans="2:8" x14ac:dyDescent="0.25">
      <c r="B253" s="6"/>
      <c r="C253" s="6"/>
      <c r="D253" s="6">
        <v>0.56599999999999995</v>
      </c>
      <c r="E253" s="6"/>
      <c r="F253" s="6"/>
      <c r="G253" s="6">
        <v>0.318</v>
      </c>
      <c r="H253" s="6">
        <v>0.222</v>
      </c>
    </row>
    <row r="254" spans="2:8" x14ac:dyDescent="0.25">
      <c r="B254" s="6"/>
      <c r="C254" s="6"/>
      <c r="D254" s="6">
        <v>1.2370000000000001</v>
      </c>
      <c r="E254" s="6"/>
      <c r="F254" s="6"/>
      <c r="G254" s="6">
        <v>0.71</v>
      </c>
      <c r="H254" s="6">
        <v>0.16600000000000001</v>
      </c>
    </row>
    <row r="255" spans="2:8" x14ac:dyDescent="0.25">
      <c r="B255" s="6"/>
      <c r="C255" s="6"/>
      <c r="D255" s="6">
        <v>6.242</v>
      </c>
      <c r="E255" s="6"/>
      <c r="F255" s="6"/>
      <c r="G255" s="6">
        <v>0.60099999999999998</v>
      </c>
      <c r="H255" s="6">
        <v>0.183</v>
      </c>
    </row>
    <row r="256" spans="2:8" x14ac:dyDescent="0.25">
      <c r="B256" s="6"/>
      <c r="C256" s="6"/>
      <c r="D256" s="6">
        <v>0.11799999999999999</v>
      </c>
      <c r="E256" s="6"/>
      <c r="F256" s="6"/>
      <c r="G256" s="6"/>
      <c r="H256" s="6">
        <v>0.105</v>
      </c>
    </row>
    <row r="257" spans="2:8" x14ac:dyDescent="0.25">
      <c r="B257" s="6"/>
      <c r="C257" s="6"/>
      <c r="D257" s="6">
        <v>0.25700000000000001</v>
      </c>
      <c r="E257" s="6"/>
      <c r="F257" s="6"/>
      <c r="G257" s="6"/>
      <c r="H257" s="6">
        <v>1.2809999999999999</v>
      </c>
    </row>
    <row r="258" spans="2:8" x14ac:dyDescent="0.25">
      <c r="B258" s="6"/>
      <c r="C258" s="6"/>
      <c r="D258" s="6">
        <v>0.84899999999999998</v>
      </c>
      <c r="E258" s="6"/>
      <c r="F258" s="6"/>
      <c r="G258" s="6"/>
      <c r="H258" s="6">
        <v>0.43099999999999999</v>
      </c>
    </row>
    <row r="259" spans="2:8" x14ac:dyDescent="0.25">
      <c r="B259" s="6"/>
      <c r="C259" s="6"/>
      <c r="D259" s="6">
        <v>1.18</v>
      </c>
      <c r="E259" s="6"/>
      <c r="F259" s="6"/>
      <c r="G259" s="6"/>
      <c r="H259" s="6">
        <v>9.0999999999999998E-2</v>
      </c>
    </row>
    <row r="260" spans="2:8" x14ac:dyDescent="0.25">
      <c r="B260" s="6"/>
      <c r="C260" s="6"/>
      <c r="D260" s="6">
        <v>0.314</v>
      </c>
      <c r="E260" s="6"/>
      <c r="F260" s="6"/>
      <c r="G260" s="6"/>
      <c r="H260" s="6">
        <v>5.7000000000000002E-2</v>
      </c>
    </row>
    <row r="261" spans="2:8" x14ac:dyDescent="0.25">
      <c r="B261" s="6"/>
      <c r="C261" s="6"/>
      <c r="D261" s="6">
        <v>2.9580000000000002</v>
      </c>
      <c r="E261" s="6"/>
      <c r="F261" s="6"/>
      <c r="G261" s="6"/>
      <c r="H261" s="6">
        <v>5.7000000000000002E-2</v>
      </c>
    </row>
    <row r="262" spans="2:8" x14ac:dyDescent="0.25">
      <c r="B262" s="6"/>
      <c r="C262" s="6"/>
      <c r="D262" s="6">
        <v>1.8859999999999999</v>
      </c>
      <c r="E262" s="6"/>
      <c r="F262" s="6"/>
      <c r="G262" s="6"/>
      <c r="H262" s="6">
        <v>0.17899999999999999</v>
      </c>
    </row>
    <row r="263" spans="2:8" x14ac:dyDescent="0.25">
      <c r="B263" s="6"/>
      <c r="C263" s="6"/>
      <c r="D263" s="6">
        <v>1.3460000000000001</v>
      </c>
      <c r="E263" s="6"/>
      <c r="F263" s="6"/>
      <c r="G263" s="6"/>
      <c r="H263" s="6">
        <v>5.0789999999999997</v>
      </c>
    </row>
    <row r="264" spans="2:8" x14ac:dyDescent="0.25">
      <c r="B264" s="6"/>
      <c r="C264" s="6"/>
      <c r="D264" s="6">
        <v>6.0999999999999999E-2</v>
      </c>
      <c r="E264" s="6"/>
      <c r="F264" s="6"/>
      <c r="G264" s="6"/>
      <c r="H264" s="6">
        <v>7.0000000000000007E-2</v>
      </c>
    </row>
    <row r="265" spans="2:8" x14ac:dyDescent="0.25">
      <c r="B265" s="6"/>
      <c r="C265" s="6"/>
      <c r="D265" s="6">
        <v>0.56200000000000006</v>
      </c>
      <c r="E265" s="6"/>
      <c r="F265" s="6"/>
      <c r="G265" s="6"/>
      <c r="H265" s="6">
        <v>0.14799999999999999</v>
      </c>
    </row>
    <row r="266" spans="2:8" x14ac:dyDescent="0.25">
      <c r="B266" s="6"/>
      <c r="C266" s="6"/>
      <c r="D266" s="6">
        <v>6.508</v>
      </c>
      <c r="E266" s="6"/>
      <c r="F266" s="6"/>
      <c r="G266" s="6"/>
      <c r="H266" s="6">
        <v>9.6000000000000002E-2</v>
      </c>
    </row>
    <row r="267" spans="2:8" x14ac:dyDescent="0.25">
      <c r="B267" s="6"/>
      <c r="C267" s="6"/>
      <c r="D267" s="6">
        <v>0.379</v>
      </c>
      <c r="E267" s="6"/>
      <c r="F267" s="6"/>
      <c r="G267" s="6"/>
      <c r="H267" s="6">
        <v>8.6999999999999994E-2</v>
      </c>
    </row>
    <row r="268" spans="2:8" x14ac:dyDescent="0.25">
      <c r="B268" s="6"/>
      <c r="C268" s="6"/>
      <c r="D268" s="6">
        <v>0.43099999999999999</v>
      </c>
      <c r="E268" s="6"/>
      <c r="F268" s="6"/>
      <c r="G268" s="6"/>
      <c r="H268" s="6">
        <v>0.95799999999999996</v>
      </c>
    </row>
    <row r="269" spans="2:8" x14ac:dyDescent="0.25">
      <c r="B269" s="6"/>
      <c r="C269" s="6"/>
      <c r="D269" s="6">
        <v>0.75800000000000001</v>
      </c>
      <c r="E269" s="6"/>
      <c r="F269" s="6"/>
      <c r="G269" s="6"/>
      <c r="H269" s="6">
        <v>0.16600000000000001</v>
      </c>
    </row>
    <row r="270" spans="2:8" x14ac:dyDescent="0.25">
      <c r="B270" s="6"/>
      <c r="C270" s="6"/>
      <c r="D270" s="6">
        <v>0.46600000000000003</v>
      </c>
      <c r="E270" s="6"/>
      <c r="F270" s="6"/>
      <c r="G270" s="6"/>
      <c r="H270" s="6">
        <v>0.32700000000000001</v>
      </c>
    </row>
    <row r="271" spans="2:8" x14ac:dyDescent="0.25">
      <c r="B271" s="6"/>
      <c r="C271" s="6"/>
      <c r="D271" s="6">
        <v>0.66200000000000003</v>
      </c>
      <c r="E271" s="6"/>
      <c r="F271" s="6"/>
      <c r="G271" s="6"/>
      <c r="H271" s="6">
        <v>0.20899999999999999</v>
      </c>
    </row>
    <row r="272" spans="2:8" x14ac:dyDescent="0.25">
      <c r="B272" s="6"/>
      <c r="C272" s="6"/>
      <c r="D272" s="6">
        <v>1.006</v>
      </c>
      <c r="E272" s="6"/>
      <c r="F272" s="6"/>
      <c r="G272" s="6"/>
      <c r="H272" s="6">
        <v>0.187</v>
      </c>
    </row>
    <row r="273" spans="2:8" x14ac:dyDescent="0.25">
      <c r="B273" s="6"/>
      <c r="C273" s="6"/>
      <c r="D273" s="6">
        <v>1.8859999999999999</v>
      </c>
      <c r="E273" s="6"/>
      <c r="F273" s="6"/>
      <c r="G273" s="6"/>
      <c r="H273" s="6">
        <v>4.8000000000000001E-2</v>
      </c>
    </row>
    <row r="274" spans="2:8" x14ac:dyDescent="0.25">
      <c r="B274" s="6"/>
      <c r="C274" s="6"/>
      <c r="D274" s="6">
        <v>1.355</v>
      </c>
      <c r="E274" s="6"/>
      <c r="F274" s="6"/>
      <c r="G274" s="6"/>
      <c r="H274" s="6">
        <v>9.0999999999999998E-2</v>
      </c>
    </row>
    <row r="275" spans="2:8" x14ac:dyDescent="0.25">
      <c r="B275" s="6"/>
      <c r="C275" s="6"/>
      <c r="D275" s="6">
        <v>0.46200000000000002</v>
      </c>
      <c r="E275" s="6"/>
      <c r="F275" s="6"/>
      <c r="G275" s="6"/>
      <c r="H275" s="6">
        <v>0.19600000000000001</v>
      </c>
    </row>
    <row r="276" spans="2:8" x14ac:dyDescent="0.25">
      <c r="B276" s="6"/>
      <c r="C276" s="6"/>
      <c r="D276" s="6">
        <v>0.68</v>
      </c>
      <c r="E276" s="6"/>
      <c r="F276" s="6"/>
      <c r="G276" s="6"/>
      <c r="H276" s="6">
        <v>1.3680000000000001</v>
      </c>
    </row>
    <row r="277" spans="2:8" x14ac:dyDescent="0.25">
      <c r="B277" s="6"/>
      <c r="C277" s="6"/>
      <c r="D277" s="6">
        <v>0.83599999999999997</v>
      </c>
      <c r="E277" s="6"/>
      <c r="F277" s="6"/>
      <c r="G277" s="6"/>
      <c r="H277" s="6">
        <v>5.1999999999999998E-2</v>
      </c>
    </row>
    <row r="278" spans="2:8" x14ac:dyDescent="0.25">
      <c r="B278" s="6"/>
      <c r="C278" s="6"/>
      <c r="D278" s="6">
        <v>0.95399999999999996</v>
      </c>
      <c r="E278" s="6"/>
      <c r="F278" s="6"/>
      <c r="G278" s="6"/>
      <c r="H278" s="6">
        <v>0.38800000000000001</v>
      </c>
    </row>
    <row r="279" spans="2:8" x14ac:dyDescent="0.25">
      <c r="B279" s="6"/>
      <c r="C279" s="6"/>
      <c r="D279" s="6">
        <v>0.218</v>
      </c>
      <c r="E279" s="6"/>
      <c r="F279" s="6"/>
      <c r="G279" s="6"/>
      <c r="H279" s="6">
        <v>0.73599999999999999</v>
      </c>
    </row>
    <row r="280" spans="2:8" x14ac:dyDescent="0.25">
      <c r="B280" s="6"/>
      <c r="C280" s="6"/>
      <c r="D280" s="6">
        <v>6.4290000000000003</v>
      </c>
      <c r="E280" s="6"/>
      <c r="F280" s="6"/>
      <c r="G280" s="6"/>
      <c r="H280" s="6">
        <v>0.248</v>
      </c>
    </row>
    <row r="281" spans="2:8" x14ac:dyDescent="0.25">
      <c r="B281" s="6"/>
      <c r="C281" s="6"/>
      <c r="D281" s="6">
        <v>0.36599999999999999</v>
      </c>
      <c r="E281" s="6"/>
      <c r="F281" s="6"/>
      <c r="G281" s="6"/>
      <c r="H281" s="6">
        <v>6.0999999999999999E-2</v>
      </c>
    </row>
    <row r="282" spans="2:8" x14ac:dyDescent="0.25">
      <c r="B282" s="6"/>
      <c r="C282" s="6"/>
      <c r="D282" s="6">
        <v>0.2</v>
      </c>
      <c r="E282" s="6"/>
      <c r="F282" s="6"/>
      <c r="G282" s="6"/>
      <c r="H282" s="6">
        <v>0.72299999999999998</v>
      </c>
    </row>
    <row r="283" spans="2:8" x14ac:dyDescent="0.25">
      <c r="B283" s="6"/>
      <c r="C283" s="6"/>
      <c r="D283" s="6">
        <v>6.0999999999999999E-2</v>
      </c>
      <c r="E283" s="6"/>
      <c r="F283" s="6"/>
      <c r="G283" s="6"/>
      <c r="H283" s="6">
        <v>4.3999999999999997E-2</v>
      </c>
    </row>
    <row r="284" spans="2:8" x14ac:dyDescent="0.25">
      <c r="B284" s="6"/>
      <c r="C284" s="6"/>
      <c r="D284" s="6">
        <v>0.113</v>
      </c>
      <c r="E284" s="6"/>
      <c r="F284" s="6"/>
      <c r="G284" s="6"/>
      <c r="H284" s="6">
        <v>0.28699999999999998</v>
      </c>
    </row>
    <row r="285" spans="2:8" x14ac:dyDescent="0.25">
      <c r="B285" s="6"/>
      <c r="C285" s="6"/>
      <c r="D285" s="6">
        <v>1.825</v>
      </c>
      <c r="E285" s="6"/>
      <c r="F285" s="6"/>
      <c r="G285" s="6"/>
      <c r="H285" s="6">
        <v>0.13900000000000001</v>
      </c>
    </row>
    <row r="286" spans="2:8" x14ac:dyDescent="0.25">
      <c r="B286" s="6"/>
      <c r="C286" s="6"/>
      <c r="D286" s="6">
        <v>2.2170000000000001</v>
      </c>
      <c r="E286" s="6"/>
      <c r="F286" s="6"/>
      <c r="G286" s="6"/>
      <c r="H286" s="6">
        <v>6.0999999999999999E-2</v>
      </c>
    </row>
    <row r="287" spans="2:8" x14ac:dyDescent="0.25">
      <c r="B287" s="6"/>
      <c r="C287" s="6"/>
      <c r="D287" s="6">
        <v>0.113</v>
      </c>
      <c r="E287" s="6"/>
      <c r="F287" s="6"/>
      <c r="G287" s="6"/>
      <c r="H287" s="6">
        <v>0.152</v>
      </c>
    </row>
    <row r="288" spans="2:8" x14ac:dyDescent="0.25">
      <c r="B288" s="6"/>
      <c r="C288" s="6"/>
      <c r="D288" s="6">
        <v>7.0000000000000007E-2</v>
      </c>
      <c r="E288" s="6"/>
      <c r="F288" s="6"/>
      <c r="G288" s="6"/>
      <c r="H288" s="6">
        <v>0.19600000000000001</v>
      </c>
    </row>
    <row r="289" spans="2:8" x14ac:dyDescent="0.25">
      <c r="B289" s="6"/>
      <c r="C289" s="6"/>
      <c r="D289" s="6">
        <v>0.23499999999999999</v>
      </c>
      <c r="E289" s="6"/>
      <c r="F289" s="6"/>
      <c r="G289" s="6"/>
      <c r="H289" s="6">
        <v>0.43099999999999999</v>
      </c>
    </row>
    <row r="290" spans="2:8" x14ac:dyDescent="0.25">
      <c r="B290" s="6"/>
      <c r="C290" s="6"/>
      <c r="D290" s="6">
        <v>0.27</v>
      </c>
      <c r="E290" s="6"/>
      <c r="F290" s="6"/>
      <c r="G290" s="6"/>
      <c r="H290" s="6">
        <v>0.89300000000000002</v>
      </c>
    </row>
    <row r="291" spans="2:8" x14ac:dyDescent="0.25">
      <c r="B291" s="6"/>
      <c r="C291" s="6"/>
      <c r="D291" s="6">
        <v>0.55300000000000005</v>
      </c>
      <c r="E291" s="6"/>
      <c r="F291" s="6"/>
      <c r="G291" s="6"/>
      <c r="H291" s="6">
        <v>6.0999999999999999E-2</v>
      </c>
    </row>
    <row r="292" spans="2:8" x14ac:dyDescent="0.25">
      <c r="B292" s="6"/>
      <c r="C292" s="6"/>
      <c r="D292" s="6">
        <v>1.66</v>
      </c>
      <c r="E292" s="6"/>
      <c r="F292" s="6"/>
      <c r="G292" s="6"/>
      <c r="H292" s="6">
        <v>0.52700000000000002</v>
      </c>
    </row>
    <row r="293" spans="2:8" x14ac:dyDescent="0.25">
      <c r="B293" s="6"/>
      <c r="C293" s="6"/>
      <c r="D293" s="6">
        <v>6.0999999999999999E-2</v>
      </c>
      <c r="E293" s="6"/>
      <c r="F293" s="6"/>
      <c r="G293" s="6"/>
      <c r="H293" s="6">
        <v>6.5000000000000002E-2</v>
      </c>
    </row>
    <row r="294" spans="2:8" x14ac:dyDescent="0.25">
      <c r="B294" s="6"/>
      <c r="C294" s="6"/>
      <c r="D294" s="6">
        <v>0.38300000000000001</v>
      </c>
      <c r="E294" s="6"/>
      <c r="F294" s="6"/>
      <c r="G294" s="6"/>
      <c r="H294" s="6">
        <v>0.99299999999999999</v>
      </c>
    </row>
    <row r="295" spans="2:8" x14ac:dyDescent="0.25">
      <c r="B295" s="6"/>
      <c r="C295" s="6"/>
      <c r="D295" s="6">
        <v>0.17899999999999999</v>
      </c>
      <c r="E295" s="6"/>
      <c r="F295" s="6"/>
      <c r="G295" s="6"/>
      <c r="H295" s="6">
        <v>0.152</v>
      </c>
    </row>
    <row r="296" spans="2:8" x14ac:dyDescent="0.25">
      <c r="B296" s="6"/>
      <c r="C296" s="6"/>
      <c r="D296" s="6">
        <v>0.38800000000000001</v>
      </c>
      <c r="E296" s="6"/>
      <c r="F296" s="6"/>
      <c r="G296" s="6"/>
      <c r="H296" s="6">
        <v>6.0999999999999999E-2</v>
      </c>
    </row>
    <row r="297" spans="2:8" x14ac:dyDescent="0.25">
      <c r="B297" s="6"/>
      <c r="C297" s="6"/>
      <c r="D297" s="6">
        <v>0.44400000000000001</v>
      </c>
      <c r="E297" s="6"/>
      <c r="F297" s="6"/>
      <c r="G297" s="6"/>
      <c r="H297" s="6">
        <v>5.7000000000000002E-2</v>
      </c>
    </row>
    <row r="298" spans="2:8" x14ac:dyDescent="0.25">
      <c r="B298" s="6"/>
      <c r="C298" s="6"/>
      <c r="D298" s="6">
        <v>0.61899999999999999</v>
      </c>
      <c r="E298" s="6"/>
      <c r="F298" s="6"/>
      <c r="G298" s="6"/>
      <c r="H298" s="6">
        <v>9.6000000000000002E-2</v>
      </c>
    </row>
    <row r="299" spans="2:8" x14ac:dyDescent="0.25">
      <c r="B299" s="6"/>
      <c r="C299" s="6"/>
      <c r="D299" s="6">
        <v>2.6960000000000002</v>
      </c>
      <c r="E299" s="6"/>
      <c r="F299" s="6"/>
      <c r="G299" s="6"/>
      <c r="H299" s="6">
        <v>0.17899999999999999</v>
      </c>
    </row>
    <row r="300" spans="2:8" x14ac:dyDescent="0.25">
      <c r="B300" s="6"/>
      <c r="C300" s="6"/>
      <c r="D300" s="6">
        <v>0.14799999999999999</v>
      </c>
      <c r="E300" s="6"/>
      <c r="F300" s="6"/>
      <c r="G300" s="6"/>
      <c r="H300" s="6">
        <v>0.17899999999999999</v>
      </c>
    </row>
    <row r="301" spans="2:8" x14ac:dyDescent="0.25">
      <c r="B301" s="6"/>
      <c r="C301" s="6"/>
      <c r="D301" s="6">
        <v>0.627</v>
      </c>
      <c r="E301" s="6"/>
      <c r="F301" s="6"/>
      <c r="G301" s="6"/>
      <c r="H301" s="6">
        <v>1.0109999999999999</v>
      </c>
    </row>
    <row r="302" spans="2:8" x14ac:dyDescent="0.25">
      <c r="B302" s="6"/>
      <c r="C302" s="6"/>
      <c r="D302" s="6">
        <v>0.19600000000000001</v>
      </c>
      <c r="E302" s="6"/>
      <c r="F302" s="6"/>
      <c r="G302" s="6"/>
      <c r="H302" s="6">
        <v>7.3999999999999996E-2</v>
      </c>
    </row>
    <row r="303" spans="2:8" x14ac:dyDescent="0.25">
      <c r="B303" s="6"/>
      <c r="C303" s="6"/>
      <c r="D303" s="6">
        <v>3.476</v>
      </c>
      <c r="E303" s="6"/>
      <c r="F303" s="6"/>
      <c r="G303" s="6"/>
      <c r="H303" s="6">
        <v>6.0999999999999999E-2</v>
      </c>
    </row>
    <row r="304" spans="2:8" x14ac:dyDescent="0.25">
      <c r="B304" s="6"/>
      <c r="C304" s="6"/>
      <c r="D304" s="6">
        <v>0.187</v>
      </c>
      <c r="E304" s="6"/>
      <c r="F304" s="6"/>
      <c r="G304" s="6"/>
      <c r="H304" s="6">
        <v>7.8E-2</v>
      </c>
    </row>
    <row r="305" spans="2:8" x14ac:dyDescent="0.25">
      <c r="B305" s="6"/>
      <c r="C305" s="6"/>
      <c r="D305" s="6">
        <v>0.35299999999999998</v>
      </c>
      <c r="E305" s="6"/>
      <c r="F305" s="6"/>
      <c r="G305" s="6"/>
      <c r="H305" s="6">
        <v>7.0000000000000007E-2</v>
      </c>
    </row>
    <row r="306" spans="2:8" x14ac:dyDescent="0.25">
      <c r="B306" s="6"/>
      <c r="C306" s="6"/>
      <c r="D306" s="6">
        <v>7.3999999999999996E-2</v>
      </c>
      <c r="E306" s="6"/>
      <c r="F306" s="6"/>
      <c r="G306" s="6"/>
      <c r="H306" s="6">
        <v>0.21299999999999999</v>
      </c>
    </row>
    <row r="307" spans="2:8" x14ac:dyDescent="0.25">
      <c r="B307" s="6"/>
      <c r="C307" s="6"/>
      <c r="D307" s="6">
        <v>0.16600000000000001</v>
      </c>
      <c r="E307" s="6"/>
      <c r="F307" s="6"/>
      <c r="G307" s="6"/>
      <c r="H307" s="6">
        <v>0.41799999999999998</v>
      </c>
    </row>
    <row r="308" spans="2:8" x14ac:dyDescent="0.25">
      <c r="B308" s="6"/>
      <c r="C308" s="6"/>
      <c r="D308" s="6">
        <v>0.379</v>
      </c>
      <c r="E308" s="6"/>
      <c r="F308" s="6"/>
      <c r="G308" s="6"/>
      <c r="H308" s="6">
        <v>0.161</v>
      </c>
    </row>
    <row r="309" spans="2:8" x14ac:dyDescent="0.25">
      <c r="B309" s="6"/>
      <c r="C309" s="6"/>
      <c r="D309" s="6">
        <v>0.40500000000000003</v>
      </c>
      <c r="E309" s="6"/>
      <c r="F309" s="6"/>
      <c r="G309" s="6"/>
      <c r="H309" s="6">
        <v>0.109</v>
      </c>
    </row>
    <row r="310" spans="2:8" x14ac:dyDescent="0.25">
      <c r="B310" s="6"/>
      <c r="C310" s="6"/>
      <c r="D310" s="6">
        <v>5.7000000000000002E-2</v>
      </c>
      <c r="E310" s="6"/>
      <c r="F310" s="6"/>
      <c r="G310" s="6"/>
      <c r="H310" s="6">
        <v>0.47</v>
      </c>
    </row>
    <row r="311" spans="2:8" x14ac:dyDescent="0.25">
      <c r="B311" s="6"/>
      <c r="C311" s="6"/>
      <c r="D311" s="6">
        <v>7.8E-2</v>
      </c>
      <c r="E311" s="6"/>
      <c r="F311" s="6"/>
      <c r="G311" s="6"/>
      <c r="H311" s="6">
        <v>0.42299999999999999</v>
      </c>
    </row>
    <row r="312" spans="2:8" x14ac:dyDescent="0.25">
      <c r="B312" s="6"/>
      <c r="C312" s="6"/>
      <c r="D312" s="6">
        <v>0.64</v>
      </c>
      <c r="E312" s="6"/>
      <c r="F312" s="6"/>
      <c r="G312" s="6"/>
      <c r="H312" s="6">
        <v>8.6999999999999994E-2</v>
      </c>
    </row>
    <row r="313" spans="2:8" x14ac:dyDescent="0.25">
      <c r="B313" s="6"/>
      <c r="C313" s="6"/>
      <c r="D313" s="6">
        <v>6.5000000000000002E-2</v>
      </c>
      <c r="E313" s="6"/>
      <c r="F313" s="6"/>
      <c r="G313" s="6"/>
      <c r="H313" s="6">
        <v>0.152</v>
      </c>
    </row>
    <row r="314" spans="2:8" x14ac:dyDescent="0.25">
      <c r="B314" s="6"/>
      <c r="C314" s="6"/>
      <c r="D314" s="6">
        <v>0.126</v>
      </c>
      <c r="E314" s="6"/>
      <c r="F314" s="6"/>
      <c r="G314" s="6"/>
      <c r="H314" s="6">
        <v>7.0000000000000007E-2</v>
      </c>
    </row>
    <row r="315" spans="2:8" x14ac:dyDescent="0.25">
      <c r="B315" s="6"/>
      <c r="C315" s="6"/>
      <c r="D315" s="6">
        <v>5.7000000000000002E-2</v>
      </c>
      <c r="E315" s="6"/>
      <c r="F315" s="6"/>
      <c r="G315" s="6"/>
      <c r="H315" s="6">
        <v>0.33100000000000002</v>
      </c>
    </row>
    <row r="316" spans="2:8" x14ac:dyDescent="0.25">
      <c r="B316" s="6"/>
      <c r="C316" s="6"/>
      <c r="D316" s="6">
        <v>0.13500000000000001</v>
      </c>
      <c r="E316" s="6"/>
      <c r="F316" s="6"/>
      <c r="G316" s="6"/>
      <c r="H316" s="6">
        <v>7.8E-2</v>
      </c>
    </row>
    <row r="317" spans="2:8" x14ac:dyDescent="0.25">
      <c r="B317" s="6"/>
      <c r="C317" s="6"/>
      <c r="D317" s="6">
        <v>7.3999999999999996E-2</v>
      </c>
      <c r="E317" s="6"/>
      <c r="F317" s="6"/>
      <c r="G317" s="6"/>
      <c r="H317" s="6">
        <v>4.8000000000000001E-2</v>
      </c>
    </row>
    <row r="318" spans="2:8" x14ac:dyDescent="0.25">
      <c r="B318" s="6"/>
      <c r="C318" s="6"/>
      <c r="D318" s="6">
        <v>4.3999999999999997E-2</v>
      </c>
      <c r="E318" s="6"/>
      <c r="F318" s="6"/>
      <c r="G318" s="6"/>
      <c r="H318" s="6">
        <v>4.3999999999999997E-2</v>
      </c>
    </row>
    <row r="319" spans="2:8" x14ac:dyDescent="0.25">
      <c r="B319" s="6"/>
      <c r="C319" s="6"/>
      <c r="D319" s="6">
        <v>8.3000000000000004E-2</v>
      </c>
      <c r="E319" s="6"/>
      <c r="F319" s="6"/>
      <c r="G319" s="6"/>
      <c r="H319" s="6">
        <v>0.27400000000000002</v>
      </c>
    </row>
    <row r="320" spans="2:8" x14ac:dyDescent="0.25">
      <c r="B320" s="6"/>
      <c r="C320" s="6"/>
      <c r="D320" s="6">
        <v>0.44900000000000001</v>
      </c>
      <c r="E320" s="6"/>
      <c r="F320" s="6"/>
      <c r="G320" s="6"/>
      <c r="H320" s="6">
        <v>4.3999999999999997E-2</v>
      </c>
    </row>
    <row r="321" spans="2:8" x14ac:dyDescent="0.25">
      <c r="B321" s="6"/>
      <c r="C321" s="6"/>
      <c r="D321" s="6">
        <v>0.25700000000000001</v>
      </c>
      <c r="E321" s="6"/>
      <c r="F321" s="6"/>
      <c r="G321" s="6"/>
      <c r="H321" s="6">
        <v>0.105</v>
      </c>
    </row>
    <row r="322" spans="2:8" x14ac:dyDescent="0.25">
      <c r="B322" s="6"/>
      <c r="C322" s="6"/>
      <c r="D322" s="6">
        <v>7.0000000000000007E-2</v>
      </c>
      <c r="E322" s="6"/>
      <c r="F322" s="6"/>
      <c r="G322" s="6"/>
      <c r="H322" s="6">
        <v>1.4850000000000001</v>
      </c>
    </row>
    <row r="323" spans="2:8" x14ac:dyDescent="0.25">
      <c r="B323" s="6"/>
      <c r="C323" s="6"/>
      <c r="D323" s="6">
        <v>0.44</v>
      </c>
      <c r="E323" s="6"/>
      <c r="F323" s="6"/>
      <c r="G323" s="6"/>
      <c r="H323" s="6">
        <v>0.48399999999999999</v>
      </c>
    </row>
    <row r="324" spans="2:8" x14ac:dyDescent="0.25">
      <c r="B324" s="6"/>
      <c r="C324" s="6"/>
      <c r="D324" s="6">
        <v>1.337</v>
      </c>
      <c r="E324" s="6"/>
      <c r="F324" s="6"/>
      <c r="G324" s="6"/>
      <c r="H324" s="6">
        <v>9.6000000000000002E-2</v>
      </c>
    </row>
    <row r="325" spans="2:8" x14ac:dyDescent="0.25">
      <c r="B325" s="6"/>
      <c r="C325" s="6"/>
      <c r="D325" s="6">
        <v>0.20499999999999999</v>
      </c>
      <c r="E325" s="6"/>
      <c r="F325" s="6"/>
      <c r="G325" s="6"/>
      <c r="H325" s="6">
        <v>9.6000000000000002E-2</v>
      </c>
    </row>
    <row r="326" spans="2:8" x14ac:dyDescent="0.25">
      <c r="B326" s="6"/>
      <c r="C326" s="6"/>
      <c r="D326" s="6">
        <v>5.7000000000000002E-2</v>
      </c>
      <c r="E326" s="6"/>
      <c r="F326" s="6"/>
      <c r="G326" s="6"/>
      <c r="H326" s="6">
        <v>0.126</v>
      </c>
    </row>
    <row r="327" spans="2:8" x14ac:dyDescent="0.25">
      <c r="B327" s="6"/>
      <c r="C327" s="6"/>
      <c r="D327" s="6">
        <v>0.54900000000000004</v>
      </c>
      <c r="E327" s="6"/>
      <c r="F327" s="6"/>
      <c r="G327" s="6"/>
      <c r="H327" s="6">
        <v>0.24399999999999999</v>
      </c>
    </row>
    <row r="328" spans="2:8" x14ac:dyDescent="0.25">
      <c r="B328" s="6"/>
      <c r="C328" s="6"/>
      <c r="D328" s="6">
        <v>0.13500000000000001</v>
      </c>
      <c r="E328" s="6"/>
      <c r="F328" s="6"/>
      <c r="G328" s="6"/>
      <c r="H328" s="6">
        <v>9.6000000000000002E-2</v>
      </c>
    </row>
    <row r="329" spans="2:8" x14ac:dyDescent="0.25">
      <c r="B329" s="6"/>
      <c r="C329" s="6"/>
      <c r="D329" s="6">
        <v>0.222</v>
      </c>
      <c r="E329" s="6"/>
      <c r="F329" s="6"/>
      <c r="G329" s="6"/>
      <c r="H329" s="6">
        <v>0.11799999999999999</v>
      </c>
    </row>
    <row r="330" spans="2:8" x14ac:dyDescent="0.25">
      <c r="B330" s="6"/>
      <c r="C330" s="6"/>
      <c r="D330" s="6">
        <v>0.14399999999999999</v>
      </c>
      <c r="E330" s="6"/>
      <c r="F330" s="6"/>
      <c r="G330" s="6"/>
      <c r="H330" s="6">
        <v>0.253</v>
      </c>
    </row>
    <row r="331" spans="2:8" x14ac:dyDescent="0.25">
      <c r="B331" s="6"/>
      <c r="C331" s="6"/>
      <c r="D331" s="6">
        <v>0.27</v>
      </c>
      <c r="E331" s="6"/>
      <c r="F331" s="6"/>
      <c r="G331" s="6"/>
      <c r="H331" s="6">
        <v>8.6999999999999994E-2</v>
      </c>
    </row>
    <row r="332" spans="2:8" x14ac:dyDescent="0.25">
      <c r="B332" s="6"/>
      <c r="C332" s="6"/>
      <c r="D332" s="6">
        <v>8.6999999999999994E-2</v>
      </c>
      <c r="E332" s="6"/>
      <c r="F332" s="6"/>
      <c r="G332" s="6"/>
      <c r="H332" s="6">
        <v>9.0999999999999998E-2</v>
      </c>
    </row>
    <row r="333" spans="2:8" x14ac:dyDescent="0.25">
      <c r="B333" s="6"/>
      <c r="C333" s="6"/>
      <c r="D333" s="6">
        <v>0.29199999999999998</v>
      </c>
      <c r="E333" s="6"/>
      <c r="F333" s="6"/>
      <c r="G333" s="6"/>
      <c r="H333" s="6">
        <v>0.505</v>
      </c>
    </row>
    <row r="334" spans="2:8" x14ac:dyDescent="0.25">
      <c r="B334" s="6"/>
      <c r="C334" s="6"/>
      <c r="D334" s="6">
        <v>0.76200000000000001</v>
      </c>
      <c r="E334" s="6"/>
      <c r="F334" s="6"/>
      <c r="G334" s="6"/>
      <c r="H334" s="6">
        <v>2.056</v>
      </c>
    </row>
    <row r="335" spans="2:8" x14ac:dyDescent="0.25">
      <c r="B335" s="6"/>
      <c r="C335" s="6"/>
      <c r="D335" s="6">
        <v>0.1</v>
      </c>
      <c r="E335" s="6"/>
      <c r="F335" s="6"/>
      <c r="G335" s="6"/>
      <c r="H335" s="6">
        <v>0.13500000000000001</v>
      </c>
    </row>
    <row r="336" spans="2:8" x14ac:dyDescent="0.25">
      <c r="B336" s="6"/>
      <c r="C336" s="6"/>
      <c r="D336" s="6">
        <v>0.71899999999999997</v>
      </c>
      <c r="E336" s="6"/>
      <c r="F336" s="6"/>
      <c r="G336" s="6"/>
      <c r="H336" s="6">
        <v>0.192</v>
      </c>
    </row>
    <row r="337" spans="2:8" x14ac:dyDescent="0.25">
      <c r="B337" s="6"/>
      <c r="C337" s="6"/>
      <c r="D337" s="6">
        <v>0.30099999999999999</v>
      </c>
      <c r="E337" s="6"/>
      <c r="F337" s="6"/>
      <c r="G337" s="6"/>
      <c r="H337" s="6">
        <v>0.192</v>
      </c>
    </row>
    <row r="338" spans="2:8" x14ac:dyDescent="0.25">
      <c r="B338" s="6"/>
      <c r="C338" s="6"/>
      <c r="D338" s="6">
        <v>0.53600000000000003</v>
      </c>
      <c r="E338" s="6"/>
      <c r="F338" s="6"/>
      <c r="G338" s="6"/>
      <c r="H338" s="6">
        <v>0.126</v>
      </c>
    </row>
    <row r="339" spans="2:8" x14ac:dyDescent="0.25">
      <c r="B339" s="6"/>
      <c r="C339" s="6"/>
      <c r="D339" s="6">
        <v>8.6999999999999994E-2</v>
      </c>
      <c r="E339" s="6"/>
      <c r="F339" s="6"/>
      <c r="G339" s="6"/>
      <c r="H339" s="6">
        <v>0.21299999999999999</v>
      </c>
    </row>
    <row r="340" spans="2:8" x14ac:dyDescent="0.25">
      <c r="B340" s="6"/>
      <c r="C340" s="6"/>
      <c r="D340" s="6">
        <v>5.1999999999999998E-2</v>
      </c>
      <c r="E340" s="6"/>
      <c r="F340" s="6"/>
      <c r="G340" s="6"/>
      <c r="H340" s="6">
        <v>6.0999999999999999E-2</v>
      </c>
    </row>
    <row r="341" spans="2:8" x14ac:dyDescent="0.25">
      <c r="B341" s="6"/>
      <c r="C341" s="6"/>
      <c r="D341" s="6">
        <v>9.6000000000000002E-2</v>
      </c>
      <c r="E341" s="6"/>
      <c r="F341" s="6"/>
      <c r="G341" s="6"/>
      <c r="H341" s="6">
        <v>0.13500000000000001</v>
      </c>
    </row>
    <row r="342" spans="2:8" x14ac:dyDescent="0.25">
      <c r="B342" s="6"/>
      <c r="C342" s="6"/>
      <c r="D342" s="6">
        <v>1.141</v>
      </c>
      <c r="E342" s="6"/>
      <c r="F342" s="6"/>
      <c r="G342" s="6"/>
      <c r="H342" s="6">
        <v>0.21299999999999999</v>
      </c>
    </row>
    <row r="343" spans="2:8" x14ac:dyDescent="0.25">
      <c r="B343" s="6"/>
      <c r="C343" s="6"/>
      <c r="D343" s="6">
        <v>0.38300000000000001</v>
      </c>
      <c r="E343" s="6"/>
      <c r="F343" s="6"/>
      <c r="G343" s="6"/>
      <c r="H343" s="6">
        <v>0.32200000000000001</v>
      </c>
    </row>
    <row r="344" spans="2:8" x14ac:dyDescent="0.25">
      <c r="B344" s="6"/>
      <c r="C344" s="6"/>
      <c r="D344" s="6">
        <v>0.57899999999999996</v>
      </c>
      <c r="E344" s="6"/>
      <c r="F344" s="6"/>
      <c r="G344" s="6"/>
      <c r="H344" s="6">
        <v>0.61</v>
      </c>
    </row>
    <row r="345" spans="2:8" x14ac:dyDescent="0.25">
      <c r="B345" s="6"/>
      <c r="C345" s="6"/>
      <c r="D345" s="6">
        <v>0.57499999999999996</v>
      </c>
      <c r="E345" s="6"/>
      <c r="F345" s="6"/>
      <c r="G345" s="6"/>
      <c r="H345" s="6">
        <v>0.45700000000000002</v>
      </c>
    </row>
    <row r="346" spans="2:8" x14ac:dyDescent="0.25">
      <c r="B346" s="6"/>
      <c r="C346" s="6"/>
      <c r="D346" s="6">
        <v>0.64900000000000002</v>
      </c>
      <c r="E346" s="6"/>
      <c r="F346" s="6"/>
      <c r="G346" s="6"/>
      <c r="H346" s="6">
        <v>6.0999999999999999E-2</v>
      </c>
    </row>
    <row r="347" spans="2:8" x14ac:dyDescent="0.25">
      <c r="B347" s="6"/>
      <c r="C347" s="6"/>
      <c r="D347" s="6">
        <v>4.3999999999999997E-2</v>
      </c>
      <c r="E347" s="6"/>
      <c r="F347" s="6"/>
      <c r="G347" s="6"/>
      <c r="H347" s="6">
        <v>0.19600000000000001</v>
      </c>
    </row>
    <row r="348" spans="2:8" x14ac:dyDescent="0.25">
      <c r="B348" s="6"/>
      <c r="C348" s="6"/>
      <c r="D348" s="6">
        <v>7.8E-2</v>
      </c>
      <c r="E348" s="6"/>
      <c r="F348" s="6"/>
      <c r="G348" s="6"/>
      <c r="H348" s="6"/>
    </row>
    <row r="349" spans="2:8" x14ac:dyDescent="0.25">
      <c r="B349" s="6"/>
      <c r="C349" s="6"/>
      <c r="D349" s="6">
        <v>0.13500000000000001</v>
      </c>
      <c r="E349" s="6"/>
      <c r="F349" s="6"/>
      <c r="G349" s="6"/>
      <c r="H349" s="6"/>
    </row>
    <row r="350" spans="2:8" x14ac:dyDescent="0.25">
      <c r="B350" s="6"/>
      <c r="C350" s="6"/>
      <c r="D350" s="6">
        <v>0.17899999999999999</v>
      </c>
      <c r="E350" s="6"/>
      <c r="F350" s="6"/>
      <c r="G350" s="6"/>
      <c r="H350" s="6"/>
    </row>
    <row r="351" spans="2:8" x14ac:dyDescent="0.25">
      <c r="B351" s="6"/>
      <c r="C351" s="6"/>
      <c r="D351" s="6">
        <v>0.35699999999999998</v>
      </c>
      <c r="E351" s="6"/>
      <c r="F351" s="6"/>
      <c r="G351" s="6"/>
      <c r="H351" s="6"/>
    </row>
    <row r="352" spans="2:8" x14ac:dyDescent="0.25">
      <c r="B352" s="6"/>
      <c r="C352" s="6"/>
      <c r="D352" s="6">
        <v>0.23499999999999999</v>
      </c>
      <c r="E352" s="6"/>
      <c r="F352" s="6"/>
      <c r="G352" s="6"/>
      <c r="H352" s="6"/>
    </row>
    <row r="353" spans="2:8" x14ac:dyDescent="0.25">
      <c r="B353" s="6"/>
      <c r="C353" s="6"/>
      <c r="D353" s="6">
        <v>9.0999999999999998E-2</v>
      </c>
      <c r="E353" s="6"/>
      <c r="F353" s="6"/>
      <c r="G353" s="6"/>
      <c r="H353" s="6"/>
    </row>
    <row r="354" spans="2:8" x14ac:dyDescent="0.25">
      <c r="B354" s="6"/>
      <c r="C354" s="6"/>
      <c r="D354" s="6">
        <v>9.6000000000000002E-2</v>
      </c>
      <c r="E354" s="6"/>
      <c r="F354" s="6"/>
      <c r="G354" s="6"/>
      <c r="H354" s="6"/>
    </row>
    <row r="355" spans="2:8" x14ac:dyDescent="0.25">
      <c r="B355" s="6"/>
      <c r="C355" s="6"/>
      <c r="D355" s="6">
        <v>7.3999999999999996E-2</v>
      </c>
      <c r="E355" s="6"/>
      <c r="F355" s="6"/>
      <c r="G355" s="6"/>
      <c r="H355" s="6"/>
    </row>
    <row r="356" spans="2:8" x14ac:dyDescent="0.25">
      <c r="B356" s="6"/>
      <c r="C356" s="6"/>
      <c r="D356" s="6">
        <v>3.5590000000000002</v>
      </c>
      <c r="E356" s="6"/>
      <c r="F356" s="6"/>
      <c r="G356" s="6"/>
      <c r="H356" s="6"/>
    </row>
    <row r="357" spans="2:8" x14ac:dyDescent="0.25">
      <c r="B357" s="6"/>
      <c r="C357" s="6"/>
      <c r="D357" s="6">
        <v>7.0000000000000007E-2</v>
      </c>
      <c r="E357" s="6"/>
      <c r="F357" s="6"/>
      <c r="G357" s="6"/>
      <c r="H357" s="6"/>
    </row>
    <row r="358" spans="2:8" x14ac:dyDescent="0.25">
      <c r="B358" s="6"/>
      <c r="C358" s="6"/>
      <c r="D358" s="6">
        <v>0.157</v>
      </c>
      <c r="E358" s="6"/>
      <c r="F358" s="6"/>
      <c r="G358" s="6"/>
      <c r="H358" s="6"/>
    </row>
    <row r="359" spans="2:8" x14ac:dyDescent="0.25">
      <c r="B359" s="6"/>
      <c r="C359" s="6"/>
      <c r="D359" s="6">
        <v>3.0579999999999998</v>
      </c>
      <c r="E359" s="6"/>
      <c r="F359" s="6"/>
      <c r="G359" s="6"/>
      <c r="H359" s="6"/>
    </row>
    <row r="360" spans="2:8" x14ac:dyDescent="0.25">
      <c r="B360" s="6"/>
      <c r="C360" s="6"/>
      <c r="D360" s="6">
        <v>8.6999999999999994E-2</v>
      </c>
      <c r="E360" s="6"/>
      <c r="F360" s="6"/>
      <c r="G360" s="6"/>
      <c r="H360" s="6"/>
    </row>
    <row r="361" spans="2:8" x14ac:dyDescent="0.25">
      <c r="B361" s="6"/>
      <c r="C361" s="6"/>
      <c r="D361" s="6">
        <v>9.0999999999999998E-2</v>
      </c>
      <c r="E361" s="6"/>
      <c r="F361" s="6"/>
      <c r="G361" s="6"/>
      <c r="H361" s="6"/>
    </row>
    <row r="362" spans="2:8" x14ac:dyDescent="0.25">
      <c r="B362" s="6"/>
      <c r="C362" s="6"/>
      <c r="D362" s="6">
        <v>0.81</v>
      </c>
      <c r="E362" s="6"/>
      <c r="F362" s="6"/>
      <c r="G362" s="6"/>
      <c r="H362" s="6"/>
    </row>
    <row r="363" spans="2:8" x14ac:dyDescent="0.25">
      <c r="B363" s="6"/>
      <c r="C363" s="6"/>
      <c r="D363" s="6">
        <v>4.8000000000000001E-2</v>
      </c>
      <c r="E363" s="6"/>
      <c r="F363" s="6"/>
      <c r="G363" s="6"/>
      <c r="H363" s="6"/>
    </row>
    <row r="364" spans="2:8" x14ac:dyDescent="0.25">
      <c r="B364" s="6"/>
      <c r="C364" s="6"/>
      <c r="D364" s="6">
        <v>0.22700000000000001</v>
      </c>
      <c r="E364" s="6"/>
      <c r="F364" s="6"/>
      <c r="G364" s="6"/>
      <c r="H364" s="6"/>
    </row>
    <row r="365" spans="2:8" x14ac:dyDescent="0.25">
      <c r="B365" s="6"/>
      <c r="C365" s="6"/>
      <c r="D365" s="6">
        <v>2.113</v>
      </c>
      <c r="E365" s="6"/>
      <c r="F365" s="6"/>
      <c r="G365" s="6"/>
      <c r="H365" s="6"/>
    </row>
    <row r="366" spans="2:8" x14ac:dyDescent="0.25">
      <c r="B366" s="6"/>
      <c r="C366" s="6"/>
      <c r="D366" s="6">
        <v>0.1</v>
      </c>
      <c r="E366" s="6"/>
      <c r="F366" s="6"/>
      <c r="G366" s="6"/>
      <c r="H366" s="6"/>
    </row>
    <row r="367" spans="2:8" x14ac:dyDescent="0.25">
      <c r="B367" s="6"/>
      <c r="C367" s="6"/>
      <c r="D367" s="6">
        <v>0.47</v>
      </c>
      <c r="E367" s="6"/>
      <c r="F367" s="6"/>
      <c r="G367" s="6"/>
      <c r="H367" s="6"/>
    </row>
    <row r="368" spans="2:8" x14ac:dyDescent="0.25">
      <c r="B368" s="6"/>
      <c r="C368" s="6"/>
      <c r="D368" s="6">
        <v>2.2909999999999999</v>
      </c>
      <c r="E368" s="6"/>
      <c r="F368" s="6"/>
      <c r="G368" s="6"/>
      <c r="H368" s="6"/>
    </row>
    <row r="369" spans="2:8" x14ac:dyDescent="0.25">
      <c r="B369" s="6"/>
      <c r="C369" s="6"/>
      <c r="D369" s="6">
        <v>2.1389999999999998</v>
      </c>
      <c r="E369" s="6"/>
      <c r="F369" s="6"/>
      <c r="G369" s="6"/>
      <c r="H369" s="6"/>
    </row>
    <row r="370" spans="2:8" x14ac:dyDescent="0.25">
      <c r="B370" s="6"/>
      <c r="C370" s="6"/>
      <c r="D370" s="6">
        <v>0.309</v>
      </c>
      <c r="E370" s="6"/>
      <c r="F370" s="6"/>
      <c r="G370" s="6"/>
      <c r="H370" s="6"/>
    </row>
    <row r="371" spans="2:8" x14ac:dyDescent="0.25">
      <c r="B371" s="6"/>
      <c r="C371" s="6"/>
      <c r="D371" s="6">
        <v>7.8E-2</v>
      </c>
      <c r="E371" s="6"/>
      <c r="F371" s="6"/>
      <c r="G371" s="6"/>
      <c r="H371" s="6"/>
    </row>
    <row r="372" spans="2:8" x14ac:dyDescent="0.25">
      <c r="B372" s="6"/>
      <c r="C372" s="6"/>
      <c r="D372" s="6">
        <v>6.0999999999999999E-2</v>
      </c>
      <c r="E372" s="6"/>
      <c r="F372" s="6"/>
      <c r="G372" s="6"/>
      <c r="H372" s="6"/>
    </row>
    <row r="373" spans="2:8" x14ac:dyDescent="0.25">
      <c r="B373" s="6"/>
      <c r="C373" s="6"/>
      <c r="D373" s="6">
        <v>5.7000000000000002E-2</v>
      </c>
      <c r="E373" s="6"/>
      <c r="F373" s="6"/>
      <c r="G373" s="6"/>
      <c r="H373" s="6"/>
    </row>
    <row r="374" spans="2:8" x14ac:dyDescent="0.25">
      <c r="B374" s="6"/>
      <c r="C374" s="6"/>
      <c r="D374" s="6">
        <v>0.36599999999999999</v>
      </c>
      <c r="E374" s="6"/>
      <c r="F374" s="6"/>
      <c r="G374" s="6"/>
      <c r="H374" s="6"/>
    </row>
    <row r="375" spans="2:8" x14ac:dyDescent="0.25">
      <c r="B375" s="6"/>
      <c r="C375" s="6"/>
      <c r="D375" s="6">
        <v>2.073</v>
      </c>
      <c r="E375" s="6"/>
      <c r="F375" s="6"/>
      <c r="G375" s="6"/>
      <c r="H375" s="6"/>
    </row>
    <row r="376" spans="2:8" x14ac:dyDescent="0.25">
      <c r="B376" s="6"/>
      <c r="C376" s="6"/>
      <c r="D376" s="6">
        <v>0.17</v>
      </c>
      <c r="E376" s="6"/>
      <c r="F376" s="6"/>
      <c r="G376" s="6"/>
      <c r="H376" s="6"/>
    </row>
    <row r="377" spans="2:8" x14ac:dyDescent="0.25">
      <c r="B377" s="6"/>
      <c r="C377" s="6"/>
      <c r="D377" s="6">
        <v>0.28699999999999998</v>
      </c>
      <c r="E377" s="6"/>
      <c r="F377" s="6"/>
      <c r="G377" s="6"/>
      <c r="H377" s="6"/>
    </row>
    <row r="378" spans="2:8" x14ac:dyDescent="0.25">
      <c r="B378" s="6"/>
      <c r="C378" s="6"/>
      <c r="D378" s="6">
        <v>0.20899999999999999</v>
      </c>
      <c r="E378" s="6"/>
      <c r="F378" s="6"/>
      <c r="G378" s="6"/>
      <c r="H378" s="6"/>
    </row>
    <row r="379" spans="2:8" x14ac:dyDescent="0.25">
      <c r="B379" s="6"/>
      <c r="C379" s="6"/>
      <c r="D379" s="6">
        <v>2.6829999999999998</v>
      </c>
      <c r="E379" s="6"/>
      <c r="F379" s="6"/>
      <c r="G379" s="6"/>
      <c r="H379" s="6"/>
    </row>
    <row r="380" spans="2:8" x14ac:dyDescent="0.25">
      <c r="B380" s="6"/>
      <c r="C380" s="6"/>
      <c r="D380" s="6">
        <v>4.8000000000000001E-2</v>
      </c>
      <c r="E380" s="6"/>
      <c r="F380" s="6"/>
      <c r="G380" s="6"/>
      <c r="H380" s="6"/>
    </row>
    <row r="381" spans="2:8" x14ac:dyDescent="0.25">
      <c r="B381" s="6"/>
      <c r="C381" s="6"/>
      <c r="D381" s="6">
        <v>0.39200000000000002</v>
      </c>
      <c r="E381" s="6"/>
      <c r="F381" s="6"/>
      <c r="G381" s="6"/>
      <c r="H381" s="6"/>
    </row>
    <row r="382" spans="2:8" x14ac:dyDescent="0.25">
      <c r="B382" s="6"/>
      <c r="C382" s="6"/>
      <c r="D382" s="6">
        <v>0.35699999999999998</v>
      </c>
      <c r="E382" s="6"/>
      <c r="F382" s="6"/>
      <c r="G382" s="6"/>
      <c r="H382" s="6"/>
    </row>
    <row r="383" spans="2:8" x14ac:dyDescent="0.25">
      <c r="B383" s="6"/>
      <c r="C383" s="6"/>
      <c r="D383" s="6">
        <v>0.379</v>
      </c>
      <c r="E383" s="6"/>
      <c r="F383" s="6"/>
      <c r="G383" s="6"/>
      <c r="H383" s="6"/>
    </row>
    <row r="384" spans="2:8" x14ac:dyDescent="0.25">
      <c r="B384" s="6"/>
      <c r="C384" s="6"/>
      <c r="D384" s="6">
        <v>5.7000000000000002E-2</v>
      </c>
      <c r="E384" s="6"/>
      <c r="F384" s="6"/>
      <c r="G384" s="6"/>
      <c r="H384" s="6"/>
    </row>
    <row r="385" spans="2:8" x14ac:dyDescent="0.25">
      <c r="B385" s="6"/>
      <c r="C385" s="6"/>
      <c r="D385" s="6">
        <v>0.45300000000000001</v>
      </c>
      <c r="E385" s="6"/>
      <c r="F385" s="6"/>
      <c r="G385" s="6"/>
      <c r="H385" s="6"/>
    </row>
    <row r="386" spans="2:8" x14ac:dyDescent="0.25">
      <c r="B386" s="6"/>
      <c r="C386" s="6"/>
      <c r="D386" s="6">
        <v>0.126</v>
      </c>
      <c r="E386" s="6"/>
      <c r="F386" s="6"/>
      <c r="G386" s="6"/>
      <c r="H386" s="6"/>
    </row>
    <row r="387" spans="2:8" x14ac:dyDescent="0.25">
      <c r="B387" s="6"/>
      <c r="C387" s="6"/>
      <c r="D387" s="6">
        <v>1.0189999999999999</v>
      </c>
      <c r="E387" s="6"/>
      <c r="F387" s="6"/>
      <c r="G387" s="6"/>
      <c r="H387" s="6"/>
    </row>
    <row r="388" spans="2:8" x14ac:dyDescent="0.25">
      <c r="B388" s="6"/>
      <c r="C388" s="6"/>
      <c r="D388" s="6">
        <v>0.13500000000000001</v>
      </c>
      <c r="E388" s="6"/>
      <c r="F388" s="6"/>
      <c r="G388" s="6"/>
      <c r="H388" s="6"/>
    </row>
    <row r="389" spans="2:8" x14ac:dyDescent="0.25">
      <c r="B389" s="6"/>
      <c r="C389" s="6"/>
      <c r="D389" s="6">
        <v>0.64</v>
      </c>
      <c r="E389" s="6"/>
      <c r="F389" s="6"/>
      <c r="G389" s="6"/>
      <c r="H389" s="6"/>
    </row>
    <row r="390" spans="2:8" x14ac:dyDescent="0.25">
      <c r="B390" s="6"/>
      <c r="C390" s="6"/>
      <c r="D390" s="6">
        <v>0.64900000000000002</v>
      </c>
      <c r="E390" s="6"/>
      <c r="F390" s="6"/>
      <c r="G390" s="6"/>
      <c r="H390" s="6"/>
    </row>
    <row r="391" spans="2:8" x14ac:dyDescent="0.25">
      <c r="B391" s="6"/>
      <c r="C391" s="6"/>
      <c r="D391" s="6">
        <v>7.41</v>
      </c>
      <c r="E391" s="6"/>
      <c r="F391" s="6"/>
      <c r="G391" s="6"/>
      <c r="H391" s="6"/>
    </row>
    <row r="392" spans="2:8" x14ac:dyDescent="0.25">
      <c r="B392" s="6"/>
      <c r="C392" s="6"/>
      <c r="D392" s="6">
        <v>0.309</v>
      </c>
      <c r="E392" s="6"/>
      <c r="F392" s="6"/>
      <c r="G392" s="6"/>
      <c r="H392" s="6"/>
    </row>
    <row r="393" spans="2:8" x14ac:dyDescent="0.25">
      <c r="B393" s="6"/>
      <c r="C393" s="6"/>
      <c r="D393" s="6">
        <v>0.14799999999999999</v>
      </c>
      <c r="E393" s="6"/>
      <c r="F393" s="6"/>
      <c r="G393" s="6"/>
      <c r="H393" s="6"/>
    </row>
    <row r="394" spans="2:8" x14ac:dyDescent="0.25">
      <c r="B394" s="6"/>
      <c r="C394" s="6"/>
      <c r="D394" s="6">
        <v>0.49199999999999999</v>
      </c>
      <c r="E394" s="6"/>
      <c r="F394" s="6"/>
      <c r="G394" s="6"/>
      <c r="H394" s="6"/>
    </row>
    <row r="395" spans="2:8" x14ac:dyDescent="0.25">
      <c r="B395" s="6"/>
      <c r="C395" s="6"/>
      <c r="D395" s="6">
        <v>2.2999999999999998</v>
      </c>
      <c r="E395" s="6"/>
      <c r="F395" s="6"/>
      <c r="G395" s="6"/>
      <c r="H395" s="6"/>
    </row>
    <row r="396" spans="2:8" x14ac:dyDescent="0.25">
      <c r="B396" s="6"/>
      <c r="C396" s="6"/>
      <c r="D396" s="6">
        <v>6.0999999999999999E-2</v>
      </c>
      <c r="E396" s="6"/>
      <c r="F396" s="6"/>
      <c r="G396" s="6"/>
      <c r="H396" s="6"/>
    </row>
    <row r="397" spans="2:8" x14ac:dyDescent="0.25">
      <c r="B397" s="6"/>
      <c r="C397" s="6"/>
      <c r="D397" s="6">
        <v>0.161</v>
      </c>
      <c r="E397" s="6"/>
      <c r="F397" s="6"/>
      <c r="G397" s="6"/>
      <c r="H397" s="6"/>
    </row>
    <row r="398" spans="2:8" x14ac:dyDescent="0.25">
      <c r="B398" s="6"/>
      <c r="C398" s="6"/>
      <c r="D398" s="6">
        <v>0.13100000000000001</v>
      </c>
      <c r="E398" s="6"/>
      <c r="F398" s="6"/>
      <c r="G398" s="6"/>
      <c r="H398" s="6"/>
    </row>
    <row r="399" spans="2:8" x14ac:dyDescent="0.25">
      <c r="B399" s="6"/>
      <c r="C399" s="6"/>
      <c r="D399" s="6">
        <v>0.14799999999999999</v>
      </c>
      <c r="E399" s="6"/>
      <c r="F399" s="6"/>
      <c r="G399" s="6"/>
      <c r="H399" s="6"/>
    </row>
    <row r="400" spans="2:8" x14ac:dyDescent="0.25">
      <c r="B400" s="6"/>
      <c r="C400" s="6"/>
      <c r="D400" s="6">
        <v>1.1759999999999999</v>
      </c>
      <c r="E400" s="6"/>
      <c r="F400" s="6"/>
      <c r="G400" s="6"/>
      <c r="H400" s="6"/>
    </row>
    <row r="401" spans="2:8" x14ac:dyDescent="0.25">
      <c r="B401" s="6"/>
      <c r="C401" s="6"/>
      <c r="D401" s="6">
        <v>0.187</v>
      </c>
      <c r="E401" s="6"/>
      <c r="F401" s="6"/>
      <c r="G401" s="6"/>
      <c r="H401" s="6"/>
    </row>
    <row r="402" spans="2:8" x14ac:dyDescent="0.25">
      <c r="B402" s="6"/>
      <c r="C402" s="6"/>
      <c r="D402" s="6">
        <v>0.2</v>
      </c>
      <c r="E402" s="6"/>
      <c r="F402" s="6"/>
      <c r="G402" s="6"/>
      <c r="H402" s="6"/>
    </row>
    <row r="403" spans="2:8" x14ac:dyDescent="0.25">
      <c r="B403" s="6"/>
      <c r="C403" s="6"/>
      <c r="D403" s="6">
        <v>7.3999999999999996E-2</v>
      </c>
      <c r="E403" s="6"/>
      <c r="F403" s="6"/>
      <c r="G403" s="6"/>
      <c r="H403" s="6"/>
    </row>
    <row r="404" spans="2:8" x14ac:dyDescent="0.25">
      <c r="B404" s="6"/>
      <c r="C404" s="6"/>
      <c r="D404" s="6">
        <v>0.109</v>
      </c>
      <c r="E404" s="6"/>
      <c r="F404" s="6"/>
      <c r="G404" s="6"/>
      <c r="H404" s="6"/>
    </row>
    <row r="405" spans="2:8" x14ac:dyDescent="0.25">
      <c r="B405" s="6"/>
      <c r="C405" s="6"/>
      <c r="D405" s="6">
        <v>8.6999999999999994E-2</v>
      </c>
      <c r="E405" s="6"/>
      <c r="F405" s="6"/>
      <c r="G405" s="6"/>
      <c r="H405" s="6"/>
    </row>
    <row r="406" spans="2:8" x14ac:dyDescent="0.25">
      <c r="B406" s="6"/>
      <c r="C406" s="6"/>
      <c r="D406" s="6">
        <v>0.40100000000000002</v>
      </c>
      <c r="E406" s="6"/>
      <c r="F406" s="6"/>
      <c r="G406" s="6"/>
      <c r="H406" s="6"/>
    </row>
    <row r="407" spans="2:8" x14ac:dyDescent="0.25">
      <c r="B407" s="6"/>
      <c r="C407" s="6"/>
      <c r="D407" s="6">
        <v>6.0999999999999999E-2</v>
      </c>
      <c r="E407" s="6"/>
      <c r="F407" s="6"/>
      <c r="G407" s="6"/>
      <c r="H407" s="6"/>
    </row>
    <row r="408" spans="2:8" x14ac:dyDescent="0.25">
      <c r="B408" s="6"/>
      <c r="C408" s="6"/>
      <c r="D408" s="6">
        <v>0.13500000000000001</v>
      </c>
      <c r="E408" s="6"/>
      <c r="F408" s="6"/>
      <c r="G408" s="6"/>
      <c r="H408" s="6"/>
    </row>
    <row r="409" spans="2:8" x14ac:dyDescent="0.25">
      <c r="B409" s="6"/>
      <c r="C409" s="6"/>
      <c r="D409" s="6">
        <v>0.218</v>
      </c>
      <c r="E409" s="6"/>
      <c r="F409" s="6"/>
      <c r="G409" s="6"/>
      <c r="H409" s="6"/>
    </row>
    <row r="410" spans="2:8" x14ac:dyDescent="0.25">
      <c r="B410" s="6"/>
      <c r="C410" s="6"/>
      <c r="D410" s="6">
        <v>0.11799999999999999</v>
      </c>
      <c r="E410" s="6"/>
      <c r="F410" s="6"/>
      <c r="G410" s="6"/>
      <c r="H410" s="6"/>
    </row>
    <row r="411" spans="2:8" x14ac:dyDescent="0.25">
      <c r="B411" s="6"/>
      <c r="C411" s="6"/>
      <c r="D411" s="6">
        <v>0.109</v>
      </c>
      <c r="E411" s="6"/>
      <c r="F411" s="6"/>
      <c r="G411" s="6"/>
      <c r="H411" s="6"/>
    </row>
    <row r="412" spans="2:8" x14ac:dyDescent="0.25">
      <c r="B412" s="6"/>
      <c r="C412" s="6"/>
      <c r="D412" s="6">
        <v>8.6340000000000003</v>
      </c>
      <c r="E412" s="6"/>
      <c r="F412" s="6"/>
      <c r="G412" s="6"/>
      <c r="H412" s="6"/>
    </row>
    <row r="413" spans="2:8" x14ac:dyDescent="0.25">
      <c r="B413" s="6"/>
      <c r="C413" s="6"/>
      <c r="D413" s="6">
        <v>8.3000000000000004E-2</v>
      </c>
      <c r="E413" s="6"/>
      <c r="F413" s="6"/>
      <c r="G413" s="6"/>
      <c r="H413" s="6"/>
    </row>
    <row r="414" spans="2:8" x14ac:dyDescent="0.25">
      <c r="B414" s="6"/>
      <c r="C414" s="6"/>
      <c r="D414" s="6">
        <v>0.23499999999999999</v>
      </c>
      <c r="E414" s="6"/>
      <c r="F414" s="6"/>
      <c r="G414" s="6"/>
      <c r="H414" s="6"/>
    </row>
    <row r="415" spans="2:8" x14ac:dyDescent="0.25">
      <c r="B415" s="6"/>
      <c r="C415" s="6"/>
      <c r="D415" s="6">
        <v>0.33100000000000002</v>
      </c>
      <c r="E415" s="6"/>
      <c r="F415" s="6"/>
      <c r="G415" s="6"/>
      <c r="H415" s="6"/>
    </row>
    <row r="416" spans="2:8" x14ac:dyDescent="0.25">
      <c r="B416" s="6"/>
      <c r="C416" s="6"/>
      <c r="D416" s="6">
        <v>9.6000000000000002E-2</v>
      </c>
      <c r="E416" s="6"/>
      <c r="F416" s="6"/>
      <c r="G416" s="6"/>
      <c r="H416" s="6"/>
    </row>
    <row r="417" spans="2:8" x14ac:dyDescent="0.25">
      <c r="B417" s="6"/>
      <c r="C417" s="6"/>
      <c r="D417" s="6">
        <v>0.35699999999999998</v>
      </c>
      <c r="E417" s="6"/>
      <c r="F417" s="6"/>
      <c r="G417" s="6"/>
      <c r="H417" s="6"/>
    </row>
    <row r="418" spans="2:8" x14ac:dyDescent="0.25">
      <c r="B418" s="6"/>
      <c r="C418" s="6"/>
      <c r="D418" s="6">
        <v>0.72699999999999998</v>
      </c>
      <c r="E418" s="6"/>
      <c r="F418" s="6"/>
      <c r="G418" s="6"/>
      <c r="H418" s="6"/>
    </row>
    <row r="419" spans="2:8" x14ac:dyDescent="0.25">
      <c r="B419" s="6"/>
      <c r="C419" s="6"/>
      <c r="D419" s="6"/>
      <c r="E419" s="6"/>
      <c r="F419" s="6"/>
      <c r="G419" s="6"/>
      <c r="H419" s="6"/>
    </row>
    <row r="420" spans="2:8" x14ac:dyDescent="0.25">
      <c r="B420" s="6"/>
      <c r="C420" s="6"/>
      <c r="D420" s="6"/>
      <c r="E420" s="6"/>
      <c r="F420" s="6"/>
      <c r="G420" s="6"/>
      <c r="H420" s="6"/>
    </row>
    <row r="421" spans="2:8" x14ac:dyDescent="0.25">
      <c r="B421" s="6"/>
      <c r="C421" s="6"/>
      <c r="D421" s="6"/>
      <c r="E421" s="6"/>
      <c r="F421" s="6"/>
      <c r="G421" s="6"/>
      <c r="H421" s="6"/>
    </row>
    <row r="422" spans="2:8" x14ac:dyDescent="0.25">
      <c r="B422" s="6"/>
      <c r="C422" s="6"/>
      <c r="D422" s="6"/>
      <c r="E422" s="6"/>
      <c r="F422" s="6"/>
      <c r="G422" s="6"/>
      <c r="H422" s="6"/>
    </row>
  </sheetData>
  <mergeCells count="1">
    <mergeCell ref="A1:H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G41" sqref="G41"/>
    </sheetView>
  </sheetViews>
  <sheetFormatPr defaultRowHeight="15" x14ac:dyDescent="0.25"/>
  <cols>
    <col min="1" max="1" width="14.28515625" customWidth="1"/>
  </cols>
  <sheetData>
    <row r="1" spans="1:7" x14ac:dyDescent="0.25">
      <c r="A1" s="34" t="s">
        <v>129</v>
      </c>
      <c r="B1" s="34"/>
      <c r="C1" s="34"/>
      <c r="D1" s="34"/>
      <c r="E1" s="34"/>
      <c r="F1" s="34"/>
      <c r="G1" s="34"/>
    </row>
    <row r="2" spans="1:7" x14ac:dyDescent="0.25">
      <c r="B2" s="34" t="s">
        <v>123</v>
      </c>
      <c r="C2" s="34"/>
      <c r="D2" s="34" t="s">
        <v>130</v>
      </c>
      <c r="E2" s="34"/>
      <c r="F2" s="34" t="s">
        <v>127</v>
      </c>
      <c r="G2" s="34"/>
    </row>
    <row r="3" spans="1:7" ht="26.25" x14ac:dyDescent="0.25">
      <c r="B3" s="5" t="s">
        <v>17</v>
      </c>
      <c r="C3" s="20" t="s">
        <v>112</v>
      </c>
      <c r="D3" s="5" t="s">
        <v>17</v>
      </c>
      <c r="E3" s="20" t="s">
        <v>112</v>
      </c>
      <c r="F3" s="5" t="s">
        <v>17</v>
      </c>
      <c r="G3" s="20" t="s">
        <v>112</v>
      </c>
    </row>
    <row r="4" spans="1:7" x14ac:dyDescent="0.25">
      <c r="A4" t="s">
        <v>23</v>
      </c>
      <c r="B4">
        <f>COUNT(B8:B99)</f>
        <v>75</v>
      </c>
      <c r="C4">
        <f t="shared" ref="C4:F4" si="0">COUNT(C8:C99)</f>
        <v>55</v>
      </c>
      <c r="D4">
        <f t="shared" si="0"/>
        <v>52</v>
      </c>
      <c r="E4">
        <f t="shared" si="0"/>
        <v>70</v>
      </c>
      <c r="F4">
        <f t="shared" si="0"/>
        <v>92</v>
      </c>
      <c r="G4">
        <f>COUNT(G8:G98)</f>
        <v>81</v>
      </c>
    </row>
    <row r="5" spans="1:7" x14ac:dyDescent="0.25">
      <c r="A5" t="s">
        <v>25</v>
      </c>
      <c r="B5">
        <f>AVERAGE(B8:B100)</f>
        <v>6.2</v>
      </c>
      <c r="C5">
        <f t="shared" ref="C5:F5" si="1">AVERAGE(C8:C100)</f>
        <v>9.6363636363636367</v>
      </c>
      <c r="D5">
        <f t="shared" si="1"/>
        <v>3.8653846153846154</v>
      </c>
      <c r="E5">
        <f t="shared" si="1"/>
        <v>5.4</v>
      </c>
      <c r="F5">
        <f t="shared" si="1"/>
        <v>1.8586956521739131</v>
      </c>
      <c r="G5">
        <f>AVERAGE(G8:G99)</f>
        <v>1.7037037037037037</v>
      </c>
    </row>
    <row r="6" spans="1:7" x14ac:dyDescent="0.25">
      <c r="A6" t="s">
        <v>24</v>
      </c>
      <c r="B6">
        <f>STDEV(B8:B101)</f>
        <v>2.3538352832219465</v>
      </c>
      <c r="C6">
        <f t="shared" ref="C6:F6" si="2">STDEV(C8:C101)</f>
        <v>2.1375274428702835</v>
      </c>
      <c r="D6">
        <f t="shared" si="2"/>
        <v>2.2054197604444084</v>
      </c>
      <c r="E6">
        <f t="shared" si="2"/>
        <v>2.1895668289757051</v>
      </c>
      <c r="F6">
        <f t="shared" si="2"/>
        <v>1.5799674620319843</v>
      </c>
      <c r="G6">
        <f>STDEV(G8:G100)</f>
        <v>1.259409032487504</v>
      </c>
    </row>
    <row r="7" spans="1:7" x14ac:dyDescent="0.25">
      <c r="B7" s="11"/>
      <c r="C7" s="11"/>
      <c r="D7" s="11"/>
      <c r="E7" s="11"/>
      <c r="F7" s="11"/>
      <c r="G7" s="11"/>
    </row>
    <row r="8" spans="1:7" x14ac:dyDescent="0.25">
      <c r="A8" t="s">
        <v>102</v>
      </c>
      <c r="B8" s="6">
        <v>9</v>
      </c>
      <c r="C8" s="6">
        <v>11</v>
      </c>
      <c r="D8" s="6">
        <v>5</v>
      </c>
      <c r="E8" s="6">
        <v>6</v>
      </c>
      <c r="F8" s="6">
        <v>0</v>
      </c>
      <c r="G8" s="6">
        <v>6</v>
      </c>
    </row>
    <row r="9" spans="1:7" x14ac:dyDescent="0.25">
      <c r="B9" s="6">
        <v>9</v>
      </c>
      <c r="C9" s="6">
        <v>8</v>
      </c>
      <c r="D9" s="6">
        <v>2</v>
      </c>
      <c r="E9" s="6">
        <v>6</v>
      </c>
      <c r="F9" s="6">
        <v>2</v>
      </c>
      <c r="G9" s="6">
        <v>1</v>
      </c>
    </row>
    <row r="10" spans="1:7" x14ac:dyDescent="0.25">
      <c r="B10" s="6">
        <v>5</v>
      </c>
      <c r="C10" s="6">
        <v>13</v>
      </c>
      <c r="D10" s="6">
        <v>3</v>
      </c>
      <c r="E10" s="6">
        <v>9</v>
      </c>
      <c r="F10" s="6">
        <v>0</v>
      </c>
      <c r="G10" s="6">
        <v>3</v>
      </c>
    </row>
    <row r="11" spans="1:7" x14ac:dyDescent="0.25">
      <c r="B11" s="6">
        <v>8</v>
      </c>
      <c r="C11" s="6">
        <v>13</v>
      </c>
      <c r="D11" s="6">
        <v>2</v>
      </c>
      <c r="E11" s="6">
        <v>7</v>
      </c>
      <c r="F11" s="6">
        <v>2</v>
      </c>
      <c r="G11" s="6">
        <v>1</v>
      </c>
    </row>
    <row r="12" spans="1:7" x14ac:dyDescent="0.25">
      <c r="B12" s="6">
        <v>11</v>
      </c>
      <c r="C12" s="6">
        <v>11</v>
      </c>
      <c r="D12" s="6">
        <v>5</v>
      </c>
      <c r="E12" s="6">
        <v>11</v>
      </c>
      <c r="F12" s="6">
        <v>0</v>
      </c>
      <c r="G12" s="6">
        <v>1</v>
      </c>
    </row>
    <row r="13" spans="1:7" x14ac:dyDescent="0.25">
      <c r="B13" s="6">
        <v>5</v>
      </c>
      <c r="C13" s="6">
        <v>8</v>
      </c>
      <c r="D13" s="6">
        <v>1</v>
      </c>
      <c r="E13" s="6">
        <v>6</v>
      </c>
      <c r="F13" s="6">
        <v>2</v>
      </c>
      <c r="G13" s="6">
        <v>0</v>
      </c>
    </row>
    <row r="14" spans="1:7" x14ac:dyDescent="0.25">
      <c r="B14" s="6">
        <v>9</v>
      </c>
      <c r="C14" s="6">
        <v>11</v>
      </c>
      <c r="D14" s="6">
        <v>0</v>
      </c>
      <c r="E14" s="6">
        <v>5</v>
      </c>
      <c r="F14" s="6">
        <v>8</v>
      </c>
      <c r="G14" s="6">
        <v>1</v>
      </c>
    </row>
    <row r="15" spans="1:7" x14ac:dyDescent="0.25">
      <c r="B15" s="6">
        <v>12</v>
      </c>
      <c r="C15" s="6">
        <v>10</v>
      </c>
      <c r="D15" s="6">
        <v>2</v>
      </c>
      <c r="E15" s="6">
        <v>5</v>
      </c>
      <c r="F15" s="6">
        <v>3</v>
      </c>
      <c r="G15" s="6">
        <v>2</v>
      </c>
    </row>
    <row r="16" spans="1:7" x14ac:dyDescent="0.25">
      <c r="B16" s="6">
        <v>5</v>
      </c>
      <c r="C16" s="6">
        <v>10</v>
      </c>
      <c r="D16" s="6">
        <v>6</v>
      </c>
      <c r="E16" s="6">
        <v>4</v>
      </c>
      <c r="F16" s="6">
        <v>0</v>
      </c>
      <c r="G16" s="6">
        <v>2</v>
      </c>
    </row>
    <row r="17" spans="2:7" x14ac:dyDescent="0.25">
      <c r="B17" s="6">
        <v>5</v>
      </c>
      <c r="C17" s="6">
        <v>10</v>
      </c>
      <c r="D17" s="6">
        <v>3</v>
      </c>
      <c r="E17" s="6">
        <v>5</v>
      </c>
      <c r="F17" s="6">
        <v>2</v>
      </c>
      <c r="G17" s="6">
        <v>1</v>
      </c>
    </row>
    <row r="18" spans="2:7" x14ac:dyDescent="0.25">
      <c r="B18" s="6">
        <v>8</v>
      </c>
      <c r="C18" s="6">
        <v>8</v>
      </c>
      <c r="D18" s="6">
        <v>4</v>
      </c>
      <c r="E18" s="6">
        <v>4</v>
      </c>
      <c r="F18" s="6">
        <v>4</v>
      </c>
      <c r="G18" s="6">
        <v>1</v>
      </c>
    </row>
    <row r="19" spans="2:7" x14ac:dyDescent="0.25">
      <c r="B19" s="6">
        <v>6</v>
      </c>
      <c r="C19" s="6">
        <v>7</v>
      </c>
      <c r="D19" s="6">
        <v>2</v>
      </c>
      <c r="E19" s="6">
        <v>5</v>
      </c>
      <c r="F19" s="6">
        <v>0</v>
      </c>
      <c r="G19" s="6">
        <v>1</v>
      </c>
    </row>
    <row r="20" spans="2:7" x14ac:dyDescent="0.25">
      <c r="B20" s="6">
        <v>6</v>
      </c>
      <c r="C20" s="6">
        <v>4</v>
      </c>
      <c r="D20" s="6">
        <v>2</v>
      </c>
      <c r="E20" s="6">
        <v>7</v>
      </c>
      <c r="F20" s="6">
        <v>3</v>
      </c>
      <c r="G20" s="6">
        <v>3</v>
      </c>
    </row>
    <row r="21" spans="2:7" x14ac:dyDescent="0.25">
      <c r="B21" s="6">
        <v>7</v>
      </c>
      <c r="C21" s="6">
        <v>9</v>
      </c>
      <c r="D21" s="6">
        <v>4</v>
      </c>
      <c r="E21" s="6">
        <v>8</v>
      </c>
      <c r="F21" s="6">
        <v>3</v>
      </c>
      <c r="G21" s="6">
        <v>2</v>
      </c>
    </row>
    <row r="22" spans="2:7" x14ac:dyDescent="0.25">
      <c r="B22" s="6">
        <v>8</v>
      </c>
      <c r="C22" s="6">
        <v>8</v>
      </c>
      <c r="D22" s="6">
        <v>4</v>
      </c>
      <c r="E22" s="6">
        <v>6</v>
      </c>
      <c r="F22" s="6">
        <v>2</v>
      </c>
      <c r="G22" s="6">
        <v>3</v>
      </c>
    </row>
    <row r="23" spans="2:7" x14ac:dyDescent="0.25">
      <c r="B23" s="6">
        <v>8</v>
      </c>
      <c r="C23" s="6">
        <v>12</v>
      </c>
      <c r="D23" s="6">
        <v>4</v>
      </c>
      <c r="E23" s="6">
        <v>3</v>
      </c>
      <c r="F23" s="6">
        <v>3</v>
      </c>
      <c r="G23" s="6">
        <v>2</v>
      </c>
    </row>
    <row r="24" spans="2:7" x14ac:dyDescent="0.25">
      <c r="B24" s="6">
        <v>4</v>
      </c>
      <c r="C24" s="6">
        <v>14</v>
      </c>
      <c r="D24" s="6">
        <v>4</v>
      </c>
      <c r="E24" s="6">
        <v>8</v>
      </c>
      <c r="F24" s="6">
        <v>1</v>
      </c>
      <c r="G24" s="6">
        <v>7</v>
      </c>
    </row>
    <row r="25" spans="2:7" x14ac:dyDescent="0.25">
      <c r="B25" s="6">
        <v>9</v>
      </c>
      <c r="C25" s="6">
        <v>10</v>
      </c>
      <c r="D25" s="6">
        <v>2</v>
      </c>
      <c r="E25" s="6">
        <v>3</v>
      </c>
      <c r="F25" s="6">
        <v>1</v>
      </c>
      <c r="G25" s="6">
        <v>1</v>
      </c>
    </row>
    <row r="26" spans="2:7" x14ac:dyDescent="0.25">
      <c r="B26" s="6">
        <v>3</v>
      </c>
      <c r="C26" s="6">
        <v>11</v>
      </c>
      <c r="D26" s="6">
        <v>8</v>
      </c>
      <c r="E26" s="6">
        <v>7</v>
      </c>
      <c r="F26" s="6">
        <v>5</v>
      </c>
      <c r="G26" s="6">
        <v>0</v>
      </c>
    </row>
    <row r="27" spans="2:7" x14ac:dyDescent="0.25">
      <c r="B27" s="6">
        <v>6</v>
      </c>
      <c r="C27" s="6">
        <v>12</v>
      </c>
      <c r="D27" s="6">
        <v>2</v>
      </c>
      <c r="E27" s="6">
        <v>8</v>
      </c>
      <c r="F27" s="6">
        <v>0</v>
      </c>
      <c r="G27" s="6">
        <v>1</v>
      </c>
    </row>
    <row r="28" spans="2:7" x14ac:dyDescent="0.25">
      <c r="B28" s="6">
        <v>11</v>
      </c>
      <c r="C28" s="6">
        <v>11</v>
      </c>
      <c r="D28" s="6">
        <v>4</v>
      </c>
      <c r="E28" s="6">
        <v>2</v>
      </c>
      <c r="F28" s="6">
        <v>2</v>
      </c>
      <c r="G28" s="6">
        <v>3</v>
      </c>
    </row>
    <row r="29" spans="2:7" x14ac:dyDescent="0.25">
      <c r="B29" s="6">
        <v>4</v>
      </c>
      <c r="C29" s="6">
        <v>9</v>
      </c>
      <c r="D29" s="6">
        <v>6</v>
      </c>
      <c r="E29" s="6">
        <v>8</v>
      </c>
      <c r="F29" s="6">
        <v>0</v>
      </c>
      <c r="G29" s="6">
        <v>2</v>
      </c>
    </row>
    <row r="30" spans="2:7" x14ac:dyDescent="0.25">
      <c r="B30" s="6">
        <v>11</v>
      </c>
      <c r="C30" s="6">
        <v>10</v>
      </c>
      <c r="D30" s="6">
        <v>4</v>
      </c>
      <c r="E30" s="6">
        <v>7</v>
      </c>
      <c r="F30" s="6">
        <v>0</v>
      </c>
      <c r="G30" s="6">
        <v>5</v>
      </c>
    </row>
    <row r="31" spans="2:7" x14ac:dyDescent="0.25">
      <c r="B31" s="6">
        <v>7</v>
      </c>
      <c r="C31" s="6">
        <v>10</v>
      </c>
      <c r="D31" s="6">
        <v>1</v>
      </c>
      <c r="E31" s="6">
        <v>8</v>
      </c>
      <c r="F31" s="6">
        <v>3</v>
      </c>
      <c r="G31" s="6">
        <v>3</v>
      </c>
    </row>
    <row r="32" spans="2:7" x14ac:dyDescent="0.25">
      <c r="B32" s="6">
        <v>6</v>
      </c>
      <c r="C32" s="6">
        <v>10</v>
      </c>
      <c r="D32" s="6">
        <v>6</v>
      </c>
      <c r="E32" s="6">
        <v>8</v>
      </c>
      <c r="F32" s="6">
        <v>0</v>
      </c>
      <c r="G32" s="6">
        <v>2</v>
      </c>
    </row>
    <row r="33" spans="2:7" x14ac:dyDescent="0.25">
      <c r="B33" s="6">
        <v>7</v>
      </c>
      <c r="C33" s="6">
        <v>15</v>
      </c>
      <c r="D33" s="6">
        <v>5</v>
      </c>
      <c r="E33" s="6">
        <v>6</v>
      </c>
      <c r="F33" s="6">
        <v>0</v>
      </c>
      <c r="G33" s="6">
        <v>3</v>
      </c>
    </row>
    <row r="34" spans="2:7" x14ac:dyDescent="0.25">
      <c r="B34" s="6">
        <v>7</v>
      </c>
      <c r="C34" s="6">
        <v>4</v>
      </c>
      <c r="D34" s="6">
        <v>5</v>
      </c>
      <c r="E34" s="6">
        <v>6</v>
      </c>
      <c r="F34" s="6">
        <v>2</v>
      </c>
      <c r="G34" s="6">
        <v>0</v>
      </c>
    </row>
    <row r="35" spans="2:7" x14ac:dyDescent="0.25">
      <c r="B35" s="6">
        <v>4</v>
      </c>
      <c r="C35" s="6">
        <v>6</v>
      </c>
      <c r="D35" s="6">
        <v>5</v>
      </c>
      <c r="E35" s="6">
        <v>8</v>
      </c>
      <c r="F35" s="6">
        <v>5</v>
      </c>
      <c r="G35" s="6">
        <v>3</v>
      </c>
    </row>
    <row r="36" spans="2:7" x14ac:dyDescent="0.25">
      <c r="B36" s="6">
        <v>9</v>
      </c>
      <c r="C36" s="6">
        <v>11</v>
      </c>
      <c r="D36" s="6">
        <v>2</v>
      </c>
      <c r="E36" s="6">
        <v>1</v>
      </c>
      <c r="F36" s="6">
        <v>2</v>
      </c>
      <c r="G36" s="6">
        <v>2</v>
      </c>
    </row>
    <row r="37" spans="2:7" x14ac:dyDescent="0.25">
      <c r="B37" s="6">
        <v>7</v>
      </c>
      <c r="C37" s="6">
        <v>7</v>
      </c>
      <c r="D37" s="6">
        <v>4</v>
      </c>
      <c r="E37" s="6">
        <v>5</v>
      </c>
      <c r="F37" s="6">
        <v>0</v>
      </c>
      <c r="G37" s="6">
        <v>2</v>
      </c>
    </row>
    <row r="38" spans="2:7" x14ac:dyDescent="0.25">
      <c r="B38" s="6">
        <v>4</v>
      </c>
      <c r="C38" s="6">
        <v>6</v>
      </c>
      <c r="D38" s="6">
        <v>10</v>
      </c>
      <c r="E38" s="6">
        <v>5</v>
      </c>
      <c r="F38" s="6">
        <v>3</v>
      </c>
      <c r="G38" s="6">
        <v>0</v>
      </c>
    </row>
    <row r="39" spans="2:7" x14ac:dyDescent="0.25">
      <c r="B39" s="6">
        <v>7</v>
      </c>
      <c r="C39" s="6">
        <v>9</v>
      </c>
      <c r="D39" s="6">
        <v>5</v>
      </c>
      <c r="E39" s="6">
        <v>4</v>
      </c>
      <c r="F39" s="6">
        <v>4</v>
      </c>
      <c r="G39" s="6">
        <v>2</v>
      </c>
    </row>
    <row r="40" spans="2:7" x14ac:dyDescent="0.25">
      <c r="B40" s="6">
        <v>6</v>
      </c>
      <c r="C40" s="6">
        <v>8</v>
      </c>
      <c r="D40" s="6">
        <v>5</v>
      </c>
      <c r="E40" s="6">
        <v>5</v>
      </c>
      <c r="F40" s="6">
        <v>3</v>
      </c>
      <c r="G40" s="6">
        <v>1</v>
      </c>
    </row>
    <row r="41" spans="2:7" x14ac:dyDescent="0.25">
      <c r="B41" s="6">
        <v>9</v>
      </c>
      <c r="C41" s="6">
        <v>10</v>
      </c>
      <c r="D41" s="6">
        <v>8</v>
      </c>
      <c r="E41" s="6">
        <v>5</v>
      </c>
      <c r="F41" s="6">
        <v>0</v>
      </c>
      <c r="G41" s="6">
        <v>2</v>
      </c>
    </row>
    <row r="42" spans="2:7" x14ac:dyDescent="0.25">
      <c r="B42" s="6">
        <v>6</v>
      </c>
      <c r="C42" s="6">
        <v>9</v>
      </c>
      <c r="D42" s="6">
        <v>1</v>
      </c>
      <c r="E42" s="6">
        <v>7</v>
      </c>
      <c r="F42" s="6">
        <v>2</v>
      </c>
      <c r="G42" s="6">
        <v>3</v>
      </c>
    </row>
    <row r="43" spans="2:7" x14ac:dyDescent="0.25">
      <c r="B43" s="6">
        <v>3</v>
      </c>
      <c r="C43" s="6">
        <v>10</v>
      </c>
      <c r="D43" s="6">
        <v>3</v>
      </c>
      <c r="E43" s="6">
        <v>4</v>
      </c>
      <c r="F43" s="6">
        <v>0</v>
      </c>
      <c r="G43" s="6">
        <v>1</v>
      </c>
    </row>
    <row r="44" spans="2:7" x14ac:dyDescent="0.25">
      <c r="B44" s="6">
        <v>0</v>
      </c>
      <c r="C44" s="6">
        <v>13</v>
      </c>
      <c r="D44" s="6">
        <v>4</v>
      </c>
      <c r="E44" s="6">
        <v>7</v>
      </c>
      <c r="F44" s="6">
        <v>2</v>
      </c>
      <c r="G44" s="6">
        <v>1</v>
      </c>
    </row>
    <row r="45" spans="2:7" x14ac:dyDescent="0.25">
      <c r="B45" s="6">
        <v>5</v>
      </c>
      <c r="C45" s="6">
        <v>10</v>
      </c>
      <c r="D45" s="6">
        <v>5</v>
      </c>
      <c r="E45" s="6">
        <v>9</v>
      </c>
      <c r="F45" s="6">
        <v>0</v>
      </c>
      <c r="G45" s="6">
        <v>1</v>
      </c>
    </row>
    <row r="46" spans="2:7" x14ac:dyDescent="0.25">
      <c r="B46" s="6">
        <v>7</v>
      </c>
      <c r="C46" s="6">
        <v>11</v>
      </c>
      <c r="D46" s="6">
        <v>3</v>
      </c>
      <c r="E46" s="6">
        <v>11</v>
      </c>
      <c r="F46" s="6">
        <v>4</v>
      </c>
      <c r="G46" s="6">
        <v>3</v>
      </c>
    </row>
    <row r="47" spans="2:7" x14ac:dyDescent="0.25">
      <c r="B47" s="6">
        <v>6</v>
      </c>
      <c r="C47" s="6">
        <v>9</v>
      </c>
      <c r="D47" s="6">
        <v>2</v>
      </c>
      <c r="E47" s="6">
        <v>5</v>
      </c>
      <c r="F47" s="6">
        <v>3</v>
      </c>
      <c r="G47" s="6">
        <v>2</v>
      </c>
    </row>
    <row r="48" spans="2:7" x14ac:dyDescent="0.25">
      <c r="B48" s="6">
        <v>8</v>
      </c>
      <c r="C48" s="6">
        <v>9</v>
      </c>
      <c r="D48" s="6">
        <v>1</v>
      </c>
      <c r="E48" s="6">
        <v>2</v>
      </c>
      <c r="F48" s="6">
        <v>2</v>
      </c>
      <c r="G48" s="6">
        <v>2</v>
      </c>
    </row>
    <row r="49" spans="2:7" x14ac:dyDescent="0.25">
      <c r="B49" s="6">
        <v>7</v>
      </c>
      <c r="C49" s="6">
        <v>11</v>
      </c>
      <c r="D49" s="6">
        <v>4</v>
      </c>
      <c r="E49" s="6">
        <v>6</v>
      </c>
      <c r="F49" s="6">
        <v>0</v>
      </c>
      <c r="G49" s="6">
        <v>2</v>
      </c>
    </row>
    <row r="50" spans="2:7" x14ac:dyDescent="0.25">
      <c r="B50" s="6">
        <v>5</v>
      </c>
      <c r="C50" s="6">
        <v>11</v>
      </c>
      <c r="D50" s="6">
        <v>3</v>
      </c>
      <c r="E50" s="6">
        <v>5</v>
      </c>
      <c r="F50" s="6">
        <v>2</v>
      </c>
      <c r="G50" s="6">
        <v>1</v>
      </c>
    </row>
    <row r="51" spans="2:7" x14ac:dyDescent="0.25">
      <c r="B51" s="6">
        <v>6</v>
      </c>
      <c r="C51" s="6">
        <v>10</v>
      </c>
      <c r="D51" s="6">
        <v>0</v>
      </c>
      <c r="E51" s="6">
        <v>5</v>
      </c>
      <c r="F51" s="6">
        <v>2</v>
      </c>
      <c r="G51" s="6">
        <v>2</v>
      </c>
    </row>
    <row r="52" spans="2:7" x14ac:dyDescent="0.25">
      <c r="B52" s="6">
        <v>4</v>
      </c>
      <c r="C52" s="6">
        <v>9</v>
      </c>
      <c r="D52" s="6">
        <v>2</v>
      </c>
      <c r="E52" s="6">
        <v>7</v>
      </c>
      <c r="F52" s="6">
        <v>0</v>
      </c>
      <c r="G52" s="6">
        <v>1</v>
      </c>
    </row>
    <row r="53" spans="2:7" x14ac:dyDescent="0.25">
      <c r="B53" s="6">
        <v>4</v>
      </c>
      <c r="C53" s="6">
        <v>8</v>
      </c>
      <c r="D53" s="6">
        <v>7</v>
      </c>
      <c r="E53" s="6">
        <v>4</v>
      </c>
      <c r="F53" s="6">
        <v>2</v>
      </c>
      <c r="G53" s="6">
        <v>3</v>
      </c>
    </row>
    <row r="54" spans="2:7" x14ac:dyDescent="0.25">
      <c r="B54" s="6">
        <v>7</v>
      </c>
      <c r="C54" s="6">
        <v>9</v>
      </c>
      <c r="D54" s="6">
        <v>4</v>
      </c>
      <c r="E54" s="6">
        <v>2</v>
      </c>
      <c r="F54" s="6">
        <v>0</v>
      </c>
      <c r="G54" s="6">
        <v>3</v>
      </c>
    </row>
    <row r="55" spans="2:7" x14ac:dyDescent="0.25">
      <c r="B55" s="6">
        <v>7</v>
      </c>
      <c r="C55" s="6">
        <v>11</v>
      </c>
      <c r="D55" s="6">
        <v>4</v>
      </c>
      <c r="E55" s="6">
        <v>4</v>
      </c>
      <c r="F55" s="6">
        <v>4</v>
      </c>
      <c r="G55" s="6">
        <v>0</v>
      </c>
    </row>
    <row r="56" spans="2:7" x14ac:dyDescent="0.25">
      <c r="B56" s="6">
        <v>11</v>
      </c>
      <c r="C56" s="6">
        <v>10</v>
      </c>
      <c r="D56" s="6">
        <v>5</v>
      </c>
      <c r="E56" s="6">
        <v>5</v>
      </c>
      <c r="F56" s="6">
        <v>2</v>
      </c>
      <c r="G56" s="6">
        <v>1</v>
      </c>
    </row>
    <row r="57" spans="2:7" x14ac:dyDescent="0.25">
      <c r="B57" s="6">
        <v>5</v>
      </c>
      <c r="C57" s="6">
        <v>8</v>
      </c>
      <c r="D57" s="6">
        <v>9</v>
      </c>
      <c r="E57" s="6">
        <v>2</v>
      </c>
      <c r="F57" s="6">
        <v>2</v>
      </c>
      <c r="G57" s="6">
        <v>1</v>
      </c>
    </row>
    <row r="58" spans="2:7" x14ac:dyDescent="0.25">
      <c r="B58" s="6">
        <v>5</v>
      </c>
      <c r="C58" s="6">
        <v>9</v>
      </c>
      <c r="D58" s="6">
        <v>2</v>
      </c>
      <c r="E58" s="6">
        <v>8</v>
      </c>
      <c r="F58" s="6">
        <v>4</v>
      </c>
      <c r="G58" s="6">
        <v>0</v>
      </c>
    </row>
    <row r="59" spans="2:7" x14ac:dyDescent="0.25">
      <c r="B59" s="6">
        <v>6</v>
      </c>
      <c r="C59" s="6">
        <v>8</v>
      </c>
      <c r="D59" s="6">
        <v>7</v>
      </c>
      <c r="E59" s="6">
        <v>5</v>
      </c>
      <c r="F59" s="6">
        <v>4</v>
      </c>
      <c r="G59" s="6">
        <v>2</v>
      </c>
    </row>
    <row r="60" spans="2:7" x14ac:dyDescent="0.25">
      <c r="B60" s="6">
        <v>5</v>
      </c>
      <c r="C60" s="6">
        <v>8</v>
      </c>
      <c r="D60" s="6"/>
      <c r="E60" s="6">
        <v>4</v>
      </c>
      <c r="F60" s="6">
        <v>4</v>
      </c>
      <c r="G60" s="6">
        <v>1</v>
      </c>
    </row>
    <row r="61" spans="2:7" x14ac:dyDescent="0.25">
      <c r="B61" s="6">
        <v>7</v>
      </c>
      <c r="C61" s="6">
        <v>11</v>
      </c>
      <c r="D61" s="6"/>
      <c r="E61" s="6">
        <v>7</v>
      </c>
      <c r="F61" s="6">
        <v>2</v>
      </c>
      <c r="G61" s="6">
        <v>1</v>
      </c>
    </row>
    <row r="62" spans="2:7" x14ac:dyDescent="0.25">
      <c r="B62" s="6">
        <v>5</v>
      </c>
      <c r="C62" s="6">
        <v>10</v>
      </c>
      <c r="D62" s="6"/>
      <c r="E62" s="6">
        <v>2</v>
      </c>
      <c r="F62" s="6">
        <v>2</v>
      </c>
      <c r="G62" s="6">
        <v>1</v>
      </c>
    </row>
    <row r="63" spans="2:7" x14ac:dyDescent="0.25">
      <c r="B63" s="6">
        <v>4</v>
      </c>
      <c r="C63" s="6"/>
      <c r="D63" s="6"/>
      <c r="E63" s="6">
        <v>4</v>
      </c>
      <c r="F63" s="6">
        <v>3</v>
      </c>
      <c r="G63" s="6">
        <v>3</v>
      </c>
    </row>
    <row r="64" spans="2:7" x14ac:dyDescent="0.25">
      <c r="B64" s="6">
        <v>4</v>
      </c>
      <c r="C64" s="6"/>
      <c r="D64" s="6"/>
      <c r="E64" s="6">
        <v>5</v>
      </c>
      <c r="F64" s="6">
        <v>2</v>
      </c>
      <c r="G64" s="6">
        <v>1</v>
      </c>
    </row>
    <row r="65" spans="2:7" x14ac:dyDescent="0.25">
      <c r="B65" s="6">
        <v>8</v>
      </c>
      <c r="C65" s="6"/>
      <c r="D65" s="6"/>
      <c r="E65" s="6">
        <v>4</v>
      </c>
      <c r="F65" s="6">
        <v>0</v>
      </c>
      <c r="G65" s="6">
        <v>2</v>
      </c>
    </row>
    <row r="66" spans="2:7" x14ac:dyDescent="0.25">
      <c r="B66" s="6">
        <v>6</v>
      </c>
      <c r="C66" s="6"/>
      <c r="D66" s="6"/>
      <c r="E66" s="6">
        <v>3</v>
      </c>
      <c r="F66" s="6">
        <v>1</v>
      </c>
      <c r="G66" s="6">
        <v>2</v>
      </c>
    </row>
    <row r="67" spans="2:7" x14ac:dyDescent="0.25">
      <c r="B67" s="6">
        <v>6</v>
      </c>
      <c r="C67" s="6"/>
      <c r="D67" s="6"/>
      <c r="E67" s="6">
        <v>8</v>
      </c>
      <c r="F67" s="6">
        <v>2</v>
      </c>
      <c r="G67" s="6">
        <v>2</v>
      </c>
    </row>
    <row r="68" spans="2:7" x14ac:dyDescent="0.25">
      <c r="B68" s="6">
        <v>6</v>
      </c>
      <c r="C68" s="6"/>
      <c r="D68" s="6"/>
      <c r="E68" s="6">
        <v>5</v>
      </c>
      <c r="F68" s="6">
        <v>0</v>
      </c>
      <c r="G68" s="6">
        <v>1</v>
      </c>
    </row>
    <row r="69" spans="2:7" x14ac:dyDescent="0.25">
      <c r="B69" s="6">
        <v>4</v>
      </c>
      <c r="C69" s="6"/>
      <c r="D69" s="6"/>
      <c r="E69" s="6">
        <v>7</v>
      </c>
      <c r="F69" s="6">
        <v>3</v>
      </c>
      <c r="G69" s="6">
        <v>0</v>
      </c>
    </row>
    <row r="70" spans="2:7" x14ac:dyDescent="0.25">
      <c r="B70" s="6">
        <v>4</v>
      </c>
      <c r="C70" s="6"/>
      <c r="D70" s="6"/>
      <c r="E70" s="6">
        <v>7</v>
      </c>
      <c r="F70" s="6">
        <v>0</v>
      </c>
      <c r="G70" s="6">
        <v>1</v>
      </c>
    </row>
    <row r="71" spans="2:7" x14ac:dyDescent="0.25">
      <c r="B71" s="6">
        <v>7</v>
      </c>
      <c r="C71" s="6"/>
      <c r="D71" s="6"/>
      <c r="E71" s="6">
        <v>3</v>
      </c>
      <c r="F71" s="6">
        <v>0</v>
      </c>
      <c r="G71" s="6">
        <v>2</v>
      </c>
    </row>
    <row r="72" spans="2:7" x14ac:dyDescent="0.25">
      <c r="B72" s="6">
        <v>4</v>
      </c>
      <c r="C72" s="6"/>
      <c r="D72" s="6"/>
      <c r="E72" s="6">
        <v>4</v>
      </c>
      <c r="F72" s="6">
        <v>0</v>
      </c>
      <c r="G72" s="6">
        <v>2</v>
      </c>
    </row>
    <row r="73" spans="2:7" x14ac:dyDescent="0.25">
      <c r="B73" s="6">
        <v>0</v>
      </c>
      <c r="C73" s="6"/>
      <c r="D73" s="6"/>
      <c r="E73" s="6">
        <v>5</v>
      </c>
      <c r="F73" s="6">
        <v>2</v>
      </c>
      <c r="G73" s="6">
        <v>1</v>
      </c>
    </row>
    <row r="74" spans="2:7" x14ac:dyDescent="0.25">
      <c r="B74" s="6">
        <v>6</v>
      </c>
      <c r="C74" s="6"/>
      <c r="D74" s="6"/>
      <c r="E74" s="6">
        <v>2</v>
      </c>
      <c r="F74" s="6">
        <v>2</v>
      </c>
      <c r="G74" s="6">
        <v>1</v>
      </c>
    </row>
    <row r="75" spans="2:7" x14ac:dyDescent="0.25">
      <c r="B75" s="6">
        <v>4</v>
      </c>
      <c r="C75" s="6"/>
      <c r="D75" s="6"/>
      <c r="E75" s="6">
        <v>3</v>
      </c>
      <c r="F75" s="6">
        <v>2</v>
      </c>
      <c r="G75" s="6">
        <v>2</v>
      </c>
    </row>
    <row r="76" spans="2:7" x14ac:dyDescent="0.25">
      <c r="B76" s="6">
        <v>9</v>
      </c>
      <c r="C76" s="6"/>
      <c r="D76" s="6"/>
      <c r="E76" s="6">
        <v>4</v>
      </c>
      <c r="F76" s="6">
        <v>2</v>
      </c>
      <c r="G76" s="6">
        <v>2</v>
      </c>
    </row>
    <row r="77" spans="2:7" x14ac:dyDescent="0.25">
      <c r="B77" s="6">
        <v>2</v>
      </c>
      <c r="C77" s="6"/>
      <c r="D77" s="6"/>
      <c r="E77" s="6">
        <v>2</v>
      </c>
      <c r="F77" s="6">
        <v>0</v>
      </c>
      <c r="G77" s="6">
        <v>2</v>
      </c>
    </row>
    <row r="78" spans="2:7" x14ac:dyDescent="0.25">
      <c r="B78" s="6">
        <v>4</v>
      </c>
      <c r="C78" s="6"/>
      <c r="D78" s="6"/>
      <c r="E78" s="6"/>
      <c r="F78" s="6">
        <v>1</v>
      </c>
      <c r="G78" s="6">
        <v>2</v>
      </c>
    </row>
    <row r="79" spans="2:7" x14ac:dyDescent="0.25">
      <c r="B79" s="6">
        <v>7</v>
      </c>
      <c r="C79" s="6"/>
      <c r="D79" s="6"/>
      <c r="E79" s="6"/>
      <c r="F79" s="6">
        <v>2</v>
      </c>
      <c r="G79" s="6">
        <v>3</v>
      </c>
    </row>
    <row r="80" spans="2:7" x14ac:dyDescent="0.25">
      <c r="B80" s="6">
        <v>4</v>
      </c>
      <c r="C80" s="6"/>
      <c r="D80" s="6"/>
      <c r="E80" s="6"/>
      <c r="F80" s="6">
        <v>1</v>
      </c>
      <c r="G80" s="6">
        <v>1</v>
      </c>
    </row>
    <row r="81" spans="2:7" x14ac:dyDescent="0.25">
      <c r="B81" s="6">
        <v>8</v>
      </c>
      <c r="C81" s="6"/>
      <c r="D81" s="6"/>
      <c r="E81" s="6"/>
      <c r="F81" s="6">
        <v>1</v>
      </c>
      <c r="G81" s="6">
        <v>1</v>
      </c>
    </row>
    <row r="82" spans="2:7" x14ac:dyDescent="0.25">
      <c r="B82" s="6">
        <v>7</v>
      </c>
      <c r="C82" s="6"/>
      <c r="D82" s="6"/>
      <c r="E82" s="6"/>
      <c r="F82" s="6">
        <v>0</v>
      </c>
      <c r="G82" s="6">
        <v>1</v>
      </c>
    </row>
    <row r="83" spans="2:7" x14ac:dyDescent="0.25">
      <c r="B83" s="6"/>
      <c r="C83" s="6"/>
      <c r="D83" s="6"/>
      <c r="E83" s="6"/>
      <c r="F83" s="6">
        <v>3</v>
      </c>
      <c r="G83" s="6">
        <v>0</v>
      </c>
    </row>
    <row r="84" spans="2:7" x14ac:dyDescent="0.25">
      <c r="B84" s="6"/>
      <c r="C84" s="6"/>
      <c r="D84" s="6"/>
      <c r="E84" s="6"/>
      <c r="F84" s="6">
        <v>4</v>
      </c>
      <c r="G84" s="6">
        <v>0</v>
      </c>
    </row>
    <row r="85" spans="2:7" x14ac:dyDescent="0.25">
      <c r="B85" s="6"/>
      <c r="C85" s="6"/>
      <c r="D85" s="6"/>
      <c r="E85" s="6"/>
      <c r="F85" s="6">
        <v>1</v>
      </c>
      <c r="G85" s="6">
        <v>0</v>
      </c>
    </row>
    <row r="86" spans="2:7" x14ac:dyDescent="0.25">
      <c r="B86" s="6"/>
      <c r="C86" s="6"/>
      <c r="D86" s="6"/>
      <c r="E86" s="6"/>
      <c r="F86" s="6">
        <v>1</v>
      </c>
      <c r="G86" s="6">
        <v>1</v>
      </c>
    </row>
    <row r="87" spans="2:7" x14ac:dyDescent="0.25">
      <c r="B87" s="6"/>
      <c r="C87" s="6"/>
      <c r="D87" s="6"/>
      <c r="E87" s="6"/>
      <c r="F87" s="6">
        <v>2</v>
      </c>
      <c r="G87" s="6">
        <v>1</v>
      </c>
    </row>
    <row r="88" spans="2:7" x14ac:dyDescent="0.25">
      <c r="B88" s="6"/>
      <c r="C88" s="6"/>
      <c r="D88" s="6"/>
      <c r="E88" s="6"/>
      <c r="F88" s="6">
        <v>4</v>
      </c>
      <c r="G88" s="6">
        <v>3</v>
      </c>
    </row>
    <row r="89" spans="2:7" x14ac:dyDescent="0.25">
      <c r="B89" s="6"/>
      <c r="C89" s="6"/>
      <c r="D89" s="6"/>
      <c r="E89" s="6"/>
      <c r="F89" s="6">
        <v>3</v>
      </c>
      <c r="G89" s="6"/>
    </row>
    <row r="90" spans="2:7" x14ac:dyDescent="0.25">
      <c r="B90" s="6"/>
      <c r="C90" s="6"/>
      <c r="D90" s="6"/>
      <c r="E90" s="6"/>
      <c r="F90" s="6">
        <v>1</v>
      </c>
      <c r="G90" s="6"/>
    </row>
    <row r="91" spans="2:7" x14ac:dyDescent="0.25">
      <c r="B91" s="6"/>
      <c r="C91" s="6"/>
      <c r="D91" s="6"/>
      <c r="E91" s="6"/>
      <c r="F91" s="6">
        <v>2</v>
      </c>
      <c r="G91" s="6"/>
    </row>
    <row r="92" spans="2:7" x14ac:dyDescent="0.25">
      <c r="B92" s="6"/>
      <c r="C92" s="6"/>
      <c r="D92" s="6"/>
      <c r="E92" s="6"/>
      <c r="F92" s="6">
        <v>2</v>
      </c>
      <c r="G92" s="6"/>
    </row>
    <row r="93" spans="2:7" x14ac:dyDescent="0.25">
      <c r="B93" s="6"/>
      <c r="C93" s="6"/>
      <c r="D93" s="6"/>
      <c r="E93" s="6"/>
      <c r="F93" s="6">
        <v>0</v>
      </c>
      <c r="G93" s="6"/>
    </row>
    <row r="94" spans="2:7" x14ac:dyDescent="0.25">
      <c r="B94" s="6"/>
      <c r="C94" s="6"/>
      <c r="D94" s="6"/>
      <c r="E94" s="6"/>
      <c r="F94" s="6">
        <v>4</v>
      </c>
      <c r="G94" s="6"/>
    </row>
    <row r="95" spans="2:7" x14ac:dyDescent="0.25">
      <c r="B95" s="6"/>
      <c r="C95" s="6"/>
      <c r="D95" s="6"/>
      <c r="E95" s="6"/>
      <c r="F95" s="6">
        <v>4</v>
      </c>
      <c r="G95" s="6"/>
    </row>
    <row r="96" spans="2:7" x14ac:dyDescent="0.25">
      <c r="B96" s="6"/>
      <c r="C96" s="6"/>
      <c r="D96" s="6"/>
      <c r="E96" s="6"/>
      <c r="F96" s="6">
        <v>0</v>
      </c>
      <c r="G96" s="6"/>
    </row>
    <row r="97" spans="2:7" x14ac:dyDescent="0.25">
      <c r="B97" s="6"/>
      <c r="C97" s="6"/>
      <c r="D97" s="6"/>
      <c r="E97" s="6"/>
      <c r="F97" s="6">
        <v>3</v>
      </c>
      <c r="G97" s="6"/>
    </row>
    <row r="98" spans="2:7" x14ac:dyDescent="0.25">
      <c r="B98" s="6"/>
      <c r="C98" s="6"/>
      <c r="D98" s="6"/>
      <c r="E98" s="6"/>
      <c r="F98" s="6">
        <v>1</v>
      </c>
      <c r="G98" s="6"/>
    </row>
    <row r="99" spans="2:7" x14ac:dyDescent="0.25">
      <c r="B99" s="6"/>
      <c r="C99" s="6"/>
      <c r="D99" s="6"/>
      <c r="E99" s="6"/>
      <c r="F99" s="6">
        <v>4</v>
      </c>
    </row>
  </sheetData>
  <mergeCells count="4">
    <mergeCell ref="B2:C2"/>
    <mergeCell ref="D2:E2"/>
    <mergeCell ref="F2:G2"/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workbookViewId="0">
      <selection sqref="A1:E1048576"/>
    </sheetView>
  </sheetViews>
  <sheetFormatPr defaultRowHeight="15" x14ac:dyDescent="0.25"/>
  <cols>
    <col min="1" max="1" width="13.5703125" customWidth="1"/>
    <col min="5" max="5" width="15.5703125" customWidth="1"/>
  </cols>
  <sheetData>
    <row r="1" spans="1:5" ht="33.75" customHeight="1" x14ac:dyDescent="0.25">
      <c r="B1" s="32" t="s">
        <v>26</v>
      </c>
      <c r="C1" s="32"/>
      <c r="D1" s="32"/>
      <c r="E1" s="32"/>
    </row>
    <row r="2" spans="1:5" ht="39" x14ac:dyDescent="0.25">
      <c r="B2" s="5" t="s">
        <v>30</v>
      </c>
      <c r="C2" s="5" t="s">
        <v>27</v>
      </c>
      <c r="D2" s="5" t="s">
        <v>28</v>
      </c>
      <c r="E2" s="5" t="s">
        <v>29</v>
      </c>
    </row>
    <row r="3" spans="1:5" x14ac:dyDescent="0.25">
      <c r="A3" t="s">
        <v>23</v>
      </c>
      <c r="B3">
        <f>COUNT(B7:B66)</f>
        <v>60</v>
      </c>
      <c r="C3">
        <f t="shared" ref="C3:E3" si="0">COUNT(C7:C66)</f>
        <v>60</v>
      </c>
      <c r="D3">
        <f t="shared" si="0"/>
        <v>60</v>
      </c>
      <c r="E3">
        <f t="shared" si="0"/>
        <v>60</v>
      </c>
    </row>
    <row r="4" spans="1:5" x14ac:dyDescent="0.25">
      <c r="A4" t="s">
        <v>25</v>
      </c>
      <c r="B4">
        <f>AVERAGE(B7:B66)</f>
        <v>5.7666666666666666</v>
      </c>
      <c r="C4">
        <f t="shared" ref="C4:E4" si="1">AVERAGE(C7:C66)</f>
        <v>11.95</v>
      </c>
      <c r="D4">
        <f t="shared" si="1"/>
        <v>30.433333333333334</v>
      </c>
      <c r="E4">
        <f t="shared" si="1"/>
        <v>99.416666666666671</v>
      </c>
    </row>
    <row r="5" spans="1:5" x14ac:dyDescent="0.25">
      <c r="A5" t="s">
        <v>24</v>
      </c>
      <c r="B5">
        <f>STDEV(B7:B66)</f>
        <v>2.2576924372560003</v>
      </c>
      <c r="C5">
        <f t="shared" ref="C5:E5" si="2">STDEV(C7:C66)</f>
        <v>3.4514796630440672</v>
      </c>
      <c r="D5">
        <f t="shared" si="2"/>
        <v>5.776535430681685</v>
      </c>
      <c r="E5">
        <f t="shared" si="2"/>
        <v>13.243855840129223</v>
      </c>
    </row>
    <row r="7" spans="1:5" x14ac:dyDescent="0.25">
      <c r="A7" t="s">
        <v>31</v>
      </c>
      <c r="B7" s="4">
        <v>11</v>
      </c>
      <c r="C7" s="4">
        <v>10</v>
      </c>
      <c r="D7" s="4">
        <v>31</v>
      </c>
      <c r="E7" s="4">
        <v>93</v>
      </c>
    </row>
    <row r="8" spans="1:5" x14ac:dyDescent="0.25">
      <c r="B8" s="4">
        <v>4</v>
      </c>
      <c r="C8" s="4">
        <v>14</v>
      </c>
      <c r="D8" s="4">
        <v>33</v>
      </c>
      <c r="E8" s="4">
        <v>111</v>
      </c>
    </row>
    <row r="9" spans="1:5" x14ac:dyDescent="0.25">
      <c r="B9" s="4">
        <v>6</v>
      </c>
      <c r="C9" s="4">
        <v>16</v>
      </c>
      <c r="D9" s="4">
        <v>25</v>
      </c>
      <c r="E9" s="4">
        <v>106</v>
      </c>
    </row>
    <row r="10" spans="1:5" x14ac:dyDescent="0.25">
      <c r="B10" s="4">
        <v>5</v>
      </c>
      <c r="C10" s="4">
        <v>9</v>
      </c>
      <c r="D10" s="4">
        <v>27</v>
      </c>
      <c r="E10" s="4">
        <v>94</v>
      </c>
    </row>
    <row r="11" spans="1:5" x14ac:dyDescent="0.25">
      <c r="B11" s="4">
        <v>7</v>
      </c>
      <c r="C11" s="4">
        <v>11</v>
      </c>
      <c r="D11" s="4">
        <v>21</v>
      </c>
      <c r="E11" s="4">
        <v>95</v>
      </c>
    </row>
    <row r="12" spans="1:5" x14ac:dyDescent="0.25">
      <c r="B12" s="4">
        <v>3</v>
      </c>
      <c r="C12" s="4">
        <v>12</v>
      </c>
      <c r="D12" s="4">
        <v>32</v>
      </c>
      <c r="E12" s="4">
        <v>111</v>
      </c>
    </row>
    <row r="13" spans="1:5" x14ac:dyDescent="0.25">
      <c r="B13" s="4">
        <v>11</v>
      </c>
      <c r="C13" s="4">
        <v>11</v>
      </c>
      <c r="D13" s="4">
        <v>27</v>
      </c>
      <c r="E13" s="4">
        <v>100</v>
      </c>
    </row>
    <row r="14" spans="1:5" x14ac:dyDescent="0.25">
      <c r="B14" s="4">
        <v>9</v>
      </c>
      <c r="C14" s="4">
        <v>8</v>
      </c>
      <c r="D14" s="4">
        <v>12</v>
      </c>
      <c r="E14" s="4">
        <v>83</v>
      </c>
    </row>
    <row r="15" spans="1:5" x14ac:dyDescent="0.25">
      <c r="B15" s="4">
        <v>4</v>
      </c>
      <c r="C15" s="4">
        <v>16</v>
      </c>
      <c r="D15" s="4">
        <v>28</v>
      </c>
      <c r="E15" s="4">
        <v>104</v>
      </c>
    </row>
    <row r="16" spans="1:5" x14ac:dyDescent="0.25">
      <c r="B16" s="4">
        <v>5</v>
      </c>
      <c r="C16" s="4">
        <v>9</v>
      </c>
      <c r="D16" s="4">
        <v>29</v>
      </c>
      <c r="E16" s="4">
        <v>77</v>
      </c>
    </row>
    <row r="17" spans="2:5" x14ac:dyDescent="0.25">
      <c r="B17" s="4">
        <v>4</v>
      </c>
      <c r="C17" s="4">
        <v>14</v>
      </c>
      <c r="D17" s="4">
        <v>24</v>
      </c>
      <c r="E17" s="4">
        <v>82</v>
      </c>
    </row>
    <row r="18" spans="2:5" x14ac:dyDescent="0.25">
      <c r="B18" s="4">
        <v>4</v>
      </c>
      <c r="C18" s="4">
        <v>14</v>
      </c>
      <c r="D18" s="4">
        <v>37</v>
      </c>
      <c r="E18" s="4">
        <v>125</v>
      </c>
    </row>
    <row r="19" spans="2:5" x14ac:dyDescent="0.25">
      <c r="B19" s="4">
        <v>5</v>
      </c>
      <c r="C19" s="4">
        <v>15</v>
      </c>
      <c r="D19" s="4">
        <v>32</v>
      </c>
      <c r="E19" s="4">
        <v>95</v>
      </c>
    </row>
    <row r="20" spans="2:5" x14ac:dyDescent="0.25">
      <c r="B20" s="4">
        <v>8</v>
      </c>
      <c r="C20" s="4">
        <v>15</v>
      </c>
      <c r="D20" s="4">
        <v>29</v>
      </c>
      <c r="E20" s="4">
        <v>110</v>
      </c>
    </row>
    <row r="21" spans="2:5" x14ac:dyDescent="0.25">
      <c r="B21" s="4">
        <v>12</v>
      </c>
      <c r="C21" s="4">
        <v>19</v>
      </c>
      <c r="D21" s="4">
        <v>30</v>
      </c>
      <c r="E21" s="4">
        <v>125</v>
      </c>
    </row>
    <row r="22" spans="2:5" x14ac:dyDescent="0.25">
      <c r="B22" s="4">
        <v>7</v>
      </c>
      <c r="C22" s="4">
        <v>13</v>
      </c>
      <c r="D22" s="4">
        <v>33</v>
      </c>
      <c r="E22" s="4">
        <v>108</v>
      </c>
    </row>
    <row r="23" spans="2:5" x14ac:dyDescent="0.25">
      <c r="B23" s="4">
        <v>4</v>
      </c>
      <c r="C23" s="4">
        <v>19</v>
      </c>
      <c r="D23" s="4">
        <v>29</v>
      </c>
      <c r="E23" s="4">
        <v>97</v>
      </c>
    </row>
    <row r="24" spans="2:5" x14ac:dyDescent="0.25">
      <c r="B24" s="4">
        <v>4</v>
      </c>
      <c r="C24" s="4">
        <v>8</v>
      </c>
      <c r="D24" s="4">
        <v>40</v>
      </c>
      <c r="E24" s="4">
        <v>93</v>
      </c>
    </row>
    <row r="25" spans="2:5" x14ac:dyDescent="0.25">
      <c r="B25" s="4">
        <v>8</v>
      </c>
      <c r="C25" s="4">
        <v>11</v>
      </c>
      <c r="D25" s="4">
        <v>25</v>
      </c>
      <c r="E25" s="4">
        <v>108</v>
      </c>
    </row>
    <row r="26" spans="2:5" x14ac:dyDescent="0.25">
      <c r="B26" s="4">
        <v>9</v>
      </c>
      <c r="C26" s="4">
        <v>7</v>
      </c>
      <c r="D26" s="4">
        <v>33</v>
      </c>
      <c r="E26" s="4">
        <v>111</v>
      </c>
    </row>
    <row r="27" spans="2:5" x14ac:dyDescent="0.25">
      <c r="B27" s="4">
        <v>4</v>
      </c>
      <c r="C27" s="4">
        <v>11</v>
      </c>
      <c r="D27" s="4">
        <v>36</v>
      </c>
      <c r="E27" s="4">
        <v>97</v>
      </c>
    </row>
    <row r="28" spans="2:5" x14ac:dyDescent="0.25">
      <c r="B28" s="4">
        <v>4</v>
      </c>
      <c r="C28" s="4">
        <v>13</v>
      </c>
      <c r="D28" s="4">
        <v>32</v>
      </c>
      <c r="E28" s="4">
        <v>78</v>
      </c>
    </row>
    <row r="29" spans="2:5" x14ac:dyDescent="0.25">
      <c r="B29" s="4">
        <v>5</v>
      </c>
      <c r="C29" s="4">
        <v>8</v>
      </c>
      <c r="D29" s="4">
        <v>23</v>
      </c>
      <c r="E29" s="4">
        <v>86</v>
      </c>
    </row>
    <row r="30" spans="2:5" x14ac:dyDescent="0.25">
      <c r="B30" s="4">
        <v>4</v>
      </c>
      <c r="C30" s="4">
        <v>13</v>
      </c>
      <c r="D30" s="4">
        <v>35</v>
      </c>
      <c r="E30" s="4">
        <v>105</v>
      </c>
    </row>
    <row r="31" spans="2:5" x14ac:dyDescent="0.25">
      <c r="B31" s="4">
        <v>8</v>
      </c>
      <c r="C31" s="4">
        <v>17</v>
      </c>
      <c r="D31" s="4">
        <v>31</v>
      </c>
      <c r="E31" s="4">
        <v>122</v>
      </c>
    </row>
    <row r="32" spans="2:5" x14ac:dyDescent="0.25">
      <c r="B32" s="4">
        <v>6</v>
      </c>
      <c r="C32" s="4">
        <v>20</v>
      </c>
      <c r="D32" s="4">
        <v>27</v>
      </c>
      <c r="E32" s="4">
        <v>102</v>
      </c>
    </row>
    <row r="33" spans="2:5" x14ac:dyDescent="0.25">
      <c r="B33" s="4">
        <v>6</v>
      </c>
      <c r="C33" s="4">
        <v>9</v>
      </c>
      <c r="D33" s="4">
        <v>33</v>
      </c>
      <c r="E33" s="4">
        <v>109</v>
      </c>
    </row>
    <row r="34" spans="2:5" x14ac:dyDescent="0.25">
      <c r="B34" s="4">
        <v>4</v>
      </c>
      <c r="C34" s="4">
        <v>13</v>
      </c>
      <c r="D34" s="4">
        <v>30</v>
      </c>
      <c r="E34" s="4">
        <v>124</v>
      </c>
    </row>
    <row r="35" spans="2:5" x14ac:dyDescent="0.25">
      <c r="B35" s="4">
        <v>3</v>
      </c>
      <c r="C35" s="4">
        <v>10</v>
      </c>
      <c r="D35" s="4">
        <v>34</v>
      </c>
      <c r="E35" s="4">
        <v>100</v>
      </c>
    </row>
    <row r="36" spans="2:5" x14ac:dyDescent="0.25">
      <c r="B36" s="4">
        <v>7</v>
      </c>
      <c r="C36" s="4">
        <v>13</v>
      </c>
      <c r="D36" s="4">
        <v>38</v>
      </c>
      <c r="E36" s="4">
        <v>91</v>
      </c>
    </row>
    <row r="37" spans="2:5" x14ac:dyDescent="0.25">
      <c r="B37" s="4">
        <v>6</v>
      </c>
      <c r="C37" s="4">
        <v>12</v>
      </c>
      <c r="D37" s="4">
        <v>25</v>
      </c>
      <c r="E37" s="4">
        <v>118</v>
      </c>
    </row>
    <row r="38" spans="2:5" x14ac:dyDescent="0.25">
      <c r="B38" s="4">
        <v>4</v>
      </c>
      <c r="C38" s="4">
        <v>7</v>
      </c>
      <c r="D38" s="4">
        <v>21</v>
      </c>
      <c r="E38" s="4">
        <v>105</v>
      </c>
    </row>
    <row r="39" spans="2:5" x14ac:dyDescent="0.25">
      <c r="B39" s="4">
        <v>5</v>
      </c>
      <c r="C39" s="4">
        <v>18</v>
      </c>
      <c r="D39" s="4">
        <v>46</v>
      </c>
      <c r="E39" s="4">
        <v>94</v>
      </c>
    </row>
    <row r="40" spans="2:5" x14ac:dyDescent="0.25">
      <c r="B40" s="4">
        <v>10</v>
      </c>
      <c r="C40" s="4">
        <v>13</v>
      </c>
      <c r="D40" s="4">
        <v>27</v>
      </c>
      <c r="E40" s="4">
        <v>86</v>
      </c>
    </row>
    <row r="41" spans="2:5" x14ac:dyDescent="0.25">
      <c r="B41" s="4">
        <v>2</v>
      </c>
      <c r="C41" s="4">
        <v>8</v>
      </c>
      <c r="D41" s="4">
        <v>23</v>
      </c>
      <c r="E41" s="4">
        <v>85</v>
      </c>
    </row>
    <row r="42" spans="2:5" x14ac:dyDescent="0.25">
      <c r="B42" s="4">
        <v>5</v>
      </c>
      <c r="C42" s="4">
        <v>8</v>
      </c>
      <c r="D42" s="4">
        <v>30</v>
      </c>
      <c r="E42" s="4">
        <v>85</v>
      </c>
    </row>
    <row r="43" spans="2:5" x14ac:dyDescent="0.25">
      <c r="B43" s="4">
        <v>8</v>
      </c>
      <c r="C43" s="4">
        <v>14</v>
      </c>
      <c r="D43" s="4">
        <v>29</v>
      </c>
      <c r="E43" s="4">
        <v>117</v>
      </c>
    </row>
    <row r="44" spans="2:5" x14ac:dyDescent="0.25">
      <c r="B44" s="4">
        <v>3</v>
      </c>
      <c r="C44" s="4">
        <v>14</v>
      </c>
      <c r="D44" s="4">
        <v>36</v>
      </c>
      <c r="E44" s="4">
        <v>104</v>
      </c>
    </row>
    <row r="45" spans="2:5" x14ac:dyDescent="0.25">
      <c r="B45" s="4">
        <v>6</v>
      </c>
      <c r="C45" s="4">
        <v>10</v>
      </c>
      <c r="D45" s="4">
        <v>33</v>
      </c>
      <c r="E45" s="4">
        <v>109</v>
      </c>
    </row>
    <row r="46" spans="2:5" x14ac:dyDescent="0.25">
      <c r="B46" s="4">
        <v>3</v>
      </c>
      <c r="C46" s="4">
        <v>12</v>
      </c>
      <c r="D46" s="4">
        <v>35</v>
      </c>
      <c r="E46" s="4">
        <v>114</v>
      </c>
    </row>
    <row r="47" spans="2:5" x14ac:dyDescent="0.25">
      <c r="B47" s="4">
        <v>3</v>
      </c>
      <c r="C47" s="4">
        <v>11</v>
      </c>
      <c r="D47" s="4">
        <v>35</v>
      </c>
      <c r="E47" s="4">
        <v>116</v>
      </c>
    </row>
    <row r="48" spans="2:5" x14ac:dyDescent="0.25">
      <c r="B48" s="4">
        <v>3</v>
      </c>
      <c r="C48" s="4">
        <v>13</v>
      </c>
      <c r="D48" s="4">
        <v>32</v>
      </c>
      <c r="E48" s="4">
        <v>93</v>
      </c>
    </row>
    <row r="49" spans="2:5" x14ac:dyDescent="0.25">
      <c r="B49" s="4">
        <v>5</v>
      </c>
      <c r="C49" s="4">
        <v>10</v>
      </c>
      <c r="D49" s="4">
        <v>21</v>
      </c>
      <c r="E49" s="4">
        <v>91</v>
      </c>
    </row>
    <row r="50" spans="2:5" x14ac:dyDescent="0.25">
      <c r="B50" s="4">
        <v>9</v>
      </c>
      <c r="C50" s="4">
        <v>13</v>
      </c>
      <c r="D50" s="4">
        <v>21</v>
      </c>
      <c r="E50" s="4">
        <v>114</v>
      </c>
    </row>
    <row r="51" spans="2:5" x14ac:dyDescent="0.25">
      <c r="B51" s="4">
        <v>4</v>
      </c>
      <c r="C51" s="4">
        <v>20</v>
      </c>
      <c r="D51" s="4">
        <v>35</v>
      </c>
      <c r="E51" s="4">
        <v>108</v>
      </c>
    </row>
    <row r="52" spans="2:5" x14ac:dyDescent="0.25">
      <c r="B52" s="4">
        <v>8</v>
      </c>
      <c r="C52" s="4">
        <v>15</v>
      </c>
      <c r="D52" s="4">
        <v>36</v>
      </c>
      <c r="E52" s="4">
        <v>100</v>
      </c>
    </row>
    <row r="53" spans="2:5" x14ac:dyDescent="0.25">
      <c r="B53" s="4">
        <v>4</v>
      </c>
      <c r="C53" s="4">
        <v>8</v>
      </c>
      <c r="D53" s="4">
        <v>42</v>
      </c>
      <c r="E53" s="4">
        <v>110</v>
      </c>
    </row>
    <row r="54" spans="2:5" x14ac:dyDescent="0.25">
      <c r="B54" s="4">
        <v>5</v>
      </c>
      <c r="C54" s="4">
        <v>17</v>
      </c>
      <c r="D54" s="4">
        <v>35</v>
      </c>
      <c r="E54" s="4">
        <v>78</v>
      </c>
    </row>
    <row r="55" spans="2:5" x14ac:dyDescent="0.25">
      <c r="B55" s="4">
        <v>4</v>
      </c>
      <c r="C55" s="4">
        <v>13</v>
      </c>
      <c r="D55" s="4">
        <v>28</v>
      </c>
      <c r="E55" s="4">
        <v>97</v>
      </c>
    </row>
    <row r="56" spans="2:5" x14ac:dyDescent="0.25">
      <c r="B56" s="4">
        <v>6</v>
      </c>
      <c r="C56" s="4">
        <v>10</v>
      </c>
      <c r="D56" s="4">
        <v>27</v>
      </c>
      <c r="E56" s="4">
        <v>100</v>
      </c>
    </row>
    <row r="57" spans="2:5" x14ac:dyDescent="0.25">
      <c r="B57" s="4">
        <v>7</v>
      </c>
      <c r="C57" s="4">
        <v>8</v>
      </c>
      <c r="D57" s="4">
        <v>28</v>
      </c>
      <c r="E57" s="4">
        <v>86</v>
      </c>
    </row>
    <row r="58" spans="2:5" x14ac:dyDescent="0.25">
      <c r="B58" s="4">
        <v>5</v>
      </c>
      <c r="C58" s="4">
        <v>7</v>
      </c>
      <c r="D58" s="4">
        <v>34</v>
      </c>
      <c r="E58" s="4">
        <v>87</v>
      </c>
    </row>
    <row r="59" spans="2:5" x14ac:dyDescent="0.25">
      <c r="B59" s="4">
        <v>6</v>
      </c>
      <c r="C59" s="4">
        <v>12</v>
      </c>
      <c r="D59" s="4">
        <v>33</v>
      </c>
      <c r="E59" s="4">
        <v>68</v>
      </c>
    </row>
    <row r="60" spans="2:5" x14ac:dyDescent="0.25">
      <c r="B60" s="4">
        <v>8</v>
      </c>
      <c r="C60" s="4">
        <v>12</v>
      </c>
      <c r="D60" s="4">
        <v>36</v>
      </c>
      <c r="E60" s="4">
        <v>97</v>
      </c>
    </row>
    <row r="61" spans="2:5" x14ac:dyDescent="0.25">
      <c r="B61" s="4">
        <v>4</v>
      </c>
      <c r="C61" s="4">
        <v>8</v>
      </c>
      <c r="D61" s="4">
        <v>27</v>
      </c>
      <c r="E61" s="4">
        <v>96</v>
      </c>
    </row>
    <row r="62" spans="2:5" x14ac:dyDescent="0.25">
      <c r="B62" s="4">
        <v>7</v>
      </c>
      <c r="C62" s="4">
        <v>7</v>
      </c>
      <c r="D62" s="4">
        <v>25</v>
      </c>
      <c r="E62" s="4">
        <v>101</v>
      </c>
    </row>
    <row r="63" spans="2:5" x14ac:dyDescent="0.25">
      <c r="B63" s="4">
        <v>5</v>
      </c>
      <c r="C63" s="4">
        <v>11</v>
      </c>
      <c r="D63" s="4">
        <v>31</v>
      </c>
      <c r="E63" s="4">
        <v>87</v>
      </c>
    </row>
    <row r="64" spans="2:5" x14ac:dyDescent="0.25">
      <c r="B64" s="4">
        <v>8</v>
      </c>
      <c r="C64" s="4">
        <v>10</v>
      </c>
      <c r="D64" s="4">
        <v>34</v>
      </c>
      <c r="E64" s="4">
        <v>74</v>
      </c>
    </row>
    <row r="65" spans="2:5" x14ac:dyDescent="0.25">
      <c r="B65" s="4">
        <v>5</v>
      </c>
      <c r="C65" s="4">
        <v>9</v>
      </c>
      <c r="D65" s="4">
        <v>35</v>
      </c>
      <c r="E65" s="4">
        <v>95</v>
      </c>
    </row>
    <row r="66" spans="2:5" x14ac:dyDescent="0.25">
      <c r="B66" s="4">
        <v>7</v>
      </c>
      <c r="C66" s="4">
        <v>9</v>
      </c>
      <c r="D66" s="4">
        <v>30</v>
      </c>
      <c r="E66" s="4">
        <v>108</v>
      </c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workbookViewId="0">
      <selection activeCell="E3" sqref="E3"/>
    </sheetView>
  </sheetViews>
  <sheetFormatPr defaultRowHeight="15" x14ac:dyDescent="0.25"/>
  <sheetData>
    <row r="1" spans="1:3" x14ac:dyDescent="0.25">
      <c r="A1" t="s">
        <v>131</v>
      </c>
    </row>
    <row r="2" spans="1:3" x14ac:dyDescent="0.25">
      <c r="B2" s="32" t="s">
        <v>132</v>
      </c>
      <c r="C2" s="32"/>
    </row>
    <row r="3" spans="1:3" x14ac:dyDescent="0.25">
      <c r="B3" s="11" t="s">
        <v>133</v>
      </c>
      <c r="C3" s="21" t="s">
        <v>134</v>
      </c>
    </row>
    <row r="4" spans="1:3" x14ac:dyDescent="0.25">
      <c r="A4" t="s">
        <v>23</v>
      </c>
      <c r="B4">
        <f>COUNT(B8:B66)</f>
        <v>59</v>
      </c>
      <c r="C4">
        <f>COUNT(C8:C66)</f>
        <v>59</v>
      </c>
    </row>
    <row r="5" spans="1:3" x14ac:dyDescent="0.25">
      <c r="A5" t="s">
        <v>25</v>
      </c>
      <c r="B5">
        <f>AVERAGE(B8:B66)</f>
        <v>1.7457627118644068</v>
      </c>
      <c r="C5">
        <f>AVERAGE(C8:C66)</f>
        <v>0.89830508474576276</v>
      </c>
    </row>
    <row r="6" spans="1:3" x14ac:dyDescent="0.25">
      <c r="A6" t="s">
        <v>24</v>
      </c>
      <c r="B6">
        <f>STDEV(B8:B66)</f>
        <v>1.0921857291053954</v>
      </c>
      <c r="C6">
        <f>STDEV(C8:C66)</f>
        <v>0.88463737465069381</v>
      </c>
    </row>
    <row r="8" spans="1:3" x14ac:dyDescent="0.25">
      <c r="A8" t="s">
        <v>102</v>
      </c>
      <c r="B8" s="6">
        <v>2</v>
      </c>
      <c r="C8" s="6">
        <v>1</v>
      </c>
    </row>
    <row r="9" spans="1:3" x14ac:dyDescent="0.25">
      <c r="B9" s="6">
        <v>1</v>
      </c>
      <c r="C9" s="6">
        <v>2</v>
      </c>
    </row>
    <row r="10" spans="1:3" x14ac:dyDescent="0.25">
      <c r="B10" s="6">
        <v>2</v>
      </c>
      <c r="C10" s="6">
        <v>0</v>
      </c>
    </row>
    <row r="11" spans="1:3" x14ac:dyDescent="0.25">
      <c r="B11" s="6">
        <v>0</v>
      </c>
      <c r="C11" s="6">
        <v>3</v>
      </c>
    </row>
    <row r="12" spans="1:3" x14ac:dyDescent="0.25">
      <c r="B12" s="6">
        <v>0</v>
      </c>
      <c r="C12" s="6">
        <v>2</v>
      </c>
    </row>
    <row r="13" spans="1:3" x14ac:dyDescent="0.25">
      <c r="B13" s="6">
        <v>2</v>
      </c>
      <c r="C13" s="6">
        <v>0</v>
      </c>
    </row>
    <row r="14" spans="1:3" x14ac:dyDescent="0.25">
      <c r="B14" s="6">
        <v>4</v>
      </c>
      <c r="C14" s="6">
        <v>1</v>
      </c>
    </row>
    <row r="15" spans="1:3" x14ac:dyDescent="0.25">
      <c r="B15" s="6">
        <v>2</v>
      </c>
      <c r="C15" s="6">
        <v>1</v>
      </c>
    </row>
    <row r="16" spans="1:3" x14ac:dyDescent="0.25">
      <c r="B16" s="6">
        <v>2</v>
      </c>
      <c r="C16" s="6">
        <v>1</v>
      </c>
    </row>
    <row r="17" spans="2:3" x14ac:dyDescent="0.25">
      <c r="B17" s="6">
        <v>3</v>
      </c>
      <c r="C17" s="6">
        <v>1</v>
      </c>
    </row>
    <row r="18" spans="2:3" x14ac:dyDescent="0.25">
      <c r="B18" s="6">
        <v>0</v>
      </c>
      <c r="C18" s="6">
        <v>0</v>
      </c>
    </row>
    <row r="19" spans="2:3" x14ac:dyDescent="0.25">
      <c r="B19" s="6">
        <v>2</v>
      </c>
      <c r="C19" s="6">
        <v>1</v>
      </c>
    </row>
    <row r="20" spans="2:3" x14ac:dyDescent="0.25">
      <c r="B20" s="6">
        <v>2</v>
      </c>
      <c r="C20" s="6">
        <v>1</v>
      </c>
    </row>
    <row r="21" spans="2:3" x14ac:dyDescent="0.25">
      <c r="B21" s="6">
        <v>0</v>
      </c>
      <c r="C21" s="6">
        <v>1</v>
      </c>
    </row>
    <row r="22" spans="2:3" x14ac:dyDescent="0.25">
      <c r="B22" s="6">
        <v>4</v>
      </c>
      <c r="C22" s="6">
        <v>1</v>
      </c>
    </row>
    <row r="23" spans="2:3" x14ac:dyDescent="0.25">
      <c r="B23" s="6">
        <v>2</v>
      </c>
      <c r="C23" s="6">
        <v>1</v>
      </c>
    </row>
    <row r="24" spans="2:3" x14ac:dyDescent="0.25">
      <c r="B24" s="6">
        <v>2</v>
      </c>
      <c r="C24" s="6">
        <v>0</v>
      </c>
    </row>
    <row r="25" spans="2:3" x14ac:dyDescent="0.25">
      <c r="B25" s="6">
        <v>1</v>
      </c>
      <c r="C25" s="6">
        <v>0</v>
      </c>
    </row>
    <row r="26" spans="2:3" x14ac:dyDescent="0.25">
      <c r="B26" s="6">
        <v>3</v>
      </c>
      <c r="C26" s="6">
        <v>0</v>
      </c>
    </row>
    <row r="27" spans="2:3" x14ac:dyDescent="0.25">
      <c r="B27" s="6">
        <v>1</v>
      </c>
      <c r="C27" s="6">
        <v>2</v>
      </c>
    </row>
    <row r="28" spans="2:3" x14ac:dyDescent="0.25">
      <c r="B28" s="6">
        <v>3</v>
      </c>
      <c r="C28" s="6">
        <v>1</v>
      </c>
    </row>
    <row r="29" spans="2:3" x14ac:dyDescent="0.25">
      <c r="B29" s="6">
        <v>4</v>
      </c>
      <c r="C29" s="6">
        <v>1</v>
      </c>
    </row>
    <row r="30" spans="2:3" x14ac:dyDescent="0.25">
      <c r="B30" s="6">
        <v>3</v>
      </c>
      <c r="C30" s="6">
        <v>2</v>
      </c>
    </row>
    <row r="31" spans="2:3" x14ac:dyDescent="0.25">
      <c r="B31" s="6">
        <v>3</v>
      </c>
      <c r="C31" s="6">
        <v>0</v>
      </c>
    </row>
    <row r="32" spans="2:3" x14ac:dyDescent="0.25">
      <c r="B32" s="6">
        <v>0</v>
      </c>
      <c r="C32" s="6">
        <v>0</v>
      </c>
    </row>
    <row r="33" spans="2:3" x14ac:dyDescent="0.25">
      <c r="B33" s="6">
        <v>2</v>
      </c>
      <c r="C33" s="6">
        <v>0</v>
      </c>
    </row>
    <row r="34" spans="2:3" x14ac:dyDescent="0.25">
      <c r="B34" s="6">
        <v>1</v>
      </c>
      <c r="C34" s="6">
        <v>2</v>
      </c>
    </row>
    <row r="35" spans="2:3" x14ac:dyDescent="0.25">
      <c r="B35" s="6">
        <v>2</v>
      </c>
      <c r="C35" s="6">
        <v>1</v>
      </c>
    </row>
    <row r="36" spans="2:3" x14ac:dyDescent="0.25">
      <c r="B36" s="6">
        <v>2</v>
      </c>
      <c r="C36" s="6">
        <v>2</v>
      </c>
    </row>
    <row r="37" spans="2:3" x14ac:dyDescent="0.25">
      <c r="B37" s="6">
        <v>4</v>
      </c>
      <c r="C37" s="6">
        <v>3</v>
      </c>
    </row>
    <row r="38" spans="2:3" x14ac:dyDescent="0.25">
      <c r="B38" s="6">
        <v>2</v>
      </c>
      <c r="C38" s="6">
        <v>1</v>
      </c>
    </row>
    <row r="39" spans="2:3" x14ac:dyDescent="0.25">
      <c r="B39" s="6">
        <v>2</v>
      </c>
      <c r="C39" s="6">
        <v>2</v>
      </c>
    </row>
    <row r="40" spans="2:3" x14ac:dyDescent="0.25">
      <c r="B40" s="6">
        <v>1</v>
      </c>
      <c r="C40" s="6">
        <v>0</v>
      </c>
    </row>
    <row r="41" spans="2:3" x14ac:dyDescent="0.25">
      <c r="B41" s="6">
        <v>2</v>
      </c>
      <c r="C41" s="6">
        <v>1</v>
      </c>
    </row>
    <row r="42" spans="2:3" x14ac:dyDescent="0.25">
      <c r="B42" s="6">
        <v>2</v>
      </c>
      <c r="C42" s="6">
        <v>0</v>
      </c>
    </row>
    <row r="43" spans="2:3" x14ac:dyDescent="0.25">
      <c r="B43" s="6">
        <v>1</v>
      </c>
      <c r="C43" s="6">
        <v>1</v>
      </c>
    </row>
    <row r="44" spans="2:3" x14ac:dyDescent="0.25">
      <c r="B44" s="6">
        <v>2</v>
      </c>
      <c r="C44" s="6">
        <v>1</v>
      </c>
    </row>
    <row r="45" spans="2:3" x14ac:dyDescent="0.25">
      <c r="B45" s="6">
        <v>1</v>
      </c>
      <c r="C45" s="6">
        <v>0</v>
      </c>
    </row>
    <row r="46" spans="2:3" x14ac:dyDescent="0.25">
      <c r="B46" s="6">
        <v>2</v>
      </c>
      <c r="C46" s="6">
        <v>0</v>
      </c>
    </row>
    <row r="47" spans="2:3" x14ac:dyDescent="0.25">
      <c r="B47" s="6">
        <v>1</v>
      </c>
      <c r="C47" s="6">
        <v>2</v>
      </c>
    </row>
    <row r="48" spans="2:3" x14ac:dyDescent="0.25">
      <c r="B48" s="6">
        <v>1</v>
      </c>
      <c r="C48" s="6">
        <v>0</v>
      </c>
    </row>
    <row r="49" spans="2:3" x14ac:dyDescent="0.25">
      <c r="B49" s="6">
        <v>3</v>
      </c>
      <c r="C49" s="6">
        <v>0</v>
      </c>
    </row>
    <row r="50" spans="2:3" x14ac:dyDescent="0.25">
      <c r="B50" s="6">
        <v>0</v>
      </c>
      <c r="C50" s="6">
        <v>1</v>
      </c>
    </row>
    <row r="51" spans="2:3" x14ac:dyDescent="0.25">
      <c r="B51" s="6">
        <v>1</v>
      </c>
      <c r="C51" s="6">
        <v>0</v>
      </c>
    </row>
    <row r="52" spans="2:3" x14ac:dyDescent="0.25">
      <c r="B52" s="6">
        <v>2</v>
      </c>
      <c r="C52" s="6">
        <v>3</v>
      </c>
    </row>
    <row r="53" spans="2:3" x14ac:dyDescent="0.25">
      <c r="B53" s="6">
        <v>1</v>
      </c>
      <c r="C53" s="6">
        <v>2</v>
      </c>
    </row>
    <row r="54" spans="2:3" x14ac:dyDescent="0.25">
      <c r="B54" s="6">
        <v>2</v>
      </c>
      <c r="C54" s="6">
        <v>0</v>
      </c>
    </row>
    <row r="55" spans="2:3" x14ac:dyDescent="0.25">
      <c r="B55" s="6">
        <v>2</v>
      </c>
      <c r="C55" s="6">
        <v>0</v>
      </c>
    </row>
    <row r="56" spans="2:3" x14ac:dyDescent="0.25">
      <c r="B56" s="6">
        <v>0</v>
      </c>
      <c r="C56" s="6">
        <v>1</v>
      </c>
    </row>
    <row r="57" spans="2:3" x14ac:dyDescent="0.25">
      <c r="B57" s="6">
        <v>3</v>
      </c>
      <c r="C57" s="6">
        <v>0</v>
      </c>
    </row>
    <row r="58" spans="2:3" x14ac:dyDescent="0.25">
      <c r="B58" s="6">
        <v>1</v>
      </c>
      <c r="C58" s="6">
        <v>0</v>
      </c>
    </row>
    <row r="59" spans="2:3" x14ac:dyDescent="0.25">
      <c r="B59" s="6">
        <v>0</v>
      </c>
      <c r="C59" s="6">
        <v>0</v>
      </c>
    </row>
    <row r="60" spans="2:3" x14ac:dyDescent="0.25">
      <c r="B60" s="6">
        <v>2</v>
      </c>
      <c r="C60" s="6">
        <v>1</v>
      </c>
    </row>
    <row r="61" spans="2:3" x14ac:dyDescent="0.25">
      <c r="B61" s="6">
        <v>1</v>
      </c>
      <c r="C61" s="6">
        <v>1</v>
      </c>
    </row>
    <row r="62" spans="2:3" x14ac:dyDescent="0.25">
      <c r="B62" s="6">
        <v>3</v>
      </c>
      <c r="C62" s="6">
        <v>0</v>
      </c>
    </row>
    <row r="63" spans="2:3" x14ac:dyDescent="0.25">
      <c r="B63" s="6">
        <v>2</v>
      </c>
      <c r="C63" s="6">
        <v>1</v>
      </c>
    </row>
    <row r="64" spans="2:3" x14ac:dyDescent="0.25">
      <c r="B64" s="6">
        <v>2</v>
      </c>
      <c r="C64" s="6">
        <v>2</v>
      </c>
    </row>
    <row r="65" spans="2:3" x14ac:dyDescent="0.25">
      <c r="B65" s="6">
        <v>2</v>
      </c>
      <c r="C65" s="6">
        <v>0</v>
      </c>
    </row>
    <row r="66" spans="2:3" x14ac:dyDescent="0.25">
      <c r="B66" s="6">
        <v>0</v>
      </c>
      <c r="C66" s="6">
        <v>2</v>
      </c>
    </row>
  </sheetData>
  <mergeCells count="1">
    <mergeCell ref="B2:C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selection activeCell="E5" sqref="E5"/>
    </sheetView>
  </sheetViews>
  <sheetFormatPr defaultRowHeight="15" x14ac:dyDescent="0.25"/>
  <cols>
    <col min="1" max="1" width="14.85546875" customWidth="1"/>
  </cols>
  <sheetData>
    <row r="1" spans="1:3" x14ac:dyDescent="0.25">
      <c r="A1" t="s">
        <v>131</v>
      </c>
    </row>
    <row r="2" spans="1:3" ht="15" customHeight="1" x14ac:dyDescent="0.25">
      <c r="A2" s="1"/>
      <c r="B2" s="8" t="s">
        <v>135</v>
      </c>
      <c r="C2" s="8"/>
    </row>
    <row r="3" spans="1:3" x14ac:dyDescent="0.25">
      <c r="A3" t="s">
        <v>23</v>
      </c>
      <c r="B3" s="11" t="s">
        <v>133</v>
      </c>
      <c r="C3" s="21" t="s">
        <v>134</v>
      </c>
    </row>
    <row r="4" spans="1:3" x14ac:dyDescent="0.25">
      <c r="A4" t="s">
        <v>25</v>
      </c>
      <c r="B4">
        <f>COUNT(B8:B106)</f>
        <v>99</v>
      </c>
      <c r="C4">
        <f>COUNT(C8:C106)</f>
        <v>45</v>
      </c>
    </row>
    <row r="5" spans="1:3" x14ac:dyDescent="0.25">
      <c r="A5" t="s">
        <v>24</v>
      </c>
      <c r="B5">
        <f>AVERAGE(B8:B106)</f>
        <v>2.7845555555555541</v>
      </c>
      <c r="C5">
        <f>AVERAGE(C8:C106)</f>
        <v>2.0939333333333332</v>
      </c>
    </row>
    <row r="6" spans="1:3" x14ac:dyDescent="0.25">
      <c r="B6">
        <f>STDEV(B8:B106)</f>
        <v>1.0150718505002523</v>
      </c>
      <c r="C6">
        <f>STDEV(C8:C106)</f>
        <v>0.69442502049602883</v>
      </c>
    </row>
    <row r="7" spans="1:3" x14ac:dyDescent="0.25">
      <c r="A7" t="s">
        <v>102</v>
      </c>
    </row>
    <row r="8" spans="1:3" x14ac:dyDescent="0.25">
      <c r="B8" s="6">
        <v>5.03</v>
      </c>
      <c r="C8" s="6">
        <v>2.11</v>
      </c>
    </row>
    <row r="9" spans="1:3" x14ac:dyDescent="0.25">
      <c r="B9" s="6">
        <v>2.4</v>
      </c>
      <c r="C9" s="6">
        <v>2.3879999999999999</v>
      </c>
    </row>
    <row r="10" spans="1:3" x14ac:dyDescent="0.25">
      <c r="B10" s="6">
        <v>3.2570000000000001</v>
      </c>
      <c r="C10" s="6">
        <v>1.399</v>
      </c>
    </row>
    <row r="11" spans="1:3" x14ac:dyDescent="0.25">
      <c r="B11" s="6">
        <v>2.6549999999999998</v>
      </c>
      <c r="C11" s="6">
        <v>2.157</v>
      </c>
    </row>
    <row r="12" spans="1:3" x14ac:dyDescent="0.25">
      <c r="B12" s="6">
        <v>2.9510000000000001</v>
      </c>
      <c r="C12" s="6">
        <v>0.59</v>
      </c>
    </row>
    <row r="13" spans="1:3" x14ac:dyDescent="0.25">
      <c r="B13" s="6">
        <v>3.1150000000000002</v>
      </c>
      <c r="C13" s="6">
        <v>2.891</v>
      </c>
    </row>
    <row r="14" spans="1:3" x14ac:dyDescent="0.25">
      <c r="B14" s="6">
        <v>2.0920000000000001</v>
      </c>
      <c r="C14" s="6">
        <v>0.83499999999999996</v>
      </c>
    </row>
    <row r="15" spans="1:3" x14ac:dyDescent="0.25">
      <c r="B15" s="6">
        <v>2.2559999999999998</v>
      </c>
      <c r="C15" s="6">
        <v>2.0569999999999999</v>
      </c>
    </row>
    <row r="16" spans="1:3" x14ac:dyDescent="0.25">
      <c r="B16" s="6">
        <v>2.3570000000000002</v>
      </c>
      <c r="C16" s="6">
        <v>1.847</v>
      </c>
    </row>
    <row r="17" spans="2:3" x14ac:dyDescent="0.25">
      <c r="B17" s="6">
        <v>1.7070000000000001</v>
      </c>
      <c r="C17" s="6">
        <v>1.851</v>
      </c>
    </row>
    <row r="18" spans="2:3" x14ac:dyDescent="0.25">
      <c r="B18" s="6">
        <v>3.0190000000000001</v>
      </c>
      <c r="C18" s="6">
        <v>1.7609999999999999</v>
      </c>
    </row>
    <row r="19" spans="2:3" x14ac:dyDescent="0.25">
      <c r="B19" s="6">
        <v>3.5670000000000002</v>
      </c>
      <c r="C19" s="6">
        <v>1.9039999999999999</v>
      </c>
    </row>
    <row r="20" spans="2:3" x14ac:dyDescent="0.25">
      <c r="B20" s="6">
        <v>2.5779999999999998</v>
      </c>
      <c r="C20" s="6">
        <v>1.2969999999999999</v>
      </c>
    </row>
    <row r="21" spans="2:3" x14ac:dyDescent="0.25">
      <c r="B21" s="6">
        <v>3.2090000000000001</v>
      </c>
      <c r="C21" s="6">
        <v>2.4239999999999999</v>
      </c>
    </row>
    <row r="22" spans="2:3" x14ac:dyDescent="0.25">
      <c r="B22" s="6">
        <v>3.2869999999999999</v>
      </c>
      <c r="C22" s="6">
        <v>1.7729999999999999</v>
      </c>
    </row>
    <row r="23" spans="2:3" x14ac:dyDescent="0.25">
      <c r="B23" s="6">
        <v>3.0579999999999998</v>
      </c>
      <c r="C23" s="6">
        <v>1.5640000000000001</v>
      </c>
    </row>
    <row r="24" spans="2:3" x14ac:dyDescent="0.25">
      <c r="B24" s="6">
        <v>2.552</v>
      </c>
      <c r="C24" s="6">
        <v>2.8069999999999999</v>
      </c>
    </row>
    <row r="25" spans="2:3" x14ac:dyDescent="0.25">
      <c r="B25" s="6">
        <v>1.718</v>
      </c>
      <c r="C25" s="6">
        <v>1.1299999999999999</v>
      </c>
    </row>
    <row r="26" spans="2:3" x14ac:dyDescent="0.25">
      <c r="B26" s="6">
        <v>2.6320000000000001</v>
      </c>
      <c r="C26" s="6">
        <v>1.6180000000000001</v>
      </c>
    </row>
    <row r="27" spans="2:3" x14ac:dyDescent="0.25">
      <c r="B27" s="6">
        <v>2.2909999999999999</v>
      </c>
      <c r="C27" s="6">
        <v>2.0219999999999998</v>
      </c>
    </row>
    <row r="28" spans="2:3" x14ac:dyDescent="0.25">
      <c r="B28" s="6">
        <v>1.2450000000000001</v>
      </c>
      <c r="C28" s="6">
        <v>2.0750000000000002</v>
      </c>
    </row>
    <row r="29" spans="2:3" x14ac:dyDescent="0.25">
      <c r="B29" s="6">
        <v>0.86099999999999999</v>
      </c>
      <c r="C29" s="6">
        <v>1.76</v>
      </c>
    </row>
    <row r="30" spans="2:3" x14ac:dyDescent="0.25">
      <c r="B30" s="6">
        <v>1.67</v>
      </c>
      <c r="C30" s="6">
        <v>1.502</v>
      </c>
    </row>
    <row r="31" spans="2:3" x14ac:dyDescent="0.25">
      <c r="B31" s="6">
        <v>6.1159999999999997</v>
      </c>
      <c r="C31" s="6">
        <v>1.524</v>
      </c>
    </row>
    <row r="32" spans="2:3" x14ac:dyDescent="0.25">
      <c r="B32" s="6">
        <v>2.633</v>
      </c>
      <c r="C32" s="6">
        <v>3.774</v>
      </c>
    </row>
    <row r="33" spans="2:3" x14ac:dyDescent="0.25">
      <c r="B33" s="6">
        <v>1.9219999999999999</v>
      </c>
      <c r="C33" s="6">
        <v>1.986</v>
      </c>
    </row>
    <row r="34" spans="2:3" x14ac:dyDescent="0.25">
      <c r="B34" s="6">
        <v>2.097</v>
      </c>
      <c r="C34" s="6">
        <v>1.675</v>
      </c>
    </row>
    <row r="35" spans="2:3" x14ac:dyDescent="0.25">
      <c r="B35" s="6">
        <v>2.6920000000000002</v>
      </c>
      <c r="C35" s="6">
        <v>2.363</v>
      </c>
    </row>
    <row r="36" spans="2:3" x14ac:dyDescent="0.25">
      <c r="B36" s="6">
        <v>3.7330000000000001</v>
      </c>
      <c r="C36" s="6">
        <v>2.403</v>
      </c>
    </row>
    <row r="37" spans="2:3" x14ac:dyDescent="0.25">
      <c r="B37" s="6">
        <v>3.839</v>
      </c>
      <c r="C37" s="6">
        <v>1.736</v>
      </c>
    </row>
    <row r="38" spans="2:3" x14ac:dyDescent="0.25">
      <c r="B38" s="6">
        <v>2.4980000000000002</v>
      </c>
      <c r="C38" s="6">
        <v>2.8090000000000002</v>
      </c>
    </row>
    <row r="39" spans="2:3" x14ac:dyDescent="0.25">
      <c r="B39" s="6">
        <v>1.3340000000000001</v>
      </c>
      <c r="C39" s="6">
        <v>2.7370000000000001</v>
      </c>
    </row>
    <row r="40" spans="2:3" x14ac:dyDescent="0.25">
      <c r="B40" s="6">
        <v>3.6539999999999999</v>
      </c>
      <c r="C40" s="6">
        <v>2.4220000000000002</v>
      </c>
    </row>
    <row r="41" spans="2:3" x14ac:dyDescent="0.25">
      <c r="B41" s="6">
        <v>1.91</v>
      </c>
      <c r="C41" s="6">
        <v>1.9770000000000001</v>
      </c>
    </row>
    <row r="42" spans="2:3" x14ac:dyDescent="0.25">
      <c r="B42" s="6">
        <v>2.0720000000000001</v>
      </c>
      <c r="C42" s="6">
        <v>1.429</v>
      </c>
    </row>
    <row r="43" spans="2:3" x14ac:dyDescent="0.25">
      <c r="B43" s="6">
        <v>3.7970000000000002</v>
      </c>
      <c r="C43" s="6">
        <v>3.2989999999999999</v>
      </c>
    </row>
    <row r="44" spans="2:3" x14ac:dyDescent="0.25">
      <c r="B44" s="6">
        <v>1.877</v>
      </c>
      <c r="C44" s="6">
        <v>2.9809999999999999</v>
      </c>
    </row>
    <row r="45" spans="2:3" x14ac:dyDescent="0.25">
      <c r="B45" s="6">
        <v>1.736</v>
      </c>
      <c r="C45" s="6">
        <v>3.17</v>
      </c>
    </row>
    <row r="46" spans="2:3" x14ac:dyDescent="0.25">
      <c r="B46" s="6">
        <v>1.718</v>
      </c>
      <c r="C46" s="6">
        <v>2.5270000000000001</v>
      </c>
    </row>
    <row r="47" spans="2:3" x14ac:dyDescent="0.25">
      <c r="B47" s="6">
        <v>3.8490000000000002</v>
      </c>
      <c r="C47" s="6">
        <v>3.3010000000000002</v>
      </c>
    </row>
    <row r="48" spans="2:3" x14ac:dyDescent="0.25">
      <c r="B48" s="6">
        <v>4.0960000000000001</v>
      </c>
      <c r="C48" s="6">
        <v>2.6160000000000001</v>
      </c>
    </row>
    <row r="49" spans="2:3" x14ac:dyDescent="0.25">
      <c r="B49" s="6">
        <v>2.5819999999999999</v>
      </c>
      <c r="C49" s="6">
        <v>2.7229999999999999</v>
      </c>
    </row>
    <row r="50" spans="2:3" x14ac:dyDescent="0.25">
      <c r="B50" s="6">
        <v>2.258</v>
      </c>
      <c r="C50" s="6">
        <v>2.5470000000000002</v>
      </c>
    </row>
    <row r="51" spans="2:3" x14ac:dyDescent="0.25">
      <c r="B51" s="6">
        <v>1.1240000000000001</v>
      </c>
      <c r="C51" s="6">
        <v>1.476</v>
      </c>
    </row>
    <row r="52" spans="2:3" x14ac:dyDescent="0.25">
      <c r="B52" s="6">
        <v>1.5049999999999999</v>
      </c>
      <c r="C52" s="6">
        <v>0.99</v>
      </c>
    </row>
    <row r="53" spans="2:3" x14ac:dyDescent="0.25">
      <c r="B53" s="6">
        <v>4.6559999999999997</v>
      </c>
      <c r="C53" s="6"/>
    </row>
    <row r="54" spans="2:3" x14ac:dyDescent="0.25">
      <c r="B54" s="6">
        <v>1.8680000000000001</v>
      </c>
      <c r="C54" s="6"/>
    </row>
    <row r="55" spans="2:3" x14ac:dyDescent="0.25">
      <c r="B55" s="6">
        <v>3.92</v>
      </c>
      <c r="C55" s="6"/>
    </row>
    <row r="56" spans="2:3" x14ac:dyDescent="0.25">
      <c r="B56" s="6">
        <v>2.1629999999999998</v>
      </c>
      <c r="C56" s="6"/>
    </row>
    <row r="57" spans="2:3" x14ac:dyDescent="0.25">
      <c r="B57" s="6">
        <v>3.56</v>
      </c>
      <c r="C57" s="6"/>
    </row>
    <row r="58" spans="2:3" x14ac:dyDescent="0.25">
      <c r="B58" s="6">
        <v>3.403</v>
      </c>
      <c r="C58" s="6"/>
    </row>
    <row r="59" spans="2:3" x14ac:dyDescent="0.25">
      <c r="B59" s="6">
        <v>3.6669999999999998</v>
      </c>
      <c r="C59" s="6"/>
    </row>
    <row r="60" spans="2:3" x14ac:dyDescent="0.25">
      <c r="B60" s="6">
        <v>5.6710000000000003</v>
      </c>
      <c r="C60" s="6"/>
    </row>
    <row r="61" spans="2:3" x14ac:dyDescent="0.25">
      <c r="B61" s="6">
        <v>3.8420000000000001</v>
      </c>
      <c r="C61" s="6"/>
    </row>
    <row r="62" spans="2:3" x14ac:dyDescent="0.25">
      <c r="B62" s="6">
        <v>2.7120000000000002</v>
      </c>
      <c r="C62" s="6"/>
    </row>
    <row r="63" spans="2:3" x14ac:dyDescent="0.25">
      <c r="B63" s="6">
        <v>2.7429999999999999</v>
      </c>
      <c r="C63" s="6"/>
    </row>
    <row r="64" spans="2:3" x14ac:dyDescent="0.25">
      <c r="B64" s="6">
        <v>1.7709999999999999</v>
      </c>
      <c r="C64" s="6"/>
    </row>
    <row r="65" spans="2:3" x14ac:dyDescent="0.25">
      <c r="B65" s="6">
        <v>2.657</v>
      </c>
      <c r="C65" s="6"/>
    </row>
    <row r="66" spans="2:3" x14ac:dyDescent="0.25">
      <c r="B66" s="6">
        <v>1.59</v>
      </c>
      <c r="C66" s="6"/>
    </row>
    <row r="67" spans="2:3" x14ac:dyDescent="0.25">
      <c r="B67" s="6">
        <v>4.0220000000000002</v>
      </c>
      <c r="C67" s="6"/>
    </row>
    <row r="68" spans="2:3" x14ac:dyDescent="0.25">
      <c r="B68" s="6">
        <v>2.1309999999999998</v>
      </c>
      <c r="C68" s="6"/>
    </row>
    <row r="69" spans="2:3" x14ac:dyDescent="0.25">
      <c r="B69" s="6">
        <v>2.1280000000000001</v>
      </c>
      <c r="C69" s="6"/>
    </row>
    <row r="70" spans="2:3" x14ac:dyDescent="0.25">
      <c r="B70" s="6">
        <v>2.9239999999999999</v>
      </c>
      <c r="C70" s="6"/>
    </row>
    <row r="71" spans="2:3" x14ac:dyDescent="0.25">
      <c r="B71" s="6">
        <v>2.492</v>
      </c>
      <c r="C71" s="6"/>
    </row>
    <row r="72" spans="2:3" x14ac:dyDescent="0.25">
      <c r="B72" s="6">
        <v>3.8090000000000002</v>
      </c>
      <c r="C72" s="6"/>
    </row>
    <row r="73" spans="2:3" x14ac:dyDescent="0.25">
      <c r="B73" s="6">
        <v>3.8319999999999999</v>
      </c>
      <c r="C73" s="6"/>
    </row>
    <row r="74" spans="2:3" x14ac:dyDescent="0.25">
      <c r="B74" s="6">
        <v>2.181</v>
      </c>
      <c r="C74" s="6"/>
    </row>
    <row r="75" spans="2:3" x14ac:dyDescent="0.25">
      <c r="B75" s="6">
        <v>6.1239999999999997</v>
      </c>
      <c r="C75" s="6"/>
    </row>
    <row r="76" spans="2:3" x14ac:dyDescent="0.25">
      <c r="B76" s="6">
        <v>2.5680000000000001</v>
      </c>
      <c r="C76" s="6"/>
    </row>
    <row r="77" spans="2:3" x14ac:dyDescent="0.25">
      <c r="B77" s="6">
        <v>3.5070000000000001</v>
      </c>
      <c r="C77" s="6"/>
    </row>
    <row r="78" spans="2:3" x14ac:dyDescent="0.25">
      <c r="B78" s="6">
        <v>1.9419999999999999</v>
      </c>
      <c r="C78" s="6"/>
    </row>
    <row r="79" spans="2:3" x14ac:dyDescent="0.25">
      <c r="B79" s="6">
        <v>2.222</v>
      </c>
      <c r="C79" s="6"/>
    </row>
    <row r="80" spans="2:3" x14ac:dyDescent="0.25">
      <c r="B80" s="6">
        <v>3.7490000000000001</v>
      </c>
      <c r="C80" s="6"/>
    </row>
    <row r="81" spans="2:3" x14ac:dyDescent="0.25">
      <c r="B81" s="6">
        <v>2.9649999999999999</v>
      </c>
      <c r="C81" s="6"/>
    </row>
    <row r="82" spans="2:3" x14ac:dyDescent="0.25">
      <c r="B82" s="6">
        <v>2.4500000000000002</v>
      </c>
      <c r="C82" s="6"/>
    </row>
    <row r="83" spans="2:3" x14ac:dyDescent="0.25">
      <c r="B83" s="6">
        <v>2.5049999999999999</v>
      </c>
      <c r="C83" s="6"/>
    </row>
    <row r="84" spans="2:3" x14ac:dyDescent="0.25">
      <c r="B84" s="6">
        <v>1.9830000000000001</v>
      </c>
      <c r="C84" s="6"/>
    </row>
    <row r="85" spans="2:3" x14ac:dyDescent="0.25">
      <c r="B85" s="6">
        <v>3.2389999999999999</v>
      </c>
      <c r="C85" s="6"/>
    </row>
    <row r="86" spans="2:3" x14ac:dyDescent="0.25">
      <c r="B86" s="6">
        <v>4.6619999999999999</v>
      </c>
      <c r="C86" s="6"/>
    </row>
    <row r="87" spans="2:3" x14ac:dyDescent="0.25">
      <c r="B87" s="6">
        <v>3.8039999999999998</v>
      </c>
      <c r="C87" s="6"/>
    </row>
    <row r="88" spans="2:3" x14ac:dyDescent="0.25">
      <c r="B88" s="6">
        <v>2.9510000000000001</v>
      </c>
      <c r="C88" s="6"/>
    </row>
    <row r="89" spans="2:3" x14ac:dyDescent="0.25">
      <c r="B89" s="6">
        <v>2.34</v>
      </c>
      <c r="C89" s="6"/>
    </row>
    <row r="90" spans="2:3" x14ac:dyDescent="0.25">
      <c r="B90" s="6">
        <v>2.125</v>
      </c>
      <c r="C90" s="6"/>
    </row>
    <row r="91" spans="2:3" x14ac:dyDescent="0.25">
      <c r="B91" s="6">
        <v>3.3570000000000002</v>
      </c>
      <c r="C91" s="6"/>
    </row>
    <row r="92" spans="2:3" x14ac:dyDescent="0.25">
      <c r="B92" s="6">
        <v>2.758</v>
      </c>
      <c r="C92" s="6"/>
    </row>
    <row r="93" spans="2:3" x14ac:dyDescent="0.25">
      <c r="B93" s="6">
        <v>1.6910000000000001</v>
      </c>
      <c r="C93" s="6"/>
    </row>
    <row r="94" spans="2:3" x14ac:dyDescent="0.25">
      <c r="B94" s="6">
        <v>1.7829999999999999</v>
      </c>
      <c r="C94" s="6"/>
    </row>
    <row r="95" spans="2:3" x14ac:dyDescent="0.25">
      <c r="B95" s="6">
        <v>1.8520000000000001</v>
      </c>
      <c r="C95" s="6"/>
    </row>
    <row r="96" spans="2:3" x14ac:dyDescent="0.25">
      <c r="B96" s="6">
        <v>1.9570000000000001</v>
      </c>
      <c r="C96" s="6"/>
    </row>
    <row r="97" spans="2:3" x14ac:dyDescent="0.25">
      <c r="B97" s="6">
        <v>2.9630000000000001</v>
      </c>
      <c r="C97" s="6"/>
    </row>
    <row r="98" spans="2:3" x14ac:dyDescent="0.25">
      <c r="B98" s="6">
        <v>3.4980000000000002</v>
      </c>
      <c r="C98" s="6"/>
    </row>
    <row r="99" spans="2:3" x14ac:dyDescent="0.25">
      <c r="B99" s="6">
        <v>2.3109999999999999</v>
      </c>
      <c r="C99" s="6"/>
    </row>
    <row r="100" spans="2:3" x14ac:dyDescent="0.25">
      <c r="B100" s="6">
        <v>2.8839999999999999</v>
      </c>
      <c r="C100" s="6"/>
    </row>
    <row r="101" spans="2:3" x14ac:dyDescent="0.25">
      <c r="B101" s="6">
        <v>3.222</v>
      </c>
      <c r="C101" s="6"/>
    </row>
    <row r="102" spans="2:3" x14ac:dyDescent="0.25">
      <c r="B102" s="6">
        <v>2.669</v>
      </c>
      <c r="C102" s="6"/>
    </row>
    <row r="103" spans="2:3" x14ac:dyDescent="0.25">
      <c r="B103" s="6">
        <v>3.129</v>
      </c>
      <c r="C103" s="6"/>
    </row>
    <row r="104" spans="2:3" x14ac:dyDescent="0.25">
      <c r="B104" s="6">
        <v>2.786</v>
      </c>
      <c r="C104" s="6"/>
    </row>
    <row r="105" spans="2:3" x14ac:dyDescent="0.25">
      <c r="B105" s="6">
        <v>2.34</v>
      </c>
      <c r="C105" s="6"/>
    </row>
    <row r="106" spans="2:3" x14ac:dyDescent="0.25">
      <c r="B106" s="6">
        <v>1.044</v>
      </c>
      <c r="C106" s="6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4"/>
  <sheetViews>
    <sheetView workbookViewId="0">
      <selection activeCell="F7" sqref="F7"/>
    </sheetView>
  </sheetViews>
  <sheetFormatPr defaultRowHeight="15" x14ac:dyDescent="0.25"/>
  <cols>
    <col min="1" max="1" width="14.85546875" customWidth="1"/>
  </cols>
  <sheetData>
    <row r="1" spans="1:3" x14ac:dyDescent="0.25">
      <c r="A1" t="s">
        <v>131</v>
      </c>
    </row>
    <row r="2" spans="1:3" x14ac:dyDescent="0.25">
      <c r="A2" s="1"/>
      <c r="B2" s="32" t="s">
        <v>136</v>
      </c>
      <c r="C2" s="32"/>
    </row>
    <row r="3" spans="1:3" x14ac:dyDescent="0.25">
      <c r="A3" t="s">
        <v>23</v>
      </c>
      <c r="B3" s="11" t="s">
        <v>133</v>
      </c>
      <c r="C3" s="21" t="s">
        <v>134</v>
      </c>
    </row>
    <row r="4" spans="1:3" x14ac:dyDescent="0.25">
      <c r="A4" t="s">
        <v>25</v>
      </c>
      <c r="B4">
        <f>COUNT(B8:B94)</f>
        <v>87</v>
      </c>
      <c r="C4">
        <f>COUNT(C8:C94)</f>
        <v>70</v>
      </c>
    </row>
    <row r="5" spans="1:3" x14ac:dyDescent="0.25">
      <c r="A5" t="s">
        <v>24</v>
      </c>
      <c r="B5">
        <f>AVERAGE(B8:B94)</f>
        <v>3.8505747126436782</v>
      </c>
      <c r="C5">
        <f>AVERAGE(C8:C94)</f>
        <v>11.214285714285714</v>
      </c>
    </row>
    <row r="6" spans="1:3" x14ac:dyDescent="0.25">
      <c r="B6">
        <f>STDEV(B8:B94)</f>
        <v>2.1378577390407369</v>
      </c>
      <c r="C6">
        <f>STDEV(C8:C94)</f>
        <v>2.8635280617906504</v>
      </c>
    </row>
    <row r="7" spans="1:3" x14ac:dyDescent="0.25">
      <c r="A7" t="s">
        <v>102</v>
      </c>
    </row>
    <row r="8" spans="1:3" x14ac:dyDescent="0.25">
      <c r="B8" s="6">
        <v>14</v>
      </c>
      <c r="C8" s="6">
        <v>9</v>
      </c>
    </row>
    <row r="9" spans="1:3" x14ac:dyDescent="0.25">
      <c r="B9" s="6">
        <v>7</v>
      </c>
      <c r="C9" s="6">
        <v>8</v>
      </c>
    </row>
    <row r="10" spans="1:3" x14ac:dyDescent="0.25">
      <c r="B10" s="6">
        <v>2</v>
      </c>
      <c r="C10" s="6">
        <v>11</v>
      </c>
    </row>
    <row r="11" spans="1:3" x14ac:dyDescent="0.25">
      <c r="B11" s="6">
        <v>4</v>
      </c>
      <c r="C11" s="6">
        <v>14</v>
      </c>
    </row>
    <row r="12" spans="1:3" x14ac:dyDescent="0.25">
      <c r="B12" s="6">
        <v>5</v>
      </c>
      <c r="C12" s="6">
        <v>17</v>
      </c>
    </row>
    <row r="13" spans="1:3" x14ac:dyDescent="0.25">
      <c r="B13" s="6">
        <v>2</v>
      </c>
      <c r="C13" s="6">
        <v>12</v>
      </c>
    </row>
    <row r="14" spans="1:3" x14ac:dyDescent="0.25">
      <c r="B14" s="6">
        <v>6</v>
      </c>
      <c r="C14" s="6">
        <v>12</v>
      </c>
    </row>
    <row r="15" spans="1:3" x14ac:dyDescent="0.25">
      <c r="B15" s="6">
        <v>2</v>
      </c>
      <c r="C15" s="6">
        <v>11</v>
      </c>
    </row>
    <row r="16" spans="1:3" x14ac:dyDescent="0.25">
      <c r="B16" s="6">
        <v>1</v>
      </c>
      <c r="C16" s="6">
        <v>14</v>
      </c>
    </row>
    <row r="17" spans="2:3" x14ac:dyDescent="0.25">
      <c r="B17" s="6">
        <v>3</v>
      </c>
      <c r="C17" s="6">
        <v>17</v>
      </c>
    </row>
    <row r="18" spans="2:3" x14ac:dyDescent="0.25">
      <c r="B18" s="6">
        <v>2</v>
      </c>
      <c r="C18" s="6">
        <v>11</v>
      </c>
    </row>
    <row r="19" spans="2:3" x14ac:dyDescent="0.25">
      <c r="B19" s="6">
        <v>2</v>
      </c>
      <c r="C19" s="6">
        <v>11</v>
      </c>
    </row>
    <row r="20" spans="2:3" x14ac:dyDescent="0.25">
      <c r="B20" s="6">
        <v>4</v>
      </c>
      <c r="C20" s="6">
        <v>11</v>
      </c>
    </row>
    <row r="21" spans="2:3" x14ac:dyDescent="0.25">
      <c r="B21" s="6">
        <v>10</v>
      </c>
      <c r="C21" s="6">
        <v>12</v>
      </c>
    </row>
    <row r="22" spans="2:3" x14ac:dyDescent="0.25">
      <c r="B22" s="6">
        <v>4</v>
      </c>
      <c r="C22" s="6">
        <v>7</v>
      </c>
    </row>
    <row r="23" spans="2:3" x14ac:dyDescent="0.25">
      <c r="B23" s="6">
        <v>3</v>
      </c>
      <c r="C23" s="6">
        <v>9</v>
      </c>
    </row>
    <row r="24" spans="2:3" x14ac:dyDescent="0.25">
      <c r="B24" s="6">
        <v>5</v>
      </c>
      <c r="C24" s="6">
        <v>13</v>
      </c>
    </row>
    <row r="25" spans="2:3" x14ac:dyDescent="0.25">
      <c r="B25" s="6">
        <v>5</v>
      </c>
      <c r="C25" s="6">
        <v>15</v>
      </c>
    </row>
    <row r="26" spans="2:3" x14ac:dyDescent="0.25">
      <c r="B26" s="6">
        <v>5</v>
      </c>
      <c r="C26" s="6">
        <v>14</v>
      </c>
    </row>
    <row r="27" spans="2:3" x14ac:dyDescent="0.25">
      <c r="B27" s="6">
        <v>4</v>
      </c>
      <c r="C27" s="6">
        <v>13</v>
      </c>
    </row>
    <row r="28" spans="2:3" x14ac:dyDescent="0.25">
      <c r="B28" s="6">
        <v>2</v>
      </c>
      <c r="C28" s="6">
        <v>13</v>
      </c>
    </row>
    <row r="29" spans="2:3" x14ac:dyDescent="0.25">
      <c r="B29" s="6">
        <v>1</v>
      </c>
      <c r="C29" s="6">
        <v>13</v>
      </c>
    </row>
    <row r="30" spans="2:3" x14ac:dyDescent="0.25">
      <c r="B30" s="6">
        <v>1</v>
      </c>
      <c r="C30" s="6">
        <v>11</v>
      </c>
    </row>
    <row r="31" spans="2:3" x14ac:dyDescent="0.25">
      <c r="B31" s="6">
        <v>3</v>
      </c>
      <c r="C31" s="6">
        <v>13</v>
      </c>
    </row>
    <row r="32" spans="2:3" x14ac:dyDescent="0.25">
      <c r="B32" s="6">
        <v>3</v>
      </c>
      <c r="C32" s="6">
        <v>14</v>
      </c>
    </row>
    <row r="33" spans="2:3" x14ac:dyDescent="0.25">
      <c r="B33" s="6">
        <v>4</v>
      </c>
      <c r="C33" s="6">
        <v>8</v>
      </c>
    </row>
    <row r="34" spans="2:3" x14ac:dyDescent="0.25">
      <c r="B34" s="6">
        <v>3</v>
      </c>
      <c r="C34" s="6">
        <v>9</v>
      </c>
    </row>
    <row r="35" spans="2:3" x14ac:dyDescent="0.25">
      <c r="B35" s="6">
        <v>6</v>
      </c>
      <c r="C35" s="6">
        <v>15</v>
      </c>
    </row>
    <row r="36" spans="2:3" x14ac:dyDescent="0.25">
      <c r="B36" s="6">
        <v>1</v>
      </c>
      <c r="C36" s="6">
        <v>10</v>
      </c>
    </row>
    <row r="37" spans="2:3" x14ac:dyDescent="0.25">
      <c r="B37" s="6">
        <v>5</v>
      </c>
      <c r="C37" s="6">
        <v>8</v>
      </c>
    </row>
    <row r="38" spans="2:3" x14ac:dyDescent="0.25">
      <c r="B38" s="6">
        <v>3</v>
      </c>
      <c r="C38" s="6">
        <v>15</v>
      </c>
    </row>
    <row r="39" spans="2:3" x14ac:dyDescent="0.25">
      <c r="B39" s="6">
        <v>3</v>
      </c>
      <c r="C39" s="6">
        <v>11</v>
      </c>
    </row>
    <row r="40" spans="2:3" x14ac:dyDescent="0.25">
      <c r="B40" s="6">
        <v>0</v>
      </c>
      <c r="C40" s="6">
        <v>13</v>
      </c>
    </row>
    <row r="41" spans="2:3" x14ac:dyDescent="0.25">
      <c r="B41" s="6">
        <v>0</v>
      </c>
      <c r="C41" s="6">
        <v>10</v>
      </c>
    </row>
    <row r="42" spans="2:3" x14ac:dyDescent="0.25">
      <c r="B42" s="6">
        <v>3</v>
      </c>
      <c r="C42" s="6">
        <v>10</v>
      </c>
    </row>
    <row r="43" spans="2:3" x14ac:dyDescent="0.25">
      <c r="B43" s="6">
        <v>5</v>
      </c>
      <c r="C43" s="6">
        <v>13</v>
      </c>
    </row>
    <row r="44" spans="2:3" x14ac:dyDescent="0.25">
      <c r="B44" s="6">
        <v>5</v>
      </c>
      <c r="C44" s="6">
        <v>14</v>
      </c>
    </row>
    <row r="45" spans="2:3" x14ac:dyDescent="0.25">
      <c r="B45" s="6">
        <v>2</v>
      </c>
      <c r="C45" s="6">
        <v>8</v>
      </c>
    </row>
    <row r="46" spans="2:3" x14ac:dyDescent="0.25">
      <c r="B46" s="6">
        <v>6</v>
      </c>
      <c r="C46" s="6">
        <v>8</v>
      </c>
    </row>
    <row r="47" spans="2:3" x14ac:dyDescent="0.25">
      <c r="B47" s="6">
        <v>4</v>
      </c>
      <c r="C47" s="6">
        <v>10</v>
      </c>
    </row>
    <row r="48" spans="2:3" x14ac:dyDescent="0.25">
      <c r="B48" s="6">
        <v>5</v>
      </c>
      <c r="C48" s="6">
        <v>11</v>
      </c>
    </row>
    <row r="49" spans="2:3" x14ac:dyDescent="0.25">
      <c r="B49" s="6">
        <v>4</v>
      </c>
      <c r="C49" s="6">
        <v>9</v>
      </c>
    </row>
    <row r="50" spans="2:3" x14ac:dyDescent="0.25">
      <c r="B50" s="6">
        <v>2</v>
      </c>
      <c r="C50" s="6">
        <v>9</v>
      </c>
    </row>
    <row r="51" spans="2:3" x14ac:dyDescent="0.25">
      <c r="B51" s="6">
        <v>5</v>
      </c>
      <c r="C51" s="6">
        <v>14</v>
      </c>
    </row>
    <row r="52" spans="2:3" x14ac:dyDescent="0.25">
      <c r="B52" s="6">
        <v>6</v>
      </c>
      <c r="C52" s="6">
        <v>14</v>
      </c>
    </row>
    <row r="53" spans="2:3" x14ac:dyDescent="0.25">
      <c r="B53" s="6">
        <v>3</v>
      </c>
      <c r="C53" s="6">
        <v>8</v>
      </c>
    </row>
    <row r="54" spans="2:3" x14ac:dyDescent="0.25">
      <c r="B54" s="6">
        <v>5</v>
      </c>
      <c r="C54" s="6">
        <v>14</v>
      </c>
    </row>
    <row r="55" spans="2:3" x14ac:dyDescent="0.25">
      <c r="B55" s="6">
        <v>3</v>
      </c>
      <c r="C55" s="6">
        <v>11</v>
      </c>
    </row>
    <row r="56" spans="2:3" x14ac:dyDescent="0.25">
      <c r="B56" s="6">
        <v>1</v>
      </c>
      <c r="C56" s="6">
        <v>12</v>
      </c>
    </row>
    <row r="57" spans="2:3" x14ac:dyDescent="0.25">
      <c r="B57" s="6">
        <v>3</v>
      </c>
      <c r="C57" s="6">
        <v>8</v>
      </c>
    </row>
    <row r="58" spans="2:3" x14ac:dyDescent="0.25">
      <c r="B58" s="6">
        <v>5</v>
      </c>
      <c r="C58" s="6">
        <v>10</v>
      </c>
    </row>
    <row r="59" spans="2:3" x14ac:dyDescent="0.25">
      <c r="B59" s="6">
        <v>5</v>
      </c>
      <c r="C59" s="6">
        <v>8</v>
      </c>
    </row>
    <row r="60" spans="2:3" x14ac:dyDescent="0.25">
      <c r="B60" s="6">
        <v>7</v>
      </c>
      <c r="C60" s="6">
        <v>8</v>
      </c>
    </row>
    <row r="61" spans="2:3" x14ac:dyDescent="0.25">
      <c r="B61" s="6">
        <v>10</v>
      </c>
      <c r="C61" s="6">
        <v>3</v>
      </c>
    </row>
    <row r="62" spans="2:3" x14ac:dyDescent="0.25">
      <c r="B62" s="6">
        <v>4</v>
      </c>
      <c r="C62" s="6">
        <v>14</v>
      </c>
    </row>
    <row r="63" spans="2:3" x14ac:dyDescent="0.25">
      <c r="B63" s="6">
        <v>2</v>
      </c>
      <c r="C63" s="6">
        <v>5</v>
      </c>
    </row>
    <row r="64" spans="2:3" x14ac:dyDescent="0.25">
      <c r="B64" s="6">
        <v>3</v>
      </c>
      <c r="C64" s="6">
        <v>10</v>
      </c>
    </row>
    <row r="65" spans="2:3" x14ac:dyDescent="0.25">
      <c r="B65" s="6">
        <v>4</v>
      </c>
      <c r="C65" s="6">
        <v>9</v>
      </c>
    </row>
    <row r="66" spans="2:3" x14ac:dyDescent="0.25">
      <c r="B66" s="6">
        <v>4</v>
      </c>
      <c r="C66" s="6">
        <v>12</v>
      </c>
    </row>
    <row r="67" spans="2:3" x14ac:dyDescent="0.25">
      <c r="B67" s="6">
        <v>5</v>
      </c>
      <c r="C67" s="6">
        <v>8</v>
      </c>
    </row>
    <row r="68" spans="2:3" x14ac:dyDescent="0.25">
      <c r="B68" s="6">
        <v>7</v>
      </c>
      <c r="C68" s="6">
        <v>9</v>
      </c>
    </row>
    <row r="69" spans="2:3" x14ac:dyDescent="0.25">
      <c r="B69" s="6">
        <v>4</v>
      </c>
      <c r="C69" s="6">
        <v>14</v>
      </c>
    </row>
    <row r="70" spans="2:3" x14ac:dyDescent="0.25">
      <c r="B70" s="6">
        <v>4</v>
      </c>
      <c r="C70" s="6">
        <v>11</v>
      </c>
    </row>
    <row r="71" spans="2:3" x14ac:dyDescent="0.25">
      <c r="B71" s="6">
        <v>2</v>
      </c>
      <c r="C71" s="6">
        <v>12</v>
      </c>
    </row>
    <row r="72" spans="2:3" x14ac:dyDescent="0.25">
      <c r="B72" s="6">
        <v>6</v>
      </c>
      <c r="C72" s="6">
        <v>14</v>
      </c>
    </row>
    <row r="73" spans="2:3" x14ac:dyDescent="0.25">
      <c r="B73" s="6">
        <v>4</v>
      </c>
      <c r="C73" s="6">
        <v>14</v>
      </c>
    </row>
    <row r="74" spans="2:3" x14ac:dyDescent="0.25">
      <c r="B74" s="6">
        <v>4</v>
      </c>
      <c r="C74" s="6">
        <v>10</v>
      </c>
    </row>
    <row r="75" spans="2:3" x14ac:dyDescent="0.25">
      <c r="B75" s="6">
        <v>3</v>
      </c>
      <c r="C75" s="6">
        <v>12</v>
      </c>
    </row>
    <row r="76" spans="2:3" x14ac:dyDescent="0.25">
      <c r="B76" s="6">
        <v>4</v>
      </c>
      <c r="C76" s="6">
        <v>7</v>
      </c>
    </row>
    <row r="77" spans="2:3" x14ac:dyDescent="0.25">
      <c r="B77" s="6">
        <v>5</v>
      </c>
      <c r="C77" s="6">
        <v>18</v>
      </c>
    </row>
    <row r="78" spans="2:3" x14ac:dyDescent="0.25">
      <c r="B78" s="6">
        <v>5</v>
      </c>
      <c r="C78" s="6"/>
    </row>
    <row r="79" spans="2:3" x14ac:dyDescent="0.25">
      <c r="B79" s="6">
        <v>4</v>
      </c>
      <c r="C79" s="6"/>
    </row>
    <row r="80" spans="2:3" x14ac:dyDescent="0.25">
      <c r="B80" s="6">
        <v>3</v>
      </c>
      <c r="C80" s="6"/>
    </row>
    <row r="81" spans="2:3" x14ac:dyDescent="0.25">
      <c r="B81" s="6">
        <v>3</v>
      </c>
      <c r="C81" s="6"/>
    </row>
    <row r="82" spans="2:3" x14ac:dyDescent="0.25">
      <c r="B82" s="6">
        <v>2</v>
      </c>
      <c r="C82" s="6"/>
    </row>
    <row r="83" spans="2:3" x14ac:dyDescent="0.25">
      <c r="B83" s="6">
        <v>4</v>
      </c>
      <c r="C83" s="6"/>
    </row>
    <row r="84" spans="2:3" x14ac:dyDescent="0.25">
      <c r="B84" s="6">
        <v>3</v>
      </c>
      <c r="C84" s="6"/>
    </row>
    <row r="85" spans="2:3" x14ac:dyDescent="0.25">
      <c r="B85" s="6">
        <v>2</v>
      </c>
      <c r="C85" s="6"/>
    </row>
    <row r="86" spans="2:3" x14ac:dyDescent="0.25">
      <c r="B86" s="6">
        <v>4</v>
      </c>
      <c r="C86" s="6"/>
    </row>
    <row r="87" spans="2:3" x14ac:dyDescent="0.25">
      <c r="B87" s="6">
        <v>5</v>
      </c>
      <c r="C87" s="6"/>
    </row>
    <row r="88" spans="2:3" x14ac:dyDescent="0.25">
      <c r="B88" s="6">
        <v>4</v>
      </c>
      <c r="C88" s="6"/>
    </row>
    <row r="89" spans="2:3" x14ac:dyDescent="0.25">
      <c r="B89" s="6">
        <v>4</v>
      </c>
      <c r="C89" s="6"/>
    </row>
    <row r="90" spans="2:3" x14ac:dyDescent="0.25">
      <c r="B90" s="6">
        <v>3</v>
      </c>
      <c r="C90" s="6"/>
    </row>
    <row r="91" spans="2:3" x14ac:dyDescent="0.25">
      <c r="B91" s="6">
        <v>3</v>
      </c>
      <c r="C91" s="6"/>
    </row>
    <row r="92" spans="2:3" x14ac:dyDescent="0.25">
      <c r="B92" s="6">
        <v>0</v>
      </c>
      <c r="C92" s="6"/>
    </row>
    <row r="93" spans="2:3" x14ac:dyDescent="0.25">
      <c r="B93" s="6">
        <v>3</v>
      </c>
      <c r="C93" s="6"/>
    </row>
    <row r="94" spans="2:3" x14ac:dyDescent="0.25">
      <c r="B94" s="6">
        <v>4</v>
      </c>
      <c r="C94" s="6"/>
    </row>
  </sheetData>
  <mergeCells count="1">
    <mergeCell ref="B2:C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"/>
  <sheetViews>
    <sheetView topLeftCell="I1" workbookViewId="0">
      <selection activeCell="T19" sqref="T19"/>
    </sheetView>
  </sheetViews>
  <sheetFormatPr defaultRowHeight="15" x14ac:dyDescent="0.25"/>
  <cols>
    <col min="1" max="1" width="16.5703125" customWidth="1"/>
    <col min="20" max="20" width="20.28515625" customWidth="1"/>
  </cols>
  <sheetData>
    <row r="1" spans="1:25" ht="45" x14ac:dyDescent="0.25">
      <c r="A1" s="1" t="s">
        <v>0</v>
      </c>
      <c r="C1" s="32" t="s">
        <v>137</v>
      </c>
      <c r="D1" s="32"/>
      <c r="G1" s="32" t="s">
        <v>138</v>
      </c>
      <c r="H1" s="32"/>
      <c r="K1" s="32" t="s">
        <v>139</v>
      </c>
      <c r="L1" s="32"/>
      <c r="O1" s="32" t="s">
        <v>140</v>
      </c>
      <c r="P1" s="32"/>
      <c r="T1" t="s">
        <v>5</v>
      </c>
    </row>
    <row r="2" spans="1:25" ht="60" x14ac:dyDescent="0.25">
      <c r="A2">
        <v>177.49199999999999</v>
      </c>
      <c r="C2" s="1" t="s">
        <v>6</v>
      </c>
      <c r="D2" s="1" t="s">
        <v>7</v>
      </c>
      <c r="E2" t="s">
        <v>8</v>
      </c>
      <c r="G2" s="1" t="s">
        <v>6</v>
      </c>
      <c r="H2" s="1" t="s">
        <v>7</v>
      </c>
      <c r="I2" t="s">
        <v>8</v>
      </c>
      <c r="K2" s="1" t="s">
        <v>6</v>
      </c>
      <c r="L2" s="1" t="s">
        <v>7</v>
      </c>
      <c r="M2" t="s">
        <v>8</v>
      </c>
      <c r="O2" s="1" t="s">
        <v>6</v>
      </c>
      <c r="P2" s="1" t="s">
        <v>7</v>
      </c>
      <c r="Q2" t="s">
        <v>8</v>
      </c>
      <c r="U2" s="1" t="s">
        <v>9</v>
      </c>
      <c r="V2" s="1" t="s">
        <v>10</v>
      </c>
      <c r="W2" s="1" t="s">
        <v>11</v>
      </c>
    </row>
    <row r="3" spans="1:25" x14ac:dyDescent="0.25">
      <c r="A3">
        <v>193.06899999999999</v>
      </c>
      <c r="C3">
        <v>712</v>
      </c>
      <c r="D3">
        <v>428</v>
      </c>
      <c r="E3">
        <f>(C3-$A$38)/(D3-$A$38)</f>
        <v>2.2211627401698042</v>
      </c>
      <c r="G3">
        <v>695</v>
      </c>
      <c r="H3">
        <v>589</v>
      </c>
      <c r="I3">
        <f>(G3-$A$38)/(H3-$A$38)</f>
        <v>1.269332731893315</v>
      </c>
      <c r="K3">
        <v>280</v>
      </c>
      <c r="L3">
        <v>300</v>
      </c>
      <c r="M3">
        <f>(K3-$A$38)/(L3-$A$38)</f>
        <v>0.80873184147920041</v>
      </c>
      <c r="O3">
        <v>540</v>
      </c>
      <c r="P3">
        <v>492</v>
      </c>
      <c r="Q3">
        <f>(O3-$A$38)/(P3-$A$38)</f>
        <v>1.1618530909477509</v>
      </c>
      <c r="T3" t="s">
        <v>12</v>
      </c>
      <c r="U3" t="s">
        <v>13</v>
      </c>
      <c r="V3" t="s">
        <v>14</v>
      </c>
      <c r="W3" t="s">
        <v>15</v>
      </c>
      <c r="Y3" t="s">
        <v>16</v>
      </c>
    </row>
    <row r="4" spans="1:25" x14ac:dyDescent="0.25">
      <c r="A4">
        <v>192.70400000000001</v>
      </c>
      <c r="C4">
        <v>682</v>
      </c>
      <c r="D4">
        <v>415</v>
      </c>
      <c r="E4">
        <f t="shared" ref="E4:E51" si="0">(C4-$A$38)/(D4-$A$38)</f>
        <v>2.2160395048074952</v>
      </c>
      <c r="G4">
        <v>805</v>
      </c>
      <c r="H4">
        <v>734</v>
      </c>
      <c r="I4">
        <f t="shared" ref="I4:I37" si="1">(G4-$A$38)/(H4-$A$38)</f>
        <v>1.1318317547199754</v>
      </c>
      <c r="K4">
        <v>301</v>
      </c>
      <c r="L4">
        <v>308</v>
      </c>
      <c r="M4">
        <f t="shared" ref="M4:M21" si="2">(K4-$A$38)/(L4-$A$38)</f>
        <v>0.93781383762304626</v>
      </c>
      <c r="O4">
        <v>571</v>
      </c>
      <c r="P4">
        <v>563</v>
      </c>
      <c r="Q4">
        <f t="shared" ref="Q4:Q28" si="3">(O4-$A$38)/(P4-$A$38)</f>
        <v>1.0217648439836771</v>
      </c>
      <c r="S4" s="32" t="s">
        <v>142</v>
      </c>
      <c r="T4" t="s">
        <v>17</v>
      </c>
      <c r="U4">
        <v>0</v>
      </c>
      <c r="V4">
        <v>7</v>
      </c>
      <c r="W4">
        <v>42</v>
      </c>
      <c r="Y4">
        <f>SUM(U4:W4)</f>
        <v>49</v>
      </c>
    </row>
    <row r="5" spans="1:25" x14ac:dyDescent="0.25">
      <c r="A5">
        <v>198.315</v>
      </c>
      <c r="C5">
        <v>693</v>
      </c>
      <c r="D5">
        <v>433</v>
      </c>
      <c r="E5">
        <f t="shared" si="0"/>
        <v>2.094436227919068</v>
      </c>
      <c r="G5">
        <v>575</v>
      </c>
      <c r="H5">
        <v>603</v>
      </c>
      <c r="I5">
        <f t="shared" si="1"/>
        <v>0.93129934161387951</v>
      </c>
      <c r="K5">
        <v>286</v>
      </c>
      <c r="L5">
        <v>309</v>
      </c>
      <c r="M5">
        <f t="shared" si="2"/>
        <v>0.79747323253957692</v>
      </c>
      <c r="O5">
        <v>521</v>
      </c>
      <c r="P5">
        <v>474</v>
      </c>
      <c r="Q5">
        <f t="shared" si="3"/>
        <v>1.1687216997856031</v>
      </c>
      <c r="S5" s="32"/>
      <c r="T5" s="22" t="s">
        <v>18</v>
      </c>
      <c r="U5">
        <v>13</v>
      </c>
      <c r="V5">
        <v>13</v>
      </c>
      <c r="W5">
        <v>9</v>
      </c>
      <c r="Y5">
        <f t="shared" ref="Y5:Y7" si="4">SUM(U5:W5)</f>
        <v>35</v>
      </c>
    </row>
    <row r="6" spans="1:25" x14ac:dyDescent="0.25">
      <c r="A6">
        <v>183.595</v>
      </c>
      <c r="C6">
        <v>482</v>
      </c>
      <c r="D6">
        <v>375</v>
      </c>
      <c r="E6">
        <f t="shared" si="0"/>
        <v>1.5958837178295679</v>
      </c>
      <c r="G6">
        <v>855</v>
      </c>
      <c r="H6">
        <v>646</v>
      </c>
      <c r="I6">
        <f t="shared" si="1"/>
        <v>1.4638617976452846</v>
      </c>
      <c r="K6">
        <v>284</v>
      </c>
      <c r="L6">
        <v>322</v>
      </c>
      <c r="M6">
        <f t="shared" si="2"/>
        <v>0.6997595752759912</v>
      </c>
      <c r="O6">
        <v>435</v>
      </c>
      <c r="P6">
        <v>424</v>
      </c>
      <c r="Q6">
        <f t="shared" si="3"/>
        <v>1.0481263040105167</v>
      </c>
      <c r="S6" s="32"/>
      <c r="T6" s="22" t="s">
        <v>141</v>
      </c>
      <c r="U6">
        <v>19</v>
      </c>
      <c r="V6">
        <v>0</v>
      </c>
      <c r="W6">
        <v>0</v>
      </c>
      <c r="Y6">
        <f t="shared" si="4"/>
        <v>19</v>
      </c>
    </row>
    <row r="7" spans="1:25" x14ac:dyDescent="0.25">
      <c r="A7">
        <v>203.67500000000001</v>
      </c>
      <c r="C7">
        <v>586</v>
      </c>
      <c r="D7">
        <v>440</v>
      </c>
      <c r="E7">
        <f t="shared" si="0"/>
        <v>1.5969777340774469</v>
      </c>
      <c r="G7">
        <v>550</v>
      </c>
      <c r="H7">
        <v>600</v>
      </c>
      <c r="I7">
        <f t="shared" si="1"/>
        <v>0.87641053744113684</v>
      </c>
      <c r="K7">
        <v>290</v>
      </c>
      <c r="L7">
        <v>328</v>
      </c>
      <c r="M7">
        <f t="shared" si="2"/>
        <v>0.71334867761000242</v>
      </c>
      <c r="O7">
        <v>509</v>
      </c>
      <c r="P7">
        <v>439</v>
      </c>
      <c r="Q7">
        <f t="shared" si="3"/>
        <v>1.287397336961785</v>
      </c>
      <c r="S7" s="32"/>
      <c r="T7" s="22" t="s">
        <v>19</v>
      </c>
      <c r="U7">
        <v>13</v>
      </c>
      <c r="V7">
        <v>12</v>
      </c>
      <c r="W7">
        <v>1</v>
      </c>
      <c r="Y7">
        <f t="shared" si="4"/>
        <v>26</v>
      </c>
    </row>
    <row r="8" spans="1:25" x14ac:dyDescent="0.25">
      <c r="A8">
        <v>218.3</v>
      </c>
      <c r="C8">
        <v>827</v>
      </c>
      <c r="D8">
        <v>360</v>
      </c>
      <c r="E8">
        <f t="shared" si="0"/>
        <v>3.8377804046240915</v>
      </c>
      <c r="G8">
        <v>845</v>
      </c>
      <c r="H8">
        <v>569</v>
      </c>
      <c r="I8">
        <f t="shared" si="1"/>
        <v>1.7388267802347774</v>
      </c>
      <c r="K8">
        <v>326</v>
      </c>
      <c r="L8">
        <v>335</v>
      </c>
      <c r="M8">
        <f t="shared" si="2"/>
        <v>0.93551402696356623</v>
      </c>
      <c r="O8">
        <v>454</v>
      </c>
      <c r="P8">
        <v>434</v>
      </c>
      <c r="Q8">
        <f t="shared" si="3"/>
        <v>1.083834511660271</v>
      </c>
    </row>
    <row r="9" spans="1:25" ht="60" x14ac:dyDescent="0.25">
      <c r="A9">
        <v>217.82499999999999</v>
      </c>
      <c r="C9">
        <v>786</v>
      </c>
      <c r="D9">
        <v>429</v>
      </c>
      <c r="E9">
        <f t="shared" si="0"/>
        <v>2.5284808954999094</v>
      </c>
      <c r="G9">
        <v>670</v>
      </c>
      <c r="H9">
        <v>509</v>
      </c>
      <c r="I9">
        <f t="shared" si="1"/>
        <v>1.5134497765639912</v>
      </c>
      <c r="K9">
        <v>309</v>
      </c>
      <c r="L9">
        <v>336</v>
      </c>
      <c r="M9">
        <f t="shared" si="2"/>
        <v>0.80791836656122407</v>
      </c>
      <c r="O9">
        <v>595</v>
      </c>
      <c r="P9">
        <v>582</v>
      </c>
      <c r="Q9">
        <f t="shared" si="3"/>
        <v>1.033629511433197</v>
      </c>
      <c r="U9" s="1" t="s">
        <v>9</v>
      </c>
      <c r="V9" s="1" t="s">
        <v>10</v>
      </c>
      <c r="W9" s="1" t="s">
        <v>11</v>
      </c>
      <c r="Y9" s="1" t="s">
        <v>21</v>
      </c>
    </row>
    <row r="10" spans="1:25" x14ac:dyDescent="0.25">
      <c r="A10">
        <v>202</v>
      </c>
      <c r="C10">
        <v>568</v>
      </c>
      <c r="D10">
        <v>445</v>
      </c>
      <c r="E10">
        <f t="shared" si="0"/>
        <v>1.4928571075015398</v>
      </c>
      <c r="G10">
        <v>698</v>
      </c>
      <c r="H10">
        <v>682</v>
      </c>
      <c r="I10">
        <f t="shared" si="1"/>
        <v>1.0328835659422491</v>
      </c>
      <c r="K10">
        <v>421</v>
      </c>
      <c r="L10">
        <v>423</v>
      </c>
      <c r="M10">
        <f t="shared" si="2"/>
        <v>0.99121131135247842</v>
      </c>
      <c r="O10">
        <v>509</v>
      </c>
      <c r="P10">
        <v>474</v>
      </c>
      <c r="Q10">
        <f t="shared" si="3"/>
        <v>1.1256438189892788</v>
      </c>
      <c r="T10" t="s">
        <v>22</v>
      </c>
      <c r="U10" t="s">
        <v>13</v>
      </c>
      <c r="V10" t="s">
        <v>14</v>
      </c>
      <c r="W10" t="s">
        <v>15</v>
      </c>
    </row>
    <row r="11" spans="1:25" x14ac:dyDescent="0.25">
      <c r="A11">
        <v>187.66</v>
      </c>
      <c r="C11">
        <v>504</v>
      </c>
      <c r="D11">
        <v>388</v>
      </c>
      <c r="E11">
        <f t="shared" si="0"/>
        <v>1.6023932607712161</v>
      </c>
      <c r="G11">
        <v>868</v>
      </c>
      <c r="H11">
        <v>633</v>
      </c>
      <c r="I11">
        <f t="shared" si="1"/>
        <v>1.5370627761184921</v>
      </c>
      <c r="K11">
        <v>424</v>
      </c>
      <c r="L11">
        <v>427</v>
      </c>
      <c r="M11">
        <f t="shared" si="2"/>
        <v>0.98704468744546381</v>
      </c>
      <c r="O11">
        <v>530</v>
      </c>
      <c r="P11">
        <v>465</v>
      </c>
      <c r="Q11">
        <f t="shared" si="3"/>
        <v>1.2411290162438036</v>
      </c>
      <c r="S11" s="32" t="s">
        <v>143</v>
      </c>
      <c r="T11" t="s">
        <v>17</v>
      </c>
      <c r="U11" s="3">
        <f>U4/49%</f>
        <v>0</v>
      </c>
      <c r="V11" s="3">
        <f t="shared" ref="V11:W11" si="5">V4/49%</f>
        <v>14.285714285714286</v>
      </c>
      <c r="W11" s="3">
        <f t="shared" si="5"/>
        <v>85.714285714285722</v>
      </c>
      <c r="Y11">
        <f>SUM(U11:W11)</f>
        <v>100.00000000000001</v>
      </c>
    </row>
    <row r="12" spans="1:25" x14ac:dyDescent="0.25">
      <c r="A12">
        <v>180.19</v>
      </c>
      <c r="C12">
        <v>474</v>
      </c>
      <c r="D12">
        <v>379</v>
      </c>
      <c r="E12">
        <f t="shared" si="0"/>
        <v>1.5175271878021246</v>
      </c>
      <c r="G12">
        <v>886</v>
      </c>
      <c r="H12">
        <v>663</v>
      </c>
      <c r="I12">
        <f t="shared" si="1"/>
        <v>1.4769387952030348</v>
      </c>
      <c r="K12">
        <v>419</v>
      </c>
      <c r="L12">
        <v>432</v>
      </c>
      <c r="M12">
        <f t="shared" si="2"/>
        <v>0.94504687054360581</v>
      </c>
      <c r="O12">
        <v>511</v>
      </c>
      <c r="P12">
        <v>411</v>
      </c>
      <c r="Q12">
        <f t="shared" si="3"/>
        <v>1.4638966940265661</v>
      </c>
      <c r="S12" s="32"/>
      <c r="T12" s="22" t="s">
        <v>18</v>
      </c>
      <c r="U12" s="3">
        <f>U5/35%</f>
        <v>37.142857142857146</v>
      </c>
      <c r="V12" s="3">
        <f t="shared" ref="V12:W12" si="6">V5/35%</f>
        <v>37.142857142857146</v>
      </c>
      <c r="W12" s="3">
        <f t="shared" si="6"/>
        <v>25.714285714285715</v>
      </c>
      <c r="Y12">
        <f>SUM(U12:W12)</f>
        <v>100</v>
      </c>
    </row>
    <row r="13" spans="1:25" x14ac:dyDescent="0.25">
      <c r="A13">
        <v>187.583</v>
      </c>
      <c r="C13">
        <v>730</v>
      </c>
      <c r="D13">
        <v>506</v>
      </c>
      <c r="E13">
        <f t="shared" si="0"/>
        <v>1.7212655331105011</v>
      </c>
      <c r="G13">
        <v>766</v>
      </c>
      <c r="H13">
        <v>720</v>
      </c>
      <c r="I13">
        <f t="shared" si="1"/>
        <v>1.0876916671273655</v>
      </c>
      <c r="K13">
        <v>434</v>
      </c>
      <c r="L13">
        <v>428</v>
      </c>
      <c r="M13">
        <f t="shared" si="2"/>
        <v>1.0257992128204889</v>
      </c>
      <c r="O13">
        <v>500</v>
      </c>
      <c r="P13">
        <v>510</v>
      </c>
      <c r="Q13">
        <f t="shared" si="3"/>
        <v>0.9682100916503058</v>
      </c>
      <c r="S13" s="32"/>
      <c r="T13" s="22" t="s">
        <v>141</v>
      </c>
      <c r="U13" s="3">
        <f>U6/19%</f>
        <v>100</v>
      </c>
      <c r="V13" s="3">
        <f t="shared" ref="V13:W13" si="7">V6/19%</f>
        <v>0</v>
      </c>
      <c r="W13" s="3">
        <f t="shared" si="7"/>
        <v>0</v>
      </c>
      <c r="Y13">
        <f>SUM(U13:W13)</f>
        <v>100</v>
      </c>
    </row>
    <row r="14" spans="1:25" x14ac:dyDescent="0.25">
      <c r="A14">
        <v>207.886</v>
      </c>
      <c r="C14">
        <v>778</v>
      </c>
      <c r="D14">
        <v>436</v>
      </c>
      <c r="E14">
        <f t="shared" si="0"/>
        <v>2.4216518009423393</v>
      </c>
      <c r="G14">
        <v>684</v>
      </c>
      <c r="H14">
        <v>679</v>
      </c>
      <c r="I14">
        <f t="shared" si="1"/>
        <v>1.0103398665476</v>
      </c>
      <c r="K14">
        <v>436</v>
      </c>
      <c r="L14">
        <v>445</v>
      </c>
      <c r="M14">
        <f t="shared" si="2"/>
        <v>0.9639372848169605</v>
      </c>
      <c r="O14">
        <v>482</v>
      </c>
      <c r="P14">
        <v>400</v>
      </c>
      <c r="Q14">
        <f t="shared" si="3"/>
        <v>1.4008501243239249</v>
      </c>
      <c r="S14" s="32"/>
      <c r="T14" s="22" t="s">
        <v>19</v>
      </c>
      <c r="U14" s="3">
        <f>U7/26%</f>
        <v>50</v>
      </c>
      <c r="V14" s="3">
        <f t="shared" ref="V14:W14" si="8">V7/26%</f>
        <v>46.153846153846153</v>
      </c>
      <c r="W14" s="3">
        <f t="shared" si="8"/>
        <v>3.8461538461538458</v>
      </c>
      <c r="Y14">
        <f>SUM(U14:W14)</f>
        <v>100</v>
      </c>
    </row>
    <row r="15" spans="1:25" x14ac:dyDescent="0.25">
      <c r="A15">
        <v>194.68600000000001</v>
      </c>
      <c r="C15">
        <v>419</v>
      </c>
      <c r="D15">
        <v>343</v>
      </c>
      <c r="E15">
        <f t="shared" si="0"/>
        <v>1.5150264548999066</v>
      </c>
      <c r="G15">
        <v>676</v>
      </c>
      <c r="H15">
        <v>603</v>
      </c>
      <c r="I15">
        <f t="shared" si="1"/>
        <v>1.1791124307923857</v>
      </c>
      <c r="K15">
        <v>358</v>
      </c>
      <c r="L15">
        <v>381</v>
      </c>
      <c r="M15">
        <f t="shared" si="2"/>
        <v>0.87605436997104869</v>
      </c>
      <c r="O15">
        <v>397</v>
      </c>
      <c r="P15">
        <v>364</v>
      </c>
      <c r="Q15">
        <f t="shared" si="3"/>
        <v>1.1957699044077541</v>
      </c>
    </row>
    <row r="16" spans="1:25" x14ac:dyDescent="0.25">
      <c r="A16">
        <v>192.8</v>
      </c>
      <c r="C16">
        <v>533</v>
      </c>
      <c r="D16">
        <v>384</v>
      </c>
      <c r="E16">
        <f t="shared" si="0"/>
        <v>1.7901774670585215</v>
      </c>
      <c r="G16">
        <v>684</v>
      </c>
      <c r="H16">
        <v>574</v>
      </c>
      <c r="I16">
        <f t="shared" si="1"/>
        <v>1.2905707913578963</v>
      </c>
      <c r="K16">
        <v>396</v>
      </c>
      <c r="L16">
        <v>390</v>
      </c>
      <c r="M16">
        <f t="shared" si="2"/>
        <v>1.0308379859892751</v>
      </c>
      <c r="O16">
        <v>369</v>
      </c>
      <c r="P16">
        <v>369</v>
      </c>
      <c r="Q16">
        <f t="shared" si="3"/>
        <v>1</v>
      </c>
    </row>
    <row r="17" spans="1:17" x14ac:dyDescent="0.25">
      <c r="A17">
        <v>195.68600000000001</v>
      </c>
      <c r="C17">
        <v>473</v>
      </c>
      <c r="D17">
        <v>314</v>
      </c>
      <c r="E17">
        <f t="shared" si="0"/>
        <v>2.3410339009202676</v>
      </c>
      <c r="G17">
        <v>683</v>
      </c>
      <c r="H17">
        <v>633</v>
      </c>
      <c r="I17">
        <f t="shared" si="1"/>
        <v>1.1142686757698919</v>
      </c>
      <c r="K17">
        <v>370</v>
      </c>
      <c r="L17">
        <v>407</v>
      </c>
      <c r="M17">
        <f t="shared" si="2"/>
        <v>0.82511304398115004</v>
      </c>
      <c r="O17">
        <v>416</v>
      </c>
      <c r="P17">
        <v>413</v>
      </c>
      <c r="Q17">
        <f t="shared" si="3"/>
        <v>1.0137889676902858</v>
      </c>
    </row>
    <row r="18" spans="1:17" x14ac:dyDescent="0.25">
      <c r="A18">
        <v>210.071</v>
      </c>
      <c r="C18">
        <v>821</v>
      </c>
      <c r="D18">
        <v>369</v>
      </c>
      <c r="E18">
        <f t="shared" si="0"/>
        <v>3.6042081482161819</v>
      </c>
      <c r="G18">
        <v>641</v>
      </c>
      <c r="H18">
        <v>502</v>
      </c>
      <c r="I18">
        <f t="shared" si="1"/>
        <v>1.4534108372289634</v>
      </c>
      <c r="K18">
        <v>385</v>
      </c>
      <c r="L18">
        <v>412</v>
      </c>
      <c r="M18">
        <f t="shared" si="2"/>
        <v>0.87532625001731579</v>
      </c>
      <c r="O18">
        <v>619</v>
      </c>
      <c r="P18">
        <v>475</v>
      </c>
      <c r="Q18">
        <f t="shared" si="3"/>
        <v>1.5150855035623592</v>
      </c>
    </row>
    <row r="19" spans="1:17" x14ac:dyDescent="0.25">
      <c r="A19">
        <v>185.643</v>
      </c>
      <c r="C19">
        <v>466</v>
      </c>
      <c r="D19">
        <v>374</v>
      </c>
      <c r="E19">
        <f t="shared" si="0"/>
        <v>1.5152178689679732</v>
      </c>
      <c r="G19">
        <v>649</v>
      </c>
      <c r="H19">
        <v>700</v>
      </c>
      <c r="I19">
        <f t="shared" si="1"/>
        <v>0.89892288165618184</v>
      </c>
      <c r="K19">
        <v>434</v>
      </c>
      <c r="L19">
        <v>433</v>
      </c>
      <c r="M19">
        <f t="shared" si="2"/>
        <v>1.0042093701073811</v>
      </c>
      <c r="O19">
        <v>481</v>
      </c>
      <c r="P19">
        <v>496</v>
      </c>
      <c r="Q19">
        <f t="shared" si="3"/>
        <v>0.95009402872117998</v>
      </c>
    </row>
    <row r="20" spans="1:17" x14ac:dyDescent="0.25">
      <c r="A20">
        <v>189.48599999999999</v>
      </c>
      <c r="C20">
        <v>620</v>
      </c>
      <c r="D20">
        <v>383</v>
      </c>
      <c r="E20">
        <f t="shared" si="0"/>
        <v>2.2635603800905035</v>
      </c>
      <c r="G20">
        <v>563</v>
      </c>
      <c r="H20">
        <v>605</v>
      </c>
      <c r="I20">
        <f t="shared" si="1"/>
        <v>0.89745223378190564</v>
      </c>
      <c r="K20">
        <v>437</v>
      </c>
      <c r="L20">
        <v>450</v>
      </c>
      <c r="M20">
        <f t="shared" si="2"/>
        <v>0.94893253988518833</v>
      </c>
      <c r="O20">
        <v>475</v>
      </c>
      <c r="P20">
        <v>514</v>
      </c>
      <c r="Q20">
        <f t="shared" si="3"/>
        <v>0.87757609532002767</v>
      </c>
    </row>
    <row r="21" spans="1:17" x14ac:dyDescent="0.25">
      <c r="A21">
        <v>173.51400000000001</v>
      </c>
      <c r="C21">
        <v>649</v>
      </c>
      <c r="D21">
        <v>427</v>
      </c>
      <c r="E21">
        <f t="shared" si="0"/>
        <v>1.9586931290356751</v>
      </c>
      <c r="G21">
        <v>1032</v>
      </c>
      <c r="H21">
        <v>681</v>
      </c>
      <c r="I21">
        <f t="shared" si="1"/>
        <v>1.7228688845225739</v>
      </c>
      <c r="K21">
        <v>438</v>
      </c>
      <c r="L21">
        <v>445</v>
      </c>
      <c r="M21">
        <f t="shared" si="2"/>
        <v>0.97195122152430258</v>
      </c>
      <c r="O21">
        <v>437</v>
      </c>
      <c r="P21">
        <v>476</v>
      </c>
      <c r="Q21">
        <f t="shared" si="3"/>
        <v>0.86099489496937798</v>
      </c>
    </row>
    <row r="22" spans="1:17" x14ac:dyDescent="0.25">
      <c r="A22">
        <v>208.625</v>
      </c>
      <c r="C22">
        <v>613</v>
      </c>
      <c r="D22">
        <v>378</v>
      </c>
      <c r="E22">
        <f t="shared" si="0"/>
        <v>2.2872111145443901</v>
      </c>
      <c r="G22">
        <v>634</v>
      </c>
      <c r="H22">
        <v>665</v>
      </c>
      <c r="I22">
        <f t="shared" si="1"/>
        <v>0.93398148399852732</v>
      </c>
      <c r="O22">
        <v>550</v>
      </c>
      <c r="P22">
        <v>522</v>
      </c>
      <c r="Q22">
        <f t="shared" si="3"/>
        <v>1.0857409086266703</v>
      </c>
    </row>
    <row r="23" spans="1:17" x14ac:dyDescent="0.25">
      <c r="A23">
        <v>209.40799999999999</v>
      </c>
      <c r="C23">
        <v>809</v>
      </c>
      <c r="D23">
        <v>492</v>
      </c>
      <c r="E23">
        <f t="shared" si="0"/>
        <v>2.0689047881341054</v>
      </c>
      <c r="G23">
        <v>947</v>
      </c>
      <c r="H23">
        <v>611</v>
      </c>
      <c r="I23">
        <f t="shared" si="1"/>
        <v>1.8085373160779314</v>
      </c>
      <c r="O23">
        <v>484</v>
      </c>
      <c r="P23">
        <v>416</v>
      </c>
      <c r="Q23">
        <f t="shared" si="3"/>
        <v>1.3082988119561265</v>
      </c>
    </row>
    <row r="24" spans="1:17" x14ac:dyDescent="0.25">
      <c r="A24">
        <v>202.2</v>
      </c>
      <c r="C24">
        <v>662</v>
      </c>
      <c r="D24">
        <v>445</v>
      </c>
      <c r="E24">
        <f t="shared" si="0"/>
        <v>1.8695121327466189</v>
      </c>
      <c r="G24">
        <v>580</v>
      </c>
      <c r="H24">
        <v>624</v>
      </c>
      <c r="I24">
        <f t="shared" si="1"/>
        <v>0.89733184967790613</v>
      </c>
      <c r="O24">
        <v>465</v>
      </c>
      <c r="P24">
        <v>446</v>
      </c>
      <c r="Q24">
        <f t="shared" si="3"/>
        <v>1.0758285560951721</v>
      </c>
    </row>
    <row r="25" spans="1:17" x14ac:dyDescent="0.25">
      <c r="A25">
        <v>195.77799999999999</v>
      </c>
      <c r="C25">
        <v>638</v>
      </c>
      <c r="D25">
        <v>444</v>
      </c>
      <c r="E25">
        <f t="shared" si="0"/>
        <v>1.7804792161319232</v>
      </c>
      <c r="G25">
        <v>520</v>
      </c>
      <c r="H25">
        <v>590</v>
      </c>
      <c r="I25">
        <f t="shared" si="1"/>
        <v>0.82258953973017812</v>
      </c>
      <c r="O25">
        <v>510</v>
      </c>
      <c r="P25">
        <v>499</v>
      </c>
      <c r="Q25">
        <f t="shared" si="3"/>
        <v>1.0362360333828817</v>
      </c>
    </row>
    <row r="26" spans="1:17" x14ac:dyDescent="0.25">
      <c r="A26">
        <v>184.57499999999999</v>
      </c>
      <c r="C26">
        <v>779</v>
      </c>
      <c r="D26">
        <v>517</v>
      </c>
      <c r="E26">
        <f t="shared" si="0"/>
        <v>1.8147646923348641</v>
      </c>
      <c r="G26">
        <v>944</v>
      </c>
      <c r="H26">
        <v>624</v>
      </c>
      <c r="I26">
        <f t="shared" si="1"/>
        <v>1.7466774568879555</v>
      </c>
      <c r="O26">
        <v>535</v>
      </c>
      <c r="P26">
        <v>545</v>
      </c>
      <c r="Q26">
        <f t="shared" si="3"/>
        <v>0.97139303629096241</v>
      </c>
    </row>
    <row r="27" spans="1:17" x14ac:dyDescent="0.25">
      <c r="A27">
        <v>183.11099999999999</v>
      </c>
      <c r="C27">
        <v>906</v>
      </c>
      <c r="D27">
        <v>502</v>
      </c>
      <c r="E27">
        <f t="shared" si="0"/>
        <v>2.3178271815863392</v>
      </c>
      <c r="G27">
        <v>652</v>
      </c>
      <c r="H27">
        <v>604</v>
      </c>
      <c r="I27">
        <f t="shared" si="1"/>
        <v>1.1174842983531035</v>
      </c>
      <c r="O27">
        <v>403</v>
      </c>
      <c r="P27">
        <v>417</v>
      </c>
      <c r="Q27">
        <f t="shared" si="3"/>
        <v>0.93681319191877899</v>
      </c>
    </row>
    <row r="28" spans="1:17" x14ac:dyDescent="0.25">
      <c r="A28">
        <v>182.917</v>
      </c>
      <c r="C28">
        <v>570</v>
      </c>
      <c r="D28">
        <v>386</v>
      </c>
      <c r="E28">
        <f t="shared" si="0"/>
        <v>1.9655486202192918</v>
      </c>
      <c r="G28">
        <v>867</v>
      </c>
      <c r="H28">
        <v>517</v>
      </c>
      <c r="I28">
        <f t="shared" si="1"/>
        <v>2.0884261157145132</v>
      </c>
      <c r="O28">
        <v>435</v>
      </c>
      <c r="P28">
        <v>466</v>
      </c>
      <c r="Q28">
        <f t="shared" si="3"/>
        <v>0.88542504373741338</v>
      </c>
    </row>
    <row r="29" spans="1:17" x14ac:dyDescent="0.25">
      <c r="A29">
        <v>200.6</v>
      </c>
      <c r="C29">
        <v>603</v>
      </c>
      <c r="D29">
        <v>392</v>
      </c>
      <c r="E29">
        <f t="shared" si="0"/>
        <v>2.0734349829677856</v>
      </c>
      <c r="G29">
        <v>556</v>
      </c>
      <c r="H29">
        <v>657</v>
      </c>
      <c r="I29">
        <f t="shared" si="1"/>
        <v>0.78117936040906333</v>
      </c>
    </row>
    <row r="30" spans="1:17" x14ac:dyDescent="0.25">
      <c r="A30">
        <v>214.833</v>
      </c>
      <c r="C30">
        <v>558</v>
      </c>
      <c r="D30">
        <v>477</v>
      </c>
      <c r="E30">
        <f t="shared" si="0"/>
        <v>1.2876775604608608</v>
      </c>
      <c r="G30">
        <v>568</v>
      </c>
      <c r="H30">
        <v>536</v>
      </c>
      <c r="I30">
        <f t="shared" si="1"/>
        <v>1.0939614402285198</v>
      </c>
    </row>
    <row r="31" spans="1:17" x14ac:dyDescent="0.25">
      <c r="A31">
        <v>205.52500000000001</v>
      </c>
      <c r="C31">
        <v>535</v>
      </c>
      <c r="D31">
        <v>422</v>
      </c>
      <c r="E31">
        <f t="shared" si="0"/>
        <v>1.4987525992383961</v>
      </c>
      <c r="G31">
        <v>521</v>
      </c>
      <c r="H31">
        <v>525</v>
      </c>
      <c r="I31">
        <f t="shared" si="1"/>
        <v>0.98786279749309647</v>
      </c>
    </row>
    <row r="32" spans="1:17" x14ac:dyDescent="0.25">
      <c r="A32">
        <v>183.667</v>
      </c>
      <c r="C32">
        <v>810</v>
      </c>
      <c r="D32">
        <v>423</v>
      </c>
      <c r="E32">
        <f t="shared" si="0"/>
        <v>2.7006112532954352</v>
      </c>
      <c r="G32">
        <v>401</v>
      </c>
      <c r="H32">
        <v>512</v>
      </c>
      <c r="I32">
        <f t="shared" si="1"/>
        <v>0.64936137129248894</v>
      </c>
    </row>
    <row r="33" spans="1:9" x14ac:dyDescent="0.25">
      <c r="A33">
        <v>185.119</v>
      </c>
      <c r="C33">
        <v>485</v>
      </c>
      <c r="D33">
        <v>388</v>
      </c>
      <c r="E33">
        <f t="shared" si="0"/>
        <v>1.503725399093172</v>
      </c>
      <c r="G33">
        <v>782</v>
      </c>
      <c r="H33">
        <v>647</v>
      </c>
      <c r="I33">
        <f t="shared" si="1"/>
        <v>1.2989601267955682</v>
      </c>
    </row>
    <row r="34" spans="1:9" x14ac:dyDescent="0.25">
      <c r="A34">
        <v>191.63300000000001</v>
      </c>
      <c r="C34">
        <v>802</v>
      </c>
      <c r="D34">
        <v>466</v>
      </c>
      <c r="E34">
        <f t="shared" si="0"/>
        <v>2.2418446872331974</v>
      </c>
      <c r="G34">
        <v>626</v>
      </c>
      <c r="H34">
        <v>496</v>
      </c>
      <c r="I34">
        <f t="shared" si="1"/>
        <v>1.432518417749773</v>
      </c>
    </row>
    <row r="35" spans="1:9" x14ac:dyDescent="0.25">
      <c r="A35">
        <v>204.61099999999999</v>
      </c>
      <c r="C35">
        <v>616</v>
      </c>
      <c r="D35">
        <v>434</v>
      </c>
      <c r="E35">
        <f t="shared" si="0"/>
        <v>1.7628940561084661</v>
      </c>
      <c r="G35">
        <v>552</v>
      </c>
      <c r="H35">
        <v>569</v>
      </c>
      <c r="I35">
        <f t="shared" si="1"/>
        <v>0.95449255339133621</v>
      </c>
    </row>
    <row r="36" spans="1:9" x14ac:dyDescent="0.25">
      <c r="C36">
        <v>715</v>
      </c>
      <c r="D36">
        <v>358</v>
      </c>
      <c r="E36">
        <f t="shared" si="0"/>
        <v>3.196041480542291</v>
      </c>
      <c r="G36">
        <v>809</v>
      </c>
      <c r="H36">
        <v>572</v>
      </c>
      <c r="I36">
        <f t="shared" si="1"/>
        <v>1.6293730216887661</v>
      </c>
    </row>
    <row r="37" spans="1:9" x14ac:dyDescent="0.25">
      <c r="C37">
        <v>773</v>
      </c>
      <c r="D37">
        <v>435</v>
      </c>
      <c r="E37">
        <f t="shared" si="0"/>
        <v>2.410889186759642</v>
      </c>
      <c r="G37">
        <v>809</v>
      </c>
      <c r="H37">
        <v>492</v>
      </c>
      <c r="I37">
        <f t="shared" si="1"/>
        <v>2.0689047881341054</v>
      </c>
    </row>
    <row r="38" spans="1:9" x14ac:dyDescent="0.25">
      <c r="A38">
        <f>AVERAGE(A2:A35)</f>
        <v>195.43476470588234</v>
      </c>
      <c r="C38">
        <v>765</v>
      </c>
      <c r="D38">
        <v>474</v>
      </c>
      <c r="E38">
        <f t="shared" si="0"/>
        <v>2.0446386093108617</v>
      </c>
    </row>
    <row r="39" spans="1:9" x14ac:dyDescent="0.25">
      <c r="C39">
        <v>643</v>
      </c>
      <c r="D39">
        <v>445</v>
      </c>
      <c r="E39">
        <f t="shared" si="0"/>
        <v>1.7933797340268689</v>
      </c>
    </row>
    <row r="40" spans="1:9" x14ac:dyDescent="0.25">
      <c r="C40">
        <v>613</v>
      </c>
      <c r="D40">
        <v>497</v>
      </c>
      <c r="E40">
        <f t="shared" si="0"/>
        <v>1.3846597234156144</v>
      </c>
    </row>
    <row r="41" spans="1:9" x14ac:dyDescent="0.25">
      <c r="C41">
        <v>738</v>
      </c>
      <c r="D41">
        <v>488</v>
      </c>
      <c r="E41">
        <f t="shared" si="0"/>
        <v>1.8545102761395196</v>
      </c>
    </row>
    <row r="42" spans="1:9" x14ac:dyDescent="0.25">
      <c r="C42">
        <v>760</v>
      </c>
      <c r="D42">
        <v>476</v>
      </c>
      <c r="E42">
        <f t="shared" si="0"/>
        <v>2.0122423032999142</v>
      </c>
    </row>
    <row r="43" spans="1:9" x14ac:dyDescent="0.25">
      <c r="C43">
        <v>557</v>
      </c>
      <c r="D43">
        <v>483</v>
      </c>
      <c r="E43">
        <f t="shared" si="0"/>
        <v>1.2573329141275156</v>
      </c>
    </row>
    <row r="44" spans="1:9" x14ac:dyDescent="0.25">
      <c r="C44">
        <v>623</v>
      </c>
      <c r="D44">
        <v>455</v>
      </c>
      <c r="E44">
        <f t="shared" si="0"/>
        <v>1.6472361362631496</v>
      </c>
    </row>
    <row r="45" spans="1:9" x14ac:dyDescent="0.25">
      <c r="C45">
        <v>776</v>
      </c>
      <c r="D45">
        <v>384</v>
      </c>
      <c r="E45">
        <f t="shared" si="0"/>
        <v>3.0788561549459086</v>
      </c>
    </row>
    <row r="46" spans="1:9" x14ac:dyDescent="0.25">
      <c r="C46">
        <v>707</v>
      </c>
      <c r="D46">
        <v>438</v>
      </c>
      <c r="E46">
        <f t="shared" si="0"/>
        <v>2.1089800221116985</v>
      </c>
    </row>
    <row r="47" spans="1:9" x14ac:dyDescent="0.25">
      <c r="C47">
        <v>780</v>
      </c>
      <c r="D47">
        <v>380</v>
      </c>
      <c r="E47">
        <f t="shared" si="0"/>
        <v>3.1672553845938101</v>
      </c>
    </row>
    <row r="48" spans="1:9" x14ac:dyDescent="0.25">
      <c r="C48">
        <v>519</v>
      </c>
      <c r="D48">
        <v>473</v>
      </c>
      <c r="E48">
        <f t="shared" si="0"/>
        <v>1.165726806353313</v>
      </c>
    </row>
    <row r="49" spans="3:5" x14ac:dyDescent="0.25">
      <c r="C49">
        <v>961</v>
      </c>
      <c r="D49">
        <v>474</v>
      </c>
      <c r="E49">
        <f t="shared" si="0"/>
        <v>2.7482439956508231</v>
      </c>
    </row>
    <row r="50" spans="3:5" x14ac:dyDescent="0.25">
      <c r="C50">
        <v>607</v>
      </c>
      <c r="D50">
        <v>494</v>
      </c>
      <c r="E50">
        <f t="shared" si="0"/>
        <v>1.3784767502776514</v>
      </c>
    </row>
    <row r="51" spans="3:5" x14ac:dyDescent="0.25">
      <c r="C51">
        <v>728</v>
      </c>
      <c r="D51">
        <v>439</v>
      </c>
      <c r="E51">
        <f t="shared" si="0"/>
        <v>2.1865404340279411</v>
      </c>
    </row>
  </sheetData>
  <mergeCells count="6">
    <mergeCell ref="S11:S14"/>
    <mergeCell ref="C1:D1"/>
    <mergeCell ref="G1:H1"/>
    <mergeCell ref="K1:L1"/>
    <mergeCell ref="O1:P1"/>
    <mergeCell ref="S4:S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0"/>
  <sheetViews>
    <sheetView workbookViewId="0">
      <selection activeCell="F7" sqref="F7"/>
    </sheetView>
  </sheetViews>
  <sheetFormatPr defaultRowHeight="15" x14ac:dyDescent="0.25"/>
  <cols>
    <col min="1" max="1" width="11.7109375" customWidth="1"/>
    <col min="5" max="5" width="12.7109375" customWidth="1"/>
    <col min="10" max="10" width="14.5703125" customWidth="1"/>
    <col min="11" max="11" width="18" customWidth="1"/>
    <col min="14" max="14" width="11.28515625" customWidth="1"/>
    <col min="16" max="16" width="14.28515625" customWidth="1"/>
  </cols>
  <sheetData>
    <row r="1" spans="1:19" ht="17.25" x14ac:dyDescent="0.25">
      <c r="B1" s="34" t="s">
        <v>144</v>
      </c>
      <c r="C1" s="34"/>
      <c r="D1" s="34"/>
      <c r="E1" s="34"/>
      <c r="H1" s="34" t="s">
        <v>145</v>
      </c>
      <c r="I1" s="34"/>
      <c r="J1" s="34"/>
      <c r="K1" s="34"/>
      <c r="O1" s="32" t="s">
        <v>146</v>
      </c>
      <c r="P1" s="32"/>
      <c r="Q1" s="32"/>
    </row>
    <row r="2" spans="1:19" ht="30" x14ac:dyDescent="0.25">
      <c r="B2" s="1" t="s">
        <v>30</v>
      </c>
      <c r="C2" s="1" t="s">
        <v>27</v>
      </c>
      <c r="D2" s="1" t="s">
        <v>47</v>
      </c>
      <c r="E2" s="1" t="s">
        <v>29</v>
      </c>
      <c r="H2" s="1" t="s">
        <v>30</v>
      </c>
      <c r="I2" s="1" t="s">
        <v>27</v>
      </c>
      <c r="J2" s="1" t="s">
        <v>47</v>
      </c>
      <c r="K2" s="1" t="s">
        <v>29</v>
      </c>
      <c r="O2" s="32"/>
      <c r="P2" s="32"/>
      <c r="Q2" s="32"/>
    </row>
    <row r="3" spans="1:19" x14ac:dyDescent="0.25">
      <c r="A3" s="23" t="s">
        <v>23</v>
      </c>
      <c r="B3">
        <v>10</v>
      </c>
      <c r="C3">
        <v>10</v>
      </c>
      <c r="D3">
        <v>10</v>
      </c>
      <c r="E3">
        <v>9</v>
      </c>
      <c r="H3">
        <v>10.178588066996138</v>
      </c>
      <c r="I3">
        <v>7.9519563648917071</v>
      </c>
      <c r="J3">
        <v>6.5026453112309213</v>
      </c>
      <c r="K3">
        <v>1.706680718540595</v>
      </c>
      <c r="O3" t="s">
        <v>147</v>
      </c>
      <c r="P3" t="s">
        <v>148</v>
      </c>
      <c r="Q3" t="s">
        <v>149</v>
      </c>
      <c r="S3" t="s">
        <v>150</v>
      </c>
    </row>
    <row r="4" spans="1:19" x14ac:dyDescent="0.25">
      <c r="A4" s="23" t="s">
        <v>25</v>
      </c>
      <c r="B4">
        <f>AVERAGE(B7:B16)</f>
        <v>31.8</v>
      </c>
      <c r="C4">
        <f t="shared" ref="C4" si="0">AVERAGE(C7:C16)</f>
        <v>72</v>
      </c>
      <c r="D4">
        <f>AVERAGE(D7:D16)</f>
        <v>128.80000000000001</v>
      </c>
      <c r="E4">
        <f>AVERAGE(E7:E16)</f>
        <v>305.55555555555554</v>
      </c>
      <c r="H4">
        <v>11.697430870423688</v>
      </c>
      <c r="I4">
        <v>24.003349332322152</v>
      </c>
      <c r="J4">
        <v>5.0186016048684676</v>
      </c>
      <c r="K4">
        <v>2.7595461336155229</v>
      </c>
      <c r="N4" t="s">
        <v>30</v>
      </c>
      <c r="O4">
        <v>61</v>
      </c>
      <c r="P4">
        <v>162</v>
      </c>
      <c r="Q4">
        <v>95</v>
      </c>
      <c r="S4">
        <f>SUM(O4:Q4)</f>
        <v>318</v>
      </c>
    </row>
    <row r="5" spans="1:19" x14ac:dyDescent="0.25">
      <c r="A5" s="23" t="s">
        <v>24</v>
      </c>
      <c r="B5">
        <f>STDEV(B7:B16)</f>
        <v>8.6512683720044485</v>
      </c>
      <c r="C5">
        <f t="shared" ref="C5:E5" si="1">STDEV(C7:C16)</f>
        <v>9.079892314584157</v>
      </c>
      <c r="D5">
        <f t="shared" si="1"/>
        <v>19.463926747818515</v>
      </c>
      <c r="E5">
        <f t="shared" si="1"/>
        <v>18.601821894045159</v>
      </c>
      <c r="H5">
        <v>18.611277211133565</v>
      </c>
      <c r="I5">
        <v>22.55397168168404</v>
      </c>
      <c r="J5">
        <v>3.4384967812326663</v>
      </c>
      <c r="K5">
        <v>3.2901423930340159</v>
      </c>
      <c r="N5" t="s">
        <v>27</v>
      </c>
      <c r="O5">
        <v>115</v>
      </c>
      <c r="P5">
        <v>195</v>
      </c>
      <c r="Q5">
        <v>79</v>
      </c>
      <c r="S5">
        <f>SUM(O5:Q5)</f>
        <v>389</v>
      </c>
    </row>
    <row r="6" spans="1:19" x14ac:dyDescent="0.25">
      <c r="A6" s="23"/>
      <c r="H6">
        <v>14.551869073596086</v>
      </c>
      <c r="I6">
        <v>12.094546585138056</v>
      </c>
      <c r="J6">
        <v>5.0926479743183926</v>
      </c>
      <c r="K6">
        <v>2.4058281084348367</v>
      </c>
      <c r="N6" t="s">
        <v>151</v>
      </c>
      <c r="O6">
        <v>248</v>
      </c>
      <c r="P6">
        <v>187</v>
      </c>
      <c r="Q6">
        <v>3</v>
      </c>
      <c r="S6">
        <f>SUM(O6:Q6)</f>
        <v>438</v>
      </c>
    </row>
    <row r="7" spans="1:19" x14ac:dyDescent="0.25">
      <c r="A7" s="38" t="s">
        <v>152</v>
      </c>
      <c r="B7">
        <v>40</v>
      </c>
      <c r="C7">
        <v>68</v>
      </c>
      <c r="D7">
        <v>123</v>
      </c>
      <c r="E7">
        <v>300</v>
      </c>
      <c r="H7">
        <v>8.4092276891891018</v>
      </c>
      <c r="I7">
        <v>2.5303374870191808</v>
      </c>
      <c r="J7">
        <v>4.3291599201293556</v>
      </c>
      <c r="K7">
        <v>1.8396060252115936</v>
      </c>
      <c r="N7" s="1" t="s">
        <v>153</v>
      </c>
      <c r="O7">
        <v>320</v>
      </c>
      <c r="P7">
        <v>8</v>
      </c>
      <c r="Q7">
        <v>0</v>
      </c>
      <c r="S7">
        <f>SUM(O7:Q7)</f>
        <v>328</v>
      </c>
    </row>
    <row r="8" spans="1:19" x14ac:dyDescent="0.25">
      <c r="A8" s="38"/>
      <c r="B8">
        <v>44</v>
      </c>
      <c r="C8">
        <v>87</v>
      </c>
      <c r="D8">
        <v>135</v>
      </c>
      <c r="E8">
        <v>318</v>
      </c>
      <c r="H8">
        <v>17.78690282400304</v>
      </c>
      <c r="I8">
        <v>0.57022318415649387</v>
      </c>
      <c r="J8">
        <v>7.7977949348557329</v>
      </c>
      <c r="K8">
        <v>0.89927126642089783</v>
      </c>
    </row>
    <row r="9" spans="1:19" x14ac:dyDescent="0.25">
      <c r="A9" s="38"/>
      <c r="B9">
        <v>27</v>
      </c>
      <c r="C9">
        <v>59</v>
      </c>
      <c r="D9">
        <v>111</v>
      </c>
      <c r="E9">
        <v>310</v>
      </c>
      <c r="H9">
        <v>5.2975060782631624</v>
      </c>
      <c r="I9">
        <v>12.564536596061737</v>
      </c>
      <c r="J9">
        <v>9.782387374883271</v>
      </c>
      <c r="K9">
        <v>2.8345864038425233</v>
      </c>
      <c r="O9" t="s">
        <v>154</v>
      </c>
    </row>
    <row r="10" spans="1:19" x14ac:dyDescent="0.25">
      <c r="A10" s="38"/>
      <c r="B10">
        <v>29</v>
      </c>
      <c r="C10">
        <v>73</v>
      </c>
      <c r="D10">
        <v>136</v>
      </c>
      <c r="E10">
        <v>317</v>
      </c>
      <c r="H10">
        <v>2.3880674770986592</v>
      </c>
      <c r="I10">
        <v>7.9110013642782722</v>
      </c>
      <c r="J10">
        <v>0.80103169976946476</v>
      </c>
      <c r="K10">
        <v>2.0684971019273291</v>
      </c>
      <c r="O10" t="s">
        <v>147</v>
      </c>
      <c r="P10" t="s">
        <v>148</v>
      </c>
      <c r="Q10" t="s">
        <v>149</v>
      </c>
      <c r="S10" t="s">
        <v>155</v>
      </c>
    </row>
    <row r="11" spans="1:19" x14ac:dyDescent="0.25">
      <c r="A11" s="38"/>
      <c r="B11">
        <v>27</v>
      </c>
      <c r="C11">
        <v>71</v>
      </c>
      <c r="D11">
        <v>112</v>
      </c>
      <c r="E11">
        <v>263</v>
      </c>
      <c r="H11">
        <v>18.635755966929398</v>
      </c>
      <c r="I11">
        <v>2.4975367200790863</v>
      </c>
      <c r="J11">
        <v>0.43304802633074424</v>
      </c>
      <c r="K11">
        <v>2.3291898324605769</v>
      </c>
      <c r="N11" t="s">
        <v>30</v>
      </c>
      <c r="O11">
        <f>O4/$S$4%</f>
        <v>19.182389937106919</v>
      </c>
      <c r="P11">
        <f>P4/$S$4%</f>
        <v>50.943396226415089</v>
      </c>
      <c r="Q11">
        <f>Q4/$S$4%</f>
        <v>29.874213836477985</v>
      </c>
      <c r="S11">
        <f>SUM(O11:Q11)</f>
        <v>100</v>
      </c>
    </row>
    <row r="12" spans="1:19" x14ac:dyDescent="0.25">
      <c r="A12" s="38"/>
      <c r="B12">
        <v>18</v>
      </c>
      <c r="C12">
        <v>80</v>
      </c>
      <c r="D12">
        <v>129</v>
      </c>
      <c r="E12">
        <v>308</v>
      </c>
      <c r="H12">
        <v>9.4113311818156706</v>
      </c>
      <c r="I12">
        <v>4.2985280000925901</v>
      </c>
      <c r="J12">
        <v>2.907027060296528</v>
      </c>
      <c r="K12">
        <v>2.9680146184187097</v>
      </c>
      <c r="N12" t="s">
        <v>27</v>
      </c>
      <c r="O12">
        <f>O5/$S$5%</f>
        <v>29.562982005141386</v>
      </c>
      <c r="P12">
        <f>P5/$S$5%</f>
        <v>50.128534704370182</v>
      </c>
      <c r="Q12">
        <f>Q5/$S$5%</f>
        <v>20.308483290488432</v>
      </c>
      <c r="S12">
        <f>SUM(O12:Q12)</f>
        <v>100</v>
      </c>
    </row>
    <row r="13" spans="1:19" x14ac:dyDescent="0.25">
      <c r="A13" s="38"/>
      <c r="B13">
        <v>33</v>
      </c>
      <c r="C13">
        <v>58</v>
      </c>
      <c r="D13">
        <v>104</v>
      </c>
      <c r="E13">
        <v>296</v>
      </c>
      <c r="H13">
        <v>10.395904238913481</v>
      </c>
      <c r="I13">
        <v>2.7376674313457663</v>
      </c>
      <c r="J13">
        <v>2.7835174793868624</v>
      </c>
      <c r="K13">
        <v>3.3852124826082886</v>
      </c>
      <c r="N13" t="s">
        <v>151</v>
      </c>
      <c r="O13">
        <f>O6/$S$6%</f>
        <v>56.621004566210047</v>
      </c>
      <c r="P13">
        <f>P6/$S$6%</f>
        <v>42.694063926940643</v>
      </c>
      <c r="Q13">
        <f>Q6/$S$6%</f>
        <v>0.68493150684931503</v>
      </c>
      <c r="S13">
        <f>SUM(O13:Q13)</f>
        <v>100</v>
      </c>
    </row>
    <row r="14" spans="1:19" x14ac:dyDescent="0.25">
      <c r="A14" s="38"/>
      <c r="B14">
        <v>28</v>
      </c>
      <c r="C14">
        <v>77</v>
      </c>
      <c r="D14">
        <v>134</v>
      </c>
      <c r="E14">
        <v>310</v>
      </c>
      <c r="H14">
        <v>10.19096720096856</v>
      </c>
      <c r="I14">
        <v>5.8047540538938698</v>
      </c>
      <c r="J14">
        <v>4.9672981787807977</v>
      </c>
      <c r="K14">
        <v>1.388355928726499</v>
      </c>
      <c r="N14" s="1" t="s">
        <v>153</v>
      </c>
      <c r="O14">
        <f>O7/$S$7%</f>
        <v>97.560975609756099</v>
      </c>
      <c r="P14">
        <f>P7/$S$7%</f>
        <v>2.4390243902439024</v>
      </c>
      <c r="Q14">
        <f>Q7/$S$7%</f>
        <v>0</v>
      </c>
      <c r="S14">
        <f>SUM(O14:Q14)</f>
        <v>100</v>
      </c>
    </row>
    <row r="15" spans="1:19" x14ac:dyDescent="0.25">
      <c r="A15" s="38"/>
      <c r="B15">
        <v>27</v>
      </c>
      <c r="C15">
        <v>78</v>
      </c>
      <c r="D15">
        <v>130</v>
      </c>
      <c r="E15">
        <v>328</v>
      </c>
      <c r="H15">
        <v>17.460326856100544</v>
      </c>
      <c r="I15">
        <v>15.121612105689232</v>
      </c>
      <c r="J15">
        <v>3.0822010266846136</v>
      </c>
      <c r="K15">
        <v>2.6991409758569564</v>
      </c>
    </row>
    <row r="16" spans="1:19" x14ac:dyDescent="0.25">
      <c r="A16" s="38"/>
      <c r="B16">
        <v>45</v>
      </c>
      <c r="C16">
        <v>69</v>
      </c>
      <c r="D16">
        <v>174</v>
      </c>
      <c r="H16">
        <v>7.1348385225704707</v>
      </c>
      <c r="I16">
        <v>16.576289222978474</v>
      </c>
      <c r="J16">
        <v>6.2432032087541067</v>
      </c>
      <c r="K16">
        <v>2.5609629281808415</v>
      </c>
    </row>
    <row r="17" spans="8:11" x14ac:dyDescent="0.25">
      <c r="H17">
        <v>14.225336095156369</v>
      </c>
      <c r="I17">
        <v>7.1479533187967839</v>
      </c>
      <c r="J17">
        <v>7.9725395148484379</v>
      </c>
      <c r="K17">
        <v>2.1142296357897936</v>
      </c>
    </row>
    <row r="18" spans="8:11" x14ac:dyDescent="0.25">
      <c r="H18">
        <v>4.6040306331886152</v>
      </c>
      <c r="I18">
        <v>3.4767707765179479</v>
      </c>
      <c r="J18">
        <v>6.1390274421227229</v>
      </c>
      <c r="K18">
        <v>1.4103938837470975</v>
      </c>
    </row>
    <row r="19" spans="8:11" x14ac:dyDescent="0.25">
      <c r="H19">
        <v>6.3384718031854028</v>
      </c>
      <c r="I19">
        <v>4.4627359048816029</v>
      </c>
      <c r="J19">
        <v>1.0657388575081042</v>
      </c>
      <c r="K19">
        <v>2.6478273813276476</v>
      </c>
    </row>
    <row r="20" spans="8:11" x14ac:dyDescent="0.25">
      <c r="H20">
        <v>2.5742824187830564</v>
      </c>
      <c r="I20">
        <v>7.7195820742433332</v>
      </c>
      <c r="J20">
        <v>3.1104531843357752</v>
      </c>
      <c r="K20">
        <v>1.0412267264927528</v>
      </c>
    </row>
    <row r="21" spans="8:11" x14ac:dyDescent="0.25">
      <c r="H21">
        <v>1.0151680716596714</v>
      </c>
      <c r="I21">
        <v>3.5651266141999978</v>
      </c>
      <c r="J21">
        <v>2.7543663384388735</v>
      </c>
      <c r="K21">
        <v>2.3174644043459272</v>
      </c>
    </row>
    <row r="22" spans="8:11" x14ac:dyDescent="0.25">
      <c r="H22">
        <v>3.787263973971795</v>
      </c>
      <c r="I22">
        <v>7.6232722651537284</v>
      </c>
      <c r="J22">
        <v>4.5127980362275091</v>
      </c>
      <c r="K22">
        <v>0.9195595268875143</v>
      </c>
    </row>
    <row r="23" spans="8:11" x14ac:dyDescent="0.25">
      <c r="H23">
        <v>15.682932108900575</v>
      </c>
      <c r="I23">
        <v>2.1935465366690718</v>
      </c>
      <c r="J23">
        <v>6.7569370419583459</v>
      </c>
      <c r="K23">
        <v>3.4112196668638819</v>
      </c>
    </row>
    <row r="24" spans="8:11" x14ac:dyDescent="0.25">
      <c r="H24">
        <v>7.1031212019406391</v>
      </c>
      <c r="I24">
        <v>3.0465141172819603</v>
      </c>
      <c r="J24">
        <v>2.4736335492081407</v>
      </c>
      <c r="K24">
        <v>4.0411638188367478</v>
      </c>
    </row>
    <row r="25" spans="8:11" x14ac:dyDescent="0.25">
      <c r="H25">
        <v>10.088366497617637</v>
      </c>
      <c r="I25">
        <v>14.860709700403007</v>
      </c>
      <c r="J25">
        <v>6.6284622244065057</v>
      </c>
      <c r="K25">
        <v>1.7558352248118032</v>
      </c>
    </row>
    <row r="26" spans="8:11" x14ac:dyDescent="0.25">
      <c r="H26">
        <v>6.2991393802052871</v>
      </c>
      <c r="I26">
        <v>7.8090498446353855</v>
      </c>
      <c r="J26">
        <v>9.8932287855088887</v>
      </c>
      <c r="K26">
        <v>1.76407923725722</v>
      </c>
    </row>
    <row r="27" spans="8:11" x14ac:dyDescent="0.25">
      <c r="H27">
        <v>13.1255399806934</v>
      </c>
      <c r="I27">
        <v>6.8275710511864762</v>
      </c>
      <c r="J27">
        <v>8.5440293503336839</v>
      </c>
      <c r="K27">
        <v>1.7072727097465934</v>
      </c>
    </row>
    <row r="28" spans="8:11" x14ac:dyDescent="0.25">
      <c r="H28">
        <v>10.32077233753594</v>
      </c>
      <c r="I28">
        <v>3.3367451340644196</v>
      </c>
      <c r="J28">
        <v>1.1734332097690281</v>
      </c>
      <c r="K28">
        <v>3.1841149991540343</v>
      </c>
    </row>
    <row r="29" spans="8:11" x14ac:dyDescent="0.25">
      <c r="H29">
        <v>27.1700932618077</v>
      </c>
      <c r="I29">
        <v>23.141708538611937</v>
      </c>
      <c r="J29">
        <v>7.2403258951744549</v>
      </c>
      <c r="K29">
        <v>1.8037571448564513</v>
      </c>
    </row>
    <row r="30" spans="8:11" x14ac:dyDescent="0.25">
      <c r="H30">
        <v>26.723643816278241</v>
      </c>
      <c r="I30">
        <v>4.5635353870768895</v>
      </c>
      <c r="J30">
        <v>2.60058770882145</v>
      </c>
      <c r="K30">
        <v>1.7203554315963494</v>
      </c>
    </row>
    <row r="31" spans="8:11" x14ac:dyDescent="0.25">
      <c r="H31">
        <v>9.0346937113693002</v>
      </c>
      <c r="I31">
        <v>7.9839891685782289</v>
      </c>
      <c r="J31">
        <v>5.0565068257874666</v>
      </c>
      <c r="K31">
        <v>3.0196561784361959</v>
      </c>
    </row>
    <row r="32" spans="8:11" x14ac:dyDescent="0.25">
      <c r="H32">
        <v>22.850029622722015</v>
      </c>
      <c r="I32">
        <v>9.7619211124614083</v>
      </c>
      <c r="J32">
        <v>4.6777647457766998</v>
      </c>
      <c r="K32">
        <v>2.5829662685554622</v>
      </c>
    </row>
    <row r="33" spans="8:11" x14ac:dyDescent="0.25">
      <c r="H33">
        <v>11.999455208337377</v>
      </c>
      <c r="I33">
        <v>11.583321457132151</v>
      </c>
      <c r="J33">
        <v>2.4811689124497183</v>
      </c>
      <c r="K33">
        <v>2.9858949631705167</v>
      </c>
    </row>
    <row r="34" spans="8:11" x14ac:dyDescent="0.25">
      <c r="H34">
        <v>12.40336355122956</v>
      </c>
      <c r="I34">
        <v>10.522960934124184</v>
      </c>
      <c r="J34">
        <v>9.8335514711924574</v>
      </c>
      <c r="K34">
        <v>1.486921642507028</v>
      </c>
    </row>
    <row r="35" spans="8:11" x14ac:dyDescent="0.25">
      <c r="H35">
        <v>11.976976428470145</v>
      </c>
      <c r="I35">
        <v>19.135865513892192</v>
      </c>
      <c r="J35">
        <v>10.063201657747941</v>
      </c>
      <c r="K35">
        <v>1.1698426264429216</v>
      </c>
    </row>
    <row r="36" spans="8:11" x14ac:dyDescent="0.25">
      <c r="H36">
        <v>9.2765949289269667</v>
      </c>
      <c r="I36">
        <v>3.8850232446848576</v>
      </c>
      <c r="J36">
        <v>4.1735070845601845</v>
      </c>
      <c r="K36">
        <v>2.2579700672902674</v>
      </c>
    </row>
    <row r="37" spans="8:11" x14ac:dyDescent="0.25">
      <c r="H37">
        <v>9.2049385103752126</v>
      </c>
      <c r="I37">
        <v>4.13342437232191</v>
      </c>
      <c r="J37">
        <v>3.3031230113064249</v>
      </c>
      <c r="K37">
        <v>3.2827514834979068</v>
      </c>
    </row>
    <row r="38" spans="8:11" x14ac:dyDescent="0.25">
      <c r="H38">
        <v>10.651938638942433</v>
      </c>
      <c r="I38">
        <v>4.8583871962356229</v>
      </c>
      <c r="J38">
        <v>7.6125912523500734</v>
      </c>
      <c r="K38">
        <v>1.747501880108691</v>
      </c>
    </row>
    <row r="39" spans="8:11" x14ac:dyDescent="0.25">
      <c r="H39">
        <v>2.0161573361425598</v>
      </c>
      <c r="I39">
        <v>2.1338716714236794</v>
      </c>
      <c r="J39">
        <v>2.2786826552248827</v>
      </c>
      <c r="K39">
        <v>0.63740707378996331</v>
      </c>
    </row>
    <row r="40" spans="8:11" x14ac:dyDescent="0.25">
      <c r="H40">
        <v>21.100292679136423</v>
      </c>
      <c r="I40">
        <v>6.7344129918258133</v>
      </c>
      <c r="J40">
        <v>1.4053740752160928</v>
      </c>
      <c r="K40">
        <v>1.0604999367632799</v>
      </c>
    </row>
    <row r="41" spans="8:11" x14ac:dyDescent="0.25">
      <c r="H41">
        <v>9.3372702337639293</v>
      </c>
      <c r="I41">
        <v>36.51961397089044</v>
      </c>
      <c r="J41">
        <v>5.7102880878887481</v>
      </c>
      <c r="K41">
        <v>1.2963500316854046</v>
      </c>
    </row>
    <row r="42" spans="8:11" x14ac:dyDescent="0.25">
      <c r="H42">
        <v>10.811219557125726</v>
      </c>
      <c r="I42">
        <v>12.140531309622768</v>
      </c>
      <c r="J42">
        <v>1.6047193038041254</v>
      </c>
      <c r="K42">
        <v>0.8454312769322867</v>
      </c>
    </row>
    <row r="43" spans="8:11" x14ac:dyDescent="0.25">
      <c r="H43">
        <v>16.219463855978969</v>
      </c>
      <c r="I43">
        <v>3.7831478150068514</v>
      </c>
      <c r="J43">
        <v>5.0264439390326725</v>
      </c>
      <c r="K43">
        <v>2.9929151757706451</v>
      </c>
    </row>
    <row r="44" spans="8:11" x14ac:dyDescent="0.25">
      <c r="H44">
        <v>3.30954437424234</v>
      </c>
      <c r="I44">
        <v>13.696864160440862</v>
      </c>
      <c r="J44">
        <v>2.5457243405284187</v>
      </c>
      <c r="K44">
        <v>3.0770801899122269</v>
      </c>
    </row>
    <row r="45" spans="8:11" x14ac:dyDescent="0.25">
      <c r="H45">
        <v>2.0501611089528402</v>
      </c>
      <c r="I45">
        <v>24.75279899333426</v>
      </c>
      <c r="J45">
        <v>14.040241316898054</v>
      </c>
      <c r="K45">
        <v>1.0938728967553608</v>
      </c>
    </row>
    <row r="46" spans="8:11" x14ac:dyDescent="0.25">
      <c r="H46">
        <v>0.93608048347486927</v>
      </c>
      <c r="I46">
        <v>10.518430676507833</v>
      </c>
      <c r="J46">
        <v>3.9608591173772192</v>
      </c>
      <c r="K46">
        <v>1.622197340616216</v>
      </c>
    </row>
    <row r="47" spans="8:11" x14ac:dyDescent="0.25">
      <c r="H47">
        <v>3.2569931791468862</v>
      </c>
      <c r="I47">
        <v>19.238953324991918</v>
      </c>
      <c r="J47">
        <v>5.5789221991003179</v>
      </c>
      <c r="K47">
        <v>0.63302230037658036</v>
      </c>
    </row>
    <row r="48" spans="8:11" x14ac:dyDescent="0.25">
      <c r="H48">
        <v>18.479003638836623</v>
      </c>
      <c r="I48">
        <v>5.9748544319238324</v>
      </c>
      <c r="J48">
        <v>10.59943825309408</v>
      </c>
      <c r="K48">
        <v>7.9873457513543826</v>
      </c>
    </row>
    <row r="49" spans="8:11" x14ac:dyDescent="0.25">
      <c r="H49">
        <v>6.1892037422978259</v>
      </c>
      <c r="I49">
        <v>2.7620393194811141</v>
      </c>
      <c r="J49">
        <v>2.9101778860932646</v>
      </c>
      <c r="K49">
        <v>2.5792426160414372</v>
      </c>
    </row>
    <row r="50" spans="8:11" x14ac:dyDescent="0.25">
      <c r="H50">
        <v>10.765487666899263</v>
      </c>
      <c r="I50">
        <v>1.9495269352347044</v>
      </c>
      <c r="J50">
        <v>2.611095942523713</v>
      </c>
      <c r="K50">
        <v>1.9277482615392874</v>
      </c>
    </row>
    <row r="51" spans="8:11" x14ac:dyDescent="0.25">
      <c r="H51">
        <v>16.058383737591313</v>
      </c>
      <c r="I51">
        <v>5.4518653947567053</v>
      </c>
      <c r="J51">
        <v>6.9473980057169689</v>
      </c>
      <c r="K51">
        <v>2.7114437288554618</v>
      </c>
    </row>
    <row r="52" spans="8:11" x14ac:dyDescent="0.25">
      <c r="H52">
        <v>7.799307340406691</v>
      </c>
      <c r="I52">
        <v>2.3515334031625903</v>
      </c>
      <c r="J52">
        <v>10.498170235749249</v>
      </c>
      <c r="K52">
        <v>2.2231391264067542</v>
      </c>
    </row>
    <row r="53" spans="8:11" x14ac:dyDescent="0.25">
      <c r="H53">
        <v>7.2771134664412811</v>
      </c>
      <c r="I53">
        <v>2.4501599584975033</v>
      </c>
      <c r="J53">
        <v>5.309752832447117</v>
      </c>
      <c r="K53">
        <v>1.8160298355412201</v>
      </c>
    </row>
    <row r="54" spans="8:11" x14ac:dyDescent="0.25">
      <c r="H54">
        <v>26.94782784280746</v>
      </c>
      <c r="I54">
        <v>3.3643512402085562</v>
      </c>
      <c r="J54">
        <v>5.1888643040433369</v>
      </c>
      <c r="K54">
        <v>2.9747371656553305</v>
      </c>
    </row>
    <row r="55" spans="8:11" x14ac:dyDescent="0.25">
      <c r="H55">
        <v>5.2343211889304442</v>
      </c>
      <c r="I55">
        <v>18.202651435741345</v>
      </c>
      <c r="J55">
        <v>4.7215739194531849</v>
      </c>
      <c r="K55">
        <v>5.13955145789825</v>
      </c>
    </row>
    <row r="56" spans="8:11" x14ac:dyDescent="0.25">
      <c r="H56">
        <v>7.376714719024716</v>
      </c>
      <c r="I56">
        <v>7.0945050882022205</v>
      </c>
      <c r="J56">
        <v>2.4779472461796104</v>
      </c>
      <c r="K56">
        <v>2.4370995067252603</v>
      </c>
    </row>
    <row r="57" spans="8:11" x14ac:dyDescent="0.25">
      <c r="H57">
        <v>5.0789457550913433</v>
      </c>
      <c r="I57">
        <v>6.4636564754028498</v>
      </c>
      <c r="J57">
        <v>2.8546403859857623</v>
      </c>
      <c r="K57">
        <v>0.77423970471196957</v>
      </c>
    </row>
    <row r="58" spans="8:11" x14ac:dyDescent="0.25">
      <c r="H58">
        <v>17.299566119049551</v>
      </c>
      <c r="I58">
        <v>11.958397356790249</v>
      </c>
      <c r="J58">
        <v>1.0112060437381489</v>
      </c>
      <c r="K58">
        <v>3.9631059126315282</v>
      </c>
    </row>
    <row r="59" spans="8:11" x14ac:dyDescent="0.25">
      <c r="H59">
        <v>14.038447765969224</v>
      </c>
      <c r="I59">
        <v>11.85116641464184</v>
      </c>
      <c r="J59">
        <v>4.8679657241032164</v>
      </c>
      <c r="K59">
        <v>1.8981498440706983</v>
      </c>
    </row>
    <row r="60" spans="8:11" x14ac:dyDescent="0.25">
      <c r="H60">
        <v>7.5082878193496674</v>
      </c>
      <c r="I60">
        <v>2.4990076857711783</v>
      </c>
      <c r="J60">
        <v>3.4557332640072529</v>
      </c>
      <c r="K60">
        <v>1.1634535323829083</v>
      </c>
    </row>
    <row r="61" spans="8:11" x14ac:dyDescent="0.25">
      <c r="H61">
        <v>17.472652897360128</v>
      </c>
      <c r="I61">
        <v>3.3348879599283459</v>
      </c>
      <c r="J61">
        <v>19.854295143686745</v>
      </c>
      <c r="K61">
        <v>3.5212541158080835</v>
      </c>
    </row>
    <row r="62" spans="8:11" x14ac:dyDescent="0.25">
      <c r="H62">
        <v>9.2892621972465754</v>
      </c>
      <c r="I62">
        <v>3.8667811708301776</v>
      </c>
      <c r="J62">
        <v>2.7779919468164342</v>
      </c>
      <c r="K62">
        <v>1.3722951211545369</v>
      </c>
    </row>
    <row r="63" spans="8:11" x14ac:dyDescent="0.25">
      <c r="H63">
        <v>24.230837815132624</v>
      </c>
      <c r="I63">
        <v>9.7547843608703193</v>
      </c>
      <c r="J63">
        <v>4.6440544907356598</v>
      </c>
      <c r="K63">
        <v>2.2990816636252607</v>
      </c>
    </row>
    <row r="64" spans="8:11" x14ac:dyDescent="0.25">
      <c r="H64">
        <v>11.370748971685584</v>
      </c>
      <c r="I64">
        <v>9.5619545122552765</v>
      </c>
      <c r="J64">
        <v>7.1255766739624375</v>
      </c>
      <c r="K64">
        <v>3.0641983923012175</v>
      </c>
    </row>
    <row r="65" spans="8:11" x14ac:dyDescent="0.25">
      <c r="H65">
        <v>7.4447809680419663</v>
      </c>
      <c r="I65">
        <v>4.1581704388511662</v>
      </c>
      <c r="J65">
        <v>3.5233502434182316</v>
      </c>
      <c r="K65">
        <v>2.1846197035769701</v>
      </c>
    </row>
    <row r="66" spans="8:11" x14ac:dyDescent="0.25">
      <c r="H66">
        <v>8.969668602871339</v>
      </c>
      <c r="I66">
        <v>19.129913885288023</v>
      </c>
      <c r="J66">
        <v>6.177810133077263</v>
      </c>
      <c r="K66">
        <v>3.6542855756226458</v>
      </c>
    </row>
    <row r="67" spans="8:11" x14ac:dyDescent="0.25">
      <c r="H67">
        <v>40.027607392835193</v>
      </c>
      <c r="I67">
        <v>5.1773755311647314</v>
      </c>
      <c r="J67">
        <v>6.9850455832221172</v>
      </c>
      <c r="K67">
        <v>3.4493508101075196</v>
      </c>
    </row>
    <row r="68" spans="8:11" x14ac:dyDescent="0.25">
      <c r="H68">
        <v>10.519812684197127</v>
      </c>
      <c r="I68">
        <v>12.735033463839336</v>
      </c>
      <c r="J68">
        <v>4.3566967975781647</v>
      </c>
      <c r="K68">
        <v>3.7797078231379686</v>
      </c>
    </row>
    <row r="69" spans="8:11" x14ac:dyDescent="0.25">
      <c r="H69">
        <v>9.2974589116536084</v>
      </c>
      <c r="I69">
        <v>5.9710260784171405</v>
      </c>
      <c r="J69">
        <v>5.7172726187687548</v>
      </c>
      <c r="K69">
        <v>2.7023546835161341</v>
      </c>
    </row>
    <row r="70" spans="8:11" x14ac:dyDescent="0.25">
      <c r="H70">
        <v>1.2709525749131225</v>
      </c>
      <c r="I70">
        <v>6.8717675817005173</v>
      </c>
      <c r="J70">
        <v>1.8683540979172577</v>
      </c>
      <c r="K70">
        <v>1.8124144425440767</v>
      </c>
    </row>
    <row r="71" spans="8:11" x14ac:dyDescent="0.25">
      <c r="H71">
        <v>14.555143918104193</v>
      </c>
      <c r="I71">
        <v>0.32647776493882263</v>
      </c>
      <c r="J71">
        <v>0.55449007965524044</v>
      </c>
      <c r="K71">
        <v>1.8018180030104698</v>
      </c>
    </row>
    <row r="72" spans="8:11" x14ac:dyDescent="0.25">
      <c r="H72">
        <v>1.4056707502293353</v>
      </c>
      <c r="I72">
        <v>4.4964260264703624</v>
      </c>
      <c r="J72">
        <v>4.5913811944270293</v>
      </c>
      <c r="K72">
        <v>2.6662752731914625</v>
      </c>
    </row>
    <row r="73" spans="8:11" x14ac:dyDescent="0.25">
      <c r="H73">
        <v>1.3174924972769664</v>
      </c>
      <c r="I73">
        <v>1.5988742494129182</v>
      </c>
      <c r="J73">
        <v>6.9317407336915711</v>
      </c>
      <c r="K73">
        <v>2.5283009198227973</v>
      </c>
    </row>
    <row r="74" spans="8:11" x14ac:dyDescent="0.25">
      <c r="H74">
        <v>1.0145244060640697</v>
      </c>
      <c r="I74">
        <v>3.5154797250820731</v>
      </c>
      <c r="J74">
        <v>5.8577562325527541</v>
      </c>
      <c r="K74">
        <v>0.94606790548463027</v>
      </c>
    </row>
    <row r="75" spans="8:11" x14ac:dyDescent="0.25">
      <c r="H75">
        <v>15.865479762523039</v>
      </c>
      <c r="I75">
        <v>2.3292003563426937</v>
      </c>
      <c r="J75">
        <v>4.9709678864036357</v>
      </c>
      <c r="K75">
        <v>3.5700672140878997</v>
      </c>
    </row>
    <row r="76" spans="8:11" x14ac:dyDescent="0.25">
      <c r="H76">
        <v>20.143262066169008</v>
      </c>
      <c r="I76">
        <v>2.9949602873863714</v>
      </c>
      <c r="J76">
        <v>7.6245659368093586</v>
      </c>
      <c r="K76">
        <v>1.8575344881041</v>
      </c>
    </row>
    <row r="77" spans="8:11" x14ac:dyDescent="0.25">
      <c r="H77">
        <v>11.154988751020401</v>
      </c>
      <c r="I77">
        <v>13.381858020898953</v>
      </c>
      <c r="J77">
        <v>2.6010194495806558</v>
      </c>
      <c r="K77">
        <v>4.2020076872849295</v>
      </c>
    </row>
    <row r="78" spans="8:11" x14ac:dyDescent="0.25">
      <c r="H78">
        <v>11.967632463987201</v>
      </c>
      <c r="I78">
        <v>14.487358440642465</v>
      </c>
      <c r="J78">
        <v>3.3638313574503043</v>
      </c>
      <c r="K78">
        <v>2.4464765589501329</v>
      </c>
    </row>
    <row r="79" spans="8:11" x14ac:dyDescent="0.25">
      <c r="H79">
        <v>7.4515539620884326</v>
      </c>
      <c r="I79">
        <v>7.2364193516009516</v>
      </c>
      <c r="J79">
        <v>2.8818693541621045</v>
      </c>
      <c r="K79">
        <v>1.5770444002463799</v>
      </c>
    </row>
    <row r="80" spans="8:11" x14ac:dyDescent="0.25">
      <c r="H80">
        <v>8.8366148583035748</v>
      </c>
      <c r="I80">
        <v>13.652330500963442</v>
      </c>
      <c r="J80">
        <v>4.2033401955989707</v>
      </c>
      <c r="K80">
        <v>1.5872569169709514</v>
      </c>
    </row>
    <row r="81" spans="8:11" x14ac:dyDescent="0.25">
      <c r="H81">
        <v>2.3580138836617794</v>
      </c>
      <c r="I81">
        <v>11.814305072674314</v>
      </c>
      <c r="J81">
        <v>6.6923781254477372</v>
      </c>
      <c r="K81">
        <v>2.5270913046307761</v>
      </c>
    </row>
    <row r="82" spans="8:11" x14ac:dyDescent="0.25">
      <c r="H82">
        <v>3.8643349628759931</v>
      </c>
      <c r="I82">
        <v>5.564200865464489</v>
      </c>
      <c r="J82">
        <v>9.0041358148435719</v>
      </c>
      <c r="K82">
        <v>1.368645006716728</v>
      </c>
    </row>
    <row r="83" spans="8:11" x14ac:dyDescent="0.25">
      <c r="H83">
        <v>12.792573500686824</v>
      </c>
      <c r="I83">
        <v>4.1215955024934035</v>
      </c>
      <c r="J83">
        <v>5.0936975206175346</v>
      </c>
      <c r="K83">
        <v>1.9547549567741416</v>
      </c>
    </row>
    <row r="84" spans="8:11" x14ac:dyDescent="0.25">
      <c r="H84">
        <v>5.839280771221862</v>
      </c>
      <c r="I84">
        <v>2.14764843032428</v>
      </c>
      <c r="J84">
        <v>2.1201727560980825</v>
      </c>
      <c r="K84">
        <v>2.7242759742014027</v>
      </c>
    </row>
    <row r="85" spans="8:11" x14ac:dyDescent="0.25">
      <c r="H85">
        <v>11.983384294918817</v>
      </c>
      <c r="I85">
        <v>6.54563958616904</v>
      </c>
      <c r="J85">
        <v>7.5378059911162945</v>
      </c>
      <c r="K85">
        <v>1.8233286055469784</v>
      </c>
    </row>
    <row r="86" spans="8:11" x14ac:dyDescent="0.25">
      <c r="H86">
        <v>13.66351738387324</v>
      </c>
      <c r="I86">
        <v>11.887331994701903</v>
      </c>
      <c r="J86">
        <v>2.6804210144127625</v>
      </c>
      <c r="K86">
        <v>2.3099255269672918</v>
      </c>
    </row>
    <row r="87" spans="8:11" x14ac:dyDescent="0.25">
      <c r="H87">
        <v>2.0547740955799303</v>
      </c>
      <c r="I87">
        <v>3.1801173530344085</v>
      </c>
      <c r="J87">
        <v>5.4857949334521638</v>
      </c>
      <c r="K87">
        <v>2.6099433959002249</v>
      </c>
    </row>
    <row r="88" spans="8:11" x14ac:dyDescent="0.25">
      <c r="H88">
        <v>11.538368191714417</v>
      </c>
      <c r="I88">
        <v>16.841849820768648</v>
      </c>
      <c r="J88">
        <v>2.3604862479012567</v>
      </c>
      <c r="K88">
        <v>3.2426665736049314</v>
      </c>
    </row>
    <row r="89" spans="8:11" x14ac:dyDescent="0.25">
      <c r="H89">
        <v>5.5999657922292245</v>
      </c>
      <c r="I89">
        <v>2.6837368976194194</v>
      </c>
      <c r="J89">
        <v>10.690124170126438</v>
      </c>
      <c r="K89">
        <v>2.5051529576691487</v>
      </c>
    </row>
    <row r="90" spans="8:11" x14ac:dyDescent="0.25">
      <c r="H90">
        <v>8.9921176718132347</v>
      </c>
      <c r="I90">
        <v>16.485455891356711</v>
      </c>
      <c r="J90">
        <v>4.1127442314542169</v>
      </c>
      <c r="K90">
        <v>2.9798573918550213</v>
      </c>
    </row>
    <row r="91" spans="8:11" x14ac:dyDescent="0.25">
      <c r="H91">
        <v>30.620539674012495</v>
      </c>
      <c r="I91">
        <v>13.726995734421529</v>
      </c>
      <c r="J91">
        <v>0.77528310303787207</v>
      </c>
      <c r="K91">
        <v>1.7172575986195344</v>
      </c>
    </row>
    <row r="92" spans="8:11" x14ac:dyDescent="0.25">
      <c r="H92">
        <v>9.833359330068312</v>
      </c>
      <c r="I92">
        <v>16.121434323537816</v>
      </c>
      <c r="J92">
        <v>1.0886747721615067</v>
      </c>
      <c r="K92">
        <v>3.9269380553091939</v>
      </c>
    </row>
    <row r="93" spans="8:11" x14ac:dyDescent="0.25">
      <c r="H93">
        <v>27.553602310879945</v>
      </c>
      <c r="I93">
        <v>21.32943711600312</v>
      </c>
      <c r="J93">
        <v>7.6184523795765733</v>
      </c>
      <c r="K93">
        <v>0.54247228840320039</v>
      </c>
    </row>
    <row r="94" spans="8:11" x14ac:dyDescent="0.25">
      <c r="H94">
        <v>9.3315164217913775</v>
      </c>
      <c r="I94">
        <v>30.44875075960973</v>
      </c>
      <c r="J94">
        <v>1.3695016302333081</v>
      </c>
      <c r="K94">
        <v>3.4454269908425541</v>
      </c>
    </row>
    <row r="95" spans="8:11" x14ac:dyDescent="0.25">
      <c r="H95">
        <v>5.2293642051962692</v>
      </c>
      <c r="I95">
        <v>9.9365161312495314</v>
      </c>
      <c r="J95">
        <v>1.2170232167478217</v>
      </c>
      <c r="K95">
        <v>1.7387769773880271</v>
      </c>
    </row>
    <row r="96" spans="8:11" x14ac:dyDescent="0.25">
      <c r="H96">
        <v>8.0972467050643573</v>
      </c>
      <c r="I96">
        <v>9.6924582348744277</v>
      </c>
      <c r="J96">
        <v>3.2089301359950224</v>
      </c>
      <c r="K96">
        <v>0.32272139799405897</v>
      </c>
    </row>
    <row r="97" spans="8:11" x14ac:dyDescent="0.25">
      <c r="H97">
        <v>13.52699895773096</v>
      </c>
      <c r="I97">
        <v>10.701961411712064</v>
      </c>
      <c r="J97">
        <v>4.4298129616491604</v>
      </c>
      <c r="K97">
        <v>2.73838603065014</v>
      </c>
    </row>
    <row r="98" spans="8:11" x14ac:dyDescent="0.25">
      <c r="H98">
        <v>3.7540286321967007</v>
      </c>
      <c r="I98">
        <v>18.549060137117433</v>
      </c>
      <c r="J98">
        <v>2.9790019704574378</v>
      </c>
      <c r="K98">
        <v>0.90668061982229997</v>
      </c>
    </row>
    <row r="99" spans="8:11" x14ac:dyDescent="0.25">
      <c r="H99">
        <v>7.0426240189956459</v>
      </c>
      <c r="I99">
        <v>4.5009885680482737</v>
      </c>
      <c r="J99">
        <v>8.1507285107278982</v>
      </c>
      <c r="K99">
        <v>2.0603462563826582</v>
      </c>
    </row>
    <row r="100" spans="8:11" x14ac:dyDescent="0.25">
      <c r="H100">
        <v>13.368718201210735</v>
      </c>
      <c r="I100">
        <v>2.3586028792309048</v>
      </c>
      <c r="J100">
        <v>7.4513385699086667</v>
      </c>
      <c r="K100">
        <v>1.7334039979666385</v>
      </c>
    </row>
    <row r="101" spans="8:11" x14ac:dyDescent="0.25">
      <c r="H101">
        <v>16.310944843262263</v>
      </c>
      <c r="I101">
        <v>1.0973516861599033</v>
      </c>
      <c r="J101">
        <v>4.8529024384847448</v>
      </c>
      <c r="K101">
        <v>1.3616377566212927</v>
      </c>
    </row>
    <row r="102" spans="8:11" x14ac:dyDescent="0.25">
      <c r="H102">
        <v>8.7637867901565372</v>
      </c>
      <c r="I102">
        <v>5.3143755042852341</v>
      </c>
      <c r="J102">
        <v>1.1940892932084375</v>
      </c>
      <c r="K102">
        <v>2.1166845273246819</v>
      </c>
    </row>
    <row r="103" spans="8:11" x14ac:dyDescent="0.25">
      <c r="H103">
        <v>16.451756434683233</v>
      </c>
      <c r="I103">
        <v>4.0307281839879394</v>
      </c>
      <c r="J103">
        <v>1.9017275135771743</v>
      </c>
      <c r="K103">
        <v>1.6205165736303857</v>
      </c>
    </row>
    <row r="104" spans="8:11" x14ac:dyDescent="0.25">
      <c r="H104">
        <v>15.232233233002967</v>
      </c>
      <c r="I104">
        <v>31.297777807786776</v>
      </c>
      <c r="J104">
        <v>1.0822562683936641</v>
      </c>
      <c r="K104">
        <v>4.9259276124971736</v>
      </c>
    </row>
    <row r="105" spans="8:11" x14ac:dyDescent="0.25">
      <c r="H105">
        <v>13.58249362984488</v>
      </c>
      <c r="I105">
        <v>8.8481701968481214</v>
      </c>
      <c r="J105">
        <v>5.6905729394751843</v>
      </c>
      <c r="K105">
        <v>3.7909211378856167</v>
      </c>
    </row>
    <row r="106" spans="8:11" x14ac:dyDescent="0.25">
      <c r="H106">
        <v>5.9828516714698887</v>
      </c>
      <c r="I106">
        <v>5.3225314927428702</v>
      </c>
      <c r="J106">
        <v>7.3947697490958824</v>
      </c>
      <c r="K106">
        <v>3.3625644094401634</v>
      </c>
    </row>
    <row r="107" spans="8:11" x14ac:dyDescent="0.25">
      <c r="H107">
        <v>7.2475964479489372</v>
      </c>
      <c r="I107">
        <v>6.2694751333272345</v>
      </c>
      <c r="J107">
        <v>3.9718013838995647</v>
      </c>
      <c r="K107">
        <v>1.6318969117461191</v>
      </c>
    </row>
    <row r="108" spans="8:11" x14ac:dyDescent="0.25">
      <c r="H108">
        <v>3.0659829429465808</v>
      </c>
      <c r="I108">
        <v>10.337954375341102</v>
      </c>
      <c r="J108">
        <v>6.6342964143653083</v>
      </c>
      <c r="K108">
        <v>1.4569903687824992</v>
      </c>
    </row>
    <row r="109" spans="8:11" x14ac:dyDescent="0.25">
      <c r="H109">
        <v>8.0282391431691078</v>
      </c>
      <c r="I109">
        <v>6.4587561792496393</v>
      </c>
      <c r="J109">
        <v>2.6705506889902568</v>
      </c>
      <c r="K109">
        <v>0.9045246236042036</v>
      </c>
    </row>
    <row r="110" spans="8:11" x14ac:dyDescent="0.25">
      <c r="H110">
        <v>2.4464152635944738</v>
      </c>
      <c r="I110">
        <v>4.6985466000217153</v>
      </c>
      <c r="J110">
        <v>5.3557156786167734</v>
      </c>
      <c r="K110">
        <v>2.9144538480850106</v>
      </c>
    </row>
    <row r="111" spans="8:11" x14ac:dyDescent="0.25">
      <c r="H111">
        <v>20.484190069906678</v>
      </c>
      <c r="I111">
        <v>2.5823670377184578</v>
      </c>
      <c r="J111">
        <v>5.4294077822265425</v>
      </c>
      <c r="K111">
        <v>1.1311177245569033</v>
      </c>
    </row>
    <row r="112" spans="8:11" x14ac:dyDescent="0.25">
      <c r="H112">
        <v>13.412655343185801</v>
      </c>
      <c r="I112">
        <v>0.78980310917880625</v>
      </c>
      <c r="J112">
        <v>2.8335995468397241</v>
      </c>
      <c r="K112">
        <v>2.0958288573500932</v>
      </c>
    </row>
    <row r="113" spans="8:11" x14ac:dyDescent="0.25">
      <c r="H113">
        <v>26.47158774504868</v>
      </c>
      <c r="I113">
        <v>9.1382427190462607</v>
      </c>
      <c r="J113">
        <v>1.4012634407726969</v>
      </c>
      <c r="K113">
        <v>3.9347241246172917</v>
      </c>
    </row>
    <row r="114" spans="8:11" x14ac:dyDescent="0.25">
      <c r="H114">
        <v>15.320514743247481</v>
      </c>
      <c r="I114">
        <v>19.904874060924115</v>
      </c>
      <c r="J114">
        <v>2.4438601094130186</v>
      </c>
      <c r="K114">
        <v>1.0827352586138606</v>
      </c>
    </row>
    <row r="115" spans="8:11" x14ac:dyDescent="0.25">
      <c r="H115">
        <v>5.7125472934500463</v>
      </c>
      <c r="I115">
        <v>6.4256993591639473</v>
      </c>
      <c r="J115">
        <v>1.6549343256647759</v>
      </c>
      <c r="K115">
        <v>1.949022312914009</v>
      </c>
    </row>
    <row r="116" spans="8:11" x14ac:dyDescent="0.25">
      <c r="H116">
        <v>9.2164337472185469</v>
      </c>
      <c r="I116">
        <v>8.5482841293604555</v>
      </c>
      <c r="J116">
        <v>7.0571311607495195</v>
      </c>
      <c r="K116">
        <v>0.81519901801404671</v>
      </c>
    </row>
    <row r="117" spans="8:11" x14ac:dyDescent="0.25">
      <c r="H117">
        <v>6.552153527187123</v>
      </c>
      <c r="I117">
        <v>25.538191931946614</v>
      </c>
      <c r="J117">
        <v>4.1251873565789845</v>
      </c>
      <c r="K117">
        <v>0.83722455336189183</v>
      </c>
    </row>
    <row r="118" spans="8:11" x14ac:dyDescent="0.25">
      <c r="H118">
        <v>5.503811717116565</v>
      </c>
      <c r="I118">
        <v>5.8707205889382443</v>
      </c>
      <c r="J118">
        <v>1.7348561636116357</v>
      </c>
      <c r="K118">
        <v>2.4817541935136913</v>
      </c>
    </row>
    <row r="119" spans="8:11" x14ac:dyDescent="0.25">
      <c r="H119">
        <v>5.1370964084088682</v>
      </c>
      <c r="I119">
        <v>7.8746229799974783</v>
      </c>
      <c r="J119">
        <v>7.398103662125374</v>
      </c>
      <c r="K119">
        <v>3.6452386654079758</v>
      </c>
    </row>
    <row r="120" spans="8:11" x14ac:dyDescent="0.25">
      <c r="H120">
        <v>5.6204413255602876</v>
      </c>
      <c r="I120">
        <v>3.9602469657918022</v>
      </c>
      <c r="J120">
        <v>2.3933731548909103</v>
      </c>
      <c r="K120">
        <v>1.7086524914508505</v>
      </c>
    </row>
    <row r="121" spans="8:11" x14ac:dyDescent="0.25">
      <c r="H121">
        <v>26.768008068971412</v>
      </c>
      <c r="I121">
        <v>7.1348305512543595</v>
      </c>
      <c r="J121">
        <v>6.8582787959255551</v>
      </c>
      <c r="K121">
        <v>2.0748478306907314</v>
      </c>
    </row>
    <row r="122" spans="8:11" x14ac:dyDescent="0.25">
      <c r="H122">
        <v>15.107697181536128</v>
      </c>
      <c r="I122">
        <v>12.036329163306448</v>
      </c>
      <c r="J122">
        <v>3.0949689634932644</v>
      </c>
      <c r="K122">
        <v>1.231435961665551</v>
      </c>
    </row>
    <row r="123" spans="8:11" x14ac:dyDescent="0.25">
      <c r="H123">
        <v>4.5607726343504833</v>
      </c>
      <c r="I123">
        <v>12.030431149176337</v>
      </c>
      <c r="J123">
        <v>2.0007487709387464</v>
      </c>
      <c r="K123">
        <v>1.916767005148039</v>
      </c>
    </row>
    <row r="124" spans="8:11" x14ac:dyDescent="0.25">
      <c r="H124">
        <v>21.133749864360222</v>
      </c>
      <c r="I124">
        <v>11.47820590527728</v>
      </c>
      <c r="J124">
        <v>0.96489115961308725</v>
      </c>
      <c r="K124">
        <v>2.7592666567583937</v>
      </c>
    </row>
    <row r="125" spans="8:11" x14ac:dyDescent="0.25">
      <c r="H125">
        <v>5.1290106653594849</v>
      </c>
      <c r="I125">
        <v>11.450236436715961</v>
      </c>
      <c r="J125">
        <v>2.8601701652835168</v>
      </c>
      <c r="K125">
        <v>3.1820343912099185</v>
      </c>
    </row>
    <row r="126" spans="8:11" x14ac:dyDescent="0.25">
      <c r="H126">
        <v>2.1505001156936441</v>
      </c>
      <c r="I126">
        <v>6.6983575106160753</v>
      </c>
      <c r="J126">
        <v>5.6973919766991337</v>
      </c>
      <c r="K126">
        <v>0.95404396168450001</v>
      </c>
    </row>
    <row r="127" spans="8:11" x14ac:dyDescent="0.25">
      <c r="H127">
        <v>19.194342208143649</v>
      </c>
      <c r="I127">
        <v>5.4423227802807137</v>
      </c>
      <c r="J127">
        <v>3.4496593490455618</v>
      </c>
      <c r="K127">
        <v>2.1110185195158802</v>
      </c>
    </row>
    <row r="128" spans="8:11" x14ac:dyDescent="0.25">
      <c r="H128">
        <v>15.986448181254303</v>
      </c>
      <c r="I128">
        <v>7.1266648293624053</v>
      </c>
      <c r="J128">
        <v>4.5209628189483375</v>
      </c>
      <c r="K128">
        <v>1.2352674909611712</v>
      </c>
    </row>
    <row r="129" spans="8:11" x14ac:dyDescent="0.25">
      <c r="H129">
        <v>6.347924234323318</v>
      </c>
      <c r="I129">
        <v>8.9543087589197228</v>
      </c>
      <c r="J129">
        <v>1.7932552764996064</v>
      </c>
      <c r="K129">
        <v>1.068452237288956</v>
      </c>
    </row>
    <row r="130" spans="8:11" x14ac:dyDescent="0.25">
      <c r="H130">
        <v>3.2324311170172946</v>
      </c>
      <c r="I130">
        <v>16.555334224843129</v>
      </c>
      <c r="J130">
        <v>5.7036313063948194</v>
      </c>
      <c r="K130">
        <v>2.7777631743224891</v>
      </c>
    </row>
    <row r="131" spans="8:11" x14ac:dyDescent="0.25">
      <c r="H131">
        <v>2.7619712030182475</v>
      </c>
      <c r="I131">
        <v>4.9222050233572636</v>
      </c>
      <c r="J131">
        <v>1.4235084460254737</v>
      </c>
      <c r="K131">
        <v>1.4828824512990593</v>
      </c>
    </row>
    <row r="132" spans="8:11" x14ac:dyDescent="0.25">
      <c r="H132">
        <v>7.7939266156167832</v>
      </c>
      <c r="I132">
        <v>19.872678926332856</v>
      </c>
      <c r="J132">
        <v>4.5546904497078708</v>
      </c>
      <c r="K132">
        <v>3.3629904050210726</v>
      </c>
    </row>
    <row r="133" spans="8:11" x14ac:dyDescent="0.25">
      <c r="H133">
        <v>2.2452658565158745</v>
      </c>
      <c r="I133">
        <v>5.1240713653945296</v>
      </c>
      <c r="J133">
        <v>2.3576206391211239</v>
      </c>
      <c r="K133">
        <v>1.590255695054416</v>
      </c>
    </row>
    <row r="134" spans="8:11" x14ac:dyDescent="0.25">
      <c r="H134">
        <v>1.6939468301240577</v>
      </c>
      <c r="I134">
        <v>3.8993735084282259</v>
      </c>
      <c r="J134">
        <v>7.9425372862027706</v>
      </c>
      <c r="K134">
        <v>2.0294076276282849</v>
      </c>
    </row>
    <row r="135" spans="8:11" x14ac:dyDescent="0.25">
      <c r="H135">
        <v>7.9043111617700372</v>
      </c>
      <c r="I135">
        <v>19.116450535762318</v>
      </c>
      <c r="J135">
        <v>4.4568106430026599</v>
      </c>
      <c r="K135">
        <v>2.4301829222165874</v>
      </c>
    </row>
    <row r="136" spans="8:11" x14ac:dyDescent="0.25">
      <c r="H136">
        <v>28.808587155737587</v>
      </c>
      <c r="I136">
        <v>6.4939369415245114</v>
      </c>
      <c r="J136">
        <v>6.5550734569050642</v>
      </c>
      <c r="K136">
        <v>2.7669445978754013</v>
      </c>
    </row>
    <row r="137" spans="8:11" x14ac:dyDescent="0.25">
      <c r="H137">
        <v>10.761879910111407</v>
      </c>
      <c r="I137">
        <v>11.30928001075652</v>
      </c>
      <c r="J137">
        <v>10.384265649389818</v>
      </c>
      <c r="K137">
        <v>2.5060125931562385</v>
      </c>
    </row>
    <row r="138" spans="8:11" x14ac:dyDescent="0.25">
      <c r="H138">
        <v>4.8876800913529053</v>
      </c>
      <c r="I138">
        <v>6.0457009771970656</v>
      </c>
      <c r="J138">
        <v>6.4648891191280864</v>
      </c>
      <c r="K138">
        <v>3.9588223120916082</v>
      </c>
    </row>
    <row r="139" spans="8:11" x14ac:dyDescent="0.25">
      <c r="H139">
        <v>4.8833222739010633</v>
      </c>
      <c r="I139">
        <v>25.130751485039514</v>
      </c>
      <c r="J139">
        <v>3.9145100010713323</v>
      </c>
      <c r="K139">
        <v>2.7557690604659277</v>
      </c>
    </row>
    <row r="140" spans="8:11" x14ac:dyDescent="0.25">
      <c r="H140">
        <v>19.168207831598071</v>
      </c>
      <c r="I140">
        <v>3.5712512081181522</v>
      </c>
      <c r="J140">
        <v>4.7079216759181772</v>
      </c>
      <c r="K140">
        <v>1.8799017083398653</v>
      </c>
    </row>
    <row r="141" spans="8:11" x14ac:dyDescent="0.25">
      <c r="H141">
        <v>14.081934430279665</v>
      </c>
      <c r="I141">
        <v>2.7313808082679976</v>
      </c>
      <c r="J141">
        <v>10.955063908996271</v>
      </c>
      <c r="K141">
        <v>3.5754887338953432</v>
      </c>
    </row>
    <row r="142" spans="8:11" x14ac:dyDescent="0.25">
      <c r="H142">
        <v>4.4924720963963365</v>
      </c>
      <c r="I142">
        <v>4.0347124093370743</v>
      </c>
      <c r="J142">
        <v>6.021311853759415</v>
      </c>
      <c r="K142">
        <v>3.8660346736171158</v>
      </c>
    </row>
    <row r="143" spans="8:11" x14ac:dyDescent="0.25">
      <c r="H143">
        <v>28.602325985925329</v>
      </c>
      <c r="I143">
        <v>6.3406513038542123</v>
      </c>
      <c r="J143">
        <v>7.7905608875256238</v>
      </c>
      <c r="K143">
        <v>2.2361075275708</v>
      </c>
    </row>
    <row r="144" spans="8:11" x14ac:dyDescent="0.25">
      <c r="H144">
        <v>27.308425533574741</v>
      </c>
      <c r="I144">
        <v>11.000901399284265</v>
      </c>
      <c r="J144">
        <v>1.2415641368954407</v>
      </c>
      <c r="K144">
        <v>1.166723110487272</v>
      </c>
    </row>
    <row r="145" spans="8:11" x14ac:dyDescent="0.25">
      <c r="H145">
        <v>40.680030042118581</v>
      </c>
      <c r="I145">
        <v>11.747626251566713</v>
      </c>
      <c r="J145">
        <v>0.57379404949326407</v>
      </c>
      <c r="K145">
        <v>3.8596389230886348</v>
      </c>
    </row>
    <row r="146" spans="8:11" x14ac:dyDescent="0.25">
      <c r="H146">
        <v>18.628565990905521</v>
      </c>
      <c r="I146">
        <v>5.9398432596416582</v>
      </c>
      <c r="J146">
        <v>7.7158370457411678</v>
      </c>
      <c r="K146">
        <v>2.5324713422294312</v>
      </c>
    </row>
    <row r="147" spans="8:11" x14ac:dyDescent="0.25">
      <c r="H147">
        <v>19.707819045878495</v>
      </c>
      <c r="I147">
        <v>1.6121148202362321</v>
      </c>
      <c r="J147">
        <v>1.5113030535045664</v>
      </c>
      <c r="K147">
        <v>4.8288093349031325</v>
      </c>
    </row>
    <row r="148" spans="8:11" x14ac:dyDescent="0.25">
      <c r="H148">
        <v>2.0384036852257834</v>
      </c>
      <c r="I148">
        <v>7.7147659518178076</v>
      </c>
      <c r="J148">
        <v>2.977244988517509</v>
      </c>
      <c r="K148">
        <v>2.510020407544177</v>
      </c>
    </row>
    <row r="149" spans="8:11" x14ac:dyDescent="0.25">
      <c r="H149">
        <v>17.957881839991082</v>
      </c>
      <c r="I149">
        <v>4.7758696311426982</v>
      </c>
      <c r="J149">
        <v>1.7038678334066271</v>
      </c>
      <c r="K149">
        <v>2.5502945903262462</v>
      </c>
    </row>
    <row r="150" spans="8:11" x14ac:dyDescent="0.25">
      <c r="H150">
        <v>12.099334425694673</v>
      </c>
      <c r="I150">
        <v>4.3723200338159991</v>
      </c>
      <c r="J150">
        <v>7.1618375714386397</v>
      </c>
      <c r="K150">
        <v>3.4125359344394131</v>
      </c>
    </row>
    <row r="151" spans="8:11" x14ac:dyDescent="0.25">
      <c r="H151">
        <v>28.829409385014056</v>
      </c>
      <c r="I151">
        <v>13.212022946393128</v>
      </c>
      <c r="J151">
        <v>10.761830863694664</v>
      </c>
      <c r="K151">
        <v>1.6753324453286513</v>
      </c>
    </row>
    <row r="152" spans="8:11" x14ac:dyDescent="0.25">
      <c r="H152">
        <v>15.09812323386172</v>
      </c>
      <c r="I152">
        <v>14.400952598739512</v>
      </c>
      <c r="J152">
        <v>4.3726856525556776</v>
      </c>
      <c r="K152">
        <v>2.0512559497840908</v>
      </c>
    </row>
    <row r="153" spans="8:11" x14ac:dyDescent="0.25">
      <c r="H153">
        <v>11.16623525184804</v>
      </c>
      <c r="I153">
        <v>8.0344254125219123</v>
      </c>
      <c r="J153">
        <v>5.8604582468490447</v>
      </c>
      <c r="K153">
        <v>2.3293329559102927</v>
      </c>
    </row>
    <row r="154" spans="8:11" x14ac:dyDescent="0.25">
      <c r="H154">
        <v>15.008825419309803</v>
      </c>
      <c r="I154">
        <v>8.9345005750945976</v>
      </c>
      <c r="J154">
        <v>10.990708253130215</v>
      </c>
      <c r="K154">
        <v>4.1135159381415525</v>
      </c>
    </row>
    <row r="155" spans="8:11" x14ac:dyDescent="0.25">
      <c r="H155">
        <v>7.4539954460968252</v>
      </c>
      <c r="I155">
        <v>6.7598801241870401</v>
      </c>
      <c r="J155">
        <v>1.8550603541960982</v>
      </c>
      <c r="K155">
        <v>3.0567689719141118</v>
      </c>
    </row>
    <row r="156" spans="8:11" x14ac:dyDescent="0.25">
      <c r="H156">
        <v>10.32254852682504</v>
      </c>
      <c r="I156">
        <v>3.9690695802485418</v>
      </c>
      <c r="J156">
        <v>7.1570053230116262</v>
      </c>
      <c r="K156">
        <v>1.4845110080534551</v>
      </c>
    </row>
    <row r="157" spans="8:11" x14ac:dyDescent="0.25">
      <c r="H157">
        <v>22.995352291654598</v>
      </c>
      <c r="I157">
        <v>2.1234542886528502</v>
      </c>
      <c r="J157">
        <v>4.811019846358783</v>
      </c>
      <c r="K157">
        <v>3.7842385787232309</v>
      </c>
    </row>
    <row r="158" spans="8:11" x14ac:dyDescent="0.25">
      <c r="H158">
        <v>19.749387473565566</v>
      </c>
      <c r="I158">
        <v>7.8177243920573511</v>
      </c>
      <c r="J158">
        <v>3.7165226840458501</v>
      </c>
      <c r="K158">
        <v>2.3281555674568155</v>
      </c>
    </row>
    <row r="159" spans="8:11" x14ac:dyDescent="0.25">
      <c r="H159">
        <v>35.740032922952174</v>
      </c>
      <c r="I159">
        <v>7.2581225867706607</v>
      </c>
      <c r="J159">
        <v>3.4992028413538248</v>
      </c>
      <c r="K159">
        <v>3.3026210627594392</v>
      </c>
    </row>
    <row r="160" spans="8:11" x14ac:dyDescent="0.25">
      <c r="H160">
        <v>12.408635598850713</v>
      </c>
      <c r="I160">
        <v>20.200503995225322</v>
      </c>
      <c r="J160">
        <v>3.3539750970011721</v>
      </c>
      <c r="K160">
        <v>3.5581128858130127</v>
      </c>
    </row>
    <row r="161" spans="8:11" x14ac:dyDescent="0.25">
      <c r="H161">
        <v>2.790354610876383</v>
      </c>
      <c r="I161">
        <v>8.1094937109097298</v>
      </c>
      <c r="J161">
        <v>6.2764723907936126</v>
      </c>
      <c r="K161">
        <v>2.332506142734518</v>
      </c>
    </row>
    <row r="162" spans="8:11" x14ac:dyDescent="0.25">
      <c r="H162">
        <v>3.6430418140131602</v>
      </c>
      <c r="I162">
        <v>5.6060061391788478</v>
      </c>
      <c r="J162">
        <v>1.7027901580005991</v>
      </c>
      <c r="K162">
        <v>4.1314833533370798</v>
      </c>
    </row>
    <row r="163" spans="8:11" x14ac:dyDescent="0.25">
      <c r="H163">
        <v>5.8699259388589979</v>
      </c>
      <c r="I163">
        <v>10.488952168670458</v>
      </c>
      <c r="J163">
        <v>3.302074151964193</v>
      </c>
      <c r="K163">
        <v>2.7033291873227849</v>
      </c>
    </row>
    <row r="164" spans="8:11" x14ac:dyDescent="0.25">
      <c r="H164">
        <v>32.765890463812482</v>
      </c>
      <c r="I164">
        <v>17.43295406061695</v>
      </c>
      <c r="J164">
        <v>4.2284158016955287</v>
      </c>
      <c r="K164">
        <v>2.7245180945873799</v>
      </c>
    </row>
    <row r="165" spans="8:11" x14ac:dyDescent="0.25">
      <c r="H165">
        <v>6.1366275833702835</v>
      </c>
      <c r="I165">
        <v>30.16048651518469</v>
      </c>
      <c r="J165">
        <v>4.0309966303702573</v>
      </c>
      <c r="K165">
        <v>2.50937445341778</v>
      </c>
    </row>
    <row r="166" spans="8:11" x14ac:dyDescent="0.25">
      <c r="H166">
        <v>5.8818764144977624</v>
      </c>
      <c r="I166">
        <v>15.269162505396174</v>
      </c>
      <c r="J166">
        <v>6.3492745992547972</v>
      </c>
      <c r="K166">
        <v>2.7855646588688878</v>
      </c>
    </row>
    <row r="167" spans="8:11" x14ac:dyDescent="0.25">
      <c r="H167">
        <v>27.134529844481175</v>
      </c>
      <c r="I167">
        <v>10.321885376142724</v>
      </c>
      <c r="J167">
        <v>9.2902593035930803</v>
      </c>
      <c r="K167">
        <v>6.0214788199701408</v>
      </c>
    </row>
    <row r="168" spans="8:11" x14ac:dyDescent="0.25">
      <c r="H168">
        <v>16.368618430468928</v>
      </c>
      <c r="I168">
        <v>16.197954442993336</v>
      </c>
      <c r="J168">
        <v>2.3883469605784775</v>
      </c>
      <c r="K168">
        <v>4.0700564778150055</v>
      </c>
    </row>
    <row r="169" spans="8:11" x14ac:dyDescent="0.25">
      <c r="H169">
        <v>2.9048360819277388</v>
      </c>
      <c r="I169">
        <v>6.3782942408099927</v>
      </c>
      <c r="J169">
        <v>4.2823251411941099</v>
      </c>
      <c r="K169">
        <v>2.0039991715391858</v>
      </c>
    </row>
    <row r="170" spans="8:11" x14ac:dyDescent="0.25">
      <c r="H170">
        <v>10.391931801802855</v>
      </c>
      <c r="I170">
        <v>2.3569472469870703</v>
      </c>
      <c r="J170">
        <v>6.4428972394204491</v>
      </c>
      <c r="K170">
        <v>2.356532394076567</v>
      </c>
    </row>
    <row r="171" spans="8:11" x14ac:dyDescent="0.25">
      <c r="H171">
        <v>11.601283396191944</v>
      </c>
      <c r="I171">
        <v>7.868869856292994</v>
      </c>
      <c r="J171">
        <v>3.4700832187858932</v>
      </c>
      <c r="K171">
        <v>1.3014642729891399</v>
      </c>
    </row>
    <row r="172" spans="8:11" x14ac:dyDescent="0.25">
      <c r="H172">
        <v>12.725237670164551</v>
      </c>
      <c r="I172">
        <v>19.542798233335208</v>
      </c>
      <c r="J172">
        <v>2.3039321371041148</v>
      </c>
      <c r="K172">
        <v>3.2096448870278</v>
      </c>
    </row>
    <row r="173" spans="8:11" x14ac:dyDescent="0.25">
      <c r="H173">
        <v>19.56981157035861</v>
      </c>
      <c r="I173">
        <v>6.7814074155039368</v>
      </c>
      <c r="J173">
        <v>0.42479394198931458</v>
      </c>
      <c r="K173">
        <v>4.0112485909079485</v>
      </c>
    </row>
    <row r="174" spans="8:11" x14ac:dyDescent="0.25">
      <c r="H174">
        <v>14.016134559264241</v>
      </c>
      <c r="I174">
        <v>5.733077693452544</v>
      </c>
      <c r="J174">
        <v>0.53895015821696191</v>
      </c>
      <c r="K174">
        <v>3.7149688995407462</v>
      </c>
    </row>
    <row r="175" spans="8:11" x14ac:dyDescent="0.25">
      <c r="H175">
        <v>4.7831585142874005</v>
      </c>
      <c r="I175">
        <v>7.0656275187971618</v>
      </c>
      <c r="J175">
        <v>1.4428364811537873</v>
      </c>
      <c r="K175">
        <v>0.6373360613100727</v>
      </c>
    </row>
    <row r="176" spans="8:11" x14ac:dyDescent="0.25">
      <c r="H176">
        <v>9.4365799702461448</v>
      </c>
      <c r="I176">
        <v>12.095185158178616</v>
      </c>
      <c r="J176">
        <v>3.4064158658108172</v>
      </c>
      <c r="K176">
        <v>2.2850689036127578</v>
      </c>
    </row>
    <row r="177" spans="8:11" x14ac:dyDescent="0.25">
      <c r="H177">
        <v>21.526336349900614</v>
      </c>
      <c r="I177">
        <v>17.522089172472871</v>
      </c>
      <c r="J177">
        <v>6.4030729286022305</v>
      </c>
      <c r="K177">
        <v>1.3566240420434936</v>
      </c>
    </row>
    <row r="178" spans="8:11" x14ac:dyDescent="0.25">
      <c r="H178">
        <v>2.0231751484791287</v>
      </c>
      <c r="I178">
        <v>7.2925963617966891</v>
      </c>
      <c r="J178">
        <v>4.5100074226311317</v>
      </c>
      <c r="K178">
        <v>1.401314933318456</v>
      </c>
    </row>
    <row r="179" spans="8:11" x14ac:dyDescent="0.25">
      <c r="H179">
        <v>8.2920669845403943</v>
      </c>
      <c r="I179">
        <v>11.619404115868432</v>
      </c>
      <c r="J179">
        <v>5.6001706707237933</v>
      </c>
      <c r="K179">
        <v>1.6516556850294384</v>
      </c>
    </row>
    <row r="180" spans="8:11" x14ac:dyDescent="0.25">
      <c r="H180">
        <v>9.705306976430073</v>
      </c>
      <c r="I180">
        <v>6.1170126022297344</v>
      </c>
      <c r="J180">
        <v>5.9296113306857237</v>
      </c>
      <c r="K180">
        <v>2.531367813743381</v>
      </c>
    </row>
    <row r="181" spans="8:11" x14ac:dyDescent="0.25">
      <c r="H181">
        <v>8.3210000681264695</v>
      </c>
      <c r="I181">
        <v>13.376777770370666</v>
      </c>
      <c r="J181">
        <v>4.1049755908550685</v>
      </c>
      <c r="K181">
        <v>0.94393774390387686</v>
      </c>
    </row>
    <row r="182" spans="8:11" x14ac:dyDescent="0.25">
      <c r="H182">
        <v>21.63206520913204</v>
      </c>
      <c r="I182">
        <v>6.8211281210808314</v>
      </c>
      <c r="J182">
        <v>5.9750657270063963</v>
      </c>
      <c r="K182">
        <v>1.7120467356684537</v>
      </c>
    </row>
    <row r="183" spans="8:11" x14ac:dyDescent="0.25">
      <c r="H183">
        <v>32.130244518608805</v>
      </c>
      <c r="I183">
        <v>4.9784683961707348</v>
      </c>
      <c r="J183">
        <v>2.9590609742265936</v>
      </c>
      <c r="K183">
        <v>2.8740875334519611</v>
      </c>
    </row>
    <row r="184" spans="8:11" x14ac:dyDescent="0.25">
      <c r="H184">
        <v>16.119208998817186</v>
      </c>
      <c r="I184">
        <v>1.625345896335928</v>
      </c>
      <c r="J184">
        <v>2.1815166612212793</v>
      </c>
      <c r="K184">
        <v>4.1412051803834924</v>
      </c>
    </row>
    <row r="185" spans="8:11" x14ac:dyDescent="0.25">
      <c r="H185">
        <v>5.0018115943420254</v>
      </c>
      <c r="I185">
        <v>7.2977985682104993</v>
      </c>
      <c r="J185">
        <v>5.533797200997614</v>
      </c>
      <c r="K185">
        <v>2.2719907176627232</v>
      </c>
    </row>
    <row r="186" spans="8:11" x14ac:dyDescent="0.25">
      <c r="H186">
        <v>6.3985994918133295</v>
      </c>
      <c r="I186">
        <v>14.871173612436648</v>
      </c>
      <c r="J186">
        <v>7.6756915894579443</v>
      </c>
      <c r="K186">
        <v>2.8149255129203521</v>
      </c>
    </row>
    <row r="187" spans="8:11" x14ac:dyDescent="0.25">
      <c r="H187">
        <v>9.7763806050835917</v>
      </c>
      <c r="I187">
        <v>9.6240634292995093</v>
      </c>
      <c r="J187">
        <v>4.4097902501753357</v>
      </c>
      <c r="K187">
        <v>4.5472462921637344</v>
      </c>
    </row>
    <row r="188" spans="8:11" x14ac:dyDescent="0.25">
      <c r="H188">
        <v>21.113018862461445</v>
      </c>
      <c r="I188">
        <v>6.7953303176477364</v>
      </c>
      <c r="J188">
        <v>1.1673950758562042</v>
      </c>
      <c r="K188">
        <v>1.3525343264253913</v>
      </c>
    </row>
    <row r="189" spans="8:11" x14ac:dyDescent="0.25">
      <c r="H189">
        <v>21.516981187415482</v>
      </c>
      <c r="I189">
        <v>10.10151507707182</v>
      </c>
      <c r="J189">
        <v>7.6144795915743781</v>
      </c>
      <c r="K189">
        <v>2.2316208128515602</v>
      </c>
    </row>
    <row r="190" spans="8:11" x14ac:dyDescent="0.25">
      <c r="H190">
        <v>8.9536207277657169</v>
      </c>
      <c r="I190">
        <v>19.91980398715944</v>
      </c>
      <c r="J190">
        <v>7.4121880845290518</v>
      </c>
      <c r="K190">
        <v>1.7723109241585175</v>
      </c>
    </row>
    <row r="191" spans="8:11" x14ac:dyDescent="0.25">
      <c r="H191">
        <v>10.190062113460757</v>
      </c>
      <c r="I191">
        <v>11.127059903014848</v>
      </c>
      <c r="J191">
        <v>4.2329207022617421</v>
      </c>
      <c r="K191">
        <v>1.4634152124172466</v>
      </c>
    </row>
    <row r="192" spans="8:11" x14ac:dyDescent="0.25">
      <c r="H192">
        <v>18.103540440638639</v>
      </c>
      <c r="I192">
        <v>21.917368518330793</v>
      </c>
      <c r="J192">
        <v>1.866006109628773</v>
      </c>
      <c r="K192">
        <v>1.9715856547861759</v>
      </c>
    </row>
    <row r="193" spans="8:11" x14ac:dyDescent="0.25">
      <c r="H193">
        <v>20.179204934213104</v>
      </c>
      <c r="I193">
        <v>17.14551559275651</v>
      </c>
      <c r="J193">
        <v>9.570467942074167</v>
      </c>
      <c r="K193">
        <v>2.5246224813036657</v>
      </c>
    </row>
    <row r="194" spans="8:11" x14ac:dyDescent="0.25">
      <c r="H194">
        <v>44.366549515221756</v>
      </c>
      <c r="I194">
        <v>27.253496486401119</v>
      </c>
      <c r="J194">
        <v>18.596397247786694</v>
      </c>
      <c r="K194">
        <v>5.7718532971844372</v>
      </c>
    </row>
    <row r="195" spans="8:11" x14ac:dyDescent="0.25">
      <c r="H195">
        <v>26.927295150987714</v>
      </c>
      <c r="I195">
        <v>4.9302956762122339</v>
      </c>
      <c r="J195">
        <v>10.398156410507081</v>
      </c>
      <c r="K195">
        <v>3.392879824479579</v>
      </c>
    </row>
    <row r="196" spans="8:11" x14ac:dyDescent="0.25">
      <c r="H196">
        <v>9.2539698475572596</v>
      </c>
      <c r="I196">
        <v>6.4210980999527019</v>
      </c>
      <c r="J196">
        <v>6.2065934025025316</v>
      </c>
      <c r="K196">
        <v>0.86483078178685358</v>
      </c>
    </row>
    <row r="197" spans="8:11" x14ac:dyDescent="0.25">
      <c r="H197">
        <v>7.0091746481918715</v>
      </c>
      <c r="I197">
        <v>5.6711679271993933</v>
      </c>
      <c r="J197">
        <v>6.6582551951114883</v>
      </c>
      <c r="K197">
        <v>3.423914708328899</v>
      </c>
    </row>
    <row r="198" spans="8:11" x14ac:dyDescent="0.25">
      <c r="H198">
        <v>1.9525297575685823</v>
      </c>
      <c r="I198">
        <v>15.982085694925376</v>
      </c>
      <c r="J198">
        <v>7.3871063286191188</v>
      </c>
      <c r="K198">
        <v>2.1489218531051857</v>
      </c>
    </row>
    <row r="199" spans="8:11" x14ac:dyDescent="0.25">
      <c r="H199">
        <v>11.645316999575376</v>
      </c>
      <c r="I199">
        <v>4.6766265774749662</v>
      </c>
      <c r="J199">
        <v>8.0123300526597543</v>
      </c>
      <c r="K199">
        <v>3.9061262227122615</v>
      </c>
    </row>
    <row r="200" spans="8:11" x14ac:dyDescent="0.25">
      <c r="H200">
        <v>19.065380027531344</v>
      </c>
      <c r="I200">
        <v>8.4474151042517303</v>
      </c>
      <c r="J200">
        <v>5.0818694096956758</v>
      </c>
      <c r="K200">
        <v>1.2491694660862456</v>
      </c>
    </row>
    <row r="201" spans="8:11" x14ac:dyDescent="0.25">
      <c r="H201">
        <v>10.902075793793287</v>
      </c>
      <c r="I201">
        <v>5.8840450788158627</v>
      </c>
      <c r="J201">
        <v>1.3128703995857736</v>
      </c>
      <c r="K201">
        <v>3.3147560948948787</v>
      </c>
    </row>
    <row r="202" spans="8:11" x14ac:dyDescent="0.25">
      <c r="H202">
        <v>1.7106060079202223</v>
      </c>
      <c r="I202">
        <v>4.0887762999188872</v>
      </c>
      <c r="J202">
        <v>3.5239096435952759</v>
      </c>
      <c r="K202">
        <v>4.1817603276029045</v>
      </c>
    </row>
    <row r="203" spans="8:11" x14ac:dyDescent="0.25">
      <c r="H203">
        <v>8.3168593697300892</v>
      </c>
      <c r="I203">
        <v>8.4107256205350662</v>
      </c>
      <c r="J203">
        <v>4.8299837037028404</v>
      </c>
      <c r="K203">
        <v>1.1509286875026616</v>
      </c>
    </row>
    <row r="204" spans="8:11" x14ac:dyDescent="0.25">
      <c r="H204">
        <v>6.5051051381320786</v>
      </c>
      <c r="I204">
        <v>3.3831862482053165</v>
      </c>
      <c r="J204">
        <v>1.1271568921476238</v>
      </c>
      <c r="K204">
        <v>1.3432990498703568</v>
      </c>
    </row>
    <row r="205" spans="8:11" x14ac:dyDescent="0.25">
      <c r="H205">
        <v>6.6686660077296684</v>
      </c>
      <c r="I205">
        <v>9.7415410184060995</v>
      </c>
      <c r="J205">
        <v>2.585788551143096</v>
      </c>
      <c r="K205">
        <v>1.7395446168812085</v>
      </c>
    </row>
    <row r="206" spans="8:11" x14ac:dyDescent="0.25">
      <c r="H206">
        <v>1.8622552243424793</v>
      </c>
      <c r="I206">
        <v>16.431256471813352</v>
      </c>
      <c r="J206">
        <v>2.9945751993333385</v>
      </c>
      <c r="K206">
        <v>2.1227993876949287</v>
      </c>
    </row>
    <row r="207" spans="8:11" x14ac:dyDescent="0.25">
      <c r="H207">
        <v>3.6698250821833325</v>
      </c>
      <c r="I207">
        <v>27.174343858807077</v>
      </c>
      <c r="J207">
        <v>6.7665273256985978</v>
      </c>
      <c r="K207">
        <v>1.2717147010989616</v>
      </c>
    </row>
    <row r="208" spans="8:11" x14ac:dyDescent="0.25">
      <c r="H208">
        <v>14.96503151387369</v>
      </c>
      <c r="I208">
        <v>27.954813495324768</v>
      </c>
      <c r="J208">
        <v>2.3301106221307823</v>
      </c>
      <c r="K208">
        <v>1.5504950720044761</v>
      </c>
    </row>
    <row r="209" spans="8:11" x14ac:dyDescent="0.25">
      <c r="H209">
        <v>1.3642262305980881</v>
      </c>
      <c r="I209">
        <v>8.6838732217745456</v>
      </c>
      <c r="J209">
        <v>6.0620381286785943</v>
      </c>
      <c r="K209">
        <v>2.5563093696437234</v>
      </c>
    </row>
    <row r="210" spans="8:11" x14ac:dyDescent="0.25">
      <c r="H210">
        <v>7.774638520259697</v>
      </c>
      <c r="I210">
        <v>8.9809809768461744</v>
      </c>
      <c r="J210">
        <v>4.0007730185496113</v>
      </c>
      <c r="K210">
        <v>2.8068336404992933</v>
      </c>
    </row>
    <row r="211" spans="8:11" x14ac:dyDescent="0.25">
      <c r="H211">
        <v>14.945266572810601</v>
      </c>
      <c r="I211">
        <v>6.363402966778156</v>
      </c>
      <c r="J211">
        <v>4.3600489327183887</v>
      </c>
      <c r="K211">
        <v>2.7873455358313555</v>
      </c>
    </row>
    <row r="212" spans="8:11" x14ac:dyDescent="0.25">
      <c r="H212">
        <v>10.313242207964665</v>
      </c>
      <c r="I212">
        <v>20.879690687184159</v>
      </c>
      <c r="J212">
        <v>8.726416892846931</v>
      </c>
      <c r="K212">
        <v>2.0566926129073271</v>
      </c>
    </row>
    <row r="213" spans="8:11" x14ac:dyDescent="0.25">
      <c r="H213">
        <v>5.97961555687366</v>
      </c>
      <c r="I213">
        <v>9.4177454740068125</v>
      </c>
      <c r="J213">
        <v>7.131927335712505</v>
      </c>
      <c r="K213">
        <v>2.7966542254659736</v>
      </c>
    </row>
    <row r="214" spans="8:11" x14ac:dyDescent="0.25">
      <c r="H214">
        <v>8.4620349122161844</v>
      </c>
      <c r="I214">
        <v>7.3406119676439987</v>
      </c>
      <c r="J214">
        <v>5.0765724779559918</v>
      </c>
      <c r="K214">
        <v>1.5165621505597782</v>
      </c>
    </row>
    <row r="215" spans="8:11" x14ac:dyDescent="0.25">
      <c r="H215">
        <v>5.7146961915116945</v>
      </c>
      <c r="I215">
        <v>1.9421088324032616</v>
      </c>
      <c r="J215">
        <v>5.7499475307640608</v>
      </c>
      <c r="K215">
        <v>1.1382128110392105</v>
      </c>
    </row>
    <row r="216" spans="8:11" x14ac:dyDescent="0.25">
      <c r="H216">
        <v>20.259733940039883</v>
      </c>
      <c r="I216">
        <v>0.65848399927172818</v>
      </c>
      <c r="J216">
        <v>5.1278626328470427</v>
      </c>
      <c r="K216">
        <v>0.86707000715009275</v>
      </c>
    </row>
    <row r="217" spans="8:11" x14ac:dyDescent="0.25">
      <c r="H217">
        <v>12.040400512798424</v>
      </c>
      <c r="I217">
        <v>2.9934051803643622</v>
      </c>
      <c r="J217">
        <v>7.5789863233732433</v>
      </c>
      <c r="K217">
        <v>1.8336866809097512</v>
      </c>
    </row>
    <row r="218" spans="8:11" x14ac:dyDescent="0.25">
      <c r="H218">
        <v>9.4101986727597691</v>
      </c>
      <c r="I218">
        <v>8.2584051856946949</v>
      </c>
      <c r="J218">
        <v>10.259483202104843</v>
      </c>
      <c r="K218">
        <v>4.9017694916472045</v>
      </c>
    </row>
    <row r="219" spans="8:11" x14ac:dyDescent="0.25">
      <c r="H219">
        <v>10.943473293345006</v>
      </c>
      <c r="I219">
        <v>3.723525509851326</v>
      </c>
      <c r="J219">
        <v>2.9920615058427913</v>
      </c>
      <c r="K219">
        <v>3.2498596721288879</v>
      </c>
    </row>
    <row r="220" spans="8:11" x14ac:dyDescent="0.25">
      <c r="H220">
        <v>13.867122776268319</v>
      </c>
      <c r="I220">
        <v>7.4023839749013645</v>
      </c>
      <c r="J220">
        <v>8.2212975491598641</v>
      </c>
      <c r="K220">
        <v>4.9818993603955581</v>
      </c>
    </row>
    <row r="221" spans="8:11" x14ac:dyDescent="0.25">
      <c r="H221">
        <v>16.015431260540815</v>
      </c>
      <c r="I221">
        <v>5.8419510678129747</v>
      </c>
      <c r="J221">
        <v>6.3544302754416009</v>
      </c>
      <c r="K221">
        <v>2.6848740811854208</v>
      </c>
    </row>
    <row r="222" spans="8:11" x14ac:dyDescent="0.25">
      <c r="H222">
        <v>35.362309076976537</v>
      </c>
      <c r="I222">
        <v>3.0832702287981255</v>
      </c>
      <c r="J222">
        <v>6.2043466060304144</v>
      </c>
      <c r="K222">
        <v>2.7748326727005765</v>
      </c>
    </row>
    <row r="223" spans="8:11" x14ac:dyDescent="0.25">
      <c r="H223">
        <v>17.83151859847904</v>
      </c>
      <c r="I223">
        <v>6.4374877522781278</v>
      </c>
      <c r="J223">
        <v>0.73846351423420364</v>
      </c>
      <c r="K223">
        <v>1.8666985866354591</v>
      </c>
    </row>
    <row r="224" spans="8:11" x14ac:dyDescent="0.25">
      <c r="H224">
        <v>10.098822502925437</v>
      </c>
      <c r="I224">
        <v>8.6306102879220532</v>
      </c>
      <c r="J224">
        <v>6.0957035945282456</v>
      </c>
      <c r="K224">
        <v>1.1331140758537703</v>
      </c>
    </row>
    <row r="225" spans="8:11" x14ac:dyDescent="0.25">
      <c r="H225">
        <v>15.661679661958198</v>
      </c>
      <c r="I225">
        <v>5.0445652185348164</v>
      </c>
      <c r="J225">
        <v>4.6971459447589767</v>
      </c>
      <c r="K225">
        <v>2.0005779118529983</v>
      </c>
    </row>
    <row r="226" spans="8:11" x14ac:dyDescent="0.25">
      <c r="H226">
        <v>16.090726014050375</v>
      </c>
      <c r="I226">
        <v>17.156631213839518</v>
      </c>
      <c r="J226">
        <v>7.1752807218192771</v>
      </c>
      <c r="K226">
        <v>3.7217246948185823</v>
      </c>
    </row>
    <row r="227" spans="8:11" x14ac:dyDescent="0.25">
      <c r="H227">
        <v>28.840803202093582</v>
      </c>
      <c r="I227">
        <v>0.55216988409475354</v>
      </c>
      <c r="J227">
        <v>5.3865060400559823</v>
      </c>
      <c r="K227">
        <v>1.7664142754054888</v>
      </c>
    </row>
    <row r="228" spans="8:11" x14ac:dyDescent="0.25">
      <c r="H228">
        <v>10.41346177120548</v>
      </c>
      <c r="I228">
        <v>0.75353440049895071</v>
      </c>
      <c r="J228">
        <v>1.222756152951892</v>
      </c>
      <c r="K228">
        <v>4.3785580656247456</v>
      </c>
    </row>
    <row r="229" spans="8:11" x14ac:dyDescent="0.25">
      <c r="H229">
        <v>11.491602635982456</v>
      </c>
      <c r="I229">
        <v>13.511182478873041</v>
      </c>
      <c r="J229">
        <v>4.5079912073883133</v>
      </c>
      <c r="K229">
        <v>0.75466937779721799</v>
      </c>
    </row>
    <row r="230" spans="8:11" x14ac:dyDescent="0.25">
      <c r="H230">
        <v>30.605543796678035</v>
      </c>
      <c r="I230">
        <v>11.841928925227752</v>
      </c>
      <c r="J230">
        <v>3.626324596854793</v>
      </c>
      <c r="K230">
        <v>1.6559251050340751</v>
      </c>
    </row>
    <row r="231" spans="8:11" x14ac:dyDescent="0.25">
      <c r="H231">
        <v>12.477507329153152</v>
      </c>
      <c r="I231">
        <v>4.155228283823396</v>
      </c>
      <c r="J231">
        <v>3.8157276067791708</v>
      </c>
      <c r="K231">
        <v>2.3473556735798731</v>
      </c>
    </row>
    <row r="232" spans="8:11" x14ac:dyDescent="0.25">
      <c r="H232">
        <v>21.395007645895934</v>
      </c>
      <c r="I232">
        <v>4.3002028019724072</v>
      </c>
      <c r="J232">
        <v>16.000199874571951</v>
      </c>
      <c r="K232">
        <v>1.7656991948927552</v>
      </c>
    </row>
    <row r="233" spans="8:11" x14ac:dyDescent="0.25">
      <c r="H233">
        <v>6.8159080575427922</v>
      </c>
      <c r="I233">
        <v>4.3047166724672454</v>
      </c>
      <c r="J233">
        <v>6.9544311351379164</v>
      </c>
      <c r="K233">
        <v>5.4295180206756015</v>
      </c>
    </row>
    <row r="234" spans="8:11" x14ac:dyDescent="0.25">
      <c r="H234">
        <v>30.288774911841674</v>
      </c>
      <c r="I234">
        <v>10.81606152661424</v>
      </c>
      <c r="J234">
        <v>3.3949868345735785</v>
      </c>
      <c r="K234">
        <v>1.4685798551426497</v>
      </c>
    </row>
    <row r="235" spans="8:11" x14ac:dyDescent="0.25">
      <c r="H235">
        <v>22.061550142289217</v>
      </c>
      <c r="I235">
        <v>3.5909644793744073</v>
      </c>
      <c r="J235">
        <v>1.3661442045458481</v>
      </c>
      <c r="K235">
        <v>1.7624199518414425</v>
      </c>
    </row>
    <row r="236" spans="8:11" x14ac:dyDescent="0.25">
      <c r="H236">
        <v>33.268098027814837</v>
      </c>
      <c r="I236">
        <v>5.5120849805455618</v>
      </c>
      <c r="J236">
        <v>2.9546290511338742</v>
      </c>
      <c r="K236">
        <v>1.1096723768072383</v>
      </c>
    </row>
    <row r="237" spans="8:11" x14ac:dyDescent="0.25">
      <c r="H237">
        <v>27.049986874324855</v>
      </c>
      <c r="I237">
        <v>6.9530870923511401</v>
      </c>
      <c r="J237">
        <v>4.9261253710719961</v>
      </c>
      <c r="K237">
        <v>0.63726050158043512</v>
      </c>
    </row>
    <row r="238" spans="8:11" x14ac:dyDescent="0.25">
      <c r="H238">
        <v>16.439848008113401</v>
      </c>
      <c r="I238">
        <v>16.069824016139712</v>
      </c>
      <c r="J238">
        <v>0.95584612924447299</v>
      </c>
      <c r="K238">
        <v>1.8273702322893783</v>
      </c>
    </row>
    <row r="239" spans="8:11" x14ac:dyDescent="0.25">
      <c r="H239">
        <v>26.115608734617272</v>
      </c>
      <c r="I239">
        <v>18.231254945325968</v>
      </c>
      <c r="J239">
        <v>1.1927215532098254</v>
      </c>
      <c r="K239">
        <v>2.194079548661052</v>
      </c>
    </row>
    <row r="240" spans="8:11" x14ac:dyDescent="0.25">
      <c r="H240">
        <v>15.171453206622751</v>
      </c>
      <c r="I240">
        <v>15.226180656508328</v>
      </c>
      <c r="J240">
        <v>4.8332604486472075</v>
      </c>
      <c r="K240">
        <v>3.3932593605739818</v>
      </c>
    </row>
    <row r="241" spans="8:11" x14ac:dyDescent="0.25">
      <c r="H241">
        <v>6.2528038317047479</v>
      </c>
      <c r="I241">
        <v>11.360561679119224</v>
      </c>
      <c r="J241">
        <v>6.6902377397844877</v>
      </c>
      <c r="K241">
        <v>1.2893216274687529</v>
      </c>
    </row>
    <row r="242" spans="8:11" x14ac:dyDescent="0.25">
      <c r="H242">
        <v>18.71531586765256</v>
      </c>
      <c r="I242">
        <v>11.336731090581935</v>
      </c>
      <c r="J242">
        <v>5.3878992961960197</v>
      </c>
      <c r="K242">
        <v>1.5439917488587696</v>
      </c>
    </row>
    <row r="243" spans="8:11" x14ac:dyDescent="0.25">
      <c r="H243">
        <v>25.089171218771504</v>
      </c>
      <c r="I243">
        <v>1.3631303185638528</v>
      </c>
      <c r="J243">
        <v>9.9202041413922615</v>
      </c>
      <c r="K243">
        <v>1.5835199325505769</v>
      </c>
    </row>
    <row r="244" spans="8:11" x14ac:dyDescent="0.25">
      <c r="H244">
        <v>18.313882105514217</v>
      </c>
      <c r="I244">
        <v>9.2356962710216663</v>
      </c>
      <c r="J244">
        <v>6.3735987726595287</v>
      </c>
      <c r="K244">
        <v>5.4367469817067473</v>
      </c>
    </row>
    <row r="245" spans="8:11" x14ac:dyDescent="0.25">
      <c r="H245">
        <v>39.698410443956575</v>
      </c>
      <c r="I245">
        <v>11.262706104496496</v>
      </c>
      <c r="J245">
        <v>2.9776231071574522</v>
      </c>
      <c r="K245">
        <v>2.6878733552333309</v>
      </c>
    </row>
    <row r="246" spans="8:11" x14ac:dyDescent="0.25">
      <c r="H246">
        <v>15.293228544310704</v>
      </c>
      <c r="I246">
        <v>6.2069897369158955</v>
      </c>
      <c r="J246">
        <v>3.4304673327358199</v>
      </c>
      <c r="K246">
        <v>3.9601661394436127</v>
      </c>
    </row>
    <row r="247" spans="8:11" x14ac:dyDescent="0.25">
      <c r="H247">
        <v>20.520753968882438</v>
      </c>
      <c r="I247">
        <v>10.908038399434799</v>
      </c>
      <c r="J247">
        <v>7.3841973605036832</v>
      </c>
      <c r="K247">
        <v>1.8596422712406342</v>
      </c>
    </row>
    <row r="248" spans="8:11" x14ac:dyDescent="0.25">
      <c r="H248">
        <v>22.4626552873398</v>
      </c>
      <c r="I248">
        <v>5.7760200349861881</v>
      </c>
      <c r="J248">
        <v>6.6902443903174253</v>
      </c>
      <c r="K248">
        <v>1.3878413512114631</v>
      </c>
    </row>
    <row r="249" spans="8:11" x14ac:dyDescent="0.25">
      <c r="H249">
        <v>1.8574588333442958</v>
      </c>
      <c r="I249">
        <v>8.4549003700357748</v>
      </c>
      <c r="J249">
        <v>7.496467618372419</v>
      </c>
      <c r="K249">
        <v>4.9000996567689814</v>
      </c>
    </row>
    <row r="250" spans="8:11" x14ac:dyDescent="0.25">
      <c r="H250">
        <v>2.5295444348215392</v>
      </c>
      <c r="I250">
        <v>10.088366716966428</v>
      </c>
      <c r="J250">
        <v>4.6200775334469597</v>
      </c>
      <c r="K250">
        <v>2.2561203214971299</v>
      </c>
    </row>
    <row r="251" spans="8:11" x14ac:dyDescent="0.25">
      <c r="H251">
        <v>15.706976747534386</v>
      </c>
      <c r="I251">
        <v>20.608503208345418</v>
      </c>
      <c r="J251">
        <v>5.8004923654159555</v>
      </c>
      <c r="K251">
        <v>3.143091116983896</v>
      </c>
    </row>
    <row r="252" spans="8:11" x14ac:dyDescent="0.25">
      <c r="H252">
        <v>6.9953791420748042</v>
      </c>
      <c r="I252">
        <v>8.5878176951948468</v>
      </c>
      <c r="J252">
        <v>6.7391740203939525</v>
      </c>
      <c r="K252">
        <v>2.8307913764234622</v>
      </c>
    </row>
    <row r="253" spans="8:11" x14ac:dyDescent="0.25">
      <c r="H253">
        <v>2.7839924154015998</v>
      </c>
      <c r="I253">
        <v>4.0096829395635378</v>
      </c>
      <c r="J253">
        <v>4.780600062931077</v>
      </c>
      <c r="K253">
        <v>1.0944088192246457</v>
      </c>
    </row>
    <row r="254" spans="8:11" x14ac:dyDescent="0.25">
      <c r="H254">
        <v>5.6326573229600641</v>
      </c>
      <c r="I254">
        <v>7.5000228879174777</v>
      </c>
      <c r="J254">
        <v>7.5666740956285956</v>
      </c>
      <c r="K254">
        <v>3.6236953285231088</v>
      </c>
    </row>
    <row r="255" spans="8:11" x14ac:dyDescent="0.25">
      <c r="H255">
        <v>4.2947473849678008</v>
      </c>
      <c r="I255">
        <v>4.092554785100444</v>
      </c>
      <c r="J255">
        <v>7.3089712095645751</v>
      </c>
      <c r="K255">
        <v>4.3196403451325276</v>
      </c>
    </row>
    <row r="256" spans="8:11" x14ac:dyDescent="0.25">
      <c r="H256">
        <v>8.779754671437674</v>
      </c>
      <c r="I256">
        <v>4.8310504955408069</v>
      </c>
      <c r="J256">
        <v>7.0646132037787597</v>
      </c>
      <c r="K256">
        <v>3.2963085922968345</v>
      </c>
    </row>
    <row r="257" spans="8:11" x14ac:dyDescent="0.25">
      <c r="H257">
        <v>14.568248623109687</v>
      </c>
      <c r="I257">
        <v>6.8071654285668393</v>
      </c>
      <c r="J257">
        <v>7.2371978757139983</v>
      </c>
      <c r="K257">
        <v>2.1422398016198083</v>
      </c>
    </row>
    <row r="258" spans="8:11" x14ac:dyDescent="0.25">
      <c r="H258">
        <v>9.5161699930669954</v>
      </c>
      <c r="I258">
        <v>3.7521141868706915</v>
      </c>
      <c r="J258">
        <v>5.8922038789973952</v>
      </c>
      <c r="K258">
        <v>3.1274766270471779</v>
      </c>
    </row>
    <row r="259" spans="8:11" x14ac:dyDescent="0.25">
      <c r="H259">
        <v>14.781646437366119</v>
      </c>
      <c r="I259">
        <v>3.0342813999955811</v>
      </c>
      <c r="J259">
        <v>6.0159758180984797</v>
      </c>
      <c r="K259">
        <v>1.5462146601737887</v>
      </c>
    </row>
    <row r="260" spans="8:11" x14ac:dyDescent="0.25">
      <c r="H260">
        <v>14.954924687922231</v>
      </c>
      <c r="I260">
        <v>3.5670689058856797</v>
      </c>
      <c r="J260">
        <v>6.9501722244495312</v>
      </c>
      <c r="K260">
        <v>2.8351891992975511</v>
      </c>
    </row>
    <row r="261" spans="8:11" x14ac:dyDescent="0.25">
      <c r="H261">
        <v>17.125469613042753</v>
      </c>
      <c r="I261">
        <v>18.093483837154338</v>
      </c>
      <c r="J261">
        <v>3.380970517579033</v>
      </c>
      <c r="K261">
        <v>2.8298027684963714</v>
      </c>
    </row>
    <row r="262" spans="8:11" x14ac:dyDescent="0.25">
      <c r="H262">
        <v>20.365474558515942</v>
      </c>
      <c r="I262">
        <v>18.304296207352063</v>
      </c>
      <c r="J262">
        <v>5.493931259189786</v>
      </c>
      <c r="K262">
        <v>2.5637178665095397</v>
      </c>
    </row>
    <row r="263" spans="8:11" x14ac:dyDescent="0.25">
      <c r="H263">
        <v>2.190681668270638</v>
      </c>
      <c r="I263">
        <v>1.2464136079906991</v>
      </c>
      <c r="J263">
        <v>7.3514355049955569</v>
      </c>
      <c r="K263">
        <v>2.4729686985023385</v>
      </c>
    </row>
    <row r="264" spans="8:11" x14ac:dyDescent="0.25">
      <c r="H264">
        <v>2.6353608644733866</v>
      </c>
      <c r="I264">
        <v>21.633511514179862</v>
      </c>
      <c r="J264">
        <v>6.9438077478544624</v>
      </c>
      <c r="K264">
        <v>4.9461817974053686</v>
      </c>
    </row>
    <row r="265" spans="8:11" x14ac:dyDescent="0.25">
      <c r="H265">
        <v>8.0014690002222135</v>
      </c>
      <c r="I265">
        <v>4.9911596038405088</v>
      </c>
      <c r="J265">
        <v>4.9864247069704186</v>
      </c>
      <c r="K265">
        <v>2.8408195506276561</v>
      </c>
    </row>
    <row r="266" spans="8:11" x14ac:dyDescent="0.25">
      <c r="H266">
        <v>8.8240321361833569</v>
      </c>
      <c r="I266">
        <v>36.076914438031586</v>
      </c>
      <c r="J266">
        <v>7.6954835830448785</v>
      </c>
      <c r="K266">
        <v>2.016899321088756</v>
      </c>
    </row>
    <row r="267" spans="8:11" x14ac:dyDescent="0.25">
      <c r="H267">
        <v>11.064025374591177</v>
      </c>
      <c r="I267">
        <v>17.226399690034498</v>
      </c>
      <c r="J267">
        <v>5.5718969763262942</v>
      </c>
      <c r="K267">
        <v>2.4458130564050764</v>
      </c>
    </row>
    <row r="268" spans="8:11" x14ac:dyDescent="0.25">
      <c r="H268">
        <v>9.1793691132341113</v>
      </c>
      <c r="I268">
        <v>6.1348510743753479</v>
      </c>
      <c r="J268">
        <v>3.2011875312274727</v>
      </c>
      <c r="K268">
        <v>3.9067917463324355</v>
      </c>
    </row>
    <row r="269" spans="8:11" x14ac:dyDescent="0.25">
      <c r="H269">
        <v>3.9574803766310382</v>
      </c>
      <c r="I269">
        <v>5.6851845756571526</v>
      </c>
      <c r="J269">
        <v>3.9378138516040893</v>
      </c>
      <c r="K269">
        <v>2.5298694707807146</v>
      </c>
    </row>
    <row r="270" spans="8:11" x14ac:dyDescent="0.25">
      <c r="H270">
        <v>3.8121357986934146</v>
      </c>
      <c r="I270">
        <v>17.8253183772404</v>
      </c>
      <c r="J270">
        <v>5.6170972582624428</v>
      </c>
      <c r="K270">
        <v>1.889634296577144</v>
      </c>
    </row>
    <row r="271" spans="8:11" x14ac:dyDescent="0.25">
      <c r="H271">
        <v>3.3292708770943231</v>
      </c>
      <c r="I271">
        <v>7.5359946263515898</v>
      </c>
      <c r="J271">
        <v>7.7281297340651882</v>
      </c>
      <c r="K271">
        <v>3.7882439769001568</v>
      </c>
    </row>
    <row r="272" spans="8:11" x14ac:dyDescent="0.25">
      <c r="H272">
        <v>7.4066425887261813</v>
      </c>
      <c r="I272">
        <v>12.111115520459487</v>
      </c>
      <c r="J272">
        <v>3.9923209232786148</v>
      </c>
      <c r="K272">
        <v>4.4554348373982204</v>
      </c>
    </row>
    <row r="273" spans="8:11" x14ac:dyDescent="0.25">
      <c r="H273">
        <v>5.1109842537524894</v>
      </c>
      <c r="I273">
        <v>4.5306360138127086</v>
      </c>
      <c r="J273">
        <v>2.0715057925009033</v>
      </c>
      <c r="K273">
        <v>2.5226918817671793</v>
      </c>
    </row>
    <row r="274" spans="8:11" x14ac:dyDescent="0.25">
      <c r="H274">
        <v>5.9213004404652381</v>
      </c>
      <c r="I274">
        <v>8.9487104182995392</v>
      </c>
      <c r="J274">
        <v>2.0076447736075433</v>
      </c>
      <c r="K274">
        <v>0.98612995637906453</v>
      </c>
    </row>
    <row r="275" spans="8:11" x14ac:dyDescent="0.25">
      <c r="H275">
        <v>6.3282376032666443</v>
      </c>
      <c r="I275">
        <v>14.349203912268679</v>
      </c>
      <c r="J275">
        <v>8.6140252019142576</v>
      </c>
      <c r="K275">
        <v>3.7937139203904717</v>
      </c>
    </row>
    <row r="276" spans="8:11" x14ac:dyDescent="0.25">
      <c r="H276">
        <v>5.5784023064363355</v>
      </c>
      <c r="I276">
        <v>6.2224425586876793</v>
      </c>
      <c r="J276">
        <v>1.5332362047630681</v>
      </c>
      <c r="K276">
        <v>3.1866502613393761</v>
      </c>
    </row>
    <row r="277" spans="8:11" x14ac:dyDescent="0.25">
      <c r="H277">
        <v>2.9056143380363948</v>
      </c>
      <c r="I277">
        <v>19.591710707397503</v>
      </c>
      <c r="J277">
        <v>4.168745952221677</v>
      </c>
      <c r="K277">
        <v>2.1691097864586384</v>
      </c>
    </row>
    <row r="278" spans="8:11" x14ac:dyDescent="0.25">
      <c r="H278">
        <v>1.6538859896113256</v>
      </c>
      <c r="I278">
        <v>8.4076790733202493</v>
      </c>
      <c r="J278">
        <v>3.8735335388117789</v>
      </c>
      <c r="K278">
        <v>1.2684910821683046</v>
      </c>
    </row>
    <row r="279" spans="8:11" x14ac:dyDescent="0.25">
      <c r="H279">
        <v>1.0779596613473583</v>
      </c>
      <c r="I279">
        <v>9.7005394483474241</v>
      </c>
      <c r="J279">
        <v>7.7303581245619251</v>
      </c>
      <c r="K279">
        <v>3.3266129632149855</v>
      </c>
    </row>
    <row r="280" spans="8:11" x14ac:dyDescent="0.25">
      <c r="H280">
        <v>2.1799255123629675</v>
      </c>
      <c r="I280">
        <v>11.399674596721944</v>
      </c>
      <c r="J280">
        <v>3.8369628067358432</v>
      </c>
      <c r="K280">
        <v>3.7192666212848953</v>
      </c>
    </row>
    <row r="281" spans="8:11" x14ac:dyDescent="0.25">
      <c r="H281">
        <v>34.523690502521994</v>
      </c>
      <c r="I281">
        <v>15.317027173224504</v>
      </c>
      <c r="J281">
        <v>4.5464847047160006</v>
      </c>
      <c r="K281">
        <v>2.7192334908354927</v>
      </c>
    </row>
    <row r="282" spans="8:11" x14ac:dyDescent="0.25">
      <c r="H282">
        <v>6.722827353069162</v>
      </c>
      <c r="I282">
        <v>33.176305374704128</v>
      </c>
      <c r="J282">
        <v>5.6129636477211644</v>
      </c>
      <c r="K282">
        <v>2.7229433666845488</v>
      </c>
    </row>
    <row r="283" spans="8:11" x14ac:dyDescent="0.25">
      <c r="H283">
        <v>20.358149121780702</v>
      </c>
      <c r="I283">
        <v>31.47019126004416</v>
      </c>
      <c r="J283">
        <v>8.6935864707689809</v>
      </c>
      <c r="K283">
        <v>2.1147279589766512</v>
      </c>
    </row>
    <row r="284" spans="8:11" x14ac:dyDescent="0.25">
      <c r="H284">
        <v>9.4976234891596754</v>
      </c>
      <c r="I284">
        <v>4.9115603114815949</v>
      </c>
      <c r="J284">
        <v>4.9237257299291359</v>
      </c>
      <c r="K284">
        <v>1.8804024381951847</v>
      </c>
    </row>
    <row r="285" spans="8:11" x14ac:dyDescent="0.25">
      <c r="H285">
        <v>9.1305253956066288</v>
      </c>
      <c r="I285">
        <v>18.993216388277457</v>
      </c>
      <c r="J285">
        <v>12.866559128239128</v>
      </c>
      <c r="K285">
        <v>3.3135502376442338</v>
      </c>
    </row>
    <row r="286" spans="8:11" x14ac:dyDescent="0.25">
      <c r="H286">
        <v>14.458215560664097</v>
      </c>
      <c r="I286">
        <v>14.371690061833311</v>
      </c>
      <c r="J286">
        <v>1.4870275513544464</v>
      </c>
      <c r="K286">
        <v>1.9790246450021631</v>
      </c>
    </row>
    <row r="287" spans="8:11" x14ac:dyDescent="0.25">
      <c r="H287">
        <v>9.3480639875306508</v>
      </c>
      <c r="I287">
        <v>6.174051273883407</v>
      </c>
      <c r="J287">
        <v>3.8473312508686845</v>
      </c>
      <c r="K287">
        <v>3.276850017630613</v>
      </c>
    </row>
    <row r="288" spans="8:11" x14ac:dyDescent="0.25">
      <c r="H288">
        <v>1.6314985383083609</v>
      </c>
      <c r="I288">
        <v>9.2071602720850283</v>
      </c>
      <c r="J288">
        <v>3.3743682803735005</v>
      </c>
      <c r="K288">
        <v>2.584991425991364</v>
      </c>
    </row>
    <row r="289" spans="8:11" x14ac:dyDescent="0.25">
      <c r="H289">
        <v>6.1120929081615412</v>
      </c>
      <c r="I289">
        <v>7.8522255182805818</v>
      </c>
      <c r="J289">
        <v>5.6726082793722785</v>
      </c>
      <c r="K289">
        <v>2.0075825712280522</v>
      </c>
    </row>
    <row r="290" spans="8:11" x14ac:dyDescent="0.25">
      <c r="H290">
        <v>9.7050046694165868</v>
      </c>
      <c r="I290">
        <v>7.5988882476109314</v>
      </c>
      <c r="J290">
        <v>1.9667620866386584</v>
      </c>
      <c r="K290">
        <v>1.9031415626243386</v>
      </c>
    </row>
    <row r="291" spans="8:11" x14ac:dyDescent="0.25">
      <c r="H291">
        <v>5.0391586490040439</v>
      </c>
      <c r="I291">
        <v>5.5683157324231631</v>
      </c>
      <c r="J291">
        <v>6.3340559880583136</v>
      </c>
      <c r="K291">
        <v>2.3168922850294522</v>
      </c>
    </row>
    <row r="292" spans="8:11" x14ac:dyDescent="0.25">
      <c r="H292">
        <v>39.627275596211156</v>
      </c>
      <c r="I292">
        <v>16.247481386037201</v>
      </c>
      <c r="J292">
        <v>5.6542303666641933</v>
      </c>
      <c r="K292">
        <v>2.351030534260949</v>
      </c>
    </row>
    <row r="293" spans="8:11" x14ac:dyDescent="0.25">
      <c r="H293">
        <v>11.354120748018358</v>
      </c>
      <c r="I293">
        <v>14.970111439240046</v>
      </c>
      <c r="J293">
        <v>7.9228245861107194</v>
      </c>
      <c r="K293">
        <v>3.1614847978735425</v>
      </c>
    </row>
    <row r="294" spans="8:11" x14ac:dyDescent="0.25">
      <c r="H294">
        <v>14.572198277374506</v>
      </c>
      <c r="I294">
        <v>30.712198478096305</v>
      </c>
      <c r="J294">
        <v>9.1389542450823438</v>
      </c>
      <c r="K294">
        <v>2.8354461773225017</v>
      </c>
    </row>
    <row r="295" spans="8:11" x14ac:dyDescent="0.25">
      <c r="H295">
        <v>10.041624185965329</v>
      </c>
      <c r="I295">
        <v>18.991895365818959</v>
      </c>
      <c r="J295">
        <v>4.9903392255531465</v>
      </c>
      <c r="K295">
        <v>2.2478796138316541</v>
      </c>
    </row>
    <row r="296" spans="8:11" x14ac:dyDescent="0.25">
      <c r="H296">
        <v>18.123399761494042</v>
      </c>
      <c r="I296">
        <v>18.395922567113729</v>
      </c>
      <c r="J296">
        <v>8.3260982745482277</v>
      </c>
      <c r="K296">
        <v>2.0417402416833554</v>
      </c>
    </row>
    <row r="297" spans="8:11" x14ac:dyDescent="0.25">
      <c r="H297">
        <v>23.913754537704616</v>
      </c>
      <c r="I297">
        <v>5.6701854130913159</v>
      </c>
      <c r="J297">
        <v>1.3088009772937217</v>
      </c>
      <c r="K297">
        <v>2.5953815145224719</v>
      </c>
    </row>
    <row r="298" spans="8:11" x14ac:dyDescent="0.25">
      <c r="H298">
        <v>11.601970352357007</v>
      </c>
      <c r="I298">
        <v>4.5505684580190842</v>
      </c>
      <c r="J298">
        <v>5.4264993009327576</v>
      </c>
      <c r="K298">
        <v>2.468931143766433</v>
      </c>
    </row>
    <row r="299" spans="8:11" x14ac:dyDescent="0.25">
      <c r="H299">
        <v>30.75029196952752</v>
      </c>
      <c r="I299">
        <v>5.4912700955422027</v>
      </c>
      <c r="J299">
        <v>3.4965240025488655</v>
      </c>
      <c r="K299">
        <v>2.01650558345183</v>
      </c>
    </row>
    <row r="300" spans="8:11" x14ac:dyDescent="0.25">
      <c r="H300">
        <v>2.2708514022945296</v>
      </c>
      <c r="I300">
        <v>4.2937882160163952</v>
      </c>
      <c r="J300">
        <v>7.9068312580476539</v>
      </c>
      <c r="K300">
        <v>2.9389923903671966</v>
      </c>
    </row>
    <row r="301" spans="8:11" x14ac:dyDescent="0.25">
      <c r="H301">
        <v>12.375421401829408</v>
      </c>
      <c r="I301">
        <v>15.064368214093641</v>
      </c>
      <c r="J301">
        <v>5.6232809052654309</v>
      </c>
      <c r="K301">
        <v>2.0937383520871897</v>
      </c>
    </row>
    <row r="302" spans="8:11" x14ac:dyDescent="0.25">
      <c r="H302">
        <v>27.287562085621968</v>
      </c>
      <c r="I302">
        <v>2.5511757617519057</v>
      </c>
      <c r="J302">
        <v>7.7977704883471333</v>
      </c>
      <c r="K302">
        <v>3.1027376864697822</v>
      </c>
    </row>
    <row r="303" spans="8:11" x14ac:dyDescent="0.25">
      <c r="H303">
        <v>24.909348883394976</v>
      </c>
      <c r="I303">
        <v>2.9777804614488215</v>
      </c>
      <c r="J303">
        <v>8.8141971622499913</v>
      </c>
      <c r="K303">
        <v>1.7484207417575599</v>
      </c>
    </row>
    <row r="304" spans="8:11" x14ac:dyDescent="0.25">
      <c r="H304">
        <v>5.7766326760638602</v>
      </c>
      <c r="I304">
        <v>7.8707561407098003</v>
      </c>
      <c r="J304">
        <v>3.7674358302618018</v>
      </c>
      <c r="K304">
        <v>5.2757075067454364</v>
      </c>
    </row>
    <row r="305" spans="8:11" x14ac:dyDescent="0.25">
      <c r="H305">
        <v>3.6644239651687198</v>
      </c>
      <c r="I305">
        <v>17.258543320593432</v>
      </c>
      <c r="J305">
        <v>0.86848399636301998</v>
      </c>
      <c r="K305">
        <v>2.2155516307559435</v>
      </c>
    </row>
    <row r="306" spans="8:11" x14ac:dyDescent="0.25">
      <c r="H306">
        <v>8.3110476921352205</v>
      </c>
      <c r="I306">
        <v>4.9775532331781571</v>
      </c>
      <c r="J306">
        <v>0.54951997855876777</v>
      </c>
      <c r="K306">
        <v>2.1193634746360543</v>
      </c>
    </row>
    <row r="307" spans="8:11" x14ac:dyDescent="0.25">
      <c r="H307">
        <v>9.7358294303241095</v>
      </c>
      <c r="I307">
        <v>2.7862928914467919</v>
      </c>
      <c r="J307">
        <v>3.1399089707606085</v>
      </c>
      <c r="K307">
        <v>1.3697727932285904</v>
      </c>
    </row>
    <row r="308" spans="8:11" x14ac:dyDescent="0.25">
      <c r="H308">
        <v>9.0710116155337328</v>
      </c>
      <c r="I308">
        <v>11.418642262868776</v>
      </c>
      <c r="J308">
        <v>1.8459895172080545</v>
      </c>
      <c r="K308">
        <v>3.6830670409482349</v>
      </c>
    </row>
    <row r="309" spans="8:11" x14ac:dyDescent="0.25">
      <c r="H309">
        <v>3.1129525087982257</v>
      </c>
      <c r="I309">
        <v>8.1050704592996947</v>
      </c>
      <c r="J309">
        <v>4.9241490137630022</v>
      </c>
      <c r="K309">
        <v>3.8143023626538062</v>
      </c>
    </row>
    <row r="310" spans="8:11" x14ac:dyDescent="0.25">
      <c r="H310">
        <v>2.2853846815855747</v>
      </c>
      <c r="I310">
        <v>6.924209763033546</v>
      </c>
      <c r="J310">
        <v>5.0579412320887842</v>
      </c>
      <c r="K310">
        <v>1.5367858741905904</v>
      </c>
    </row>
    <row r="311" spans="8:11" x14ac:dyDescent="0.25">
      <c r="H311">
        <v>5.0829819820472997</v>
      </c>
      <c r="I311">
        <v>3.363952039730516</v>
      </c>
      <c r="J311">
        <v>7.1530396854938525</v>
      </c>
      <c r="K311">
        <v>3.5298073823587122</v>
      </c>
    </row>
    <row r="312" spans="8:11" x14ac:dyDescent="0.25">
      <c r="H312">
        <v>7.3702915440077446</v>
      </c>
      <c r="I312">
        <v>2.5651343749921245</v>
      </c>
      <c r="J312">
        <v>3.9917724755803232</v>
      </c>
      <c r="K312">
        <v>7.4213534311150102</v>
      </c>
    </row>
    <row r="313" spans="8:11" x14ac:dyDescent="0.25">
      <c r="H313">
        <v>8.8017747852395818</v>
      </c>
      <c r="I313">
        <v>6.3719726493946123</v>
      </c>
      <c r="J313">
        <v>7.3244499300624604</v>
      </c>
      <c r="K313">
        <v>3.2110314873022463</v>
      </c>
    </row>
    <row r="314" spans="8:11" x14ac:dyDescent="0.25">
      <c r="H314">
        <v>2.9843247924764769</v>
      </c>
      <c r="I314">
        <v>5.0627103004564216</v>
      </c>
      <c r="J314">
        <v>3.3130587801355822</v>
      </c>
      <c r="K314">
        <v>1.9415645314670071</v>
      </c>
    </row>
    <row r="315" spans="8:11" x14ac:dyDescent="0.25">
      <c r="H315">
        <v>10.371306608474271</v>
      </c>
      <c r="I315">
        <v>26.518114976055038</v>
      </c>
      <c r="J315">
        <v>3.6622237959674329</v>
      </c>
      <c r="K315">
        <v>1.2771579947128706</v>
      </c>
    </row>
    <row r="316" spans="8:11" x14ac:dyDescent="0.25">
      <c r="H316">
        <v>8.6500574831749102</v>
      </c>
      <c r="I316">
        <v>6.2163101981955418</v>
      </c>
      <c r="J316">
        <v>4.3041842053255035</v>
      </c>
      <c r="K316">
        <v>0.63610581873249006</v>
      </c>
    </row>
    <row r="317" spans="8:11" x14ac:dyDescent="0.25">
      <c r="H317">
        <v>1.7145761254619816</v>
      </c>
      <c r="I317">
        <v>4.2828929560729829</v>
      </c>
      <c r="J317">
        <v>10.21745109738422</v>
      </c>
      <c r="K317">
        <v>0.99477475947212268</v>
      </c>
    </row>
    <row r="318" spans="8:11" x14ac:dyDescent="0.25">
      <c r="H318">
        <v>3.4429229165046249</v>
      </c>
      <c r="I318">
        <v>1.8761654953582632</v>
      </c>
      <c r="J318">
        <v>11.752314760626959</v>
      </c>
      <c r="K318">
        <v>1.3986826783614257</v>
      </c>
    </row>
    <row r="319" spans="8:11" x14ac:dyDescent="0.25">
      <c r="H319">
        <v>11.80760179059188</v>
      </c>
      <c r="I319">
        <v>7.127304262343408</v>
      </c>
      <c r="J319">
        <v>5.4722245199666615</v>
      </c>
      <c r="K319">
        <v>2.3982983149295771</v>
      </c>
    </row>
    <row r="320" spans="8:11" x14ac:dyDescent="0.25">
      <c r="H320">
        <v>8.8316095801602241</v>
      </c>
      <c r="I320">
        <v>11.598499366238824</v>
      </c>
      <c r="J320">
        <v>3.9196602625239492</v>
      </c>
      <c r="K320">
        <v>1.1821633573433423</v>
      </c>
    </row>
    <row r="321" spans="9:11" x14ac:dyDescent="0.25">
      <c r="I321">
        <v>6.9732703577386097</v>
      </c>
      <c r="J321">
        <v>6.3211802807431825</v>
      </c>
      <c r="K321">
        <v>2.099304403609962</v>
      </c>
    </row>
    <row r="322" spans="9:11" x14ac:dyDescent="0.25">
      <c r="I322">
        <v>4.6274757018371435</v>
      </c>
      <c r="J322">
        <v>3.9401111627703695</v>
      </c>
      <c r="K322">
        <v>2.0589039092144223</v>
      </c>
    </row>
    <row r="323" spans="9:11" x14ac:dyDescent="0.25">
      <c r="I323">
        <v>29.232640733685166</v>
      </c>
      <c r="J323">
        <v>5.5686891475175484</v>
      </c>
      <c r="K323">
        <v>2.9729458747422925</v>
      </c>
    </row>
    <row r="324" spans="9:11" x14ac:dyDescent="0.25">
      <c r="I324">
        <v>7.0939430927994298</v>
      </c>
      <c r="J324">
        <v>5.8453831023913514</v>
      </c>
      <c r="K324">
        <v>2.9019158948612143</v>
      </c>
    </row>
    <row r="325" spans="9:11" x14ac:dyDescent="0.25">
      <c r="I325">
        <v>21.926901252742823</v>
      </c>
      <c r="J325">
        <v>2.3310710787404454</v>
      </c>
      <c r="K325">
        <v>1.2320824551698311</v>
      </c>
    </row>
    <row r="326" spans="9:11" x14ac:dyDescent="0.25">
      <c r="I326">
        <v>7.0182254070746071</v>
      </c>
      <c r="J326">
        <v>2.4015021289883416</v>
      </c>
      <c r="K326">
        <v>4.6708072356229646</v>
      </c>
    </row>
    <row r="327" spans="9:11" x14ac:dyDescent="0.25">
      <c r="I327">
        <v>10.42306372872544</v>
      </c>
      <c r="J327">
        <v>2.3983511047807999</v>
      </c>
      <c r="K327">
        <v>3.8041524962021147</v>
      </c>
    </row>
    <row r="328" spans="9:11" x14ac:dyDescent="0.25">
      <c r="I328">
        <v>4.2144859788798934</v>
      </c>
      <c r="J328">
        <v>1.9959656689895102</v>
      </c>
      <c r="K328">
        <v>4.2752354165199122</v>
      </c>
    </row>
    <row r="329" spans="9:11" x14ac:dyDescent="0.25">
      <c r="I329">
        <v>26.93180826238968</v>
      </c>
      <c r="J329">
        <v>1.5930969171179294</v>
      </c>
      <c r="K329">
        <v>0.31989378281320091</v>
      </c>
    </row>
    <row r="330" spans="9:11" x14ac:dyDescent="0.25">
      <c r="I330">
        <v>17.102719726304368</v>
      </c>
      <c r="J330">
        <v>1.3082322086051816</v>
      </c>
      <c r="K330">
        <v>2.0779285730102743</v>
      </c>
    </row>
    <row r="331" spans="9:11" x14ac:dyDescent="0.25">
      <c r="I331">
        <v>24.260367073923653</v>
      </c>
      <c r="J331">
        <v>5.9975174939118201</v>
      </c>
    </row>
    <row r="332" spans="9:11" x14ac:dyDescent="0.25">
      <c r="I332">
        <v>18.04610840162437</v>
      </c>
      <c r="J332">
        <v>7.8452869582029701</v>
      </c>
    </row>
    <row r="333" spans="9:11" x14ac:dyDescent="0.25">
      <c r="I333">
        <v>15.070866432322168</v>
      </c>
      <c r="J333">
        <v>4.3678481013728812</v>
      </c>
    </row>
    <row r="334" spans="9:11" x14ac:dyDescent="0.25">
      <c r="I334">
        <v>8.6470262289738713</v>
      </c>
      <c r="J334">
        <v>12.120917960298158</v>
      </c>
    </row>
    <row r="335" spans="9:11" x14ac:dyDescent="0.25">
      <c r="I335">
        <v>3.0349329392184399</v>
      </c>
      <c r="J335">
        <v>4.2011799160176029</v>
      </c>
    </row>
    <row r="336" spans="9:11" x14ac:dyDescent="0.25">
      <c r="I336">
        <v>0.77304681999408242</v>
      </c>
      <c r="J336">
        <v>2.4309610676080498</v>
      </c>
    </row>
    <row r="337" spans="9:10" x14ac:dyDescent="0.25">
      <c r="I337">
        <v>3.2435224536849057</v>
      </c>
      <c r="J337">
        <v>1.3271332874732193</v>
      </c>
    </row>
    <row r="338" spans="9:10" x14ac:dyDescent="0.25">
      <c r="I338">
        <v>11.262133718691544</v>
      </c>
      <c r="J338">
        <v>2.1251108606916347</v>
      </c>
    </row>
    <row r="339" spans="9:10" x14ac:dyDescent="0.25">
      <c r="I339">
        <v>7.8212620803701371</v>
      </c>
      <c r="J339">
        <v>6.9333367400981105</v>
      </c>
    </row>
    <row r="340" spans="9:10" x14ac:dyDescent="0.25">
      <c r="I340">
        <v>8.485926478139584</v>
      </c>
      <c r="J340">
        <v>6.7286079869697621</v>
      </c>
    </row>
    <row r="341" spans="9:10" x14ac:dyDescent="0.25">
      <c r="I341">
        <v>4.2062663996952967</v>
      </c>
      <c r="J341">
        <v>2.3690905852240016</v>
      </c>
    </row>
    <row r="342" spans="9:10" x14ac:dyDescent="0.25">
      <c r="I342">
        <v>13.191858486906217</v>
      </c>
      <c r="J342">
        <v>4.7957621831391588</v>
      </c>
    </row>
    <row r="343" spans="9:10" x14ac:dyDescent="0.25">
      <c r="I343">
        <v>6.1673093839911637</v>
      </c>
      <c r="J343">
        <v>1.9548524296912726</v>
      </c>
    </row>
    <row r="344" spans="9:10" x14ac:dyDescent="0.25">
      <c r="I344">
        <v>19.163925720151163</v>
      </c>
      <c r="J344">
        <v>3.2119587238468394</v>
      </c>
    </row>
    <row r="345" spans="9:10" x14ac:dyDescent="0.25">
      <c r="I345">
        <v>16.522705313467284</v>
      </c>
      <c r="J345">
        <v>8.5116844118750183</v>
      </c>
    </row>
    <row r="346" spans="9:10" x14ac:dyDescent="0.25">
      <c r="I346">
        <v>12.376145433380769</v>
      </c>
      <c r="J346">
        <v>3.4821332000395828</v>
      </c>
    </row>
    <row r="347" spans="9:10" x14ac:dyDescent="0.25">
      <c r="I347">
        <v>3.4943253094517561</v>
      </c>
      <c r="J347">
        <v>1.8055155814033208</v>
      </c>
    </row>
    <row r="348" spans="9:10" x14ac:dyDescent="0.25">
      <c r="I348">
        <v>38.309313552410686</v>
      </c>
      <c r="J348">
        <v>2.0105475429339665</v>
      </c>
    </row>
    <row r="349" spans="9:10" x14ac:dyDescent="0.25">
      <c r="I349">
        <v>9.7062352296135828</v>
      </c>
      <c r="J349">
        <v>2.4958626624183715</v>
      </c>
    </row>
    <row r="350" spans="9:10" x14ac:dyDescent="0.25">
      <c r="I350">
        <v>16.53518618583281</v>
      </c>
      <c r="J350">
        <v>2.0127298113841361</v>
      </c>
    </row>
    <row r="351" spans="9:10" x14ac:dyDescent="0.25">
      <c r="I351">
        <v>4.4797576986477434</v>
      </c>
      <c r="J351">
        <v>2.1130292387785361</v>
      </c>
    </row>
    <row r="352" spans="9:10" x14ac:dyDescent="0.25">
      <c r="I352">
        <v>7.1853031402402134</v>
      </c>
      <c r="J352">
        <v>2.9765599711924438</v>
      </c>
    </row>
    <row r="353" spans="9:10" x14ac:dyDescent="0.25">
      <c r="I353">
        <v>6.8026933364281428</v>
      </c>
      <c r="J353">
        <v>10.396400815803474</v>
      </c>
    </row>
    <row r="354" spans="9:10" x14ac:dyDescent="0.25">
      <c r="I354">
        <v>4.2924103131305449</v>
      </c>
      <c r="J354">
        <v>2.0860442522416323</v>
      </c>
    </row>
    <row r="355" spans="9:10" x14ac:dyDescent="0.25">
      <c r="I355">
        <v>7.6374138016751951</v>
      </c>
      <c r="J355">
        <v>1.059283192626703</v>
      </c>
    </row>
    <row r="356" spans="9:10" x14ac:dyDescent="0.25">
      <c r="I356">
        <v>5.2822547133134901</v>
      </c>
      <c r="J356">
        <v>2.036091928252096</v>
      </c>
    </row>
    <row r="357" spans="9:10" x14ac:dyDescent="0.25">
      <c r="I357">
        <v>4.2913659907401813</v>
      </c>
      <c r="J357">
        <v>5.9271166321438864</v>
      </c>
    </row>
    <row r="358" spans="9:10" x14ac:dyDescent="0.25">
      <c r="I358">
        <v>2.4119440346327763</v>
      </c>
      <c r="J358">
        <v>7.3967202759426698</v>
      </c>
    </row>
    <row r="359" spans="9:10" x14ac:dyDescent="0.25">
      <c r="I359">
        <v>11.635899648633726</v>
      </c>
      <c r="J359">
        <v>4.8468071762530265</v>
      </c>
    </row>
    <row r="360" spans="9:10" x14ac:dyDescent="0.25">
      <c r="I360">
        <v>10.732077644210623</v>
      </c>
      <c r="J360">
        <v>6.7704967356317622</v>
      </c>
    </row>
    <row r="361" spans="9:10" x14ac:dyDescent="0.25">
      <c r="I361">
        <v>20.376861511852873</v>
      </c>
      <c r="J361">
        <v>4.2235538031228774</v>
      </c>
    </row>
    <row r="362" spans="9:10" x14ac:dyDescent="0.25">
      <c r="I362">
        <v>9.6671812481009578</v>
      </c>
      <c r="J362">
        <v>7.2932776103202812</v>
      </c>
    </row>
    <row r="363" spans="9:10" x14ac:dyDescent="0.25">
      <c r="I363">
        <v>1.7568408105629056</v>
      </c>
      <c r="J363">
        <v>2.9654439575349367</v>
      </c>
    </row>
    <row r="364" spans="9:10" x14ac:dyDescent="0.25">
      <c r="I364">
        <v>2.8700804047343791</v>
      </c>
      <c r="J364">
        <v>3.0153076842952959</v>
      </c>
    </row>
    <row r="365" spans="9:10" x14ac:dyDescent="0.25">
      <c r="I365">
        <v>2.5960497294022091</v>
      </c>
      <c r="J365">
        <v>3.3124295025495649</v>
      </c>
    </row>
    <row r="366" spans="9:10" x14ac:dyDescent="0.25">
      <c r="I366">
        <v>5.7301040799344474</v>
      </c>
      <c r="J366">
        <v>4.2324029319500349</v>
      </c>
    </row>
    <row r="367" spans="9:10" x14ac:dyDescent="0.25">
      <c r="I367">
        <v>8.7703575451674727</v>
      </c>
      <c r="J367">
        <v>3.6498482992971795</v>
      </c>
    </row>
    <row r="368" spans="9:10" x14ac:dyDescent="0.25">
      <c r="I368">
        <v>3.2633966958869118</v>
      </c>
      <c r="J368">
        <v>11.331488013811471</v>
      </c>
    </row>
    <row r="369" spans="9:10" x14ac:dyDescent="0.25">
      <c r="I369">
        <v>7.0967141776271943</v>
      </c>
      <c r="J369">
        <v>4.1079416833730393</v>
      </c>
    </row>
    <row r="370" spans="9:10" x14ac:dyDescent="0.25">
      <c r="I370">
        <v>2.5609952309632598</v>
      </c>
      <c r="J370">
        <v>5.9421988077276868</v>
      </c>
    </row>
    <row r="371" spans="9:10" x14ac:dyDescent="0.25">
      <c r="I371">
        <v>10.290324343834985</v>
      </c>
      <c r="J371">
        <v>2.3822235234298486</v>
      </c>
    </row>
    <row r="372" spans="9:10" x14ac:dyDescent="0.25">
      <c r="I372">
        <v>21.111937541461522</v>
      </c>
      <c r="J372">
        <v>3.1532714371290602</v>
      </c>
    </row>
    <row r="373" spans="9:10" x14ac:dyDescent="0.25">
      <c r="I373">
        <v>17.886785529328975</v>
      </c>
      <c r="J373">
        <v>5.523965628926514</v>
      </c>
    </row>
    <row r="374" spans="9:10" x14ac:dyDescent="0.25">
      <c r="I374">
        <v>9.2778430745722389</v>
      </c>
      <c r="J374">
        <v>7.6186725491408893</v>
      </c>
    </row>
    <row r="375" spans="9:10" x14ac:dyDescent="0.25">
      <c r="I375">
        <v>1.8124367369489474</v>
      </c>
      <c r="J375">
        <v>6.0644180959758138</v>
      </c>
    </row>
    <row r="376" spans="9:10" x14ac:dyDescent="0.25">
      <c r="I376">
        <v>7.1809951577988205</v>
      </c>
      <c r="J376">
        <v>4.5906731017100828</v>
      </c>
    </row>
    <row r="377" spans="9:10" x14ac:dyDescent="0.25">
      <c r="I377">
        <v>13.164598388209633</v>
      </c>
      <c r="J377">
        <v>4.3540065691478613</v>
      </c>
    </row>
    <row r="378" spans="9:10" x14ac:dyDescent="0.25">
      <c r="I378">
        <v>23.113558339762907</v>
      </c>
      <c r="J378">
        <v>2.4949399942491546</v>
      </c>
    </row>
    <row r="379" spans="9:10" x14ac:dyDescent="0.25">
      <c r="I379">
        <v>10.153675129002819</v>
      </c>
      <c r="J379">
        <v>3.5498252290965877</v>
      </c>
    </row>
    <row r="380" spans="9:10" x14ac:dyDescent="0.25">
      <c r="I380">
        <v>6.7151015095401325</v>
      </c>
      <c r="J380">
        <v>1.9269400260292313</v>
      </c>
    </row>
    <row r="381" spans="9:10" x14ac:dyDescent="0.25">
      <c r="I381">
        <v>3.7984874199353431</v>
      </c>
      <c r="J381">
        <v>0.75333975097591499</v>
      </c>
    </row>
    <row r="382" spans="9:10" x14ac:dyDescent="0.25">
      <c r="I382">
        <v>14.750743746995255</v>
      </c>
      <c r="J382">
        <v>8.5366867552489634</v>
      </c>
    </row>
    <row r="383" spans="9:10" x14ac:dyDescent="0.25">
      <c r="I383">
        <v>8.5034220916630439</v>
      </c>
      <c r="J383">
        <v>4.3336436204884166</v>
      </c>
    </row>
    <row r="384" spans="9:10" x14ac:dyDescent="0.25">
      <c r="I384">
        <v>11.186017663489864</v>
      </c>
      <c r="J384">
        <v>5.7276589205461708</v>
      </c>
    </row>
    <row r="385" spans="9:10" x14ac:dyDescent="0.25">
      <c r="I385">
        <v>6.286991888099978</v>
      </c>
      <c r="J385">
        <v>8.2021517319657864</v>
      </c>
    </row>
    <row r="386" spans="9:10" x14ac:dyDescent="0.25">
      <c r="I386">
        <v>5.7500315066926992</v>
      </c>
      <c r="J386">
        <v>10.181367124188112</v>
      </c>
    </row>
    <row r="387" spans="9:10" x14ac:dyDescent="0.25">
      <c r="I387">
        <v>22.44285500047646</v>
      </c>
      <c r="J387">
        <v>8.3175031310051004</v>
      </c>
    </row>
    <row r="388" spans="9:10" x14ac:dyDescent="0.25">
      <c r="I388">
        <v>3.295614900078748</v>
      </c>
      <c r="J388">
        <v>6.4419569138892028</v>
      </c>
    </row>
    <row r="389" spans="9:10" x14ac:dyDescent="0.25">
      <c r="I389">
        <v>4.1032270755859859</v>
      </c>
      <c r="J389">
        <v>5.3017736993457811</v>
      </c>
    </row>
    <row r="390" spans="9:10" x14ac:dyDescent="0.25">
      <c r="I390">
        <v>1.8666610149516576</v>
      </c>
      <c r="J390">
        <v>1.2792063997400687</v>
      </c>
    </row>
    <row r="391" spans="9:10" x14ac:dyDescent="0.25">
      <c r="I391">
        <v>4.4159175195807467</v>
      </c>
      <c r="J391">
        <v>7.1757364662340448</v>
      </c>
    </row>
    <row r="392" spans="9:10" x14ac:dyDescent="0.25">
      <c r="J392">
        <v>1.6897706731334834</v>
      </c>
    </row>
    <row r="393" spans="9:10" x14ac:dyDescent="0.25">
      <c r="J393">
        <v>10.673257118867719</v>
      </c>
    </row>
    <row r="394" spans="9:10" x14ac:dyDescent="0.25">
      <c r="J394">
        <v>2.5474069827959998</v>
      </c>
    </row>
    <row r="395" spans="9:10" x14ac:dyDescent="0.25">
      <c r="J395">
        <v>9.0924842338541225</v>
      </c>
    </row>
    <row r="396" spans="9:10" x14ac:dyDescent="0.25">
      <c r="J396">
        <v>3.4306611103786113</v>
      </c>
    </row>
    <row r="397" spans="9:10" x14ac:dyDescent="0.25">
      <c r="J397">
        <v>2.5924837010113495</v>
      </c>
    </row>
    <row r="398" spans="9:10" x14ac:dyDescent="0.25">
      <c r="J398">
        <v>1.6452539201066803</v>
      </c>
    </row>
    <row r="399" spans="9:10" x14ac:dyDescent="0.25">
      <c r="J399">
        <v>3.3775750009061736</v>
      </c>
    </row>
    <row r="400" spans="9:10" x14ac:dyDescent="0.25">
      <c r="J400">
        <v>2.8754637945429966</v>
      </c>
    </row>
    <row r="401" spans="10:10" x14ac:dyDescent="0.25">
      <c r="J401">
        <v>2.8142839070031815</v>
      </c>
    </row>
    <row r="402" spans="10:10" x14ac:dyDescent="0.25">
      <c r="J402">
        <v>2.6733588063789671</v>
      </c>
    </row>
    <row r="403" spans="10:10" x14ac:dyDescent="0.25">
      <c r="J403">
        <v>7.2349124462574226</v>
      </c>
    </row>
    <row r="404" spans="10:10" x14ac:dyDescent="0.25">
      <c r="J404">
        <v>3.8230801631458489</v>
      </c>
    </row>
    <row r="405" spans="10:10" x14ac:dyDescent="0.25">
      <c r="J405">
        <v>0.85144934159035912</v>
      </c>
    </row>
    <row r="406" spans="10:10" x14ac:dyDescent="0.25">
      <c r="J406">
        <v>0.95763268960359826</v>
      </c>
    </row>
    <row r="407" spans="10:10" x14ac:dyDescent="0.25">
      <c r="J407">
        <v>4.133753475679069</v>
      </c>
    </row>
    <row r="408" spans="10:10" x14ac:dyDescent="0.25">
      <c r="J408">
        <v>2.3626102344430251</v>
      </c>
    </row>
    <row r="409" spans="10:10" x14ac:dyDescent="0.25">
      <c r="J409">
        <v>4.367059797881498</v>
      </c>
    </row>
    <row r="410" spans="10:10" x14ac:dyDescent="0.25">
      <c r="J410">
        <v>6.9604432348633409</v>
      </c>
    </row>
    <row r="411" spans="10:10" x14ac:dyDescent="0.25">
      <c r="J411">
        <v>2.443229603514856</v>
      </c>
    </row>
    <row r="412" spans="10:10" x14ac:dyDescent="0.25">
      <c r="J412">
        <v>4.2550503912205535</v>
      </c>
    </row>
    <row r="413" spans="10:10" x14ac:dyDescent="0.25">
      <c r="J413">
        <v>3.6399320672231186</v>
      </c>
    </row>
    <row r="414" spans="10:10" x14ac:dyDescent="0.25">
      <c r="J414">
        <v>2.1280890143844449</v>
      </c>
    </row>
    <row r="415" spans="10:10" x14ac:dyDescent="0.25">
      <c r="J415">
        <v>9.1833908389322954</v>
      </c>
    </row>
    <row r="416" spans="10:10" x14ac:dyDescent="0.25">
      <c r="J416">
        <v>8.9880018104751773</v>
      </c>
    </row>
    <row r="417" spans="10:10" x14ac:dyDescent="0.25">
      <c r="J417">
        <v>3.4856146415654203</v>
      </c>
    </row>
    <row r="418" spans="10:10" x14ac:dyDescent="0.25">
      <c r="J418">
        <v>1.6347327724270817</v>
      </c>
    </row>
    <row r="419" spans="10:10" x14ac:dyDescent="0.25">
      <c r="J419">
        <v>1.9622944456294922</v>
      </c>
    </row>
    <row r="420" spans="10:10" x14ac:dyDescent="0.25">
      <c r="J420">
        <v>5.0340543570187828</v>
      </c>
    </row>
    <row r="421" spans="10:10" x14ac:dyDescent="0.25">
      <c r="J421">
        <v>10.36524424783383</v>
      </c>
    </row>
    <row r="422" spans="10:10" x14ac:dyDescent="0.25">
      <c r="J422">
        <v>3.201372341124443</v>
      </c>
    </row>
    <row r="423" spans="10:10" x14ac:dyDescent="0.25">
      <c r="J423">
        <v>5.7063468618745778</v>
      </c>
    </row>
    <row r="424" spans="10:10" x14ac:dyDescent="0.25">
      <c r="J424">
        <v>3.9847671193908862</v>
      </c>
    </row>
    <row r="425" spans="10:10" x14ac:dyDescent="0.25">
      <c r="J425">
        <v>4.227679599357999</v>
      </c>
    </row>
    <row r="426" spans="10:10" x14ac:dyDescent="0.25">
      <c r="J426">
        <v>5.803339269875389</v>
      </c>
    </row>
    <row r="427" spans="10:10" x14ac:dyDescent="0.25">
      <c r="J427">
        <v>4.4057926426325027</v>
      </c>
    </row>
    <row r="428" spans="10:10" x14ac:dyDescent="0.25">
      <c r="J428">
        <v>1.648095719896101</v>
      </c>
    </row>
    <row r="429" spans="10:10" x14ac:dyDescent="0.25">
      <c r="J429">
        <v>5.7544910417911908</v>
      </c>
    </row>
    <row r="430" spans="10:10" x14ac:dyDescent="0.25">
      <c r="J430">
        <v>3.519831279215607</v>
      </c>
    </row>
    <row r="431" spans="10:10" x14ac:dyDescent="0.25">
      <c r="J431">
        <v>4.0626744371802159</v>
      </c>
    </row>
    <row r="432" spans="10:10" x14ac:dyDescent="0.25">
      <c r="J432">
        <v>3.683947891498597</v>
      </c>
    </row>
    <row r="433" spans="10:10" x14ac:dyDescent="0.25">
      <c r="J433">
        <v>4.6201319893471808</v>
      </c>
    </row>
    <row r="434" spans="10:10" x14ac:dyDescent="0.25">
      <c r="J434">
        <v>7.5773750515153084</v>
      </c>
    </row>
    <row r="435" spans="10:10" x14ac:dyDescent="0.25">
      <c r="J435">
        <v>7.415002652842408</v>
      </c>
    </row>
    <row r="436" spans="10:10" x14ac:dyDescent="0.25">
      <c r="J436">
        <v>5.3261403242504812</v>
      </c>
    </row>
    <row r="437" spans="10:10" x14ac:dyDescent="0.25">
      <c r="J437">
        <v>2.7671553617227729</v>
      </c>
    </row>
    <row r="438" spans="10:10" x14ac:dyDescent="0.25">
      <c r="J438">
        <v>1.5232676592166385</v>
      </c>
    </row>
    <row r="439" spans="10:10" x14ac:dyDescent="0.25">
      <c r="J439">
        <v>6.7415335870423627</v>
      </c>
    </row>
    <row r="440" spans="10:10" x14ac:dyDescent="0.25">
      <c r="J440">
        <v>4.1871061739045867</v>
      </c>
    </row>
  </sheetData>
  <mergeCells count="4">
    <mergeCell ref="B1:E1"/>
    <mergeCell ref="H1:K1"/>
    <mergeCell ref="O1:Q2"/>
    <mergeCell ref="A7:A1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4"/>
  <sheetViews>
    <sheetView workbookViewId="0">
      <selection activeCell="G3" sqref="G3"/>
    </sheetView>
  </sheetViews>
  <sheetFormatPr defaultRowHeight="15" x14ac:dyDescent="0.25"/>
  <cols>
    <col min="1" max="1" width="13.42578125" customWidth="1"/>
    <col min="5" max="5" width="11.85546875" customWidth="1"/>
  </cols>
  <sheetData>
    <row r="1" spans="1:5" x14ac:dyDescent="0.25">
      <c r="B1" s="34" t="s">
        <v>156</v>
      </c>
      <c r="C1" s="34"/>
      <c r="D1" s="34"/>
      <c r="E1" s="34"/>
    </row>
    <row r="2" spans="1:5" x14ac:dyDescent="0.25">
      <c r="B2" s="11" t="s">
        <v>133</v>
      </c>
      <c r="C2" s="21" t="s">
        <v>157</v>
      </c>
      <c r="D2" s="21" t="s">
        <v>158</v>
      </c>
      <c r="E2" s="21" t="s">
        <v>159</v>
      </c>
    </row>
    <row r="3" spans="1:5" x14ac:dyDescent="0.25">
      <c r="A3" t="s">
        <v>23</v>
      </c>
      <c r="B3">
        <f>COUNT(B7:B184)</f>
        <v>178</v>
      </c>
      <c r="C3">
        <f t="shared" ref="C3:E3" si="0">COUNT(C7:C184)</f>
        <v>162</v>
      </c>
      <c r="D3">
        <f t="shared" si="0"/>
        <v>131</v>
      </c>
      <c r="E3">
        <f t="shared" si="0"/>
        <v>123</v>
      </c>
    </row>
    <row r="4" spans="1:5" x14ac:dyDescent="0.25">
      <c r="A4" t="s">
        <v>25</v>
      </c>
      <c r="B4">
        <f>AVERAGE(B7:B184)</f>
        <v>4.1773595505617971</v>
      </c>
      <c r="C4">
        <f t="shared" ref="C4:E4" si="1">AVERAGE(C7:C184)</f>
        <v>3.7938271604938274</v>
      </c>
      <c r="D4">
        <f t="shared" si="1"/>
        <v>4.2136641221374038</v>
      </c>
      <c r="E4">
        <f t="shared" si="1"/>
        <v>3.2162601626016252</v>
      </c>
    </row>
    <row r="5" spans="1:5" x14ac:dyDescent="0.25">
      <c r="A5" t="s">
        <v>24</v>
      </c>
      <c r="B5">
        <f>STDEV(B7:B184)</f>
        <v>1.5379600896072221</v>
      </c>
      <c r="C5">
        <f t="shared" ref="C5:E5" si="2">STDEV(C7:C184)</f>
        <v>1.2453905749710257</v>
      </c>
      <c r="D5">
        <f t="shared" si="2"/>
        <v>1.3031165046839885</v>
      </c>
      <c r="E5">
        <f t="shared" si="2"/>
        <v>1.1336213540612154</v>
      </c>
    </row>
    <row r="7" spans="1:5" x14ac:dyDescent="0.25">
      <c r="A7" t="s">
        <v>102</v>
      </c>
      <c r="B7" s="6">
        <v>8.25</v>
      </c>
      <c r="C7" s="6">
        <v>2.93</v>
      </c>
      <c r="D7" s="6">
        <v>4.13</v>
      </c>
      <c r="E7" s="6">
        <v>2.95</v>
      </c>
    </row>
    <row r="8" spans="1:5" x14ac:dyDescent="0.25">
      <c r="B8" s="6">
        <v>4.26</v>
      </c>
      <c r="C8" s="6">
        <v>2.56</v>
      </c>
      <c r="D8" s="6">
        <v>6.91</v>
      </c>
      <c r="E8" s="6">
        <v>1.87</v>
      </c>
    </row>
    <row r="9" spans="1:5" x14ac:dyDescent="0.25">
      <c r="B9" s="6">
        <v>4.84</v>
      </c>
      <c r="C9" s="6">
        <v>2.82</v>
      </c>
      <c r="D9" s="6">
        <v>2.87</v>
      </c>
      <c r="E9" s="6">
        <v>4.22</v>
      </c>
    </row>
    <row r="10" spans="1:5" x14ac:dyDescent="0.25">
      <c r="B10" s="6">
        <v>3.62</v>
      </c>
      <c r="C10" s="6">
        <v>2.81</v>
      </c>
      <c r="D10" s="6">
        <v>2.78</v>
      </c>
      <c r="E10" s="6">
        <v>2.73</v>
      </c>
    </row>
    <row r="11" spans="1:5" x14ac:dyDescent="0.25">
      <c r="B11" s="6">
        <v>1.97</v>
      </c>
      <c r="C11" s="6">
        <v>3.96</v>
      </c>
      <c r="D11" s="6">
        <v>3.89</v>
      </c>
      <c r="E11" s="6">
        <v>3.44</v>
      </c>
    </row>
    <row r="12" spans="1:5" x14ac:dyDescent="0.25">
      <c r="B12" s="6">
        <v>1.51</v>
      </c>
      <c r="C12" s="6">
        <v>3.81</v>
      </c>
      <c r="D12" s="6">
        <v>2.3199999999999998</v>
      </c>
      <c r="E12" s="6">
        <v>1.99</v>
      </c>
    </row>
    <row r="13" spans="1:5" x14ac:dyDescent="0.25">
      <c r="B13" s="6">
        <v>2.2799999999999998</v>
      </c>
      <c r="C13" s="6">
        <v>5.62</v>
      </c>
      <c r="D13" s="6">
        <v>2.6</v>
      </c>
      <c r="E13" s="6">
        <v>6.08</v>
      </c>
    </row>
    <row r="14" spans="1:5" x14ac:dyDescent="0.25">
      <c r="B14" s="6">
        <v>4.4800000000000004</v>
      </c>
      <c r="C14" s="6">
        <v>4.91</v>
      </c>
      <c r="D14" s="6">
        <v>1.4</v>
      </c>
      <c r="E14" s="6">
        <v>2.59</v>
      </c>
    </row>
    <row r="15" spans="1:5" x14ac:dyDescent="0.25">
      <c r="B15" s="6">
        <v>4.84</v>
      </c>
      <c r="C15" s="6">
        <v>3.89</v>
      </c>
      <c r="D15" s="6">
        <v>3.18</v>
      </c>
      <c r="E15" s="6">
        <v>3.2</v>
      </c>
    </row>
    <row r="16" spans="1:5" x14ac:dyDescent="0.25">
      <c r="B16" s="6">
        <v>4.87</v>
      </c>
      <c r="C16" s="6">
        <v>3.46</v>
      </c>
      <c r="D16" s="6">
        <v>3.6</v>
      </c>
      <c r="E16" s="6">
        <v>1.82</v>
      </c>
    </row>
    <row r="17" spans="2:5" x14ac:dyDescent="0.25">
      <c r="B17" s="6">
        <v>3.73</v>
      </c>
      <c r="C17" s="6">
        <v>1.73</v>
      </c>
      <c r="D17" s="6">
        <v>2.6</v>
      </c>
      <c r="E17" s="6">
        <v>3.23</v>
      </c>
    </row>
    <row r="18" spans="2:5" x14ac:dyDescent="0.25">
      <c r="B18" s="6">
        <v>3.29</v>
      </c>
      <c r="C18" s="6">
        <v>3.57</v>
      </c>
      <c r="D18" s="6">
        <v>4.5599999999999996</v>
      </c>
      <c r="E18" s="6">
        <v>2.25</v>
      </c>
    </row>
    <row r="19" spans="2:5" x14ac:dyDescent="0.25">
      <c r="B19" s="6">
        <v>3.23</v>
      </c>
      <c r="C19" s="6">
        <v>3.98</v>
      </c>
      <c r="D19" s="6">
        <v>4.7300000000000004</v>
      </c>
      <c r="E19" s="6">
        <v>2.0499999999999998</v>
      </c>
    </row>
    <row r="20" spans="2:5" x14ac:dyDescent="0.25">
      <c r="B20" s="6">
        <v>2.74</v>
      </c>
      <c r="C20" s="6">
        <v>3.29</v>
      </c>
      <c r="D20" s="6">
        <v>5.46</v>
      </c>
      <c r="E20" s="6">
        <v>2.39</v>
      </c>
    </row>
    <row r="21" spans="2:5" x14ac:dyDescent="0.25">
      <c r="B21" s="6">
        <v>7.25</v>
      </c>
      <c r="C21" s="6">
        <v>4.18</v>
      </c>
      <c r="D21" s="6">
        <v>5.59</v>
      </c>
      <c r="E21" s="6">
        <v>2.3199999999999998</v>
      </c>
    </row>
    <row r="22" spans="2:5" x14ac:dyDescent="0.25">
      <c r="B22" s="6">
        <v>3.57</v>
      </c>
      <c r="C22" s="6">
        <v>4.3099999999999996</v>
      </c>
      <c r="D22" s="6">
        <v>4.01</v>
      </c>
      <c r="E22" s="6">
        <v>4.26</v>
      </c>
    </row>
    <row r="23" spans="2:5" x14ac:dyDescent="0.25">
      <c r="B23" s="6">
        <v>2.2400000000000002</v>
      </c>
      <c r="C23" s="6">
        <v>4.25</v>
      </c>
      <c r="D23" s="6">
        <v>3.15</v>
      </c>
      <c r="E23" s="6">
        <v>2.99</v>
      </c>
    </row>
    <row r="24" spans="2:5" x14ac:dyDescent="0.25">
      <c r="B24" s="6">
        <v>2.64</v>
      </c>
      <c r="C24" s="6">
        <v>6.45</v>
      </c>
      <c r="D24" s="6">
        <v>4.4400000000000004</v>
      </c>
      <c r="E24" s="6">
        <v>1.55</v>
      </c>
    </row>
    <row r="25" spans="2:5" x14ac:dyDescent="0.25">
      <c r="B25" s="6">
        <v>6.55</v>
      </c>
      <c r="C25" s="6">
        <v>4.9400000000000004</v>
      </c>
      <c r="D25" s="6">
        <v>3.45</v>
      </c>
      <c r="E25" s="6">
        <v>3.21</v>
      </c>
    </row>
    <row r="26" spans="2:5" x14ac:dyDescent="0.25">
      <c r="B26" s="6">
        <v>3.49</v>
      </c>
      <c r="C26" s="6">
        <v>3.89</v>
      </c>
      <c r="D26" s="6">
        <v>5.75</v>
      </c>
      <c r="E26" s="6">
        <v>3.36</v>
      </c>
    </row>
    <row r="27" spans="2:5" x14ac:dyDescent="0.25">
      <c r="B27" s="6">
        <v>3.92</v>
      </c>
      <c r="C27" s="6">
        <v>4.5199999999999996</v>
      </c>
      <c r="D27" s="6">
        <v>2.75</v>
      </c>
      <c r="E27" s="6">
        <v>2.65</v>
      </c>
    </row>
    <row r="28" spans="2:5" x14ac:dyDescent="0.25">
      <c r="B28" s="6">
        <v>5.73</v>
      </c>
      <c r="C28" s="6">
        <v>4.12</v>
      </c>
      <c r="D28" s="6">
        <v>3.92</v>
      </c>
      <c r="E28" s="6">
        <v>3.61</v>
      </c>
    </row>
    <row r="29" spans="2:5" x14ac:dyDescent="0.25">
      <c r="B29" s="6">
        <v>5.09</v>
      </c>
      <c r="C29" s="6">
        <v>2.85</v>
      </c>
      <c r="D29" s="6">
        <v>3.69</v>
      </c>
      <c r="E29" s="6">
        <v>2.2000000000000002</v>
      </c>
    </row>
    <row r="30" spans="2:5" x14ac:dyDescent="0.25">
      <c r="B30" s="6">
        <v>6.94</v>
      </c>
      <c r="C30" s="6">
        <v>3.18</v>
      </c>
      <c r="D30" s="6">
        <v>3.32</v>
      </c>
      <c r="E30" s="6">
        <v>3.97</v>
      </c>
    </row>
    <row r="31" spans="2:5" x14ac:dyDescent="0.25">
      <c r="B31" s="6">
        <v>3.78</v>
      </c>
      <c r="C31" s="6">
        <v>3.62</v>
      </c>
      <c r="D31" s="6">
        <v>4.6399999999999997</v>
      </c>
      <c r="E31" s="6">
        <v>2.5499999999999998</v>
      </c>
    </row>
    <row r="32" spans="2:5" x14ac:dyDescent="0.25">
      <c r="B32" s="6">
        <v>3.38</v>
      </c>
      <c r="C32" s="6">
        <v>5.53</v>
      </c>
      <c r="D32" s="6">
        <v>5.49</v>
      </c>
      <c r="E32" s="6">
        <v>4.75</v>
      </c>
    </row>
    <row r="33" spans="2:5" x14ac:dyDescent="0.25">
      <c r="B33" s="6">
        <v>5.84</v>
      </c>
      <c r="C33" s="6">
        <v>2.4700000000000002</v>
      </c>
      <c r="D33" s="6">
        <v>3.94</v>
      </c>
      <c r="E33" s="6">
        <v>3.4</v>
      </c>
    </row>
    <row r="34" spans="2:5" x14ac:dyDescent="0.25">
      <c r="B34" s="6">
        <v>4.12</v>
      </c>
      <c r="C34" s="6">
        <v>3.22</v>
      </c>
      <c r="D34" s="6">
        <v>2.66</v>
      </c>
      <c r="E34" s="6">
        <v>2.52</v>
      </c>
    </row>
    <row r="35" spans="2:5" x14ac:dyDescent="0.25">
      <c r="B35" s="6">
        <v>2.77</v>
      </c>
      <c r="C35" s="6">
        <v>3.52</v>
      </c>
      <c r="D35" s="6">
        <v>4.87</v>
      </c>
      <c r="E35" s="6">
        <v>2.15</v>
      </c>
    </row>
    <row r="36" spans="2:5" x14ac:dyDescent="0.25">
      <c r="B36" s="6">
        <v>3.64</v>
      </c>
      <c r="C36" s="6">
        <v>1.86</v>
      </c>
      <c r="D36" s="6">
        <v>3.54</v>
      </c>
      <c r="E36" s="6">
        <v>2.96</v>
      </c>
    </row>
    <row r="37" spans="2:5" x14ac:dyDescent="0.25">
      <c r="B37" s="6">
        <v>2.87</v>
      </c>
      <c r="C37" s="6">
        <v>3.16</v>
      </c>
      <c r="D37" s="6">
        <v>3.64</v>
      </c>
      <c r="E37" s="6">
        <v>3.08</v>
      </c>
    </row>
    <row r="38" spans="2:5" x14ac:dyDescent="0.25">
      <c r="B38" s="6">
        <v>2.0299999999999998</v>
      </c>
      <c r="C38" s="6">
        <v>5.27</v>
      </c>
      <c r="D38" s="6">
        <v>3.78</v>
      </c>
      <c r="E38" s="6">
        <v>2.09</v>
      </c>
    </row>
    <row r="39" spans="2:5" x14ac:dyDescent="0.25">
      <c r="B39" s="6">
        <v>4.2699999999999996</v>
      </c>
      <c r="C39" s="6">
        <v>3.12</v>
      </c>
      <c r="D39" s="6">
        <v>4.42</v>
      </c>
      <c r="E39" s="6">
        <v>4.76</v>
      </c>
    </row>
    <row r="40" spans="2:5" x14ac:dyDescent="0.25">
      <c r="B40" s="6">
        <v>4.12</v>
      </c>
      <c r="C40" s="6">
        <v>3.87</v>
      </c>
      <c r="D40" s="6">
        <v>5.63</v>
      </c>
      <c r="E40" s="6">
        <v>2.73</v>
      </c>
    </row>
    <row r="41" spans="2:5" x14ac:dyDescent="0.25">
      <c r="B41" s="6">
        <v>3.69</v>
      </c>
      <c r="C41" s="6">
        <v>3.01</v>
      </c>
      <c r="D41" s="6">
        <v>3.19</v>
      </c>
      <c r="E41" s="6">
        <v>3</v>
      </c>
    </row>
    <row r="42" spans="2:5" x14ac:dyDescent="0.25">
      <c r="B42" s="6">
        <v>3.46</v>
      </c>
      <c r="C42" s="6">
        <v>2.56</v>
      </c>
      <c r="D42" s="6">
        <v>2.15</v>
      </c>
      <c r="E42" s="6">
        <v>1.98</v>
      </c>
    </row>
    <row r="43" spans="2:5" x14ac:dyDescent="0.25">
      <c r="B43" s="6">
        <v>3.71</v>
      </c>
      <c r="C43" s="6">
        <v>2.81</v>
      </c>
      <c r="D43" s="6">
        <v>3.33</v>
      </c>
      <c r="E43" s="6">
        <v>2.14</v>
      </c>
    </row>
    <row r="44" spans="2:5" x14ac:dyDescent="0.25">
      <c r="B44" s="6">
        <v>3.71</v>
      </c>
      <c r="C44" s="6">
        <v>2.2000000000000002</v>
      </c>
      <c r="D44" s="6">
        <v>4.6100000000000003</v>
      </c>
      <c r="E44" s="6">
        <v>8.39</v>
      </c>
    </row>
    <row r="45" spans="2:5" x14ac:dyDescent="0.25">
      <c r="B45" s="6">
        <v>4.4800000000000004</v>
      </c>
      <c r="C45" s="6">
        <v>5.62</v>
      </c>
      <c r="D45" s="6">
        <v>4.3899999999999997</v>
      </c>
      <c r="E45" s="6">
        <v>6.63</v>
      </c>
    </row>
    <row r="46" spans="2:5" x14ac:dyDescent="0.25">
      <c r="B46" s="6">
        <v>5.08</v>
      </c>
      <c r="C46" s="6">
        <v>2.61</v>
      </c>
      <c r="D46" s="6">
        <v>6.06</v>
      </c>
      <c r="E46" s="6">
        <v>2.98</v>
      </c>
    </row>
    <row r="47" spans="2:5" x14ac:dyDescent="0.25">
      <c r="B47" s="6">
        <v>5.01</v>
      </c>
      <c r="C47" s="6">
        <v>4.3</v>
      </c>
      <c r="D47" s="6">
        <v>2.4300000000000002</v>
      </c>
      <c r="E47" s="6">
        <v>2.96</v>
      </c>
    </row>
    <row r="48" spans="2:5" x14ac:dyDescent="0.25">
      <c r="B48" s="6">
        <v>5.1100000000000003</v>
      </c>
      <c r="C48" s="6">
        <v>2.02</v>
      </c>
      <c r="D48" s="6">
        <v>4.5199999999999996</v>
      </c>
      <c r="E48" s="6">
        <v>1.92</v>
      </c>
    </row>
    <row r="49" spans="2:5" x14ac:dyDescent="0.25">
      <c r="B49" s="6">
        <v>4.4400000000000004</v>
      </c>
      <c r="C49" s="6">
        <v>3.26</v>
      </c>
      <c r="D49" s="6">
        <v>3.74</v>
      </c>
      <c r="E49" s="6">
        <v>4.3499999999999996</v>
      </c>
    </row>
    <row r="50" spans="2:5" x14ac:dyDescent="0.25">
      <c r="B50" s="6">
        <v>4.0999999999999996</v>
      </c>
      <c r="C50" s="6">
        <v>2.93</v>
      </c>
      <c r="D50" s="6">
        <v>4.43</v>
      </c>
      <c r="E50" s="6">
        <v>4.01</v>
      </c>
    </row>
    <row r="51" spans="2:5" x14ac:dyDescent="0.25">
      <c r="B51" s="6">
        <v>4.05</v>
      </c>
      <c r="C51" s="6">
        <v>4.01</v>
      </c>
      <c r="D51" s="6">
        <v>2.73</v>
      </c>
      <c r="E51" s="6">
        <v>4.28</v>
      </c>
    </row>
    <row r="52" spans="2:5" x14ac:dyDescent="0.25">
      <c r="B52" s="6">
        <v>6.34</v>
      </c>
      <c r="C52" s="6">
        <v>5.03</v>
      </c>
      <c r="D52" s="6">
        <v>2.5299999999999998</v>
      </c>
      <c r="E52" s="6">
        <v>3.83</v>
      </c>
    </row>
    <row r="53" spans="2:5" x14ac:dyDescent="0.25">
      <c r="B53" s="6">
        <v>3.94</v>
      </c>
      <c r="C53" s="6">
        <v>3.39</v>
      </c>
      <c r="D53" s="6">
        <v>6.93</v>
      </c>
      <c r="E53" s="6">
        <v>2.87</v>
      </c>
    </row>
    <row r="54" spans="2:5" x14ac:dyDescent="0.25">
      <c r="B54" s="6">
        <v>4</v>
      </c>
      <c r="C54" s="6">
        <v>4.3499999999999996</v>
      </c>
      <c r="D54" s="6">
        <v>5.03</v>
      </c>
      <c r="E54" s="6">
        <v>3.8</v>
      </c>
    </row>
    <row r="55" spans="2:5" x14ac:dyDescent="0.25">
      <c r="B55" s="6">
        <v>3.28</v>
      </c>
      <c r="C55" s="6">
        <v>5.18</v>
      </c>
      <c r="D55" s="6">
        <v>3.35</v>
      </c>
      <c r="E55" s="6">
        <v>3.38</v>
      </c>
    </row>
    <row r="56" spans="2:5" x14ac:dyDescent="0.25">
      <c r="B56" s="6">
        <v>4.6100000000000003</v>
      </c>
      <c r="C56" s="6">
        <v>3.89</v>
      </c>
      <c r="D56" s="6">
        <v>3.35</v>
      </c>
      <c r="E56" s="6">
        <v>2.12</v>
      </c>
    </row>
    <row r="57" spans="2:5" x14ac:dyDescent="0.25">
      <c r="B57" s="6">
        <v>6.77</v>
      </c>
      <c r="C57" s="6">
        <v>2.37</v>
      </c>
      <c r="D57" s="6">
        <v>3.27</v>
      </c>
      <c r="E57" s="6">
        <v>3.34</v>
      </c>
    </row>
    <row r="58" spans="2:5" x14ac:dyDescent="0.25">
      <c r="B58" s="6">
        <v>3.84</v>
      </c>
      <c r="C58" s="6">
        <v>3.42</v>
      </c>
      <c r="D58" s="6">
        <v>5.86</v>
      </c>
      <c r="E58" s="6">
        <v>4.97</v>
      </c>
    </row>
    <row r="59" spans="2:5" x14ac:dyDescent="0.25">
      <c r="B59" s="6">
        <v>3.39</v>
      </c>
      <c r="C59" s="6">
        <v>3.03</v>
      </c>
      <c r="D59" s="6">
        <v>3.82</v>
      </c>
      <c r="E59" s="6">
        <v>2.4300000000000002</v>
      </c>
    </row>
    <row r="60" spans="2:5" x14ac:dyDescent="0.25">
      <c r="B60" s="6">
        <v>2.85</v>
      </c>
      <c r="C60" s="6">
        <v>3.84</v>
      </c>
      <c r="D60" s="6">
        <v>5.09</v>
      </c>
      <c r="E60" s="6">
        <v>2.1</v>
      </c>
    </row>
    <row r="61" spans="2:5" x14ac:dyDescent="0.25">
      <c r="B61" s="6">
        <v>2.83</v>
      </c>
      <c r="C61" s="6">
        <v>3.89</v>
      </c>
      <c r="D61" s="6">
        <v>4.67</v>
      </c>
      <c r="E61" s="6">
        <v>4.34</v>
      </c>
    </row>
    <row r="62" spans="2:5" x14ac:dyDescent="0.25">
      <c r="B62" s="6">
        <v>5.44</v>
      </c>
      <c r="C62" s="6">
        <v>4.17</v>
      </c>
      <c r="D62" s="6">
        <v>3.45</v>
      </c>
      <c r="E62" s="6">
        <v>3.32</v>
      </c>
    </row>
    <row r="63" spans="2:5" x14ac:dyDescent="0.25">
      <c r="B63" s="6">
        <v>2.83</v>
      </c>
      <c r="C63" s="6">
        <v>4.2300000000000004</v>
      </c>
      <c r="D63" s="6">
        <v>3.29</v>
      </c>
      <c r="E63" s="6">
        <v>2.2200000000000002</v>
      </c>
    </row>
    <row r="64" spans="2:5" x14ac:dyDescent="0.25">
      <c r="B64" s="6">
        <v>2.4</v>
      </c>
      <c r="C64" s="6">
        <v>4.32</v>
      </c>
      <c r="D64" s="6">
        <v>3.24</v>
      </c>
      <c r="E64" s="6">
        <v>2.92</v>
      </c>
    </row>
    <row r="65" spans="2:5" x14ac:dyDescent="0.25">
      <c r="B65" s="6">
        <v>5.51</v>
      </c>
      <c r="C65" s="6">
        <v>2.99</v>
      </c>
      <c r="D65" s="6">
        <v>3.75</v>
      </c>
      <c r="E65" s="6">
        <v>3.31</v>
      </c>
    </row>
    <row r="66" spans="2:5" x14ac:dyDescent="0.25">
      <c r="B66" s="6">
        <v>2.84</v>
      </c>
      <c r="C66" s="6">
        <v>5.43</v>
      </c>
      <c r="D66" s="6">
        <v>4.97</v>
      </c>
      <c r="E66" s="6">
        <v>3.14</v>
      </c>
    </row>
    <row r="67" spans="2:5" x14ac:dyDescent="0.25">
      <c r="B67" s="6">
        <v>5.81</v>
      </c>
      <c r="C67" s="6">
        <v>3.73</v>
      </c>
      <c r="D67" s="6">
        <v>5.86</v>
      </c>
      <c r="E67" s="6">
        <v>1.84</v>
      </c>
    </row>
    <row r="68" spans="2:5" x14ac:dyDescent="0.25">
      <c r="B68" s="6">
        <v>4.28</v>
      </c>
      <c r="C68" s="6">
        <v>4.72</v>
      </c>
      <c r="D68" s="6">
        <v>3.27</v>
      </c>
      <c r="E68" s="6">
        <v>5.71</v>
      </c>
    </row>
    <row r="69" spans="2:5" x14ac:dyDescent="0.25">
      <c r="B69" s="6">
        <v>5.46</v>
      </c>
      <c r="C69" s="6">
        <v>3.63</v>
      </c>
      <c r="D69" s="6">
        <v>3.6</v>
      </c>
      <c r="E69" s="6">
        <v>2.25</v>
      </c>
    </row>
    <row r="70" spans="2:5" x14ac:dyDescent="0.25">
      <c r="B70" s="6">
        <v>3.89</v>
      </c>
      <c r="C70" s="6">
        <v>7.65</v>
      </c>
      <c r="D70" s="6">
        <v>3.96</v>
      </c>
      <c r="E70" s="6">
        <v>1.81</v>
      </c>
    </row>
    <row r="71" spans="2:5" x14ac:dyDescent="0.25">
      <c r="B71" s="6">
        <v>2.13</v>
      </c>
      <c r="C71" s="6">
        <v>4.28</v>
      </c>
      <c r="D71" s="6">
        <v>7.23</v>
      </c>
      <c r="E71" s="6">
        <v>4.59</v>
      </c>
    </row>
    <row r="72" spans="2:5" x14ac:dyDescent="0.25">
      <c r="B72" s="6">
        <v>3.87</v>
      </c>
      <c r="C72" s="6">
        <v>2.97</v>
      </c>
      <c r="D72" s="6">
        <v>6.65</v>
      </c>
      <c r="E72" s="6">
        <v>3.42</v>
      </c>
    </row>
    <row r="73" spans="2:5" x14ac:dyDescent="0.25">
      <c r="B73" s="6">
        <v>3.75</v>
      </c>
      <c r="C73" s="6">
        <v>3.33</v>
      </c>
      <c r="D73" s="6">
        <v>4.32</v>
      </c>
      <c r="E73" s="6">
        <v>3</v>
      </c>
    </row>
    <row r="74" spans="2:5" x14ac:dyDescent="0.25">
      <c r="B74" s="6">
        <v>4.49</v>
      </c>
      <c r="C74" s="6">
        <v>3.5</v>
      </c>
      <c r="D74" s="6">
        <v>4.3099999999999996</v>
      </c>
      <c r="E74" s="6">
        <v>4.7300000000000004</v>
      </c>
    </row>
    <row r="75" spans="2:5" x14ac:dyDescent="0.25">
      <c r="B75" s="6">
        <v>2.16</v>
      </c>
      <c r="C75" s="6">
        <v>4.3099999999999996</v>
      </c>
      <c r="D75" s="6">
        <v>7.86</v>
      </c>
      <c r="E75" s="6">
        <v>1.88</v>
      </c>
    </row>
    <row r="76" spans="2:5" x14ac:dyDescent="0.25">
      <c r="B76" s="6">
        <v>5.54</v>
      </c>
      <c r="C76" s="6">
        <v>5.1100000000000003</v>
      </c>
      <c r="D76" s="6">
        <v>9.15</v>
      </c>
      <c r="E76" s="6">
        <v>5.97</v>
      </c>
    </row>
    <row r="77" spans="2:5" x14ac:dyDescent="0.25">
      <c r="B77" s="6">
        <v>4.87</v>
      </c>
      <c r="C77" s="6">
        <v>5.61</v>
      </c>
      <c r="D77" s="6">
        <v>2.67</v>
      </c>
      <c r="E77" s="6">
        <v>4.41</v>
      </c>
    </row>
    <row r="78" spans="2:5" x14ac:dyDescent="0.25">
      <c r="B78" s="6">
        <v>2.72</v>
      </c>
      <c r="C78" s="6">
        <v>6.15</v>
      </c>
      <c r="D78" s="6">
        <v>3.66</v>
      </c>
      <c r="E78" s="6">
        <v>3.5</v>
      </c>
    </row>
    <row r="79" spans="2:5" x14ac:dyDescent="0.25">
      <c r="B79" s="6">
        <v>1.79</v>
      </c>
      <c r="C79" s="6">
        <v>3.58</v>
      </c>
      <c r="D79" s="6">
        <v>2.75</v>
      </c>
      <c r="E79" s="6">
        <v>2.62</v>
      </c>
    </row>
    <row r="80" spans="2:5" x14ac:dyDescent="0.25">
      <c r="B80" s="6">
        <v>2.2599999999999998</v>
      </c>
      <c r="C80" s="6">
        <v>3.88</v>
      </c>
      <c r="D80" s="6">
        <v>2.2599999999999998</v>
      </c>
      <c r="E80" s="6">
        <v>3.21</v>
      </c>
    </row>
    <row r="81" spans="2:5" x14ac:dyDescent="0.25">
      <c r="B81" s="6">
        <v>3.86</v>
      </c>
      <c r="C81" s="6">
        <v>2.31</v>
      </c>
      <c r="D81" s="6">
        <v>4.76</v>
      </c>
      <c r="E81" s="6">
        <v>2.71</v>
      </c>
    </row>
    <row r="82" spans="2:5" x14ac:dyDescent="0.25">
      <c r="B82" s="6">
        <v>2.71</v>
      </c>
      <c r="C82" s="6">
        <v>3.75</v>
      </c>
      <c r="D82" s="6">
        <v>3.19</v>
      </c>
      <c r="E82" s="6">
        <v>2.7</v>
      </c>
    </row>
    <row r="83" spans="2:5" x14ac:dyDescent="0.25">
      <c r="B83" s="6">
        <v>2.4</v>
      </c>
      <c r="C83" s="6">
        <v>2.75</v>
      </c>
      <c r="D83" s="6">
        <v>5.46</v>
      </c>
      <c r="E83" s="6">
        <v>3.46</v>
      </c>
    </row>
    <row r="84" spans="2:5" x14ac:dyDescent="0.25">
      <c r="B84" s="6">
        <v>4.9800000000000004</v>
      </c>
      <c r="C84" s="6">
        <v>3.42</v>
      </c>
      <c r="D84" s="6">
        <v>5.72</v>
      </c>
      <c r="E84" s="6">
        <v>3.55</v>
      </c>
    </row>
    <row r="85" spans="2:5" x14ac:dyDescent="0.25">
      <c r="B85" s="6">
        <v>3.29</v>
      </c>
      <c r="C85" s="6">
        <v>3.08</v>
      </c>
      <c r="D85" s="6">
        <v>4.4000000000000004</v>
      </c>
      <c r="E85" s="6">
        <v>4.5199999999999996</v>
      </c>
    </row>
    <row r="86" spans="2:5" x14ac:dyDescent="0.25">
      <c r="B86" s="6">
        <v>5.03</v>
      </c>
      <c r="C86" s="6">
        <v>2.12</v>
      </c>
      <c r="D86" s="6">
        <v>2.6</v>
      </c>
      <c r="E86" s="6">
        <v>3.34</v>
      </c>
    </row>
    <row r="87" spans="2:5" x14ac:dyDescent="0.25">
      <c r="B87" s="6">
        <v>5.2</v>
      </c>
      <c r="C87" s="6">
        <v>4.55</v>
      </c>
      <c r="D87" s="6">
        <v>5.28</v>
      </c>
      <c r="E87" s="6">
        <v>3.57</v>
      </c>
    </row>
    <row r="88" spans="2:5" x14ac:dyDescent="0.25">
      <c r="B88" s="6">
        <v>2.37</v>
      </c>
      <c r="C88" s="6">
        <v>3.58</v>
      </c>
      <c r="D88" s="6">
        <v>5.39</v>
      </c>
      <c r="E88" s="6">
        <v>3.43</v>
      </c>
    </row>
    <row r="89" spans="2:5" x14ac:dyDescent="0.25">
      <c r="B89" s="6">
        <v>4.7699999999999996</v>
      </c>
      <c r="C89" s="6">
        <v>3.8</v>
      </c>
      <c r="D89" s="6">
        <v>6.61</v>
      </c>
      <c r="E89" s="6">
        <v>2.94</v>
      </c>
    </row>
    <row r="90" spans="2:5" x14ac:dyDescent="0.25">
      <c r="B90" s="6">
        <v>2.59</v>
      </c>
      <c r="C90" s="6">
        <v>2.38</v>
      </c>
      <c r="D90" s="6">
        <v>4.07</v>
      </c>
      <c r="E90" s="6">
        <v>3.7</v>
      </c>
    </row>
    <row r="91" spans="2:5" x14ac:dyDescent="0.25">
      <c r="B91" s="6">
        <v>3.59</v>
      </c>
      <c r="C91" s="6">
        <v>3</v>
      </c>
      <c r="D91" s="6">
        <v>2.2799999999999998</v>
      </c>
      <c r="E91" s="6">
        <v>2.67</v>
      </c>
    </row>
    <row r="92" spans="2:5" x14ac:dyDescent="0.25">
      <c r="B92" s="6">
        <v>5.99</v>
      </c>
      <c r="C92" s="6">
        <v>3.18</v>
      </c>
      <c r="D92" s="6">
        <v>4.26</v>
      </c>
      <c r="E92" s="6">
        <v>2.66</v>
      </c>
    </row>
    <row r="93" spans="2:5" x14ac:dyDescent="0.25">
      <c r="B93" s="6">
        <v>3.17</v>
      </c>
      <c r="C93" s="6">
        <v>3.83</v>
      </c>
      <c r="D93" s="6">
        <v>4.59</v>
      </c>
      <c r="E93" s="6">
        <v>1.98</v>
      </c>
    </row>
    <row r="94" spans="2:5" x14ac:dyDescent="0.25">
      <c r="B94" s="6">
        <v>2.89</v>
      </c>
      <c r="C94" s="6">
        <v>3.42</v>
      </c>
      <c r="D94" s="6">
        <v>5.33</v>
      </c>
      <c r="E94" s="6">
        <v>3.51</v>
      </c>
    </row>
    <row r="95" spans="2:5" x14ac:dyDescent="0.25">
      <c r="B95" s="6">
        <v>3.39</v>
      </c>
      <c r="C95" s="6">
        <v>5.05</v>
      </c>
      <c r="D95" s="6">
        <v>6.76</v>
      </c>
      <c r="E95" s="6">
        <v>3.14</v>
      </c>
    </row>
    <row r="96" spans="2:5" x14ac:dyDescent="0.25">
      <c r="B96" s="6">
        <v>3.3</v>
      </c>
      <c r="C96" s="6">
        <v>3.46</v>
      </c>
      <c r="D96" s="6">
        <v>5.78</v>
      </c>
      <c r="E96" s="6">
        <v>4.34</v>
      </c>
    </row>
    <row r="97" spans="2:5" x14ac:dyDescent="0.25">
      <c r="B97" s="6">
        <v>3.63</v>
      </c>
      <c r="C97" s="6">
        <v>4.7300000000000004</v>
      </c>
      <c r="D97" s="6">
        <v>4.58</v>
      </c>
      <c r="E97" s="6">
        <v>1.88</v>
      </c>
    </row>
    <row r="98" spans="2:5" x14ac:dyDescent="0.25">
      <c r="B98" s="6">
        <v>4.9800000000000004</v>
      </c>
      <c r="C98" s="6">
        <v>4</v>
      </c>
      <c r="D98" s="6">
        <v>5.0999999999999996</v>
      </c>
      <c r="E98" s="6">
        <v>3.85</v>
      </c>
    </row>
    <row r="99" spans="2:5" x14ac:dyDescent="0.25">
      <c r="B99" s="6">
        <v>2.08</v>
      </c>
      <c r="C99" s="6">
        <v>4.55</v>
      </c>
      <c r="D99" s="6">
        <v>4.54</v>
      </c>
      <c r="E99" s="6">
        <v>2.27</v>
      </c>
    </row>
    <row r="100" spans="2:5" x14ac:dyDescent="0.25">
      <c r="B100" s="6">
        <v>10.77</v>
      </c>
      <c r="C100" s="6">
        <v>2.94</v>
      </c>
      <c r="D100" s="6">
        <v>3.19</v>
      </c>
      <c r="E100" s="6">
        <v>1.91</v>
      </c>
    </row>
    <row r="101" spans="2:5" x14ac:dyDescent="0.25">
      <c r="B101" s="6">
        <v>4.1500000000000004</v>
      </c>
      <c r="C101" s="6">
        <v>4.3</v>
      </c>
      <c r="D101" s="6">
        <v>4.8499999999999996</v>
      </c>
      <c r="E101" s="6">
        <v>3.57</v>
      </c>
    </row>
    <row r="102" spans="2:5" x14ac:dyDescent="0.25">
      <c r="B102" s="6">
        <v>3.06</v>
      </c>
      <c r="C102" s="6">
        <v>6.07</v>
      </c>
      <c r="D102" s="6">
        <v>5.15</v>
      </c>
      <c r="E102" s="6">
        <v>2.46</v>
      </c>
    </row>
    <row r="103" spans="2:5" x14ac:dyDescent="0.25">
      <c r="B103" s="6">
        <v>7.32</v>
      </c>
      <c r="C103" s="6">
        <v>2.66</v>
      </c>
      <c r="D103" s="6">
        <v>4.17</v>
      </c>
      <c r="E103" s="6">
        <v>4.45</v>
      </c>
    </row>
    <row r="104" spans="2:5" x14ac:dyDescent="0.25">
      <c r="B104" s="6">
        <v>3.33</v>
      </c>
      <c r="C104" s="6">
        <v>3.88</v>
      </c>
      <c r="D104" s="6">
        <v>4.8600000000000003</v>
      </c>
      <c r="E104" s="6">
        <v>2.48</v>
      </c>
    </row>
    <row r="105" spans="2:5" x14ac:dyDescent="0.25">
      <c r="B105" s="6">
        <v>4.83</v>
      </c>
      <c r="C105" s="6">
        <v>3.25</v>
      </c>
      <c r="D105" s="6">
        <v>6.03</v>
      </c>
      <c r="E105" s="6">
        <v>2.98</v>
      </c>
    </row>
    <row r="106" spans="2:5" x14ac:dyDescent="0.25">
      <c r="B106" s="6">
        <v>5.27</v>
      </c>
      <c r="C106" s="6">
        <v>4.95</v>
      </c>
      <c r="D106" s="6">
        <v>4.58</v>
      </c>
      <c r="E106" s="6">
        <v>3.23</v>
      </c>
    </row>
    <row r="107" spans="2:5" x14ac:dyDescent="0.25">
      <c r="B107" s="6">
        <v>3.17</v>
      </c>
      <c r="C107" s="6">
        <v>4.24</v>
      </c>
      <c r="D107" s="6">
        <v>4.1900000000000004</v>
      </c>
      <c r="E107" s="6">
        <v>2.67</v>
      </c>
    </row>
    <row r="108" spans="2:5" x14ac:dyDescent="0.25">
      <c r="B108" s="6">
        <v>2.39</v>
      </c>
      <c r="C108" s="6">
        <v>4.9800000000000004</v>
      </c>
      <c r="D108" s="6">
        <v>4.3899999999999997</v>
      </c>
      <c r="E108" s="6">
        <v>3.46</v>
      </c>
    </row>
    <row r="109" spans="2:5" x14ac:dyDescent="0.25">
      <c r="B109" s="6">
        <v>3.84</v>
      </c>
      <c r="C109" s="6">
        <v>3.84</v>
      </c>
      <c r="D109" s="6">
        <v>3.09</v>
      </c>
      <c r="E109" s="6">
        <v>2.41</v>
      </c>
    </row>
    <row r="110" spans="2:5" x14ac:dyDescent="0.25">
      <c r="B110" s="6">
        <v>4.03</v>
      </c>
      <c r="C110" s="6">
        <v>4.1100000000000003</v>
      </c>
      <c r="D110" s="6">
        <v>2.87</v>
      </c>
      <c r="E110" s="6">
        <v>4.2300000000000004</v>
      </c>
    </row>
    <row r="111" spans="2:5" x14ac:dyDescent="0.25">
      <c r="B111" s="6">
        <v>6.31</v>
      </c>
      <c r="C111" s="6">
        <v>3.48</v>
      </c>
      <c r="D111" s="6">
        <v>2.98</v>
      </c>
      <c r="E111" s="6">
        <v>2.78</v>
      </c>
    </row>
    <row r="112" spans="2:5" x14ac:dyDescent="0.25">
      <c r="B112" s="6">
        <v>5.24</v>
      </c>
      <c r="C112" s="6">
        <v>6.97</v>
      </c>
      <c r="D112" s="6">
        <v>3.01</v>
      </c>
      <c r="E112" s="6">
        <v>3.33</v>
      </c>
    </row>
    <row r="113" spans="2:5" x14ac:dyDescent="0.25">
      <c r="B113" s="6">
        <v>2.8</v>
      </c>
      <c r="C113" s="6">
        <v>3.65</v>
      </c>
      <c r="D113" s="6">
        <v>3.17</v>
      </c>
      <c r="E113" s="6">
        <v>3.22</v>
      </c>
    </row>
    <row r="114" spans="2:5" x14ac:dyDescent="0.25">
      <c r="B114" s="6">
        <v>3.92</v>
      </c>
      <c r="C114" s="6">
        <v>4.47</v>
      </c>
      <c r="D114" s="6">
        <v>4.96</v>
      </c>
      <c r="E114" s="6">
        <v>3.28</v>
      </c>
    </row>
    <row r="115" spans="2:5" x14ac:dyDescent="0.25">
      <c r="B115" s="6">
        <v>2.57</v>
      </c>
      <c r="C115" s="6">
        <v>4.51</v>
      </c>
      <c r="D115" s="6">
        <v>3.69</v>
      </c>
      <c r="E115" s="6">
        <v>2.14</v>
      </c>
    </row>
    <row r="116" spans="2:5" x14ac:dyDescent="0.25">
      <c r="B116" s="6">
        <v>5.42</v>
      </c>
      <c r="C116" s="6">
        <v>5.0199999999999996</v>
      </c>
      <c r="D116" s="6">
        <v>3.7</v>
      </c>
      <c r="E116" s="6">
        <v>3.46</v>
      </c>
    </row>
    <row r="117" spans="2:5" x14ac:dyDescent="0.25">
      <c r="B117" s="6">
        <v>7.4</v>
      </c>
      <c r="C117" s="6">
        <v>4.88</v>
      </c>
      <c r="D117" s="6">
        <v>3.65</v>
      </c>
      <c r="E117" s="6">
        <v>5.16</v>
      </c>
    </row>
    <row r="118" spans="2:5" x14ac:dyDescent="0.25">
      <c r="B118" s="6">
        <v>3.06</v>
      </c>
      <c r="C118" s="6">
        <v>3.77</v>
      </c>
      <c r="D118" s="6">
        <v>3.69</v>
      </c>
      <c r="E118" s="6">
        <v>2.42</v>
      </c>
    </row>
    <row r="119" spans="2:5" x14ac:dyDescent="0.25">
      <c r="B119" s="6">
        <v>1.69</v>
      </c>
      <c r="C119" s="6">
        <v>3.12</v>
      </c>
      <c r="D119" s="6">
        <v>2.92</v>
      </c>
      <c r="E119" s="6">
        <v>3.21</v>
      </c>
    </row>
    <row r="120" spans="2:5" x14ac:dyDescent="0.25">
      <c r="B120" s="6">
        <v>3.06</v>
      </c>
      <c r="C120" s="6">
        <v>2.41</v>
      </c>
      <c r="D120" s="6">
        <v>5.8</v>
      </c>
      <c r="E120" s="6">
        <v>7.07</v>
      </c>
    </row>
    <row r="121" spans="2:5" x14ac:dyDescent="0.25">
      <c r="B121" s="6">
        <v>0.94</v>
      </c>
      <c r="C121" s="6">
        <v>4.7699999999999996</v>
      </c>
      <c r="D121" s="6">
        <v>4.25</v>
      </c>
      <c r="E121" s="6">
        <v>2.85</v>
      </c>
    </row>
    <row r="122" spans="2:5" x14ac:dyDescent="0.25">
      <c r="B122" s="6">
        <v>4.8600000000000003</v>
      </c>
      <c r="C122" s="6">
        <v>4.87</v>
      </c>
      <c r="D122" s="6">
        <v>2.13</v>
      </c>
      <c r="E122" s="6">
        <v>2.96</v>
      </c>
    </row>
    <row r="123" spans="2:5" x14ac:dyDescent="0.25">
      <c r="B123" s="6">
        <v>6.76</v>
      </c>
      <c r="C123" s="6">
        <v>3.57</v>
      </c>
      <c r="D123" s="6">
        <v>4.3499999999999996</v>
      </c>
      <c r="E123" s="6">
        <v>2.84</v>
      </c>
    </row>
    <row r="124" spans="2:5" x14ac:dyDescent="0.25">
      <c r="B124" s="6">
        <v>4.46</v>
      </c>
      <c r="C124" s="6">
        <v>5.82</v>
      </c>
      <c r="D124" s="6">
        <v>3.91</v>
      </c>
      <c r="E124" s="6">
        <v>1.53</v>
      </c>
    </row>
    <row r="125" spans="2:5" x14ac:dyDescent="0.25">
      <c r="B125" s="6">
        <v>3.59</v>
      </c>
      <c r="C125" s="6">
        <v>4.59</v>
      </c>
      <c r="D125" s="6">
        <v>4.62</v>
      </c>
      <c r="E125" s="6">
        <v>2.5499999999999998</v>
      </c>
    </row>
    <row r="126" spans="2:5" x14ac:dyDescent="0.25">
      <c r="B126" s="6">
        <v>3.35</v>
      </c>
      <c r="C126" s="6">
        <v>2.72</v>
      </c>
      <c r="D126" s="6">
        <v>4.83</v>
      </c>
      <c r="E126" s="6">
        <v>2.96</v>
      </c>
    </row>
    <row r="127" spans="2:5" x14ac:dyDescent="0.25">
      <c r="B127" s="6">
        <v>5</v>
      </c>
      <c r="C127" s="6">
        <v>3.77</v>
      </c>
      <c r="D127" s="6">
        <v>5.4</v>
      </c>
      <c r="E127" s="6">
        <v>2.67</v>
      </c>
    </row>
    <row r="128" spans="2:5" x14ac:dyDescent="0.25">
      <c r="B128" s="6">
        <v>3.41</v>
      </c>
      <c r="C128" s="6">
        <v>3.98</v>
      </c>
      <c r="D128" s="6">
        <v>4.04</v>
      </c>
      <c r="E128" s="6">
        <v>2.37</v>
      </c>
    </row>
    <row r="129" spans="2:5" x14ac:dyDescent="0.25">
      <c r="B129" s="6">
        <v>4.3</v>
      </c>
      <c r="C129" s="6">
        <v>2.0299999999999998</v>
      </c>
      <c r="D129" s="6">
        <v>2.76</v>
      </c>
      <c r="E129" s="6">
        <v>3.14</v>
      </c>
    </row>
    <row r="130" spans="2:5" x14ac:dyDescent="0.25">
      <c r="B130" s="6">
        <v>3.43</v>
      </c>
      <c r="C130" s="6">
        <v>3.41</v>
      </c>
      <c r="D130" s="6">
        <v>3.72</v>
      </c>
      <c r="E130" s="6"/>
    </row>
    <row r="131" spans="2:5" x14ac:dyDescent="0.25">
      <c r="B131" s="6">
        <v>5.03</v>
      </c>
      <c r="C131" s="6">
        <v>3.25</v>
      </c>
      <c r="D131" s="6">
        <v>4.8099999999999996</v>
      </c>
      <c r="E131" s="6"/>
    </row>
    <row r="132" spans="2:5" x14ac:dyDescent="0.25">
      <c r="B132" s="6">
        <v>4.3899999999999997</v>
      </c>
      <c r="C132" s="6">
        <v>3.08</v>
      </c>
      <c r="D132" s="6">
        <v>5.74</v>
      </c>
      <c r="E132" s="6"/>
    </row>
    <row r="133" spans="2:5" x14ac:dyDescent="0.25">
      <c r="B133" s="6">
        <v>7.51</v>
      </c>
      <c r="C133" s="6">
        <v>2.5299999999999998</v>
      </c>
      <c r="D133" s="6">
        <v>4.9000000000000004</v>
      </c>
      <c r="E133" s="6"/>
    </row>
    <row r="134" spans="2:5" x14ac:dyDescent="0.25">
      <c r="B134" s="6">
        <v>3.18</v>
      </c>
      <c r="C134" s="6">
        <v>4.46</v>
      </c>
      <c r="D134" s="6">
        <v>3.79</v>
      </c>
      <c r="E134" s="6"/>
    </row>
    <row r="135" spans="2:5" x14ac:dyDescent="0.25">
      <c r="B135" s="6">
        <v>4.3</v>
      </c>
      <c r="C135" s="6">
        <v>6.16</v>
      </c>
      <c r="D135" s="6">
        <v>3.07</v>
      </c>
      <c r="E135" s="6"/>
    </row>
    <row r="136" spans="2:5" x14ac:dyDescent="0.25">
      <c r="B136" s="6">
        <v>3.89</v>
      </c>
      <c r="C136" s="6">
        <v>4.13</v>
      </c>
      <c r="D136" s="6">
        <v>6.21</v>
      </c>
      <c r="E136" s="6"/>
    </row>
    <row r="137" spans="2:5" x14ac:dyDescent="0.25">
      <c r="B137" s="6">
        <v>3.93</v>
      </c>
      <c r="C137" s="6">
        <v>1.99</v>
      </c>
      <c r="D137" s="6">
        <v>2.38</v>
      </c>
      <c r="E137" s="6"/>
    </row>
    <row r="138" spans="2:5" x14ac:dyDescent="0.25">
      <c r="B138" s="6">
        <v>4.88</v>
      </c>
      <c r="C138" s="6">
        <v>2.0499999999999998</v>
      </c>
      <c r="D138" s="6"/>
      <c r="E138" s="6"/>
    </row>
    <row r="139" spans="2:5" x14ac:dyDescent="0.25">
      <c r="B139" s="6">
        <v>4.91</v>
      </c>
      <c r="C139" s="6">
        <v>3.28</v>
      </c>
      <c r="D139" s="6"/>
      <c r="E139" s="6"/>
    </row>
    <row r="140" spans="2:5" x14ac:dyDescent="0.25">
      <c r="B140" s="6">
        <v>3.04</v>
      </c>
      <c r="C140" s="6">
        <v>2.34</v>
      </c>
      <c r="D140" s="6"/>
      <c r="E140" s="6"/>
    </row>
    <row r="141" spans="2:5" x14ac:dyDescent="0.25">
      <c r="B141" s="6">
        <v>2.1800000000000002</v>
      </c>
      <c r="C141" s="6">
        <v>2.85</v>
      </c>
      <c r="D141" s="6"/>
      <c r="E141" s="6"/>
    </row>
    <row r="142" spans="2:5" x14ac:dyDescent="0.25">
      <c r="B142" s="6">
        <v>5.71</v>
      </c>
      <c r="C142" s="6">
        <v>2.37</v>
      </c>
      <c r="D142" s="6"/>
      <c r="E142" s="6"/>
    </row>
    <row r="143" spans="2:5" x14ac:dyDescent="0.25">
      <c r="B143" s="6">
        <v>8.3699999999999992</v>
      </c>
      <c r="C143" s="6">
        <v>2.79</v>
      </c>
      <c r="D143" s="6"/>
      <c r="E143" s="6"/>
    </row>
    <row r="144" spans="2:5" x14ac:dyDescent="0.25">
      <c r="B144" s="6">
        <v>3.43</v>
      </c>
      <c r="C144" s="6">
        <v>1.7</v>
      </c>
      <c r="D144" s="6"/>
      <c r="E144" s="6"/>
    </row>
    <row r="145" spans="2:5" x14ac:dyDescent="0.25">
      <c r="B145" s="6">
        <v>5.22</v>
      </c>
      <c r="C145" s="6">
        <v>2.86</v>
      </c>
      <c r="D145" s="6"/>
      <c r="E145" s="6"/>
    </row>
    <row r="146" spans="2:5" x14ac:dyDescent="0.25">
      <c r="B146" s="6">
        <v>3.32</v>
      </c>
      <c r="C146" s="6">
        <v>4.0199999999999996</v>
      </c>
      <c r="D146" s="6"/>
      <c r="E146" s="6"/>
    </row>
    <row r="147" spans="2:5" x14ac:dyDescent="0.25">
      <c r="B147" s="6">
        <v>6.16</v>
      </c>
      <c r="C147" s="6">
        <v>2.9</v>
      </c>
      <c r="D147" s="6"/>
      <c r="E147" s="6"/>
    </row>
    <row r="148" spans="2:5" x14ac:dyDescent="0.25">
      <c r="B148" s="6">
        <v>7.24</v>
      </c>
      <c r="C148" s="6">
        <v>2.13</v>
      </c>
      <c r="D148" s="6"/>
      <c r="E148" s="6"/>
    </row>
    <row r="149" spans="2:5" x14ac:dyDescent="0.25">
      <c r="B149" s="6">
        <v>3</v>
      </c>
      <c r="C149" s="6">
        <v>2.41</v>
      </c>
      <c r="D149" s="6"/>
      <c r="E149" s="6"/>
    </row>
    <row r="150" spans="2:5" x14ac:dyDescent="0.25">
      <c r="B150" s="6">
        <v>3.67</v>
      </c>
      <c r="C150" s="6">
        <v>3.2</v>
      </c>
      <c r="D150" s="6"/>
      <c r="E150" s="6"/>
    </row>
    <row r="151" spans="2:5" x14ac:dyDescent="0.25">
      <c r="B151" s="6">
        <v>2.99</v>
      </c>
      <c r="C151" s="6">
        <v>3.66</v>
      </c>
      <c r="D151" s="6"/>
      <c r="E151" s="6"/>
    </row>
    <row r="152" spans="2:5" x14ac:dyDescent="0.25">
      <c r="B152" s="6">
        <v>5.0999999999999996</v>
      </c>
      <c r="C152" s="6">
        <v>4.4800000000000004</v>
      </c>
      <c r="D152" s="6"/>
      <c r="E152" s="6"/>
    </row>
    <row r="153" spans="2:5" x14ac:dyDescent="0.25">
      <c r="B153" s="6">
        <v>6.13</v>
      </c>
      <c r="C153" s="6">
        <v>4.87</v>
      </c>
      <c r="D153" s="6"/>
      <c r="E153" s="6"/>
    </row>
    <row r="154" spans="2:5" x14ac:dyDescent="0.25">
      <c r="B154" s="6">
        <v>2.99</v>
      </c>
      <c r="C154" s="6">
        <v>2.37</v>
      </c>
      <c r="D154" s="6"/>
      <c r="E154" s="6"/>
    </row>
    <row r="155" spans="2:5" x14ac:dyDescent="0.25">
      <c r="B155" s="6">
        <v>6.56</v>
      </c>
      <c r="C155" s="6">
        <v>1.76</v>
      </c>
      <c r="D155" s="6"/>
      <c r="E155" s="6"/>
    </row>
    <row r="156" spans="2:5" x14ac:dyDescent="0.25">
      <c r="B156" s="6">
        <v>2.94</v>
      </c>
      <c r="C156" s="6">
        <v>3.49</v>
      </c>
      <c r="D156" s="6"/>
      <c r="E156" s="6"/>
    </row>
    <row r="157" spans="2:5" x14ac:dyDescent="0.25">
      <c r="B157" s="6">
        <v>4.83</v>
      </c>
      <c r="C157" s="6">
        <v>3.89</v>
      </c>
      <c r="D157" s="6"/>
      <c r="E157" s="6"/>
    </row>
    <row r="158" spans="2:5" x14ac:dyDescent="0.25">
      <c r="B158" s="6">
        <v>4.51</v>
      </c>
      <c r="C158" s="6">
        <v>3.39</v>
      </c>
      <c r="D158" s="6"/>
      <c r="E158" s="6"/>
    </row>
    <row r="159" spans="2:5" x14ac:dyDescent="0.25">
      <c r="B159" s="6">
        <v>3.18</v>
      </c>
      <c r="C159" s="6">
        <v>4.47</v>
      </c>
      <c r="D159" s="6"/>
      <c r="E159" s="6"/>
    </row>
    <row r="160" spans="2:5" x14ac:dyDescent="0.25">
      <c r="B160" s="6">
        <v>8.5500000000000007</v>
      </c>
      <c r="C160" s="6">
        <v>2.2200000000000002</v>
      </c>
      <c r="D160" s="6"/>
      <c r="E160" s="6"/>
    </row>
    <row r="161" spans="2:5" x14ac:dyDescent="0.25">
      <c r="B161" s="6">
        <v>3.31</v>
      </c>
      <c r="C161" s="6">
        <v>2.08</v>
      </c>
      <c r="D161" s="6"/>
      <c r="E161" s="6"/>
    </row>
    <row r="162" spans="2:5" x14ac:dyDescent="0.25">
      <c r="B162" s="6">
        <v>4.09</v>
      </c>
      <c r="C162" s="6">
        <v>7.85</v>
      </c>
      <c r="D162" s="6"/>
      <c r="E162" s="6"/>
    </row>
    <row r="163" spans="2:5" x14ac:dyDescent="0.25">
      <c r="B163" s="6">
        <v>3.64</v>
      </c>
      <c r="C163" s="6">
        <v>2.56</v>
      </c>
      <c r="D163" s="6"/>
      <c r="E163" s="6"/>
    </row>
    <row r="164" spans="2:5" x14ac:dyDescent="0.25">
      <c r="B164" s="6">
        <v>4.47</v>
      </c>
      <c r="C164" s="6">
        <v>3.55</v>
      </c>
      <c r="D164" s="6"/>
      <c r="E164" s="6"/>
    </row>
    <row r="165" spans="2:5" x14ac:dyDescent="0.25">
      <c r="B165" s="6">
        <v>4.3</v>
      </c>
      <c r="C165" s="6">
        <v>9.25</v>
      </c>
      <c r="D165" s="6"/>
      <c r="E165" s="6"/>
    </row>
    <row r="166" spans="2:5" x14ac:dyDescent="0.25">
      <c r="B166" s="6">
        <v>2.96</v>
      </c>
      <c r="C166" s="6">
        <v>7.51</v>
      </c>
      <c r="D166" s="6"/>
      <c r="E166" s="6"/>
    </row>
    <row r="167" spans="2:5" x14ac:dyDescent="0.25">
      <c r="B167" s="6">
        <v>6.57</v>
      </c>
      <c r="C167" s="6">
        <v>3.78</v>
      </c>
      <c r="D167" s="6"/>
      <c r="E167" s="6"/>
    </row>
    <row r="168" spans="2:5" x14ac:dyDescent="0.25">
      <c r="B168" s="6">
        <v>3.18</v>
      </c>
      <c r="C168" s="6">
        <v>3.95</v>
      </c>
      <c r="D168" s="6"/>
      <c r="E168" s="6"/>
    </row>
    <row r="169" spans="2:5" x14ac:dyDescent="0.25">
      <c r="B169" s="6">
        <v>3.94</v>
      </c>
      <c r="C169" s="6"/>
      <c r="D169" s="6"/>
      <c r="E169" s="6"/>
    </row>
    <row r="170" spans="2:5" x14ac:dyDescent="0.25">
      <c r="B170" s="6">
        <v>2.52</v>
      </c>
      <c r="C170" s="6"/>
      <c r="D170" s="6"/>
      <c r="E170" s="6"/>
    </row>
    <row r="171" spans="2:5" x14ac:dyDescent="0.25">
      <c r="B171" s="6">
        <v>5.33</v>
      </c>
      <c r="C171" s="6"/>
      <c r="D171" s="6"/>
      <c r="E171" s="6"/>
    </row>
    <row r="172" spans="2:5" x14ac:dyDescent="0.25">
      <c r="B172" s="6">
        <v>3.86</v>
      </c>
      <c r="C172" s="6"/>
      <c r="D172" s="6"/>
      <c r="E172" s="6"/>
    </row>
    <row r="173" spans="2:5" x14ac:dyDescent="0.25">
      <c r="B173" s="6">
        <v>2.59</v>
      </c>
      <c r="C173" s="6"/>
      <c r="D173" s="6"/>
      <c r="E173" s="6"/>
    </row>
    <row r="174" spans="2:5" x14ac:dyDescent="0.25">
      <c r="B174" s="6">
        <v>3.94</v>
      </c>
      <c r="C174" s="6"/>
      <c r="D174" s="6"/>
      <c r="E174" s="6"/>
    </row>
    <row r="175" spans="2:5" x14ac:dyDescent="0.25">
      <c r="B175" s="6">
        <v>4.88</v>
      </c>
      <c r="C175" s="6"/>
      <c r="D175" s="6"/>
      <c r="E175" s="6"/>
    </row>
    <row r="176" spans="2:5" x14ac:dyDescent="0.25">
      <c r="B176" s="6">
        <v>3.54</v>
      </c>
      <c r="C176" s="6"/>
      <c r="D176" s="6"/>
      <c r="E176" s="6"/>
    </row>
    <row r="177" spans="2:5" x14ac:dyDescent="0.25">
      <c r="B177" s="6">
        <v>8.14</v>
      </c>
      <c r="C177" s="6"/>
      <c r="D177" s="6"/>
      <c r="E177" s="6"/>
    </row>
    <row r="178" spans="2:5" x14ac:dyDescent="0.25">
      <c r="B178" s="6">
        <v>5.26</v>
      </c>
      <c r="C178" s="6"/>
      <c r="D178" s="6"/>
      <c r="E178" s="6"/>
    </row>
    <row r="179" spans="2:5" x14ac:dyDescent="0.25">
      <c r="B179" s="6">
        <v>2.65</v>
      </c>
      <c r="C179" s="6"/>
      <c r="D179" s="6"/>
      <c r="E179" s="6"/>
    </row>
    <row r="180" spans="2:5" x14ac:dyDescent="0.25">
      <c r="B180" s="6">
        <v>5.45</v>
      </c>
      <c r="C180" s="6"/>
      <c r="D180" s="6"/>
      <c r="E180" s="6"/>
    </row>
    <row r="181" spans="2:5" x14ac:dyDescent="0.25">
      <c r="B181" s="6">
        <v>2.0299999999999998</v>
      </c>
      <c r="C181" s="6"/>
      <c r="D181" s="6"/>
      <c r="E181" s="6"/>
    </row>
    <row r="182" spans="2:5" x14ac:dyDescent="0.25">
      <c r="B182" s="6">
        <v>3.94</v>
      </c>
      <c r="C182" s="6"/>
      <c r="D182" s="6"/>
      <c r="E182" s="6"/>
    </row>
    <row r="183" spans="2:5" x14ac:dyDescent="0.25">
      <c r="B183" s="6">
        <v>3.3</v>
      </c>
      <c r="C183" s="6"/>
      <c r="D183" s="6"/>
      <c r="E183" s="6"/>
    </row>
    <row r="184" spans="2:5" x14ac:dyDescent="0.25">
      <c r="B184" s="6">
        <v>5.71</v>
      </c>
      <c r="C184" s="6"/>
      <c r="D184" s="6"/>
      <c r="E184" s="6"/>
    </row>
  </sheetData>
  <mergeCells count="1">
    <mergeCell ref="B1:E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6"/>
  <sheetViews>
    <sheetView workbookViewId="0">
      <selection activeCell="N23" sqref="N23"/>
    </sheetView>
  </sheetViews>
  <sheetFormatPr defaultRowHeight="15" x14ac:dyDescent="0.25"/>
  <cols>
    <col min="1" max="1" width="11.85546875" customWidth="1"/>
    <col min="5" max="5" width="12.7109375" customWidth="1"/>
  </cols>
  <sheetData>
    <row r="1" spans="1:5" x14ac:dyDescent="0.25">
      <c r="B1" s="34" t="s">
        <v>160</v>
      </c>
      <c r="C1" s="34"/>
      <c r="D1" s="34"/>
      <c r="E1" s="34"/>
    </row>
    <row r="2" spans="1:5" x14ac:dyDescent="0.25">
      <c r="B2" s="11" t="s">
        <v>133</v>
      </c>
      <c r="C2" s="21" t="s">
        <v>157</v>
      </c>
      <c r="D2" s="21" t="s">
        <v>158</v>
      </c>
      <c r="E2" s="21" t="s">
        <v>159</v>
      </c>
    </row>
    <row r="3" spans="1:5" x14ac:dyDescent="0.25">
      <c r="A3" t="s">
        <v>23</v>
      </c>
      <c r="B3">
        <f>COUNT(B7:B159)</f>
        <v>149</v>
      </c>
      <c r="C3">
        <f t="shared" ref="C3:E3" si="0">COUNT(C7:C159)</f>
        <v>153</v>
      </c>
      <c r="D3">
        <f t="shared" si="0"/>
        <v>106</v>
      </c>
      <c r="E3">
        <f t="shared" si="0"/>
        <v>112</v>
      </c>
    </row>
    <row r="4" spans="1:5" x14ac:dyDescent="0.25">
      <c r="A4" t="s">
        <v>25</v>
      </c>
      <c r="B4">
        <f>AVERAGE(B7:B159)</f>
        <v>2589931.2550335568</v>
      </c>
      <c r="C4">
        <f t="shared" ref="C4:E4" si="1">AVERAGE(C7:C159)</f>
        <v>1566370.9542483659</v>
      </c>
      <c r="D4">
        <f t="shared" si="1"/>
        <v>1331572.7924528301</v>
      </c>
      <c r="E4">
        <f t="shared" si="1"/>
        <v>752777.63392857148</v>
      </c>
    </row>
    <row r="5" spans="1:5" x14ac:dyDescent="0.25">
      <c r="A5" t="s">
        <v>24</v>
      </c>
      <c r="B5">
        <f>STDEV(B7:B159)</f>
        <v>1985405.3060293992</v>
      </c>
      <c r="C5">
        <f t="shared" ref="C5:E5" si="2">STDEV(C7:C159)</f>
        <v>1202032.6472784621</v>
      </c>
      <c r="D5">
        <f t="shared" si="2"/>
        <v>1024101.0437278867</v>
      </c>
      <c r="E5">
        <f t="shared" si="2"/>
        <v>609872.36112501286</v>
      </c>
    </row>
    <row r="7" spans="1:5" x14ac:dyDescent="0.25">
      <c r="A7" t="s">
        <v>102</v>
      </c>
      <c r="B7" s="6">
        <v>3718112</v>
      </c>
      <c r="C7" s="6">
        <v>3567798</v>
      </c>
      <c r="D7" s="6">
        <v>624344</v>
      </c>
      <c r="E7" s="6">
        <v>1554872</v>
      </c>
    </row>
    <row r="8" spans="1:5" x14ac:dyDescent="0.25">
      <c r="B8" s="6">
        <v>1367838</v>
      </c>
      <c r="C8" s="6">
        <v>1842138</v>
      </c>
      <c r="D8" s="6">
        <v>1068938</v>
      </c>
      <c r="E8" s="6">
        <v>981968</v>
      </c>
    </row>
    <row r="9" spans="1:5" x14ac:dyDescent="0.25">
      <c r="B9" s="6">
        <v>2046482</v>
      </c>
      <c r="C9" s="6">
        <v>4092860</v>
      </c>
      <c r="D9" s="6">
        <v>855988</v>
      </c>
      <c r="E9" s="6">
        <v>2123460</v>
      </c>
    </row>
    <row r="10" spans="1:5" x14ac:dyDescent="0.25">
      <c r="B10" s="6">
        <v>1005212</v>
      </c>
      <c r="C10" s="6">
        <v>1910474</v>
      </c>
      <c r="D10" s="6">
        <v>248250</v>
      </c>
      <c r="E10" s="6">
        <v>369308</v>
      </c>
    </row>
    <row r="11" spans="1:5" x14ac:dyDescent="0.25">
      <c r="B11" s="6">
        <v>3234388</v>
      </c>
      <c r="C11" s="6">
        <v>342262</v>
      </c>
      <c r="D11" s="6">
        <v>109490</v>
      </c>
      <c r="E11" s="6">
        <v>651128</v>
      </c>
    </row>
    <row r="12" spans="1:5" x14ac:dyDescent="0.25">
      <c r="B12" s="6">
        <v>6354996</v>
      </c>
      <c r="C12" s="6">
        <v>1246402</v>
      </c>
      <c r="D12" s="6">
        <v>367432</v>
      </c>
      <c r="E12" s="6">
        <v>364836</v>
      </c>
    </row>
    <row r="13" spans="1:5" x14ac:dyDescent="0.25">
      <c r="B13" s="6">
        <v>2328080</v>
      </c>
      <c r="C13" s="6">
        <v>1922122</v>
      </c>
      <c r="D13" s="6">
        <v>1143832</v>
      </c>
      <c r="E13" s="6">
        <v>863740</v>
      </c>
    </row>
    <row r="14" spans="1:5" x14ac:dyDescent="0.25">
      <c r="B14" s="6">
        <v>1197194</v>
      </c>
      <c r="C14" s="6">
        <v>772618</v>
      </c>
      <c r="D14" s="6">
        <v>1456046</v>
      </c>
      <c r="E14" s="6">
        <v>1201290</v>
      </c>
    </row>
    <row r="15" spans="1:5" x14ac:dyDescent="0.25">
      <c r="B15" s="6">
        <v>1395984</v>
      </c>
      <c r="C15" s="6">
        <v>1706654</v>
      </c>
      <c r="D15" s="6">
        <v>3095964</v>
      </c>
      <c r="E15" s="6">
        <v>674166</v>
      </c>
    </row>
    <row r="16" spans="1:5" x14ac:dyDescent="0.25">
      <c r="B16" s="6">
        <v>5068256</v>
      </c>
      <c r="C16" s="6">
        <v>673866</v>
      </c>
      <c r="D16" s="6">
        <v>1834936</v>
      </c>
      <c r="E16" s="6">
        <v>684846</v>
      </c>
    </row>
    <row r="17" spans="2:5" x14ac:dyDescent="0.25">
      <c r="B17" s="6">
        <v>4996786</v>
      </c>
      <c r="C17" s="6">
        <v>1013564</v>
      </c>
      <c r="D17" s="6">
        <v>1089522</v>
      </c>
      <c r="E17" s="6">
        <v>682696</v>
      </c>
    </row>
    <row r="18" spans="2:5" x14ac:dyDescent="0.25">
      <c r="B18" s="6">
        <v>2492094</v>
      </c>
      <c r="C18" s="6">
        <v>200686</v>
      </c>
      <c r="D18" s="6">
        <v>704872</v>
      </c>
      <c r="E18" s="6">
        <v>761332</v>
      </c>
    </row>
    <row r="19" spans="2:5" x14ac:dyDescent="0.25">
      <c r="B19" s="6">
        <v>2913988</v>
      </c>
      <c r="C19" s="6">
        <v>526152</v>
      </c>
      <c r="D19" s="6">
        <v>1271742</v>
      </c>
      <c r="E19" s="6">
        <v>546174</v>
      </c>
    </row>
    <row r="20" spans="2:5" x14ac:dyDescent="0.25">
      <c r="B20" s="6">
        <v>2090976</v>
      </c>
      <c r="C20" s="6">
        <v>1002670</v>
      </c>
      <c r="D20" s="6">
        <v>921142</v>
      </c>
      <c r="E20" s="6">
        <v>519118</v>
      </c>
    </row>
    <row r="21" spans="2:5" x14ac:dyDescent="0.25">
      <c r="B21" s="6">
        <v>2099674</v>
      </c>
      <c r="C21" s="6">
        <v>2486808</v>
      </c>
      <c r="D21" s="6">
        <v>545984</v>
      </c>
      <c r="E21" s="6">
        <v>604152</v>
      </c>
    </row>
    <row r="22" spans="2:5" x14ac:dyDescent="0.25">
      <c r="B22" s="6">
        <v>2475792</v>
      </c>
      <c r="C22" s="6">
        <v>884364</v>
      </c>
      <c r="D22" s="6">
        <v>7411960</v>
      </c>
      <c r="E22" s="6">
        <v>764528</v>
      </c>
    </row>
    <row r="23" spans="2:5" x14ac:dyDescent="0.25">
      <c r="B23" s="6">
        <v>649558</v>
      </c>
      <c r="C23" s="6">
        <v>662416</v>
      </c>
      <c r="D23" s="6">
        <v>4498114</v>
      </c>
      <c r="E23" s="6">
        <v>246374</v>
      </c>
    </row>
    <row r="24" spans="2:5" x14ac:dyDescent="0.25">
      <c r="B24" s="6">
        <v>2396436</v>
      </c>
      <c r="C24" s="6">
        <v>291394</v>
      </c>
      <c r="D24" s="6">
        <v>1716930</v>
      </c>
      <c r="E24" s="6">
        <v>2024896</v>
      </c>
    </row>
    <row r="25" spans="2:5" x14ac:dyDescent="0.25">
      <c r="B25" s="6">
        <v>768158</v>
      </c>
      <c r="C25" s="6">
        <v>1204930</v>
      </c>
      <c r="D25" s="6">
        <v>1524040</v>
      </c>
      <c r="E25" s="6">
        <v>674954</v>
      </c>
    </row>
    <row r="26" spans="2:5" x14ac:dyDescent="0.25">
      <c r="B26" s="6">
        <v>1222888</v>
      </c>
      <c r="C26" s="6">
        <v>942632</v>
      </c>
      <c r="D26" s="6">
        <v>1731658</v>
      </c>
      <c r="E26" s="6">
        <v>375494</v>
      </c>
    </row>
    <row r="27" spans="2:5" x14ac:dyDescent="0.25">
      <c r="B27" s="6">
        <v>1814440</v>
      </c>
      <c r="C27" s="6">
        <v>412332</v>
      </c>
      <c r="D27" s="6">
        <v>1874294</v>
      </c>
      <c r="E27" s="6">
        <v>396930</v>
      </c>
    </row>
    <row r="28" spans="2:5" x14ac:dyDescent="0.25">
      <c r="B28" s="6">
        <v>988604</v>
      </c>
      <c r="C28" s="6">
        <v>1760862</v>
      </c>
      <c r="D28" s="6">
        <v>1013736</v>
      </c>
      <c r="E28" s="6">
        <v>218374</v>
      </c>
    </row>
    <row r="29" spans="2:5" x14ac:dyDescent="0.25">
      <c r="B29" s="6">
        <v>5768914</v>
      </c>
      <c r="C29" s="6">
        <v>510226</v>
      </c>
      <c r="D29" s="6">
        <v>1455330</v>
      </c>
      <c r="E29" s="6">
        <v>614838</v>
      </c>
    </row>
    <row r="30" spans="2:5" x14ac:dyDescent="0.25">
      <c r="B30" s="6">
        <v>1269590</v>
      </c>
      <c r="C30" s="6">
        <v>729856</v>
      </c>
      <c r="D30" s="6">
        <v>2434594</v>
      </c>
      <c r="E30" s="6">
        <v>297710</v>
      </c>
    </row>
    <row r="31" spans="2:5" x14ac:dyDescent="0.25">
      <c r="B31" s="6">
        <v>2102778</v>
      </c>
      <c r="C31" s="6">
        <v>769510</v>
      </c>
      <c r="D31" s="6">
        <v>1047052</v>
      </c>
      <c r="E31" s="6">
        <v>844284</v>
      </c>
    </row>
    <row r="32" spans="2:5" x14ac:dyDescent="0.25">
      <c r="B32" s="6">
        <v>2239002</v>
      </c>
      <c r="C32" s="6">
        <v>2324920</v>
      </c>
      <c r="D32" s="6">
        <v>939686</v>
      </c>
      <c r="E32" s="6">
        <v>1688234</v>
      </c>
    </row>
    <row r="33" spans="2:5" x14ac:dyDescent="0.25">
      <c r="B33" s="6">
        <v>3169480</v>
      </c>
      <c r="C33" s="6">
        <v>2259902</v>
      </c>
      <c r="D33" s="6">
        <v>1386222</v>
      </c>
      <c r="E33" s="6">
        <v>1710364</v>
      </c>
    </row>
    <row r="34" spans="2:5" x14ac:dyDescent="0.25">
      <c r="B34" s="6">
        <v>1114460</v>
      </c>
      <c r="C34" s="6">
        <v>860448</v>
      </c>
      <c r="D34" s="6">
        <v>867968</v>
      </c>
      <c r="E34" s="6">
        <v>603912</v>
      </c>
    </row>
    <row r="35" spans="2:5" x14ac:dyDescent="0.25">
      <c r="B35" s="6">
        <v>2167168</v>
      </c>
      <c r="C35" s="6">
        <v>131536</v>
      </c>
      <c r="D35" s="6">
        <v>1536398</v>
      </c>
      <c r="E35" s="6">
        <v>39670</v>
      </c>
    </row>
    <row r="36" spans="2:5" x14ac:dyDescent="0.25">
      <c r="B36" s="6">
        <v>3205440</v>
      </c>
      <c r="C36" s="6">
        <v>2440880</v>
      </c>
      <c r="D36" s="6">
        <v>1855848</v>
      </c>
      <c r="E36" s="6">
        <v>239130</v>
      </c>
    </row>
    <row r="37" spans="2:5" x14ac:dyDescent="0.25">
      <c r="B37" s="6">
        <v>1448158</v>
      </c>
      <c r="C37" s="6">
        <v>1504272</v>
      </c>
      <c r="D37" s="6">
        <v>1002124</v>
      </c>
      <c r="E37" s="6">
        <v>1721464</v>
      </c>
    </row>
    <row r="38" spans="2:5" x14ac:dyDescent="0.25">
      <c r="B38" s="6">
        <v>285638</v>
      </c>
      <c r="C38" s="6">
        <v>1298578</v>
      </c>
      <c r="D38" s="6">
        <v>438882</v>
      </c>
      <c r="E38" s="6">
        <v>1714188</v>
      </c>
    </row>
    <row r="39" spans="2:5" x14ac:dyDescent="0.25">
      <c r="B39" s="6">
        <v>333058</v>
      </c>
      <c r="C39" s="6">
        <v>3008676</v>
      </c>
      <c r="D39" s="6">
        <v>952240</v>
      </c>
      <c r="E39" s="6">
        <v>296516</v>
      </c>
    </row>
    <row r="40" spans="2:5" x14ac:dyDescent="0.25">
      <c r="B40" s="6">
        <v>2432458</v>
      </c>
      <c r="C40" s="6">
        <v>236818</v>
      </c>
      <c r="D40" s="6">
        <v>2935862</v>
      </c>
      <c r="E40" s="6">
        <v>528878</v>
      </c>
    </row>
    <row r="41" spans="2:5" x14ac:dyDescent="0.25">
      <c r="B41" s="6">
        <v>2032446</v>
      </c>
      <c r="C41" s="6">
        <v>1811394</v>
      </c>
      <c r="D41" s="6">
        <v>3505616</v>
      </c>
      <c r="E41" s="6">
        <v>588224</v>
      </c>
    </row>
    <row r="42" spans="2:5" x14ac:dyDescent="0.25">
      <c r="B42" s="6">
        <v>214794</v>
      </c>
      <c r="C42" s="6">
        <v>3086652</v>
      </c>
      <c r="D42" s="6">
        <v>1191202</v>
      </c>
      <c r="E42" s="6">
        <v>400680</v>
      </c>
    </row>
    <row r="43" spans="2:5" x14ac:dyDescent="0.25">
      <c r="B43" s="6">
        <v>971430</v>
      </c>
      <c r="C43" s="6">
        <v>2090442</v>
      </c>
      <c r="D43" s="6">
        <v>1821044</v>
      </c>
      <c r="E43" s="6">
        <v>179482</v>
      </c>
    </row>
    <row r="44" spans="2:5" x14ac:dyDescent="0.25">
      <c r="B44" s="6">
        <v>4892868</v>
      </c>
      <c r="C44" s="6">
        <v>780060</v>
      </c>
      <c r="D44" s="6">
        <v>1626022</v>
      </c>
      <c r="E44" s="6">
        <v>1220470</v>
      </c>
    </row>
    <row r="45" spans="2:5" x14ac:dyDescent="0.25">
      <c r="B45" s="6">
        <v>2902540</v>
      </c>
      <c r="C45" s="6">
        <v>3760170</v>
      </c>
      <c r="D45" s="6">
        <v>284780</v>
      </c>
      <c r="E45" s="6">
        <v>225496</v>
      </c>
    </row>
    <row r="46" spans="2:5" x14ac:dyDescent="0.25">
      <c r="B46" s="6">
        <v>10967570</v>
      </c>
      <c r="C46" s="6">
        <v>3157512</v>
      </c>
      <c r="D46" s="6">
        <v>605352</v>
      </c>
      <c r="E46" s="6">
        <v>406770</v>
      </c>
    </row>
    <row r="47" spans="2:5" x14ac:dyDescent="0.25">
      <c r="B47" s="6">
        <v>3804378</v>
      </c>
      <c r="C47" s="6">
        <v>819594</v>
      </c>
      <c r="D47" s="6">
        <v>1023364</v>
      </c>
      <c r="E47" s="6">
        <v>1766234</v>
      </c>
    </row>
    <row r="48" spans="2:5" x14ac:dyDescent="0.25">
      <c r="B48" s="6">
        <v>530600</v>
      </c>
      <c r="C48" s="6">
        <v>780578</v>
      </c>
      <c r="D48" s="6">
        <v>956612</v>
      </c>
      <c r="E48" s="6">
        <v>474388</v>
      </c>
    </row>
    <row r="49" spans="2:5" x14ac:dyDescent="0.25">
      <c r="B49" s="6">
        <v>2266304</v>
      </c>
      <c r="C49" s="6">
        <v>1009948</v>
      </c>
      <c r="D49" s="6">
        <v>1889012</v>
      </c>
      <c r="E49" s="6">
        <v>984386</v>
      </c>
    </row>
    <row r="50" spans="2:5" x14ac:dyDescent="0.25">
      <c r="B50" s="6">
        <v>1536174</v>
      </c>
      <c r="C50" s="6">
        <v>80748</v>
      </c>
      <c r="D50" s="6">
        <v>2002726</v>
      </c>
      <c r="E50" s="6">
        <v>871060</v>
      </c>
    </row>
    <row r="51" spans="2:5" x14ac:dyDescent="0.25">
      <c r="B51" s="6">
        <v>1730008</v>
      </c>
      <c r="C51" s="6">
        <v>966146</v>
      </c>
      <c r="D51" s="6">
        <v>822642</v>
      </c>
      <c r="E51" s="6">
        <v>857752</v>
      </c>
    </row>
    <row r="52" spans="2:5" x14ac:dyDescent="0.25">
      <c r="B52" s="6">
        <v>2617172</v>
      </c>
      <c r="C52" s="6">
        <v>2531074</v>
      </c>
      <c r="D52" s="6">
        <v>830184</v>
      </c>
      <c r="E52" s="6">
        <v>287810</v>
      </c>
    </row>
    <row r="53" spans="2:5" x14ac:dyDescent="0.25">
      <c r="B53" s="6">
        <v>1508182</v>
      </c>
      <c r="C53" s="6">
        <v>1263580</v>
      </c>
      <c r="D53" s="6">
        <v>1189856</v>
      </c>
      <c r="E53" s="6">
        <v>236798</v>
      </c>
    </row>
    <row r="54" spans="2:5" x14ac:dyDescent="0.25">
      <c r="B54" s="6">
        <v>694686</v>
      </c>
      <c r="C54" s="6">
        <v>1519074</v>
      </c>
      <c r="D54" s="6">
        <v>2217208</v>
      </c>
      <c r="E54" s="6">
        <v>416726</v>
      </c>
    </row>
    <row r="55" spans="2:5" x14ac:dyDescent="0.25">
      <c r="B55" s="6">
        <v>1875010</v>
      </c>
      <c r="C55" s="6">
        <v>3512474</v>
      </c>
      <c r="D55" s="6">
        <v>2169978</v>
      </c>
      <c r="E55" s="6">
        <v>200912</v>
      </c>
    </row>
    <row r="56" spans="2:5" x14ac:dyDescent="0.25">
      <c r="B56" s="6">
        <v>2256180</v>
      </c>
      <c r="C56" s="6">
        <v>726182</v>
      </c>
      <c r="D56" s="6">
        <v>579558</v>
      </c>
      <c r="E56" s="6">
        <v>372426</v>
      </c>
    </row>
    <row r="57" spans="2:5" x14ac:dyDescent="0.25">
      <c r="B57" s="6">
        <v>754546</v>
      </c>
      <c r="C57" s="6">
        <v>9123050</v>
      </c>
      <c r="D57" s="6">
        <v>622210</v>
      </c>
      <c r="E57" s="6">
        <v>589910</v>
      </c>
    </row>
    <row r="58" spans="2:5" x14ac:dyDescent="0.25">
      <c r="B58" s="6">
        <v>457743</v>
      </c>
      <c r="C58" s="6">
        <v>2420912</v>
      </c>
      <c r="D58" s="6">
        <v>2442698</v>
      </c>
      <c r="E58" s="6">
        <v>230052</v>
      </c>
    </row>
    <row r="59" spans="2:5" x14ac:dyDescent="0.25">
      <c r="B59" s="6">
        <v>897162</v>
      </c>
      <c r="C59" s="6">
        <v>1096728</v>
      </c>
      <c r="D59" s="6">
        <v>1825252</v>
      </c>
      <c r="E59" s="6">
        <v>619526</v>
      </c>
    </row>
    <row r="60" spans="2:5" x14ac:dyDescent="0.25">
      <c r="B60" s="6">
        <v>1679870</v>
      </c>
      <c r="C60" s="6">
        <v>1292940</v>
      </c>
      <c r="D60" s="6">
        <v>1453002</v>
      </c>
      <c r="E60" s="6">
        <v>444618</v>
      </c>
    </row>
    <row r="61" spans="2:5" x14ac:dyDescent="0.25">
      <c r="B61" s="6">
        <v>1016268</v>
      </c>
      <c r="C61" s="6">
        <v>1679220</v>
      </c>
      <c r="D61" s="6">
        <v>1330916</v>
      </c>
      <c r="E61" s="6">
        <v>2824662</v>
      </c>
    </row>
    <row r="62" spans="2:5" x14ac:dyDescent="0.25">
      <c r="B62" s="6">
        <v>1395076</v>
      </c>
      <c r="C62" s="6">
        <v>714002</v>
      </c>
      <c r="D62" s="6">
        <v>1827686</v>
      </c>
      <c r="E62" s="6">
        <v>469686</v>
      </c>
    </row>
    <row r="63" spans="2:5" x14ac:dyDescent="0.25">
      <c r="B63" s="6">
        <v>812824</v>
      </c>
      <c r="C63" s="6">
        <v>1666770</v>
      </c>
      <c r="D63" s="6">
        <v>2515564</v>
      </c>
      <c r="E63" s="6">
        <v>1027104</v>
      </c>
    </row>
    <row r="64" spans="2:5" x14ac:dyDescent="0.25">
      <c r="B64" s="6">
        <v>1462176</v>
      </c>
      <c r="C64" s="6">
        <v>1341370</v>
      </c>
      <c r="D64" s="6">
        <v>1378608</v>
      </c>
      <c r="E64" s="6">
        <v>389478</v>
      </c>
    </row>
    <row r="65" spans="2:5" x14ac:dyDescent="0.25">
      <c r="B65" s="6">
        <v>1177868</v>
      </c>
      <c r="C65" s="6">
        <v>150630</v>
      </c>
      <c r="D65" s="6">
        <v>1323196</v>
      </c>
      <c r="E65" s="6">
        <v>1086486</v>
      </c>
    </row>
    <row r="66" spans="2:5" x14ac:dyDescent="0.25">
      <c r="B66" s="6">
        <v>1491218</v>
      </c>
      <c r="C66" s="6">
        <v>2214274</v>
      </c>
      <c r="D66" s="6">
        <v>722700</v>
      </c>
      <c r="E66" s="6">
        <v>240230</v>
      </c>
    </row>
    <row r="67" spans="2:5" x14ac:dyDescent="0.25">
      <c r="B67" s="6">
        <v>3667858</v>
      </c>
      <c r="C67" s="6">
        <v>1484244</v>
      </c>
      <c r="D67" s="6">
        <v>1033410</v>
      </c>
      <c r="E67" s="6">
        <v>3188630</v>
      </c>
    </row>
    <row r="68" spans="2:5" x14ac:dyDescent="0.25">
      <c r="B68" s="6">
        <v>1256802</v>
      </c>
      <c r="C68" s="6">
        <v>1581330</v>
      </c>
      <c r="D68" s="6">
        <v>1485090</v>
      </c>
      <c r="E68" s="6">
        <v>785116</v>
      </c>
    </row>
    <row r="69" spans="2:5" x14ac:dyDescent="0.25">
      <c r="B69" s="6">
        <v>348938</v>
      </c>
      <c r="C69" s="6">
        <v>842164</v>
      </c>
      <c r="D69" s="6">
        <v>317190</v>
      </c>
      <c r="E69" s="6">
        <v>1281914</v>
      </c>
    </row>
    <row r="70" spans="2:5" x14ac:dyDescent="0.25">
      <c r="B70" s="6">
        <v>564904</v>
      </c>
      <c r="C70" s="6">
        <v>908840</v>
      </c>
      <c r="D70" s="6">
        <v>573412</v>
      </c>
      <c r="E70" s="6">
        <v>645128</v>
      </c>
    </row>
    <row r="71" spans="2:5" x14ac:dyDescent="0.25">
      <c r="B71" s="6">
        <v>5051762</v>
      </c>
      <c r="C71" s="6">
        <v>2301464</v>
      </c>
      <c r="D71" s="6">
        <v>1867190</v>
      </c>
      <c r="E71" s="6">
        <v>1665856</v>
      </c>
    </row>
    <row r="72" spans="2:5" x14ac:dyDescent="0.25">
      <c r="B72" s="6">
        <v>1632970</v>
      </c>
      <c r="C72" s="6">
        <v>2420492</v>
      </c>
      <c r="D72" s="6">
        <v>1260010</v>
      </c>
      <c r="E72" s="6">
        <v>2712516</v>
      </c>
    </row>
    <row r="73" spans="2:5" x14ac:dyDescent="0.25">
      <c r="B73" s="6">
        <v>2596772</v>
      </c>
      <c r="C73" s="6">
        <v>440838</v>
      </c>
      <c r="D73" s="6">
        <v>707394</v>
      </c>
      <c r="E73" s="6">
        <v>876032</v>
      </c>
    </row>
    <row r="74" spans="2:5" x14ac:dyDescent="0.25">
      <c r="B74" s="6">
        <v>675820</v>
      </c>
      <c r="C74" s="6">
        <v>1956572</v>
      </c>
      <c r="D74" s="6">
        <v>455502</v>
      </c>
      <c r="E74" s="6">
        <v>312894</v>
      </c>
    </row>
    <row r="75" spans="2:5" x14ac:dyDescent="0.25">
      <c r="B75" s="6">
        <v>2514382</v>
      </c>
      <c r="C75" s="6">
        <v>1002566</v>
      </c>
      <c r="D75" s="6">
        <v>660256</v>
      </c>
      <c r="E75" s="6">
        <v>516890</v>
      </c>
    </row>
    <row r="76" spans="2:5" x14ac:dyDescent="0.25">
      <c r="B76" s="6">
        <v>4219158</v>
      </c>
      <c r="C76" s="6">
        <v>3145554</v>
      </c>
      <c r="D76" s="6">
        <v>532926</v>
      </c>
      <c r="E76" s="6">
        <v>164580</v>
      </c>
    </row>
    <row r="77" spans="2:5" x14ac:dyDescent="0.25">
      <c r="B77" s="6">
        <v>1744768</v>
      </c>
      <c r="C77" s="6">
        <v>2311746</v>
      </c>
      <c r="D77" s="6">
        <v>329076</v>
      </c>
      <c r="E77" s="6">
        <v>776174</v>
      </c>
    </row>
    <row r="78" spans="2:5" x14ac:dyDescent="0.25">
      <c r="B78" s="6">
        <v>1857018</v>
      </c>
      <c r="C78" s="6">
        <v>887464</v>
      </c>
      <c r="D78" s="6">
        <v>645006</v>
      </c>
      <c r="E78" s="6">
        <v>753934</v>
      </c>
    </row>
    <row r="79" spans="2:5" x14ac:dyDescent="0.25">
      <c r="B79" s="6">
        <v>596432</v>
      </c>
      <c r="C79" s="6">
        <v>1718380</v>
      </c>
      <c r="D79" s="6">
        <v>723788</v>
      </c>
      <c r="E79" s="6">
        <v>511856</v>
      </c>
    </row>
    <row r="80" spans="2:5" x14ac:dyDescent="0.25">
      <c r="B80" s="6">
        <v>559216</v>
      </c>
      <c r="C80" s="6">
        <v>2572934</v>
      </c>
      <c r="D80" s="6">
        <v>1490056</v>
      </c>
      <c r="E80" s="6">
        <v>912192</v>
      </c>
    </row>
    <row r="81" spans="2:5" x14ac:dyDescent="0.25">
      <c r="B81" s="6">
        <v>1014166</v>
      </c>
      <c r="C81" s="6">
        <v>5233414</v>
      </c>
      <c r="D81" s="6">
        <v>1541656</v>
      </c>
      <c r="E81" s="6">
        <v>438348</v>
      </c>
    </row>
    <row r="82" spans="2:5" x14ac:dyDescent="0.25">
      <c r="B82" s="6">
        <v>1875160</v>
      </c>
      <c r="C82" s="6">
        <v>2082408</v>
      </c>
      <c r="D82" s="6">
        <v>640634</v>
      </c>
      <c r="E82" s="6">
        <v>1629664</v>
      </c>
    </row>
    <row r="83" spans="2:5" x14ac:dyDescent="0.25">
      <c r="B83" s="6">
        <v>857224</v>
      </c>
      <c r="C83" s="6">
        <v>1679518</v>
      </c>
      <c r="D83" s="6">
        <v>3796174</v>
      </c>
      <c r="E83" s="6">
        <v>813060</v>
      </c>
    </row>
    <row r="84" spans="2:5" x14ac:dyDescent="0.25">
      <c r="B84" s="6">
        <v>1626246</v>
      </c>
      <c r="C84" s="6">
        <v>1848736</v>
      </c>
      <c r="D84" s="6">
        <v>688904</v>
      </c>
      <c r="E84" s="6">
        <v>1415522</v>
      </c>
    </row>
    <row r="85" spans="2:5" x14ac:dyDescent="0.25">
      <c r="B85" s="6">
        <v>1249156</v>
      </c>
      <c r="C85" s="6">
        <v>2623514</v>
      </c>
      <c r="D85" s="6">
        <v>632798</v>
      </c>
      <c r="E85" s="6">
        <v>624998</v>
      </c>
    </row>
    <row r="86" spans="2:5" x14ac:dyDescent="0.25">
      <c r="B86" s="6">
        <v>1510760</v>
      </c>
      <c r="C86" s="6">
        <v>1902852</v>
      </c>
      <c r="D86" s="6">
        <v>557216</v>
      </c>
      <c r="E86" s="6">
        <v>537704</v>
      </c>
    </row>
    <row r="87" spans="2:5" x14ac:dyDescent="0.25">
      <c r="B87" s="6">
        <v>161998</v>
      </c>
      <c r="C87" s="6">
        <v>2890636</v>
      </c>
      <c r="D87" s="6">
        <v>789480</v>
      </c>
      <c r="E87" s="6">
        <v>457720</v>
      </c>
    </row>
    <row r="88" spans="2:5" x14ac:dyDescent="0.25">
      <c r="B88" s="6">
        <v>206998</v>
      </c>
      <c r="C88" s="6">
        <v>758518</v>
      </c>
      <c r="D88" s="6">
        <v>1188478</v>
      </c>
      <c r="E88" s="6">
        <v>274810</v>
      </c>
    </row>
    <row r="89" spans="2:5" x14ac:dyDescent="0.25">
      <c r="B89" s="6">
        <v>3441138</v>
      </c>
      <c r="C89" s="6">
        <v>1117976</v>
      </c>
      <c r="D89" s="6">
        <v>413440</v>
      </c>
      <c r="E89" s="6">
        <v>566436</v>
      </c>
    </row>
    <row r="90" spans="2:5" x14ac:dyDescent="0.25">
      <c r="B90" s="6">
        <v>2005012</v>
      </c>
      <c r="C90" s="6">
        <v>327274</v>
      </c>
      <c r="D90" s="6">
        <v>2026272</v>
      </c>
      <c r="E90" s="6">
        <v>1411368</v>
      </c>
    </row>
    <row r="91" spans="2:5" x14ac:dyDescent="0.25">
      <c r="B91" s="6">
        <v>9457598</v>
      </c>
      <c r="C91" s="6">
        <v>2734562</v>
      </c>
      <c r="D91" s="6">
        <v>831176</v>
      </c>
      <c r="E91" s="6">
        <v>236410</v>
      </c>
    </row>
    <row r="92" spans="2:5" x14ac:dyDescent="0.25">
      <c r="B92" s="6">
        <v>2213024</v>
      </c>
      <c r="C92" s="6">
        <v>1487498</v>
      </c>
      <c r="D92" s="6">
        <v>279372</v>
      </c>
      <c r="E92" s="6">
        <v>244010</v>
      </c>
    </row>
    <row r="93" spans="2:5" x14ac:dyDescent="0.25">
      <c r="B93" s="6">
        <v>2379570</v>
      </c>
      <c r="C93" s="6">
        <v>1854446</v>
      </c>
      <c r="D93" s="6">
        <v>1174724</v>
      </c>
      <c r="E93" s="6">
        <v>779280</v>
      </c>
    </row>
    <row r="94" spans="2:5" x14ac:dyDescent="0.25">
      <c r="B94" s="6">
        <v>3455314</v>
      </c>
      <c r="C94" s="6">
        <v>1284660</v>
      </c>
      <c r="D94" s="6">
        <v>3260134</v>
      </c>
      <c r="E94" s="6">
        <v>2585842</v>
      </c>
    </row>
    <row r="95" spans="2:5" x14ac:dyDescent="0.25">
      <c r="B95" s="6">
        <v>2300402</v>
      </c>
      <c r="C95" s="6">
        <v>1220810</v>
      </c>
      <c r="D95" s="6">
        <v>1412200</v>
      </c>
      <c r="E95" s="6">
        <v>377002</v>
      </c>
    </row>
    <row r="96" spans="2:5" x14ac:dyDescent="0.25">
      <c r="B96" s="6">
        <v>615330</v>
      </c>
      <c r="C96" s="6">
        <v>1648128</v>
      </c>
      <c r="D96" s="6">
        <v>1306610</v>
      </c>
      <c r="E96" s="6">
        <v>565204</v>
      </c>
    </row>
    <row r="97" spans="2:5" x14ac:dyDescent="0.25">
      <c r="B97" s="6">
        <v>3075022</v>
      </c>
      <c r="C97" s="6">
        <v>1057108</v>
      </c>
      <c r="D97" s="6">
        <v>744808</v>
      </c>
      <c r="E97" s="6">
        <v>427446</v>
      </c>
    </row>
    <row r="98" spans="2:5" x14ac:dyDescent="0.25">
      <c r="B98" s="6">
        <v>2032200</v>
      </c>
      <c r="C98" s="6">
        <v>504940</v>
      </c>
      <c r="D98" s="6">
        <v>179320</v>
      </c>
      <c r="E98" s="6">
        <v>426028</v>
      </c>
    </row>
    <row r="99" spans="2:5" x14ac:dyDescent="0.25">
      <c r="B99" s="6">
        <v>1036010</v>
      </c>
      <c r="C99" s="6">
        <v>963110</v>
      </c>
      <c r="D99" s="6">
        <v>3069702</v>
      </c>
      <c r="E99" s="6">
        <v>351240</v>
      </c>
    </row>
    <row r="100" spans="2:5" x14ac:dyDescent="0.25">
      <c r="B100" s="6">
        <v>3498050</v>
      </c>
      <c r="C100" s="6">
        <v>3127326</v>
      </c>
      <c r="D100" s="6">
        <v>2873006</v>
      </c>
      <c r="E100" s="6">
        <v>725218</v>
      </c>
    </row>
    <row r="101" spans="2:5" x14ac:dyDescent="0.25">
      <c r="B101" s="6">
        <v>273528</v>
      </c>
      <c r="C101" s="6">
        <v>3148904</v>
      </c>
      <c r="D101" s="6">
        <v>2123972</v>
      </c>
      <c r="E101" s="6">
        <v>809314</v>
      </c>
    </row>
    <row r="102" spans="2:5" x14ac:dyDescent="0.25">
      <c r="B102" s="6">
        <v>554320</v>
      </c>
      <c r="C102" s="6">
        <v>4314308</v>
      </c>
      <c r="D102" s="6">
        <v>572268</v>
      </c>
      <c r="E102" s="6">
        <v>427156</v>
      </c>
    </row>
    <row r="103" spans="2:5" x14ac:dyDescent="0.25">
      <c r="B103" s="6">
        <v>2251224</v>
      </c>
      <c r="C103" s="6">
        <v>2134854</v>
      </c>
      <c r="D103" s="6">
        <v>1184674</v>
      </c>
      <c r="E103" s="6">
        <v>117236</v>
      </c>
    </row>
    <row r="104" spans="2:5" x14ac:dyDescent="0.25">
      <c r="B104" s="6">
        <v>1544272</v>
      </c>
      <c r="C104" s="6">
        <v>1044108</v>
      </c>
      <c r="D104" s="6">
        <v>339940</v>
      </c>
      <c r="E104" s="6">
        <v>428728</v>
      </c>
    </row>
    <row r="105" spans="2:5" x14ac:dyDescent="0.25">
      <c r="B105" s="6">
        <v>3147702</v>
      </c>
      <c r="C105" s="6">
        <v>1112648</v>
      </c>
      <c r="D105" s="6">
        <v>1273618</v>
      </c>
      <c r="E105" s="6">
        <v>187112</v>
      </c>
    </row>
    <row r="106" spans="2:5" x14ac:dyDescent="0.25">
      <c r="B106" s="6">
        <v>1382888</v>
      </c>
      <c r="C106" s="6">
        <v>588774</v>
      </c>
      <c r="D106" s="6">
        <v>580864</v>
      </c>
      <c r="E106" s="6">
        <v>1256370</v>
      </c>
    </row>
    <row r="107" spans="2:5" x14ac:dyDescent="0.25">
      <c r="B107" s="6">
        <v>4505330</v>
      </c>
      <c r="C107" s="6">
        <v>558048</v>
      </c>
      <c r="D107" s="6">
        <v>1628524</v>
      </c>
      <c r="E107" s="6">
        <v>434566</v>
      </c>
    </row>
    <row r="108" spans="2:5" x14ac:dyDescent="0.25">
      <c r="B108" s="6">
        <v>5409736</v>
      </c>
      <c r="C108" s="6">
        <v>602084</v>
      </c>
      <c r="D108" s="6">
        <v>1492524</v>
      </c>
      <c r="E108" s="6">
        <v>295800</v>
      </c>
    </row>
    <row r="109" spans="2:5" x14ac:dyDescent="0.25">
      <c r="B109" s="6">
        <v>6448846</v>
      </c>
      <c r="C109" s="6">
        <v>236488</v>
      </c>
      <c r="D109" s="6">
        <v>665384</v>
      </c>
      <c r="E109" s="6">
        <v>1592923</v>
      </c>
    </row>
    <row r="110" spans="2:5" x14ac:dyDescent="0.25">
      <c r="B110" s="6">
        <v>3447972</v>
      </c>
      <c r="C110" s="6">
        <v>871076</v>
      </c>
      <c r="D110" s="6">
        <v>679384</v>
      </c>
      <c r="E110" s="6">
        <v>464056</v>
      </c>
    </row>
    <row r="111" spans="2:5" x14ac:dyDescent="0.25">
      <c r="B111" s="6">
        <v>928988</v>
      </c>
      <c r="C111" s="6">
        <v>274766</v>
      </c>
      <c r="D111" s="6">
        <v>843628</v>
      </c>
      <c r="E111" s="6">
        <v>236296</v>
      </c>
    </row>
    <row r="112" spans="2:5" x14ac:dyDescent="0.25">
      <c r="B112" s="6">
        <v>559290</v>
      </c>
      <c r="C112" s="6">
        <v>800572</v>
      </c>
      <c r="D112" s="6">
        <v>157118</v>
      </c>
      <c r="E112" s="6">
        <v>476498</v>
      </c>
    </row>
    <row r="113" spans="2:5" x14ac:dyDescent="0.25">
      <c r="B113" s="6">
        <v>5842294</v>
      </c>
      <c r="C113" s="6">
        <v>619796</v>
      </c>
      <c r="D113" s="6"/>
      <c r="E113" s="6">
        <v>277976</v>
      </c>
    </row>
    <row r="114" spans="2:5" x14ac:dyDescent="0.25">
      <c r="B114" s="6">
        <v>5501516</v>
      </c>
      <c r="C114" s="6">
        <v>627314</v>
      </c>
      <c r="D114" s="6"/>
      <c r="E114" s="6">
        <v>263488</v>
      </c>
    </row>
    <row r="115" spans="2:5" x14ac:dyDescent="0.25">
      <c r="B115" s="6">
        <v>3428986</v>
      </c>
      <c r="C115" s="6">
        <v>1017172</v>
      </c>
      <c r="D115" s="6"/>
      <c r="E115" s="6">
        <v>3776</v>
      </c>
    </row>
    <row r="116" spans="2:5" x14ac:dyDescent="0.25">
      <c r="B116" s="6">
        <v>4906828</v>
      </c>
      <c r="C116" s="6">
        <v>828616</v>
      </c>
      <c r="D116" s="6"/>
      <c r="E116" s="6">
        <v>517048</v>
      </c>
    </row>
    <row r="117" spans="2:5" x14ac:dyDescent="0.25">
      <c r="B117" s="6">
        <v>3115932</v>
      </c>
      <c r="C117" s="6">
        <v>754660</v>
      </c>
      <c r="D117" s="6"/>
      <c r="E117" s="6">
        <v>969970</v>
      </c>
    </row>
    <row r="118" spans="2:5" x14ac:dyDescent="0.25">
      <c r="B118" s="6">
        <v>6357586</v>
      </c>
      <c r="C118" s="6">
        <v>555400</v>
      </c>
      <c r="D118" s="6"/>
      <c r="E118" s="6">
        <v>566570</v>
      </c>
    </row>
    <row r="119" spans="2:5" x14ac:dyDescent="0.25">
      <c r="B119" s="6">
        <v>2780842</v>
      </c>
      <c r="C119" s="6">
        <v>779308</v>
      </c>
      <c r="D119" s="6"/>
      <c r="E119" s="6"/>
    </row>
    <row r="120" spans="2:5" x14ac:dyDescent="0.25">
      <c r="B120" s="6">
        <v>2004014</v>
      </c>
      <c r="C120" s="6">
        <v>1651226</v>
      </c>
      <c r="D120" s="6"/>
      <c r="E120" s="6"/>
    </row>
    <row r="121" spans="2:5" x14ac:dyDescent="0.25">
      <c r="B121" s="6">
        <v>1196580</v>
      </c>
      <c r="C121" s="6">
        <v>828734</v>
      </c>
      <c r="D121" s="6"/>
      <c r="E121" s="6"/>
    </row>
    <row r="122" spans="2:5" x14ac:dyDescent="0.25">
      <c r="B122" s="6">
        <v>4869110</v>
      </c>
      <c r="C122" s="6">
        <v>321824</v>
      </c>
      <c r="D122" s="6"/>
      <c r="E122" s="6"/>
    </row>
    <row r="123" spans="2:5" x14ac:dyDescent="0.25">
      <c r="B123" s="6">
        <v>2283280</v>
      </c>
      <c r="C123" s="6">
        <v>1227244</v>
      </c>
      <c r="D123" s="6"/>
      <c r="E123" s="6"/>
    </row>
    <row r="124" spans="2:5" x14ac:dyDescent="0.25">
      <c r="B124" s="6">
        <v>5532290</v>
      </c>
      <c r="C124" s="6">
        <v>520082</v>
      </c>
      <c r="D124" s="6"/>
      <c r="E124" s="6"/>
    </row>
    <row r="125" spans="2:5" x14ac:dyDescent="0.25">
      <c r="B125" s="6">
        <v>2674246</v>
      </c>
      <c r="C125" s="6">
        <v>333500</v>
      </c>
      <c r="D125" s="6"/>
      <c r="E125" s="6"/>
    </row>
    <row r="126" spans="2:5" x14ac:dyDescent="0.25">
      <c r="B126" s="6">
        <v>2715388</v>
      </c>
      <c r="C126" s="6">
        <v>537540</v>
      </c>
      <c r="D126" s="6"/>
      <c r="E126" s="6"/>
    </row>
    <row r="127" spans="2:5" x14ac:dyDescent="0.25">
      <c r="B127" s="6">
        <v>7000096</v>
      </c>
      <c r="C127" s="6">
        <v>2949684</v>
      </c>
      <c r="D127" s="6"/>
      <c r="E127" s="6"/>
    </row>
    <row r="128" spans="2:5" x14ac:dyDescent="0.25">
      <c r="B128" s="6">
        <v>8726114</v>
      </c>
      <c r="C128" s="6">
        <v>1396720</v>
      </c>
      <c r="D128" s="6"/>
      <c r="E128" s="6"/>
    </row>
    <row r="129" spans="2:5" x14ac:dyDescent="0.25">
      <c r="B129" s="6">
        <v>2092408</v>
      </c>
      <c r="C129" s="6">
        <v>831444</v>
      </c>
      <c r="D129" s="6"/>
      <c r="E129" s="6"/>
    </row>
    <row r="130" spans="2:5" x14ac:dyDescent="0.25">
      <c r="B130" s="6">
        <v>5977632</v>
      </c>
      <c r="C130" s="6">
        <v>1135824</v>
      </c>
      <c r="D130" s="6"/>
      <c r="E130" s="6"/>
    </row>
    <row r="131" spans="2:5" x14ac:dyDescent="0.25">
      <c r="B131" s="6">
        <v>667768</v>
      </c>
      <c r="C131" s="6">
        <v>272856</v>
      </c>
      <c r="D131" s="6"/>
      <c r="E131" s="6"/>
    </row>
    <row r="132" spans="2:5" x14ac:dyDescent="0.25">
      <c r="B132" s="6">
        <v>1200972</v>
      </c>
      <c r="C132" s="6">
        <v>750472</v>
      </c>
      <c r="D132" s="6"/>
      <c r="E132" s="6"/>
    </row>
    <row r="133" spans="2:5" x14ac:dyDescent="0.25">
      <c r="B133" s="6">
        <v>3862790</v>
      </c>
      <c r="C133" s="6">
        <v>2332346</v>
      </c>
      <c r="D133" s="6"/>
      <c r="E133" s="6"/>
    </row>
    <row r="134" spans="2:5" x14ac:dyDescent="0.25">
      <c r="B134" s="6">
        <v>4476980</v>
      </c>
      <c r="C134" s="6">
        <v>821952</v>
      </c>
      <c r="D134" s="6"/>
      <c r="E134" s="6"/>
    </row>
    <row r="135" spans="2:5" x14ac:dyDescent="0.25">
      <c r="B135" s="6">
        <v>1494206</v>
      </c>
      <c r="C135" s="6">
        <v>3230210</v>
      </c>
      <c r="D135" s="6"/>
      <c r="E135" s="6"/>
    </row>
    <row r="136" spans="2:5" x14ac:dyDescent="0.25">
      <c r="B136" s="6">
        <v>364592</v>
      </c>
      <c r="C136" s="6">
        <v>1857160</v>
      </c>
      <c r="D136" s="6"/>
      <c r="E136" s="6"/>
    </row>
    <row r="137" spans="2:5" x14ac:dyDescent="0.25">
      <c r="B137" s="6">
        <v>10199240</v>
      </c>
      <c r="C137" s="6">
        <v>1785550</v>
      </c>
      <c r="D137" s="6"/>
      <c r="E137" s="6"/>
    </row>
    <row r="138" spans="2:5" x14ac:dyDescent="0.25">
      <c r="B138" s="6">
        <v>2575762</v>
      </c>
      <c r="C138" s="6">
        <v>2830880</v>
      </c>
      <c r="D138" s="6"/>
      <c r="E138" s="6"/>
    </row>
    <row r="139" spans="2:5" x14ac:dyDescent="0.25">
      <c r="B139" s="6">
        <v>2244498</v>
      </c>
      <c r="C139" s="6">
        <v>2531734</v>
      </c>
      <c r="D139" s="6"/>
      <c r="E139" s="6"/>
    </row>
    <row r="140" spans="2:5" x14ac:dyDescent="0.25">
      <c r="B140" s="6">
        <v>3941042</v>
      </c>
      <c r="C140" s="6">
        <v>4710920</v>
      </c>
      <c r="D140" s="6"/>
      <c r="E140" s="6"/>
    </row>
    <row r="141" spans="2:5" x14ac:dyDescent="0.25">
      <c r="B141" s="6">
        <v>632242</v>
      </c>
      <c r="C141" s="6">
        <v>986952</v>
      </c>
      <c r="D141" s="6"/>
      <c r="E141" s="6"/>
    </row>
    <row r="142" spans="2:5" x14ac:dyDescent="0.25">
      <c r="B142" s="6">
        <v>4014690</v>
      </c>
      <c r="C142" s="6">
        <v>2094428</v>
      </c>
      <c r="D142" s="6"/>
      <c r="E142" s="6"/>
    </row>
    <row r="143" spans="2:5" x14ac:dyDescent="0.25">
      <c r="B143" s="6">
        <v>2741728</v>
      </c>
      <c r="C143" s="6">
        <v>1270154</v>
      </c>
      <c r="D143" s="6"/>
      <c r="E143" s="6"/>
    </row>
    <row r="144" spans="2:5" x14ac:dyDescent="0.25">
      <c r="B144" s="6">
        <v>1560450</v>
      </c>
      <c r="C144" s="6">
        <v>1891610</v>
      </c>
      <c r="D144" s="6"/>
      <c r="E144" s="6"/>
    </row>
    <row r="145" spans="2:5" x14ac:dyDescent="0.25">
      <c r="B145" s="6">
        <v>5743336</v>
      </c>
      <c r="C145" s="6">
        <v>4338006</v>
      </c>
      <c r="D145" s="6"/>
      <c r="E145" s="6"/>
    </row>
    <row r="146" spans="2:5" x14ac:dyDescent="0.25">
      <c r="B146" s="6">
        <v>2932662</v>
      </c>
      <c r="C146" s="6">
        <v>2579816</v>
      </c>
      <c r="D146" s="6"/>
      <c r="E146" s="6"/>
    </row>
    <row r="147" spans="2:5" x14ac:dyDescent="0.25">
      <c r="B147" s="6">
        <v>1971080</v>
      </c>
      <c r="C147" s="6">
        <v>3257234</v>
      </c>
      <c r="D147" s="6"/>
      <c r="E147" s="6"/>
    </row>
    <row r="148" spans="2:5" x14ac:dyDescent="0.25">
      <c r="B148" s="6">
        <v>3139862</v>
      </c>
      <c r="C148" s="6">
        <v>3166878</v>
      </c>
      <c r="D148" s="6"/>
      <c r="E148" s="6"/>
    </row>
    <row r="149" spans="2:5" x14ac:dyDescent="0.25">
      <c r="B149" s="6">
        <v>3055224</v>
      </c>
      <c r="C149" s="6">
        <v>1026814</v>
      </c>
      <c r="D149" s="6"/>
      <c r="E149" s="6"/>
    </row>
    <row r="150" spans="2:5" x14ac:dyDescent="0.25">
      <c r="B150" s="6">
        <v>3298432</v>
      </c>
      <c r="C150" s="6">
        <v>925058</v>
      </c>
      <c r="D150" s="6"/>
      <c r="E150" s="6"/>
    </row>
    <row r="151" spans="2:5" x14ac:dyDescent="0.25">
      <c r="B151" s="6">
        <v>4886652</v>
      </c>
      <c r="C151" s="6">
        <v>564702</v>
      </c>
      <c r="D151" s="6"/>
      <c r="E151" s="6"/>
    </row>
    <row r="152" spans="2:5" x14ac:dyDescent="0.25">
      <c r="B152" s="6">
        <v>3071414</v>
      </c>
      <c r="C152" s="6">
        <v>427040</v>
      </c>
      <c r="D152" s="6"/>
      <c r="E152" s="6"/>
    </row>
    <row r="153" spans="2:5" x14ac:dyDescent="0.25">
      <c r="B153" s="6">
        <v>2956826</v>
      </c>
      <c r="C153" s="6">
        <v>1224534</v>
      </c>
      <c r="D153" s="6"/>
      <c r="E153" s="6"/>
    </row>
    <row r="154" spans="2:5" x14ac:dyDescent="0.25">
      <c r="B154" s="6">
        <v>4022358</v>
      </c>
      <c r="C154" s="6">
        <v>1452558</v>
      </c>
      <c r="D154" s="6"/>
      <c r="E154" s="6"/>
    </row>
    <row r="155" spans="2:5" x14ac:dyDescent="0.25">
      <c r="B155" s="6">
        <v>1981362</v>
      </c>
      <c r="C155" s="6">
        <v>1692780</v>
      </c>
      <c r="D155" s="6"/>
      <c r="E155" s="6"/>
    </row>
    <row r="156" spans="2:5" x14ac:dyDescent="0.25">
      <c r="B156" s="6"/>
      <c r="C156" s="6">
        <v>1705592</v>
      </c>
      <c r="D156" s="6"/>
      <c r="E156" s="6"/>
    </row>
    <row r="157" spans="2:5" x14ac:dyDescent="0.25">
      <c r="B157" s="6"/>
      <c r="C157" s="6">
        <v>420396</v>
      </c>
      <c r="D157" s="6"/>
      <c r="E157" s="6"/>
    </row>
    <row r="158" spans="2:5" x14ac:dyDescent="0.25">
      <c r="B158" s="6"/>
      <c r="C158" s="6">
        <v>1039318</v>
      </c>
      <c r="D158" s="6"/>
      <c r="E158" s="6"/>
    </row>
    <row r="159" spans="2:5" x14ac:dyDescent="0.25">
      <c r="B159" s="6"/>
      <c r="C159" s="6">
        <v>804916</v>
      </c>
      <c r="D159" s="6"/>
      <c r="E159" s="6"/>
    </row>
    <row r="160" spans="2:5" x14ac:dyDescent="0.25">
      <c r="B160" s="6"/>
      <c r="C160" s="6"/>
      <c r="D160" s="6"/>
      <c r="E160" s="6"/>
    </row>
    <row r="161" spans="2:5" x14ac:dyDescent="0.25">
      <c r="B161" s="6"/>
      <c r="C161" s="6"/>
      <c r="D161" s="6"/>
      <c r="E161" s="6"/>
    </row>
    <row r="162" spans="2:5" x14ac:dyDescent="0.25">
      <c r="B162" s="6"/>
      <c r="C162" s="6"/>
      <c r="D162" s="6"/>
      <c r="E162" s="6"/>
    </row>
    <row r="163" spans="2:5" x14ac:dyDescent="0.25">
      <c r="B163" s="6"/>
      <c r="C163" s="6"/>
      <c r="D163" s="6"/>
      <c r="E163" s="6"/>
    </row>
    <row r="164" spans="2:5" x14ac:dyDescent="0.25">
      <c r="B164" s="6"/>
      <c r="C164" s="6"/>
      <c r="D164" s="6"/>
      <c r="E164" s="6"/>
    </row>
    <row r="165" spans="2:5" x14ac:dyDescent="0.25">
      <c r="B165" s="6"/>
      <c r="C165" s="6"/>
      <c r="D165" s="6"/>
      <c r="E165" s="6"/>
    </row>
    <row r="166" spans="2:5" x14ac:dyDescent="0.25">
      <c r="B166" s="6"/>
      <c r="C166" s="6"/>
      <c r="D166" s="6"/>
      <c r="E166" s="6"/>
    </row>
    <row r="167" spans="2:5" x14ac:dyDescent="0.25">
      <c r="B167" s="6"/>
      <c r="C167" s="6"/>
      <c r="D167" s="6"/>
      <c r="E167" s="6"/>
    </row>
    <row r="168" spans="2:5" x14ac:dyDescent="0.25">
      <c r="B168" s="6"/>
      <c r="C168" s="6"/>
      <c r="D168" s="6"/>
      <c r="E168" s="6"/>
    </row>
    <row r="169" spans="2:5" x14ac:dyDescent="0.25">
      <c r="B169" s="6"/>
      <c r="C169" s="6"/>
      <c r="D169" s="6"/>
      <c r="E169" s="6"/>
    </row>
    <row r="170" spans="2:5" x14ac:dyDescent="0.25">
      <c r="B170" s="6"/>
      <c r="C170" s="6"/>
      <c r="D170" s="6"/>
      <c r="E170" s="6"/>
    </row>
    <row r="171" spans="2:5" x14ac:dyDescent="0.25">
      <c r="B171" s="6"/>
      <c r="C171" s="6"/>
      <c r="D171" s="6"/>
      <c r="E171" s="6"/>
    </row>
    <row r="172" spans="2:5" x14ac:dyDescent="0.25">
      <c r="B172" s="6"/>
      <c r="C172" s="6"/>
      <c r="D172" s="6"/>
      <c r="E172" s="6"/>
    </row>
    <row r="173" spans="2:5" x14ac:dyDescent="0.25">
      <c r="B173" s="6"/>
      <c r="C173" s="6"/>
      <c r="D173" s="6"/>
      <c r="E173" s="6"/>
    </row>
    <row r="174" spans="2:5" x14ac:dyDescent="0.25">
      <c r="B174" s="6"/>
      <c r="C174" s="6"/>
      <c r="D174" s="6"/>
      <c r="E174" s="6"/>
    </row>
    <row r="175" spans="2:5" x14ac:dyDescent="0.25">
      <c r="B175" s="6"/>
      <c r="C175" s="6"/>
      <c r="D175" s="6"/>
      <c r="E175" s="6"/>
    </row>
    <row r="176" spans="2:5" x14ac:dyDescent="0.25">
      <c r="B176" s="6"/>
      <c r="C176" s="6"/>
      <c r="D176" s="6"/>
      <c r="E176" s="6"/>
    </row>
    <row r="177" spans="2:5" x14ac:dyDescent="0.25">
      <c r="B177" s="6"/>
      <c r="C177" s="6"/>
      <c r="D177" s="6"/>
      <c r="E177" s="6"/>
    </row>
    <row r="178" spans="2:5" x14ac:dyDescent="0.25">
      <c r="B178" s="6"/>
      <c r="C178" s="6"/>
      <c r="D178" s="6"/>
      <c r="E178" s="6"/>
    </row>
    <row r="179" spans="2:5" x14ac:dyDescent="0.25">
      <c r="B179" s="6"/>
      <c r="C179" s="6"/>
      <c r="D179" s="6"/>
      <c r="E179" s="6"/>
    </row>
    <row r="180" spans="2:5" x14ac:dyDescent="0.25">
      <c r="B180" s="6"/>
      <c r="C180" s="6"/>
      <c r="D180" s="6"/>
      <c r="E180" s="6"/>
    </row>
    <row r="181" spans="2:5" x14ac:dyDescent="0.25">
      <c r="B181" s="6"/>
      <c r="C181" s="6"/>
      <c r="D181" s="6"/>
      <c r="E181" s="6"/>
    </row>
    <row r="182" spans="2:5" x14ac:dyDescent="0.25">
      <c r="B182" s="6"/>
      <c r="C182" s="6"/>
      <c r="D182" s="6"/>
      <c r="E182" s="6"/>
    </row>
    <row r="183" spans="2:5" x14ac:dyDescent="0.25">
      <c r="B183" s="6"/>
      <c r="C183" s="6"/>
      <c r="D183" s="6"/>
      <c r="E183" s="6"/>
    </row>
    <row r="184" spans="2:5" x14ac:dyDescent="0.25">
      <c r="B184" s="6"/>
      <c r="C184" s="6"/>
      <c r="D184" s="6"/>
      <c r="E184" s="6"/>
    </row>
    <row r="185" spans="2:5" x14ac:dyDescent="0.25">
      <c r="B185" s="6"/>
      <c r="C185" s="6"/>
      <c r="D185" s="6"/>
      <c r="E185" s="6"/>
    </row>
    <row r="186" spans="2:5" x14ac:dyDescent="0.25">
      <c r="B186" s="6"/>
      <c r="C186" s="6"/>
      <c r="D186" s="6"/>
      <c r="E186" s="6"/>
    </row>
  </sheetData>
  <mergeCells count="1">
    <mergeCell ref="B1:E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L26" sqref="L26"/>
    </sheetView>
  </sheetViews>
  <sheetFormatPr defaultRowHeight="15" x14ac:dyDescent="0.25"/>
  <cols>
    <col min="1" max="1" width="12" customWidth="1"/>
    <col min="5" max="5" width="11" customWidth="1"/>
  </cols>
  <sheetData>
    <row r="1" spans="1:5" x14ac:dyDescent="0.25">
      <c r="B1" s="34" t="s">
        <v>161</v>
      </c>
      <c r="C1" s="34"/>
      <c r="D1" s="34"/>
      <c r="E1" s="34"/>
    </row>
    <row r="2" spans="1:5" x14ac:dyDescent="0.25">
      <c r="B2" s="11" t="s">
        <v>133</v>
      </c>
      <c r="C2" s="21" t="s">
        <v>157</v>
      </c>
      <c r="D2" s="21" t="s">
        <v>158</v>
      </c>
      <c r="E2" s="21" t="s">
        <v>159</v>
      </c>
    </row>
    <row r="3" spans="1:5" x14ac:dyDescent="0.25">
      <c r="A3" t="s">
        <v>23</v>
      </c>
      <c r="B3">
        <f>COUNT(B7:B38)</f>
        <v>32</v>
      </c>
      <c r="C3">
        <f t="shared" ref="C3:E3" si="0">COUNT(C7:C38)</f>
        <v>29</v>
      </c>
      <c r="D3">
        <f t="shared" si="0"/>
        <v>29</v>
      </c>
      <c r="E3">
        <f t="shared" si="0"/>
        <v>27</v>
      </c>
    </row>
    <row r="4" spans="1:5" x14ac:dyDescent="0.25">
      <c r="A4" t="s">
        <v>25</v>
      </c>
      <c r="B4">
        <f>AVERAGE(B7:B38)</f>
        <v>5.5625</v>
      </c>
      <c r="C4">
        <f t="shared" ref="C4:E4" si="1">AVERAGE(C7:C38)</f>
        <v>5.5862068965517242</v>
      </c>
      <c r="D4">
        <f t="shared" si="1"/>
        <v>4.5172413793103452</v>
      </c>
      <c r="E4">
        <f t="shared" si="1"/>
        <v>4.5555555555555554</v>
      </c>
    </row>
    <row r="5" spans="1:5" x14ac:dyDescent="0.25">
      <c r="A5" t="s">
        <v>24</v>
      </c>
      <c r="B5">
        <f>STDEV(B7:B38)</f>
        <v>1.2935946415992119</v>
      </c>
      <c r="C5">
        <f t="shared" ref="C5:E5" si="2">STDEV(C7:C38)</f>
        <v>1.2682170099144916</v>
      </c>
      <c r="D5">
        <f t="shared" si="2"/>
        <v>1.6609095970748</v>
      </c>
      <c r="E5">
        <f t="shared" si="2"/>
        <v>1.4763086328702335</v>
      </c>
    </row>
    <row r="7" spans="1:5" x14ac:dyDescent="0.25">
      <c r="A7" t="s">
        <v>102</v>
      </c>
      <c r="B7" s="6">
        <v>7</v>
      </c>
      <c r="C7" s="6">
        <v>4</v>
      </c>
      <c r="D7" s="6">
        <v>5</v>
      </c>
      <c r="E7" s="6">
        <v>6</v>
      </c>
    </row>
    <row r="8" spans="1:5" x14ac:dyDescent="0.25">
      <c r="B8" s="6">
        <v>6</v>
      </c>
      <c r="C8" s="6">
        <v>5</v>
      </c>
      <c r="D8" s="6">
        <v>7</v>
      </c>
      <c r="E8" s="6">
        <v>7</v>
      </c>
    </row>
    <row r="9" spans="1:5" x14ac:dyDescent="0.25">
      <c r="B9" s="6">
        <v>4</v>
      </c>
      <c r="C9" s="6">
        <v>7</v>
      </c>
      <c r="D9" s="6">
        <v>5</v>
      </c>
      <c r="E9" s="6">
        <v>4</v>
      </c>
    </row>
    <row r="10" spans="1:5" x14ac:dyDescent="0.25">
      <c r="B10" s="6">
        <v>4</v>
      </c>
      <c r="C10" s="6">
        <v>4</v>
      </c>
      <c r="D10" s="6">
        <v>6</v>
      </c>
      <c r="E10" s="6">
        <v>4</v>
      </c>
    </row>
    <row r="11" spans="1:5" x14ac:dyDescent="0.25">
      <c r="B11" s="6">
        <v>4</v>
      </c>
      <c r="C11" s="6">
        <v>5</v>
      </c>
      <c r="D11" s="6">
        <v>9</v>
      </c>
      <c r="E11" s="6">
        <v>4</v>
      </c>
    </row>
    <row r="12" spans="1:5" x14ac:dyDescent="0.25">
      <c r="B12" s="6">
        <v>7</v>
      </c>
      <c r="C12" s="6">
        <v>6</v>
      </c>
      <c r="D12" s="6">
        <v>5</v>
      </c>
      <c r="E12" s="6">
        <v>7</v>
      </c>
    </row>
    <row r="13" spans="1:5" x14ac:dyDescent="0.25">
      <c r="B13" s="6">
        <v>7</v>
      </c>
      <c r="C13" s="6">
        <v>5</v>
      </c>
      <c r="D13" s="6">
        <v>6</v>
      </c>
      <c r="E13" s="6">
        <v>6</v>
      </c>
    </row>
    <row r="14" spans="1:5" x14ac:dyDescent="0.25">
      <c r="B14" s="6">
        <v>5</v>
      </c>
      <c r="C14" s="6">
        <v>6</v>
      </c>
      <c r="D14" s="6">
        <v>3</v>
      </c>
      <c r="E14" s="6">
        <v>4</v>
      </c>
    </row>
    <row r="15" spans="1:5" x14ac:dyDescent="0.25">
      <c r="B15" s="6">
        <v>6</v>
      </c>
      <c r="C15" s="6">
        <v>6</v>
      </c>
      <c r="D15" s="6">
        <v>4</v>
      </c>
      <c r="E15" s="6">
        <v>7</v>
      </c>
    </row>
    <row r="16" spans="1:5" x14ac:dyDescent="0.25">
      <c r="B16" s="6">
        <v>5</v>
      </c>
      <c r="C16" s="6">
        <v>5</v>
      </c>
      <c r="D16" s="6">
        <v>7</v>
      </c>
      <c r="E16" s="6">
        <v>5</v>
      </c>
    </row>
    <row r="17" spans="2:5" x14ac:dyDescent="0.25">
      <c r="B17" s="6">
        <v>5</v>
      </c>
      <c r="C17" s="6">
        <v>4</v>
      </c>
      <c r="D17" s="6">
        <v>7</v>
      </c>
      <c r="E17" s="6">
        <v>2</v>
      </c>
    </row>
    <row r="18" spans="2:5" x14ac:dyDescent="0.25">
      <c r="B18" s="6">
        <v>5</v>
      </c>
      <c r="C18" s="6">
        <v>4</v>
      </c>
      <c r="D18" s="6">
        <v>4</v>
      </c>
      <c r="E18" s="6">
        <v>5</v>
      </c>
    </row>
    <row r="19" spans="2:5" x14ac:dyDescent="0.25">
      <c r="B19" s="6">
        <v>9</v>
      </c>
      <c r="C19" s="6">
        <v>6</v>
      </c>
      <c r="D19" s="6">
        <v>4</v>
      </c>
      <c r="E19" s="6">
        <v>4</v>
      </c>
    </row>
    <row r="20" spans="2:5" x14ac:dyDescent="0.25">
      <c r="B20" s="6">
        <v>8</v>
      </c>
      <c r="C20" s="6">
        <v>6</v>
      </c>
      <c r="D20" s="6">
        <v>4</v>
      </c>
      <c r="E20" s="6">
        <v>2</v>
      </c>
    </row>
    <row r="21" spans="2:5" x14ac:dyDescent="0.25">
      <c r="B21" s="6">
        <v>6</v>
      </c>
      <c r="C21" s="6">
        <v>7</v>
      </c>
      <c r="D21" s="6">
        <v>5</v>
      </c>
      <c r="E21" s="6">
        <v>5</v>
      </c>
    </row>
    <row r="22" spans="2:5" x14ac:dyDescent="0.25">
      <c r="B22" s="6">
        <v>6</v>
      </c>
      <c r="C22" s="6">
        <v>5</v>
      </c>
      <c r="D22" s="6">
        <v>4</v>
      </c>
      <c r="E22" s="6">
        <v>7</v>
      </c>
    </row>
    <row r="23" spans="2:5" x14ac:dyDescent="0.25">
      <c r="B23" s="6">
        <v>3</v>
      </c>
      <c r="C23" s="6">
        <v>4</v>
      </c>
      <c r="D23" s="6">
        <v>2</v>
      </c>
      <c r="E23" s="6">
        <v>3</v>
      </c>
    </row>
    <row r="24" spans="2:5" x14ac:dyDescent="0.25">
      <c r="B24" s="6">
        <v>6</v>
      </c>
      <c r="C24" s="6">
        <v>6</v>
      </c>
      <c r="D24" s="6">
        <v>3</v>
      </c>
      <c r="E24" s="6">
        <v>4</v>
      </c>
    </row>
    <row r="25" spans="2:5" x14ac:dyDescent="0.25">
      <c r="B25" s="6">
        <v>6</v>
      </c>
      <c r="C25" s="6">
        <v>6</v>
      </c>
      <c r="D25" s="6">
        <v>4</v>
      </c>
      <c r="E25" s="6">
        <v>5</v>
      </c>
    </row>
    <row r="26" spans="2:5" x14ac:dyDescent="0.25">
      <c r="B26" s="6">
        <v>7</v>
      </c>
      <c r="C26" s="6">
        <v>6</v>
      </c>
      <c r="D26" s="6">
        <v>4</v>
      </c>
      <c r="E26" s="6">
        <v>5</v>
      </c>
    </row>
    <row r="27" spans="2:5" x14ac:dyDescent="0.25">
      <c r="B27" s="6">
        <v>4</v>
      </c>
      <c r="C27" s="6">
        <v>7</v>
      </c>
      <c r="D27" s="6">
        <v>5</v>
      </c>
      <c r="E27" s="6">
        <v>4</v>
      </c>
    </row>
    <row r="28" spans="2:5" x14ac:dyDescent="0.25">
      <c r="B28" s="6">
        <v>5</v>
      </c>
      <c r="C28" s="6">
        <v>5</v>
      </c>
      <c r="D28" s="6">
        <v>2</v>
      </c>
      <c r="E28" s="6">
        <v>4</v>
      </c>
    </row>
    <row r="29" spans="2:5" x14ac:dyDescent="0.25">
      <c r="B29" s="6">
        <v>4</v>
      </c>
      <c r="C29" s="6">
        <v>5</v>
      </c>
      <c r="D29" s="6">
        <v>2</v>
      </c>
      <c r="E29" s="6">
        <v>4</v>
      </c>
    </row>
    <row r="30" spans="2:5" x14ac:dyDescent="0.25">
      <c r="B30" s="6">
        <v>6</v>
      </c>
      <c r="C30" s="6">
        <v>5</v>
      </c>
      <c r="D30" s="6">
        <v>4</v>
      </c>
      <c r="E30" s="6">
        <v>5</v>
      </c>
    </row>
    <row r="31" spans="2:5" x14ac:dyDescent="0.25">
      <c r="B31" s="6">
        <v>5</v>
      </c>
      <c r="C31" s="6">
        <v>10</v>
      </c>
      <c r="D31" s="6">
        <v>5</v>
      </c>
      <c r="E31" s="6">
        <v>3</v>
      </c>
    </row>
    <row r="32" spans="2:5" x14ac:dyDescent="0.25">
      <c r="B32" s="6">
        <v>5</v>
      </c>
      <c r="C32" s="6">
        <v>6</v>
      </c>
      <c r="D32" s="6">
        <v>4</v>
      </c>
      <c r="E32" s="6">
        <v>2</v>
      </c>
    </row>
    <row r="33" spans="2:5" x14ac:dyDescent="0.25">
      <c r="B33" s="6">
        <v>5</v>
      </c>
      <c r="C33" s="6">
        <v>5</v>
      </c>
      <c r="D33" s="6">
        <v>4</v>
      </c>
      <c r="E33" s="6">
        <v>5</v>
      </c>
    </row>
    <row r="34" spans="2:5" x14ac:dyDescent="0.25">
      <c r="B34" s="6">
        <v>5</v>
      </c>
      <c r="C34" s="6">
        <v>5</v>
      </c>
      <c r="D34" s="6">
        <v>5</v>
      </c>
      <c r="E34" s="6"/>
    </row>
    <row r="35" spans="2:5" x14ac:dyDescent="0.25">
      <c r="B35" s="6">
        <v>6</v>
      </c>
      <c r="C35" s="6">
        <v>7</v>
      </c>
      <c r="D35" s="6">
        <v>2</v>
      </c>
      <c r="E35" s="6"/>
    </row>
    <row r="36" spans="2:5" x14ac:dyDescent="0.25">
      <c r="B36" s="6">
        <v>7</v>
      </c>
      <c r="C36" s="6"/>
      <c r="D36" s="6"/>
      <c r="E36" s="6"/>
    </row>
    <row r="37" spans="2:5" x14ac:dyDescent="0.25">
      <c r="B37" s="6">
        <v>5</v>
      </c>
      <c r="C37" s="6"/>
      <c r="D37" s="6"/>
      <c r="E37" s="6"/>
    </row>
    <row r="38" spans="2:5" x14ac:dyDescent="0.25">
      <c r="B38" s="6">
        <v>5</v>
      </c>
      <c r="C38" s="6"/>
      <c r="D38" s="6"/>
      <c r="E38" s="6"/>
    </row>
  </sheetData>
  <mergeCells count="1">
    <mergeCell ref="B1:E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"/>
  <sheetViews>
    <sheetView workbookViewId="0">
      <selection activeCell="E4" sqref="E4"/>
    </sheetView>
  </sheetViews>
  <sheetFormatPr defaultRowHeight="15" x14ac:dyDescent="0.25"/>
  <cols>
    <col min="1" max="1" width="15" customWidth="1"/>
    <col min="2" max="2" width="13.5703125" customWidth="1"/>
    <col min="3" max="3" width="14" customWidth="1"/>
  </cols>
  <sheetData>
    <row r="1" spans="1:3" x14ac:dyDescent="0.25">
      <c r="B1" s="34" t="s">
        <v>132</v>
      </c>
      <c r="C1" s="34"/>
    </row>
    <row r="2" spans="1:3" ht="26.25" x14ac:dyDescent="0.25">
      <c r="B2" s="21" t="s">
        <v>162</v>
      </c>
      <c r="C2" s="20" t="s">
        <v>163</v>
      </c>
    </row>
    <row r="3" spans="1:3" x14ac:dyDescent="0.25">
      <c r="A3" s="23" t="s">
        <v>23</v>
      </c>
      <c r="B3">
        <v>93</v>
      </c>
      <c r="C3">
        <v>102</v>
      </c>
    </row>
    <row r="4" spans="1:3" x14ac:dyDescent="0.25">
      <c r="A4" s="23" t="s">
        <v>25</v>
      </c>
      <c r="B4">
        <f>AVERAGE(B7:B108)</f>
        <v>4.817204301075269</v>
      </c>
      <c r="C4">
        <f>AVERAGE(C7:C108)</f>
        <v>1.9607843137254901</v>
      </c>
    </row>
    <row r="5" spans="1:3" x14ac:dyDescent="0.25">
      <c r="A5" s="23" t="s">
        <v>24</v>
      </c>
      <c r="B5">
        <f>STDEV(B7:B99)</f>
        <v>1.5669565943819097</v>
      </c>
      <c r="C5">
        <f>STDEV(C7:C108)</f>
        <v>1.6704867887638837</v>
      </c>
    </row>
    <row r="7" spans="1:3" x14ac:dyDescent="0.25">
      <c r="A7" t="s">
        <v>102</v>
      </c>
      <c r="B7" s="6">
        <v>4</v>
      </c>
      <c r="C7" s="6">
        <v>2</v>
      </c>
    </row>
    <row r="8" spans="1:3" x14ac:dyDescent="0.25">
      <c r="B8" s="6">
        <v>7</v>
      </c>
      <c r="C8" s="6">
        <v>4</v>
      </c>
    </row>
    <row r="9" spans="1:3" x14ac:dyDescent="0.25">
      <c r="B9" s="6">
        <v>4</v>
      </c>
      <c r="C9" s="6">
        <v>2</v>
      </c>
    </row>
    <row r="10" spans="1:3" x14ac:dyDescent="0.25">
      <c r="B10" s="6">
        <v>4</v>
      </c>
      <c r="C10" s="6">
        <v>5</v>
      </c>
    </row>
    <row r="11" spans="1:3" x14ac:dyDescent="0.25">
      <c r="B11" s="6">
        <v>6</v>
      </c>
      <c r="C11" s="6">
        <v>5</v>
      </c>
    </row>
    <row r="12" spans="1:3" x14ac:dyDescent="0.25">
      <c r="B12" s="6">
        <v>7</v>
      </c>
      <c r="C12" s="6">
        <v>2</v>
      </c>
    </row>
    <row r="13" spans="1:3" x14ac:dyDescent="0.25">
      <c r="B13" s="6">
        <v>6</v>
      </c>
      <c r="C13" s="6">
        <v>3</v>
      </c>
    </row>
    <row r="14" spans="1:3" x14ac:dyDescent="0.25">
      <c r="B14" s="6">
        <v>5</v>
      </c>
      <c r="C14" s="6">
        <v>0</v>
      </c>
    </row>
    <row r="15" spans="1:3" x14ac:dyDescent="0.25">
      <c r="B15" s="6">
        <v>4</v>
      </c>
      <c r="C15" s="6">
        <v>2</v>
      </c>
    </row>
    <row r="16" spans="1:3" x14ac:dyDescent="0.25">
      <c r="B16" s="6">
        <v>4</v>
      </c>
      <c r="C16" s="6">
        <v>2</v>
      </c>
    </row>
    <row r="17" spans="2:3" x14ac:dyDescent="0.25">
      <c r="B17" s="6">
        <v>6</v>
      </c>
      <c r="C17" s="6">
        <v>4</v>
      </c>
    </row>
    <row r="18" spans="2:3" x14ac:dyDescent="0.25">
      <c r="B18" s="6">
        <v>7</v>
      </c>
      <c r="C18" s="6">
        <v>0</v>
      </c>
    </row>
    <row r="19" spans="2:3" x14ac:dyDescent="0.25">
      <c r="B19" s="6">
        <v>5</v>
      </c>
      <c r="C19" s="6">
        <v>3</v>
      </c>
    </row>
    <row r="20" spans="2:3" x14ac:dyDescent="0.25">
      <c r="B20" s="6">
        <v>5</v>
      </c>
      <c r="C20" s="6">
        <v>1</v>
      </c>
    </row>
    <row r="21" spans="2:3" x14ac:dyDescent="0.25">
      <c r="B21" s="6">
        <v>6</v>
      </c>
      <c r="C21" s="6">
        <v>2</v>
      </c>
    </row>
    <row r="22" spans="2:3" x14ac:dyDescent="0.25">
      <c r="B22" s="6">
        <v>1</v>
      </c>
      <c r="C22" s="6">
        <v>2</v>
      </c>
    </row>
    <row r="23" spans="2:3" x14ac:dyDescent="0.25">
      <c r="B23" s="6">
        <v>3</v>
      </c>
      <c r="C23" s="6">
        <v>3</v>
      </c>
    </row>
    <row r="24" spans="2:3" x14ac:dyDescent="0.25">
      <c r="B24" s="6">
        <v>7</v>
      </c>
      <c r="C24" s="6">
        <v>5</v>
      </c>
    </row>
    <row r="25" spans="2:3" x14ac:dyDescent="0.25">
      <c r="B25" s="6">
        <v>6</v>
      </c>
      <c r="C25" s="6">
        <v>0</v>
      </c>
    </row>
    <row r="26" spans="2:3" x14ac:dyDescent="0.25">
      <c r="B26" s="6">
        <v>5</v>
      </c>
      <c r="C26" s="6">
        <v>0</v>
      </c>
    </row>
    <row r="27" spans="2:3" x14ac:dyDescent="0.25">
      <c r="B27" s="6">
        <v>3</v>
      </c>
      <c r="C27" s="6">
        <v>3</v>
      </c>
    </row>
    <row r="28" spans="2:3" x14ac:dyDescent="0.25">
      <c r="B28" s="6">
        <v>6</v>
      </c>
      <c r="C28" s="6">
        <v>4</v>
      </c>
    </row>
    <row r="29" spans="2:3" x14ac:dyDescent="0.25">
      <c r="B29" s="6">
        <v>5</v>
      </c>
      <c r="C29" s="6">
        <v>2</v>
      </c>
    </row>
    <row r="30" spans="2:3" x14ac:dyDescent="0.25">
      <c r="B30" s="6">
        <v>5</v>
      </c>
      <c r="C30" s="6">
        <v>2</v>
      </c>
    </row>
    <row r="31" spans="2:3" x14ac:dyDescent="0.25">
      <c r="B31" s="6">
        <v>5</v>
      </c>
      <c r="C31" s="6">
        <v>3</v>
      </c>
    </row>
    <row r="32" spans="2:3" x14ac:dyDescent="0.25">
      <c r="B32" s="6">
        <v>6</v>
      </c>
      <c r="C32" s="6">
        <v>0</v>
      </c>
    </row>
    <row r="33" spans="2:3" x14ac:dyDescent="0.25">
      <c r="B33" s="6">
        <v>5</v>
      </c>
      <c r="C33" s="6">
        <v>3</v>
      </c>
    </row>
    <row r="34" spans="2:3" x14ac:dyDescent="0.25">
      <c r="B34" s="6">
        <v>8</v>
      </c>
      <c r="C34" s="6">
        <v>3</v>
      </c>
    </row>
    <row r="35" spans="2:3" x14ac:dyDescent="0.25">
      <c r="B35" s="6">
        <v>6</v>
      </c>
      <c r="C35" s="6">
        <v>2</v>
      </c>
    </row>
    <row r="36" spans="2:3" x14ac:dyDescent="0.25">
      <c r="B36" s="6">
        <v>6</v>
      </c>
      <c r="C36" s="6">
        <v>2</v>
      </c>
    </row>
    <row r="37" spans="2:3" x14ac:dyDescent="0.25">
      <c r="B37" s="6">
        <v>4</v>
      </c>
      <c r="C37" s="6">
        <v>3</v>
      </c>
    </row>
    <row r="38" spans="2:3" x14ac:dyDescent="0.25">
      <c r="B38" s="6">
        <v>5</v>
      </c>
      <c r="C38" s="6">
        <v>0</v>
      </c>
    </row>
    <row r="39" spans="2:3" x14ac:dyDescent="0.25">
      <c r="B39" s="6">
        <v>10</v>
      </c>
      <c r="C39" s="6">
        <v>1</v>
      </c>
    </row>
    <row r="40" spans="2:3" x14ac:dyDescent="0.25">
      <c r="B40" s="6">
        <v>5</v>
      </c>
      <c r="C40" s="6">
        <v>4</v>
      </c>
    </row>
    <row r="41" spans="2:3" x14ac:dyDescent="0.25">
      <c r="B41" s="6">
        <v>8</v>
      </c>
      <c r="C41" s="6">
        <v>0</v>
      </c>
    </row>
    <row r="42" spans="2:3" x14ac:dyDescent="0.25">
      <c r="B42" s="6">
        <v>5</v>
      </c>
      <c r="C42" s="6">
        <v>0</v>
      </c>
    </row>
    <row r="43" spans="2:3" x14ac:dyDescent="0.25">
      <c r="B43" s="6">
        <v>3</v>
      </c>
      <c r="C43" s="6">
        <v>1</v>
      </c>
    </row>
    <row r="44" spans="2:3" x14ac:dyDescent="0.25">
      <c r="B44" s="6">
        <v>4</v>
      </c>
      <c r="C44" s="6">
        <v>0</v>
      </c>
    </row>
    <row r="45" spans="2:3" x14ac:dyDescent="0.25">
      <c r="B45" s="6">
        <v>7</v>
      </c>
      <c r="C45" s="6">
        <v>0</v>
      </c>
    </row>
    <row r="46" spans="2:3" x14ac:dyDescent="0.25">
      <c r="B46" s="6">
        <v>7</v>
      </c>
      <c r="C46" s="6">
        <v>2</v>
      </c>
    </row>
    <row r="47" spans="2:3" x14ac:dyDescent="0.25">
      <c r="B47" s="6">
        <v>4</v>
      </c>
      <c r="C47" s="6">
        <v>4</v>
      </c>
    </row>
    <row r="48" spans="2:3" x14ac:dyDescent="0.25">
      <c r="B48" s="6">
        <v>4</v>
      </c>
      <c r="C48" s="6">
        <v>0</v>
      </c>
    </row>
    <row r="49" spans="2:3" x14ac:dyDescent="0.25">
      <c r="B49" s="6">
        <v>5</v>
      </c>
      <c r="C49" s="6">
        <v>1</v>
      </c>
    </row>
    <row r="50" spans="2:3" x14ac:dyDescent="0.25">
      <c r="B50" s="6">
        <v>5</v>
      </c>
      <c r="C50" s="6">
        <v>0</v>
      </c>
    </row>
    <row r="51" spans="2:3" x14ac:dyDescent="0.25">
      <c r="B51" s="6">
        <v>7</v>
      </c>
      <c r="C51" s="6">
        <v>5</v>
      </c>
    </row>
    <row r="52" spans="2:3" x14ac:dyDescent="0.25">
      <c r="B52" s="6">
        <v>6</v>
      </c>
      <c r="C52" s="6">
        <v>6</v>
      </c>
    </row>
    <row r="53" spans="2:3" x14ac:dyDescent="0.25">
      <c r="B53" s="6">
        <v>3</v>
      </c>
      <c r="C53" s="6">
        <v>3</v>
      </c>
    </row>
    <row r="54" spans="2:3" x14ac:dyDescent="0.25">
      <c r="B54" s="6">
        <v>5</v>
      </c>
      <c r="C54" s="6">
        <v>0</v>
      </c>
    </row>
    <row r="55" spans="2:3" x14ac:dyDescent="0.25">
      <c r="B55" s="6">
        <v>5</v>
      </c>
      <c r="C55" s="6">
        <v>4</v>
      </c>
    </row>
    <row r="56" spans="2:3" x14ac:dyDescent="0.25">
      <c r="B56" s="6">
        <v>7</v>
      </c>
      <c r="C56" s="6">
        <v>0</v>
      </c>
    </row>
    <row r="57" spans="2:3" x14ac:dyDescent="0.25">
      <c r="B57" s="6">
        <v>7</v>
      </c>
      <c r="C57" s="6">
        <v>0</v>
      </c>
    </row>
    <row r="58" spans="2:3" x14ac:dyDescent="0.25">
      <c r="B58" s="6">
        <v>6</v>
      </c>
      <c r="C58" s="6">
        <v>0</v>
      </c>
    </row>
    <row r="59" spans="2:3" x14ac:dyDescent="0.25">
      <c r="B59" s="6">
        <v>5</v>
      </c>
      <c r="C59" s="6">
        <v>2</v>
      </c>
    </row>
    <row r="60" spans="2:3" x14ac:dyDescent="0.25">
      <c r="B60" s="6">
        <v>3</v>
      </c>
      <c r="C60" s="6">
        <v>1</v>
      </c>
    </row>
    <row r="61" spans="2:3" x14ac:dyDescent="0.25">
      <c r="B61" s="6">
        <v>6</v>
      </c>
      <c r="C61" s="6">
        <v>2</v>
      </c>
    </row>
    <row r="62" spans="2:3" x14ac:dyDescent="0.25">
      <c r="B62" s="6">
        <v>6</v>
      </c>
      <c r="C62" s="6">
        <v>2</v>
      </c>
    </row>
    <row r="63" spans="2:3" x14ac:dyDescent="0.25">
      <c r="B63" s="6">
        <v>4</v>
      </c>
      <c r="C63" s="6">
        <v>0</v>
      </c>
    </row>
    <row r="64" spans="2:3" x14ac:dyDescent="0.25">
      <c r="B64" s="6">
        <v>6</v>
      </c>
      <c r="C64" s="6">
        <v>0</v>
      </c>
    </row>
    <row r="65" spans="2:3" x14ac:dyDescent="0.25">
      <c r="B65" s="6">
        <v>2</v>
      </c>
      <c r="C65" s="6">
        <v>1</v>
      </c>
    </row>
    <row r="66" spans="2:3" x14ac:dyDescent="0.25">
      <c r="B66" s="6">
        <v>4</v>
      </c>
      <c r="C66" s="6">
        <v>4</v>
      </c>
    </row>
    <row r="67" spans="2:3" x14ac:dyDescent="0.25">
      <c r="B67" s="6">
        <v>5</v>
      </c>
      <c r="C67" s="6">
        <v>0</v>
      </c>
    </row>
    <row r="68" spans="2:3" x14ac:dyDescent="0.25">
      <c r="B68" s="6">
        <v>5</v>
      </c>
      <c r="C68" s="6">
        <v>3</v>
      </c>
    </row>
    <row r="69" spans="2:3" x14ac:dyDescent="0.25">
      <c r="B69" s="6">
        <v>4</v>
      </c>
      <c r="C69" s="6">
        <v>4</v>
      </c>
    </row>
    <row r="70" spans="2:3" x14ac:dyDescent="0.25">
      <c r="B70" s="6">
        <v>3</v>
      </c>
      <c r="C70" s="6">
        <v>3</v>
      </c>
    </row>
    <row r="71" spans="2:3" x14ac:dyDescent="0.25">
      <c r="B71" s="6">
        <v>3</v>
      </c>
      <c r="C71" s="6">
        <v>0</v>
      </c>
    </row>
    <row r="72" spans="2:3" x14ac:dyDescent="0.25">
      <c r="B72" s="6">
        <v>4</v>
      </c>
      <c r="C72" s="6">
        <v>3</v>
      </c>
    </row>
    <row r="73" spans="2:3" x14ac:dyDescent="0.25">
      <c r="B73" s="6">
        <v>5</v>
      </c>
      <c r="C73" s="6">
        <v>2</v>
      </c>
    </row>
    <row r="74" spans="2:3" x14ac:dyDescent="0.25">
      <c r="B74" s="6">
        <v>3</v>
      </c>
      <c r="C74" s="6">
        <v>0</v>
      </c>
    </row>
    <row r="75" spans="2:3" x14ac:dyDescent="0.25">
      <c r="B75" s="6">
        <v>3</v>
      </c>
      <c r="C75" s="6">
        <v>3</v>
      </c>
    </row>
    <row r="76" spans="2:3" x14ac:dyDescent="0.25">
      <c r="B76" s="6">
        <v>4</v>
      </c>
      <c r="C76" s="6">
        <v>0</v>
      </c>
    </row>
    <row r="77" spans="2:3" x14ac:dyDescent="0.25">
      <c r="B77" s="6">
        <v>5</v>
      </c>
      <c r="C77" s="6">
        <v>1</v>
      </c>
    </row>
    <row r="78" spans="2:3" x14ac:dyDescent="0.25">
      <c r="B78" s="6">
        <v>5</v>
      </c>
      <c r="C78" s="6">
        <v>2</v>
      </c>
    </row>
    <row r="79" spans="2:3" x14ac:dyDescent="0.25">
      <c r="B79" s="6">
        <v>4</v>
      </c>
      <c r="C79" s="6">
        <v>0</v>
      </c>
    </row>
    <row r="80" spans="2:3" x14ac:dyDescent="0.25">
      <c r="B80" s="6">
        <v>5</v>
      </c>
      <c r="C80" s="6">
        <v>2</v>
      </c>
    </row>
    <row r="81" spans="2:3" x14ac:dyDescent="0.25">
      <c r="B81" s="6">
        <v>6</v>
      </c>
      <c r="C81" s="6">
        <v>0</v>
      </c>
    </row>
    <row r="82" spans="2:3" x14ac:dyDescent="0.25">
      <c r="B82" s="6">
        <v>2</v>
      </c>
      <c r="C82" s="6">
        <v>2</v>
      </c>
    </row>
    <row r="83" spans="2:3" x14ac:dyDescent="0.25">
      <c r="B83" s="6">
        <v>1</v>
      </c>
      <c r="C83" s="6">
        <v>2</v>
      </c>
    </row>
    <row r="84" spans="2:3" x14ac:dyDescent="0.25">
      <c r="B84" s="6">
        <v>4</v>
      </c>
      <c r="C84" s="6">
        <v>4</v>
      </c>
    </row>
    <row r="85" spans="2:3" x14ac:dyDescent="0.25">
      <c r="B85" s="6">
        <v>4</v>
      </c>
      <c r="C85" s="6">
        <v>3</v>
      </c>
    </row>
    <row r="86" spans="2:3" x14ac:dyDescent="0.25">
      <c r="B86" s="6">
        <v>4</v>
      </c>
      <c r="C86" s="6">
        <v>0</v>
      </c>
    </row>
    <row r="87" spans="2:3" x14ac:dyDescent="0.25">
      <c r="B87" s="6">
        <v>5</v>
      </c>
      <c r="C87" s="6">
        <v>0</v>
      </c>
    </row>
    <row r="88" spans="2:3" x14ac:dyDescent="0.25">
      <c r="B88" s="6">
        <v>6</v>
      </c>
      <c r="C88" s="6">
        <v>1</v>
      </c>
    </row>
    <row r="89" spans="2:3" x14ac:dyDescent="0.25">
      <c r="B89" s="6">
        <v>1</v>
      </c>
      <c r="C89" s="6">
        <v>4</v>
      </c>
    </row>
    <row r="90" spans="2:3" x14ac:dyDescent="0.25">
      <c r="B90" s="6">
        <v>4</v>
      </c>
      <c r="C90" s="6">
        <v>4</v>
      </c>
    </row>
    <row r="91" spans="2:3" x14ac:dyDescent="0.25">
      <c r="B91" s="6">
        <v>4</v>
      </c>
      <c r="C91" s="6">
        <v>0</v>
      </c>
    </row>
    <row r="92" spans="2:3" x14ac:dyDescent="0.25">
      <c r="B92" s="6">
        <v>4</v>
      </c>
      <c r="C92" s="6">
        <v>0</v>
      </c>
    </row>
    <row r="93" spans="2:3" x14ac:dyDescent="0.25">
      <c r="B93" s="6">
        <v>4</v>
      </c>
      <c r="C93" s="6">
        <v>0</v>
      </c>
    </row>
    <row r="94" spans="2:3" x14ac:dyDescent="0.25">
      <c r="B94" s="6">
        <v>5</v>
      </c>
      <c r="C94" s="6">
        <v>6</v>
      </c>
    </row>
    <row r="95" spans="2:3" x14ac:dyDescent="0.25">
      <c r="B95" s="6">
        <v>3</v>
      </c>
      <c r="C95" s="6">
        <v>2</v>
      </c>
    </row>
    <row r="96" spans="2:3" x14ac:dyDescent="0.25">
      <c r="B96" s="6">
        <v>3</v>
      </c>
      <c r="C96" s="6">
        <v>3</v>
      </c>
    </row>
    <row r="97" spans="2:3" x14ac:dyDescent="0.25">
      <c r="B97" s="6">
        <v>4</v>
      </c>
      <c r="C97" s="6">
        <v>0</v>
      </c>
    </row>
    <row r="98" spans="2:3" x14ac:dyDescent="0.25">
      <c r="B98" s="6">
        <v>6</v>
      </c>
      <c r="C98" s="6">
        <v>4</v>
      </c>
    </row>
    <row r="99" spans="2:3" x14ac:dyDescent="0.25">
      <c r="B99" s="6">
        <v>5</v>
      </c>
      <c r="C99" s="6">
        <v>3</v>
      </c>
    </row>
    <row r="100" spans="2:3" x14ac:dyDescent="0.25">
      <c r="B100" s="6"/>
      <c r="C100" s="6">
        <v>4</v>
      </c>
    </row>
    <row r="101" spans="2:3" x14ac:dyDescent="0.25">
      <c r="B101" s="6"/>
      <c r="C101" s="6">
        <v>0</v>
      </c>
    </row>
    <row r="102" spans="2:3" x14ac:dyDescent="0.25">
      <c r="B102" s="6"/>
      <c r="C102" s="6">
        <v>3</v>
      </c>
    </row>
    <row r="103" spans="2:3" x14ac:dyDescent="0.25">
      <c r="B103" s="6"/>
      <c r="C103" s="6">
        <v>3</v>
      </c>
    </row>
    <row r="104" spans="2:3" x14ac:dyDescent="0.25">
      <c r="B104" s="6"/>
      <c r="C104" s="6">
        <v>4</v>
      </c>
    </row>
    <row r="105" spans="2:3" x14ac:dyDescent="0.25">
      <c r="B105" s="6"/>
      <c r="C105" s="6">
        <v>2</v>
      </c>
    </row>
    <row r="106" spans="2:3" x14ac:dyDescent="0.25">
      <c r="B106" s="6"/>
      <c r="C106" s="6">
        <v>0</v>
      </c>
    </row>
    <row r="107" spans="2:3" x14ac:dyDescent="0.25">
      <c r="B107" s="6"/>
      <c r="C107" s="6">
        <v>4</v>
      </c>
    </row>
    <row r="108" spans="2:3" x14ac:dyDescent="0.25">
      <c r="B108" s="6"/>
      <c r="C108" s="6">
        <v>2</v>
      </c>
    </row>
  </sheetData>
  <mergeCells count="1">
    <mergeCell ref="B1:C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workbookViewId="0">
      <selection activeCell="L29" sqref="L29"/>
    </sheetView>
  </sheetViews>
  <sheetFormatPr defaultRowHeight="15" x14ac:dyDescent="0.25"/>
  <cols>
    <col min="1" max="1" width="12.42578125" customWidth="1"/>
    <col min="5" max="5" width="11.140625" customWidth="1"/>
  </cols>
  <sheetData>
    <row r="1" spans="1:5" x14ac:dyDescent="0.25">
      <c r="B1" s="34" t="s">
        <v>164</v>
      </c>
      <c r="C1" s="34"/>
      <c r="D1" s="34"/>
      <c r="E1" s="34"/>
    </row>
    <row r="2" spans="1:5" x14ac:dyDescent="0.25">
      <c r="B2" s="11" t="s">
        <v>133</v>
      </c>
      <c r="C2" s="21" t="s">
        <v>157</v>
      </c>
      <c r="D2" s="21" t="s">
        <v>158</v>
      </c>
      <c r="E2" s="21" t="s">
        <v>159</v>
      </c>
    </row>
    <row r="3" spans="1:5" x14ac:dyDescent="0.25">
      <c r="A3" t="s">
        <v>23</v>
      </c>
      <c r="B3">
        <f>COUNT(B7:B81)</f>
        <v>75</v>
      </c>
      <c r="C3">
        <f t="shared" ref="C3:E3" si="0">COUNT(C7:C81)</f>
        <v>75</v>
      </c>
      <c r="D3">
        <f t="shared" si="0"/>
        <v>75</v>
      </c>
      <c r="E3">
        <f t="shared" si="0"/>
        <v>75</v>
      </c>
    </row>
    <row r="4" spans="1:5" x14ac:dyDescent="0.25">
      <c r="A4" t="s">
        <v>25</v>
      </c>
      <c r="B4">
        <f>AVERAGE(B7:B81)</f>
        <v>10.146666666666667</v>
      </c>
      <c r="C4">
        <f t="shared" ref="C4:E4" si="1">AVERAGE(C7:C81)</f>
        <v>10.226666666666667</v>
      </c>
      <c r="D4">
        <f t="shared" si="1"/>
        <v>10.32</v>
      </c>
      <c r="E4">
        <f t="shared" si="1"/>
        <v>10.386666666666667</v>
      </c>
    </row>
    <row r="5" spans="1:5" x14ac:dyDescent="0.25">
      <c r="A5" t="s">
        <v>24</v>
      </c>
      <c r="B5">
        <f>STDEV(B7:B81)</f>
        <v>1.099057745492894</v>
      </c>
      <c r="C5">
        <f t="shared" ref="C5:E5" si="2">STDEV(C7:C81)</f>
        <v>1.7208839128312634</v>
      </c>
      <c r="D5">
        <f t="shared" si="2"/>
        <v>1.9041916778375916</v>
      </c>
      <c r="E5">
        <f t="shared" si="2"/>
        <v>2.2172135747455721</v>
      </c>
    </row>
    <row r="7" spans="1:5" x14ac:dyDescent="0.25">
      <c r="A7" t="s">
        <v>102</v>
      </c>
      <c r="B7" s="6">
        <v>11</v>
      </c>
      <c r="C7" s="6">
        <v>12</v>
      </c>
      <c r="D7" s="6">
        <v>9</v>
      </c>
      <c r="E7" s="6">
        <v>10</v>
      </c>
    </row>
    <row r="8" spans="1:5" x14ac:dyDescent="0.25">
      <c r="B8" s="6">
        <v>10</v>
      </c>
      <c r="C8" s="6">
        <v>9</v>
      </c>
      <c r="D8" s="6">
        <v>7</v>
      </c>
      <c r="E8" s="6">
        <v>10</v>
      </c>
    </row>
    <row r="9" spans="1:5" x14ac:dyDescent="0.25">
      <c r="B9" s="6">
        <v>10</v>
      </c>
      <c r="C9" s="6">
        <v>8</v>
      </c>
      <c r="D9" s="6">
        <v>9</v>
      </c>
      <c r="E9" s="6">
        <v>10</v>
      </c>
    </row>
    <row r="10" spans="1:5" x14ac:dyDescent="0.25">
      <c r="B10" s="6">
        <v>10</v>
      </c>
      <c r="C10" s="6">
        <v>12</v>
      </c>
      <c r="D10" s="6">
        <v>8</v>
      </c>
      <c r="E10" s="6">
        <v>8</v>
      </c>
    </row>
    <row r="11" spans="1:5" x14ac:dyDescent="0.25">
      <c r="B11" s="6">
        <v>9</v>
      </c>
      <c r="C11" s="6">
        <v>9</v>
      </c>
      <c r="D11" s="6">
        <v>7</v>
      </c>
      <c r="E11" s="6">
        <v>13</v>
      </c>
    </row>
    <row r="12" spans="1:5" x14ac:dyDescent="0.25">
      <c r="B12" s="6">
        <v>10</v>
      </c>
      <c r="C12" s="6">
        <v>8</v>
      </c>
      <c r="D12" s="6">
        <v>11</v>
      </c>
      <c r="E12" s="6">
        <v>8</v>
      </c>
    </row>
    <row r="13" spans="1:5" x14ac:dyDescent="0.25">
      <c r="B13" s="6">
        <v>10</v>
      </c>
      <c r="C13" s="6">
        <v>10</v>
      </c>
      <c r="D13" s="6">
        <v>10</v>
      </c>
      <c r="E13" s="6">
        <v>8</v>
      </c>
    </row>
    <row r="14" spans="1:5" x14ac:dyDescent="0.25">
      <c r="B14" s="6">
        <v>9</v>
      </c>
      <c r="C14" s="6">
        <v>9</v>
      </c>
      <c r="D14" s="6">
        <v>10</v>
      </c>
      <c r="E14" s="6">
        <v>9</v>
      </c>
    </row>
    <row r="15" spans="1:5" x14ac:dyDescent="0.25">
      <c r="B15" s="6">
        <v>9</v>
      </c>
      <c r="C15" s="6">
        <v>13</v>
      </c>
      <c r="D15" s="6">
        <v>9</v>
      </c>
      <c r="E15" s="6">
        <v>11</v>
      </c>
    </row>
    <row r="16" spans="1:5" x14ac:dyDescent="0.25">
      <c r="B16" s="6">
        <v>8</v>
      </c>
      <c r="C16" s="6">
        <v>10</v>
      </c>
      <c r="D16" s="6">
        <v>8</v>
      </c>
      <c r="E16" s="6">
        <v>13</v>
      </c>
    </row>
    <row r="17" spans="2:5" x14ac:dyDescent="0.25">
      <c r="B17" s="6">
        <v>10</v>
      </c>
      <c r="C17" s="6">
        <v>10</v>
      </c>
      <c r="D17" s="6">
        <v>12</v>
      </c>
      <c r="E17" s="6">
        <v>7</v>
      </c>
    </row>
    <row r="18" spans="2:5" x14ac:dyDescent="0.25">
      <c r="B18" s="6">
        <v>11</v>
      </c>
      <c r="C18" s="6">
        <v>10</v>
      </c>
      <c r="D18" s="6">
        <v>11</v>
      </c>
      <c r="E18" s="6">
        <v>10</v>
      </c>
    </row>
    <row r="19" spans="2:5" x14ac:dyDescent="0.25">
      <c r="B19" s="6">
        <v>13</v>
      </c>
      <c r="C19" s="6">
        <v>12</v>
      </c>
      <c r="D19" s="6">
        <v>12</v>
      </c>
      <c r="E19" s="6">
        <v>9</v>
      </c>
    </row>
    <row r="20" spans="2:5" x14ac:dyDescent="0.25">
      <c r="B20" s="6">
        <v>11</v>
      </c>
      <c r="C20" s="6">
        <v>9</v>
      </c>
      <c r="D20" s="6">
        <v>10</v>
      </c>
      <c r="E20" s="6">
        <v>8</v>
      </c>
    </row>
    <row r="21" spans="2:5" x14ac:dyDescent="0.25">
      <c r="B21" s="6">
        <v>10</v>
      </c>
      <c r="C21" s="6">
        <v>12</v>
      </c>
      <c r="D21" s="6">
        <v>12</v>
      </c>
      <c r="E21" s="6">
        <v>9</v>
      </c>
    </row>
    <row r="22" spans="2:5" x14ac:dyDescent="0.25">
      <c r="B22" s="6">
        <v>10</v>
      </c>
      <c r="C22" s="6">
        <v>10</v>
      </c>
      <c r="D22" s="6">
        <v>9</v>
      </c>
      <c r="E22" s="6">
        <v>10</v>
      </c>
    </row>
    <row r="23" spans="2:5" x14ac:dyDescent="0.25">
      <c r="B23" s="6">
        <v>11</v>
      </c>
      <c r="C23" s="6">
        <v>12</v>
      </c>
      <c r="D23" s="6">
        <v>10</v>
      </c>
      <c r="E23" s="6">
        <v>8</v>
      </c>
    </row>
    <row r="24" spans="2:5" x14ac:dyDescent="0.25">
      <c r="B24" s="6">
        <v>11</v>
      </c>
      <c r="C24" s="6">
        <v>12</v>
      </c>
      <c r="D24" s="6">
        <v>10</v>
      </c>
      <c r="E24" s="6">
        <v>8</v>
      </c>
    </row>
    <row r="25" spans="2:5" x14ac:dyDescent="0.25">
      <c r="B25" s="6">
        <v>10</v>
      </c>
      <c r="C25" s="6">
        <v>10</v>
      </c>
      <c r="D25" s="6">
        <v>9</v>
      </c>
      <c r="E25" s="6">
        <v>8</v>
      </c>
    </row>
    <row r="26" spans="2:5" x14ac:dyDescent="0.25">
      <c r="B26" s="6">
        <v>12</v>
      </c>
      <c r="C26" s="6">
        <v>14</v>
      </c>
      <c r="D26" s="6">
        <v>9</v>
      </c>
      <c r="E26" s="6">
        <v>9</v>
      </c>
    </row>
    <row r="27" spans="2:5" x14ac:dyDescent="0.25">
      <c r="B27" s="6">
        <v>9</v>
      </c>
      <c r="C27" s="6">
        <v>12</v>
      </c>
      <c r="D27" s="6">
        <v>9</v>
      </c>
      <c r="E27" s="6">
        <v>11</v>
      </c>
    </row>
    <row r="28" spans="2:5" x14ac:dyDescent="0.25">
      <c r="B28" s="6">
        <v>10</v>
      </c>
      <c r="C28" s="6">
        <v>12</v>
      </c>
      <c r="D28" s="6">
        <v>10</v>
      </c>
      <c r="E28" s="6">
        <v>11</v>
      </c>
    </row>
    <row r="29" spans="2:5" x14ac:dyDescent="0.25">
      <c r="B29" s="6">
        <v>11</v>
      </c>
      <c r="C29" s="6">
        <v>11</v>
      </c>
      <c r="D29" s="6">
        <v>13</v>
      </c>
      <c r="E29" s="6">
        <v>15</v>
      </c>
    </row>
    <row r="30" spans="2:5" x14ac:dyDescent="0.25">
      <c r="B30" s="6">
        <v>11</v>
      </c>
      <c r="C30" s="6">
        <v>10</v>
      </c>
      <c r="D30" s="6">
        <v>13</v>
      </c>
      <c r="E30" s="6">
        <v>15</v>
      </c>
    </row>
    <row r="31" spans="2:5" x14ac:dyDescent="0.25">
      <c r="B31" s="6">
        <v>10</v>
      </c>
      <c r="C31" s="6">
        <v>11</v>
      </c>
      <c r="D31" s="6">
        <v>9</v>
      </c>
      <c r="E31" s="6">
        <v>9</v>
      </c>
    </row>
    <row r="32" spans="2:5" x14ac:dyDescent="0.25">
      <c r="B32" s="6">
        <v>9</v>
      </c>
      <c r="C32" s="6">
        <v>11</v>
      </c>
      <c r="D32" s="6">
        <v>12</v>
      </c>
      <c r="E32" s="6">
        <v>11</v>
      </c>
    </row>
    <row r="33" spans="2:5" x14ac:dyDescent="0.25">
      <c r="B33" s="6">
        <v>9</v>
      </c>
      <c r="C33" s="6">
        <v>13</v>
      </c>
      <c r="D33" s="6">
        <v>14</v>
      </c>
      <c r="E33" s="6">
        <v>10</v>
      </c>
    </row>
    <row r="34" spans="2:5" x14ac:dyDescent="0.25">
      <c r="B34" s="6">
        <v>12</v>
      </c>
      <c r="C34" s="6">
        <v>12</v>
      </c>
      <c r="D34" s="6">
        <v>13</v>
      </c>
      <c r="E34" s="6">
        <v>10</v>
      </c>
    </row>
    <row r="35" spans="2:5" x14ac:dyDescent="0.25">
      <c r="B35" s="6">
        <v>11</v>
      </c>
      <c r="C35" s="6">
        <v>14</v>
      </c>
      <c r="D35" s="6">
        <v>11</v>
      </c>
      <c r="E35" s="6">
        <v>10</v>
      </c>
    </row>
    <row r="36" spans="2:5" x14ac:dyDescent="0.25">
      <c r="B36" s="6">
        <v>9</v>
      </c>
      <c r="C36" s="6">
        <v>13</v>
      </c>
      <c r="D36" s="6">
        <v>10</v>
      </c>
      <c r="E36" s="6">
        <v>8</v>
      </c>
    </row>
    <row r="37" spans="2:5" x14ac:dyDescent="0.25">
      <c r="B37" s="6">
        <v>9</v>
      </c>
      <c r="C37" s="6">
        <v>12</v>
      </c>
      <c r="D37" s="6">
        <v>9</v>
      </c>
      <c r="E37" s="6">
        <v>8</v>
      </c>
    </row>
    <row r="38" spans="2:5" x14ac:dyDescent="0.25">
      <c r="B38" s="6">
        <v>11</v>
      </c>
      <c r="C38" s="6">
        <v>12</v>
      </c>
      <c r="D38" s="6">
        <v>9</v>
      </c>
      <c r="E38" s="6">
        <v>7</v>
      </c>
    </row>
    <row r="39" spans="2:5" x14ac:dyDescent="0.25">
      <c r="B39" s="6">
        <v>10</v>
      </c>
      <c r="C39" s="6">
        <v>10</v>
      </c>
      <c r="D39" s="6">
        <v>9</v>
      </c>
      <c r="E39" s="6">
        <v>7</v>
      </c>
    </row>
    <row r="40" spans="2:5" x14ac:dyDescent="0.25">
      <c r="B40" s="6">
        <v>10</v>
      </c>
      <c r="C40" s="6">
        <v>10</v>
      </c>
      <c r="D40" s="6">
        <v>13</v>
      </c>
      <c r="E40" s="6">
        <v>11</v>
      </c>
    </row>
    <row r="41" spans="2:5" x14ac:dyDescent="0.25">
      <c r="B41" s="6">
        <v>10</v>
      </c>
      <c r="C41" s="6">
        <v>10</v>
      </c>
      <c r="D41" s="6">
        <v>8</v>
      </c>
      <c r="E41" s="6">
        <v>9</v>
      </c>
    </row>
    <row r="42" spans="2:5" x14ac:dyDescent="0.25">
      <c r="B42" s="6">
        <v>10</v>
      </c>
      <c r="C42" s="6">
        <v>12</v>
      </c>
      <c r="D42" s="6">
        <v>14</v>
      </c>
      <c r="E42" s="6">
        <v>8</v>
      </c>
    </row>
    <row r="43" spans="2:5" x14ac:dyDescent="0.25">
      <c r="B43" s="6">
        <v>11</v>
      </c>
      <c r="C43" s="6">
        <v>10</v>
      </c>
      <c r="D43" s="6">
        <v>8</v>
      </c>
      <c r="E43" s="6">
        <v>8</v>
      </c>
    </row>
    <row r="44" spans="2:5" x14ac:dyDescent="0.25">
      <c r="B44" s="6">
        <v>9</v>
      </c>
      <c r="C44" s="6">
        <v>10</v>
      </c>
      <c r="D44" s="6">
        <v>12</v>
      </c>
      <c r="E44" s="6">
        <v>9</v>
      </c>
    </row>
    <row r="45" spans="2:5" x14ac:dyDescent="0.25">
      <c r="B45" s="6">
        <v>9</v>
      </c>
      <c r="C45" s="6">
        <v>10</v>
      </c>
      <c r="D45" s="6">
        <v>10</v>
      </c>
      <c r="E45" s="6">
        <v>8</v>
      </c>
    </row>
    <row r="46" spans="2:5" x14ac:dyDescent="0.25">
      <c r="B46" s="6">
        <v>9</v>
      </c>
      <c r="C46" s="6">
        <v>11</v>
      </c>
      <c r="D46" s="6">
        <v>9</v>
      </c>
      <c r="E46" s="6">
        <v>8</v>
      </c>
    </row>
    <row r="47" spans="2:5" x14ac:dyDescent="0.25">
      <c r="B47" s="6">
        <v>9</v>
      </c>
      <c r="C47" s="6">
        <v>7</v>
      </c>
      <c r="D47" s="6">
        <v>12</v>
      </c>
      <c r="E47" s="6">
        <v>10</v>
      </c>
    </row>
    <row r="48" spans="2:5" x14ac:dyDescent="0.25">
      <c r="B48" s="6">
        <v>11</v>
      </c>
      <c r="C48" s="6">
        <v>10</v>
      </c>
      <c r="D48" s="6">
        <v>8</v>
      </c>
      <c r="E48" s="6">
        <v>13</v>
      </c>
    </row>
    <row r="49" spans="2:5" x14ac:dyDescent="0.25">
      <c r="B49" s="6">
        <v>10</v>
      </c>
      <c r="C49" s="6">
        <v>9</v>
      </c>
      <c r="D49" s="6">
        <v>13</v>
      </c>
      <c r="E49" s="6">
        <v>10</v>
      </c>
    </row>
    <row r="50" spans="2:5" x14ac:dyDescent="0.25">
      <c r="B50" s="6">
        <v>11</v>
      </c>
      <c r="C50" s="6">
        <v>10</v>
      </c>
      <c r="D50" s="6">
        <v>11</v>
      </c>
      <c r="E50" s="6">
        <v>13</v>
      </c>
    </row>
    <row r="51" spans="2:5" x14ac:dyDescent="0.25">
      <c r="B51" s="6">
        <v>9</v>
      </c>
      <c r="C51" s="6">
        <v>12</v>
      </c>
      <c r="D51" s="6">
        <v>9</v>
      </c>
      <c r="E51" s="6">
        <v>9</v>
      </c>
    </row>
    <row r="52" spans="2:5" x14ac:dyDescent="0.25">
      <c r="B52" s="6">
        <v>11</v>
      </c>
      <c r="C52" s="6">
        <v>14</v>
      </c>
      <c r="D52" s="6">
        <v>13</v>
      </c>
      <c r="E52" s="6">
        <v>11</v>
      </c>
    </row>
    <row r="53" spans="2:5" x14ac:dyDescent="0.25">
      <c r="B53" s="6">
        <v>10</v>
      </c>
      <c r="C53" s="6">
        <v>10</v>
      </c>
      <c r="D53" s="6">
        <v>9</v>
      </c>
      <c r="E53" s="6">
        <v>10</v>
      </c>
    </row>
    <row r="54" spans="2:5" x14ac:dyDescent="0.25">
      <c r="B54" s="6">
        <v>10</v>
      </c>
      <c r="C54" s="6">
        <v>8</v>
      </c>
      <c r="D54" s="6">
        <v>9</v>
      </c>
      <c r="E54" s="6">
        <v>11</v>
      </c>
    </row>
    <row r="55" spans="2:5" x14ac:dyDescent="0.25">
      <c r="B55" s="6">
        <v>9</v>
      </c>
      <c r="C55" s="6">
        <v>9</v>
      </c>
      <c r="D55" s="6">
        <v>9</v>
      </c>
      <c r="E55" s="6">
        <v>10</v>
      </c>
    </row>
    <row r="56" spans="2:5" x14ac:dyDescent="0.25">
      <c r="B56" s="6">
        <v>9</v>
      </c>
      <c r="C56" s="6">
        <v>9</v>
      </c>
      <c r="D56" s="6">
        <v>7</v>
      </c>
      <c r="E56" s="6">
        <v>12</v>
      </c>
    </row>
    <row r="57" spans="2:5" x14ac:dyDescent="0.25">
      <c r="B57" s="6">
        <v>10</v>
      </c>
      <c r="C57" s="6">
        <v>10</v>
      </c>
      <c r="D57" s="6">
        <v>9</v>
      </c>
      <c r="E57" s="6">
        <v>9</v>
      </c>
    </row>
    <row r="58" spans="2:5" x14ac:dyDescent="0.25">
      <c r="B58" s="6">
        <v>11</v>
      </c>
      <c r="C58" s="6">
        <v>8</v>
      </c>
      <c r="D58" s="6">
        <v>6</v>
      </c>
      <c r="E58" s="6">
        <v>13</v>
      </c>
    </row>
    <row r="59" spans="2:5" x14ac:dyDescent="0.25">
      <c r="B59" s="6">
        <v>9</v>
      </c>
      <c r="C59" s="6">
        <v>9</v>
      </c>
      <c r="D59" s="6">
        <v>11</v>
      </c>
      <c r="E59" s="6">
        <v>11</v>
      </c>
    </row>
    <row r="60" spans="2:5" x14ac:dyDescent="0.25">
      <c r="B60" s="6">
        <v>10</v>
      </c>
      <c r="C60" s="6">
        <v>9</v>
      </c>
      <c r="D60" s="6">
        <v>9</v>
      </c>
      <c r="E60" s="6">
        <v>14</v>
      </c>
    </row>
    <row r="61" spans="2:5" x14ac:dyDescent="0.25">
      <c r="B61" s="6">
        <v>13</v>
      </c>
      <c r="C61" s="6">
        <v>9</v>
      </c>
      <c r="D61" s="6">
        <v>9</v>
      </c>
      <c r="E61" s="6">
        <v>15</v>
      </c>
    </row>
    <row r="62" spans="2:5" x14ac:dyDescent="0.25">
      <c r="B62" s="6">
        <v>11</v>
      </c>
      <c r="C62" s="6">
        <v>8</v>
      </c>
      <c r="D62" s="6">
        <v>8</v>
      </c>
      <c r="E62" s="6">
        <v>11</v>
      </c>
    </row>
    <row r="63" spans="2:5" x14ac:dyDescent="0.25">
      <c r="B63" s="6">
        <v>12</v>
      </c>
      <c r="C63" s="6">
        <v>8</v>
      </c>
      <c r="D63" s="6">
        <v>10</v>
      </c>
      <c r="E63" s="6">
        <v>10</v>
      </c>
    </row>
    <row r="64" spans="2:5" x14ac:dyDescent="0.25">
      <c r="B64" s="6">
        <v>12</v>
      </c>
      <c r="C64" s="6">
        <v>7</v>
      </c>
      <c r="D64" s="6">
        <v>10</v>
      </c>
      <c r="E64" s="6">
        <v>13</v>
      </c>
    </row>
    <row r="65" spans="2:5" x14ac:dyDescent="0.25">
      <c r="B65" s="6">
        <v>12</v>
      </c>
      <c r="C65" s="6">
        <v>10</v>
      </c>
      <c r="D65" s="6">
        <v>10</v>
      </c>
      <c r="E65" s="6">
        <v>10</v>
      </c>
    </row>
    <row r="66" spans="2:5" x14ac:dyDescent="0.25">
      <c r="B66" s="6">
        <v>10</v>
      </c>
      <c r="C66" s="6">
        <v>8</v>
      </c>
      <c r="D66" s="6">
        <v>9</v>
      </c>
      <c r="E66" s="6">
        <v>11</v>
      </c>
    </row>
    <row r="67" spans="2:5" x14ac:dyDescent="0.25">
      <c r="B67" s="6">
        <v>10</v>
      </c>
      <c r="C67" s="6">
        <v>8</v>
      </c>
      <c r="D67" s="6">
        <v>12</v>
      </c>
      <c r="E67" s="6">
        <v>10</v>
      </c>
    </row>
    <row r="68" spans="2:5" x14ac:dyDescent="0.25">
      <c r="B68" s="6">
        <v>9</v>
      </c>
      <c r="C68" s="6">
        <v>8</v>
      </c>
      <c r="D68" s="6">
        <v>14</v>
      </c>
      <c r="E68" s="6">
        <v>8</v>
      </c>
    </row>
    <row r="69" spans="2:5" x14ac:dyDescent="0.25">
      <c r="B69" s="6">
        <v>9</v>
      </c>
      <c r="C69" s="6">
        <v>9</v>
      </c>
      <c r="D69" s="6">
        <v>11</v>
      </c>
      <c r="E69" s="6">
        <v>7</v>
      </c>
    </row>
    <row r="70" spans="2:5" x14ac:dyDescent="0.25">
      <c r="B70" s="6">
        <v>12</v>
      </c>
      <c r="C70" s="6">
        <v>8</v>
      </c>
      <c r="D70" s="6">
        <v>9</v>
      </c>
      <c r="E70" s="6">
        <v>10</v>
      </c>
    </row>
    <row r="71" spans="2:5" x14ac:dyDescent="0.25">
      <c r="B71" s="6">
        <v>9</v>
      </c>
      <c r="C71" s="6">
        <v>7</v>
      </c>
      <c r="D71" s="6">
        <v>12</v>
      </c>
      <c r="E71" s="6">
        <v>11</v>
      </c>
    </row>
    <row r="72" spans="2:5" x14ac:dyDescent="0.25">
      <c r="B72" s="6">
        <v>11</v>
      </c>
      <c r="C72" s="6">
        <v>10</v>
      </c>
      <c r="D72" s="6">
        <v>14</v>
      </c>
      <c r="E72" s="6">
        <v>13</v>
      </c>
    </row>
    <row r="73" spans="2:5" x14ac:dyDescent="0.25">
      <c r="B73" s="6">
        <v>10</v>
      </c>
      <c r="C73" s="6">
        <v>10</v>
      </c>
      <c r="D73" s="6">
        <v>12</v>
      </c>
      <c r="E73" s="6">
        <v>12</v>
      </c>
    </row>
    <row r="74" spans="2:5" x14ac:dyDescent="0.25">
      <c r="B74" s="6">
        <v>9</v>
      </c>
      <c r="C74" s="6">
        <v>10</v>
      </c>
      <c r="D74" s="6">
        <v>11</v>
      </c>
      <c r="E74" s="6">
        <v>12</v>
      </c>
    </row>
    <row r="75" spans="2:5" x14ac:dyDescent="0.25">
      <c r="B75" s="6">
        <v>11</v>
      </c>
      <c r="C75" s="6">
        <v>11</v>
      </c>
      <c r="D75" s="6">
        <v>14</v>
      </c>
      <c r="E75" s="6">
        <v>11</v>
      </c>
    </row>
    <row r="76" spans="2:5" x14ac:dyDescent="0.25">
      <c r="B76" s="6">
        <v>9</v>
      </c>
      <c r="C76" s="6">
        <v>10</v>
      </c>
      <c r="D76" s="6">
        <v>12</v>
      </c>
      <c r="E76" s="6">
        <v>11</v>
      </c>
    </row>
    <row r="77" spans="2:5" x14ac:dyDescent="0.25">
      <c r="B77" s="6">
        <v>9</v>
      </c>
      <c r="C77" s="6">
        <v>10</v>
      </c>
      <c r="D77" s="6">
        <v>11</v>
      </c>
      <c r="E77" s="6">
        <v>11</v>
      </c>
    </row>
    <row r="78" spans="2:5" x14ac:dyDescent="0.25">
      <c r="B78" s="6">
        <v>11</v>
      </c>
      <c r="C78" s="6">
        <v>9</v>
      </c>
      <c r="D78" s="6">
        <v>12</v>
      </c>
      <c r="E78" s="6">
        <v>14</v>
      </c>
    </row>
    <row r="79" spans="2:5" x14ac:dyDescent="0.25">
      <c r="B79" s="6">
        <v>8</v>
      </c>
      <c r="C79" s="6">
        <v>12</v>
      </c>
      <c r="D79" s="6">
        <v>11</v>
      </c>
      <c r="E79" s="6">
        <v>15</v>
      </c>
    </row>
    <row r="80" spans="2:5" x14ac:dyDescent="0.25">
      <c r="B80" s="6">
        <v>11</v>
      </c>
      <c r="C80" s="6">
        <v>12</v>
      </c>
      <c r="D80" s="6">
        <v>11</v>
      </c>
      <c r="E80" s="6">
        <v>17</v>
      </c>
    </row>
    <row r="81" spans="2:5" x14ac:dyDescent="0.25">
      <c r="B81" s="6">
        <v>10</v>
      </c>
      <c r="C81" s="6">
        <v>12</v>
      </c>
      <c r="D81" s="6">
        <v>10</v>
      </c>
      <c r="E81" s="6">
        <v>12</v>
      </c>
    </row>
    <row r="82" spans="2:5" x14ac:dyDescent="0.25">
      <c r="B82" s="6"/>
      <c r="C82" s="6"/>
      <c r="D82" s="6"/>
      <c r="E82" s="6"/>
    </row>
    <row r="83" spans="2:5" x14ac:dyDescent="0.25">
      <c r="B83" s="6"/>
      <c r="C83" s="6"/>
      <c r="D83" s="6"/>
      <c r="E83" s="6"/>
    </row>
  </sheetData>
  <mergeCells count="1">
    <mergeCell ref="B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G24" sqref="G24"/>
    </sheetView>
  </sheetViews>
  <sheetFormatPr defaultRowHeight="15" x14ac:dyDescent="0.25"/>
  <cols>
    <col min="1" max="1" width="15.5703125" customWidth="1"/>
  </cols>
  <sheetData>
    <row r="1" spans="1:5" ht="29.25" customHeight="1" x14ac:dyDescent="0.25">
      <c r="B1" s="32" t="s">
        <v>32</v>
      </c>
      <c r="C1" s="32"/>
      <c r="D1" s="32"/>
      <c r="E1" s="32"/>
    </row>
    <row r="2" spans="1:5" ht="39" x14ac:dyDescent="0.25">
      <c r="B2" s="5" t="s">
        <v>30</v>
      </c>
      <c r="C2" s="5" t="s">
        <v>27</v>
      </c>
      <c r="D2" s="5" t="s">
        <v>28</v>
      </c>
      <c r="E2" s="5" t="s">
        <v>29</v>
      </c>
    </row>
    <row r="3" spans="1:5" x14ac:dyDescent="0.25">
      <c r="A3" t="s">
        <v>23</v>
      </c>
      <c r="B3">
        <f>COUNT(B7:B36)</f>
        <v>30</v>
      </c>
      <c r="C3">
        <f t="shared" ref="C3:E3" si="0">COUNT(C7:C36)</f>
        <v>30</v>
      </c>
      <c r="D3">
        <f t="shared" si="0"/>
        <v>30</v>
      </c>
      <c r="E3">
        <f t="shared" si="0"/>
        <v>30</v>
      </c>
    </row>
    <row r="4" spans="1:5" x14ac:dyDescent="0.25">
      <c r="A4" t="s">
        <v>25</v>
      </c>
      <c r="B4">
        <f>AVERAGE(B7:B36)</f>
        <v>8.5033131666666648</v>
      </c>
      <c r="C4">
        <f t="shared" ref="C4:E4" si="1">AVERAGE(C7:C36)</f>
        <v>8.3934467999999978</v>
      </c>
      <c r="D4">
        <f t="shared" si="1"/>
        <v>7.4507155333333337</v>
      </c>
      <c r="E4">
        <f t="shared" si="1"/>
        <v>7.2239983999999993</v>
      </c>
    </row>
    <row r="5" spans="1:5" x14ac:dyDescent="0.25">
      <c r="A5" t="s">
        <v>24</v>
      </c>
      <c r="B5">
        <f>STDEV(B7:B36)</f>
        <v>1.841120523549993</v>
      </c>
      <c r="C5">
        <f t="shared" ref="C5:E5" si="2">STDEV(C7:C36)</f>
        <v>1.8469638547931224</v>
      </c>
      <c r="D5">
        <f t="shared" si="2"/>
        <v>1.8263452155531559</v>
      </c>
      <c r="E5">
        <f t="shared" si="2"/>
        <v>1.8908445221482906</v>
      </c>
    </row>
    <row r="7" spans="1:5" x14ac:dyDescent="0.25">
      <c r="A7" t="s">
        <v>31</v>
      </c>
      <c r="B7" s="6">
        <v>8.5875240000000002</v>
      </c>
      <c r="C7" s="6">
        <v>6.2005119999999998</v>
      </c>
      <c r="D7" s="6">
        <v>6.9855999999999998</v>
      </c>
      <c r="E7" s="6">
        <v>6.02963</v>
      </c>
    </row>
    <row r="8" spans="1:5" x14ac:dyDescent="0.25">
      <c r="B8" s="6">
        <v>8.7120770000000007</v>
      </c>
      <c r="C8" s="6">
        <v>7.6400490000000003</v>
      </c>
      <c r="D8" s="6">
        <v>10.265280000000001</v>
      </c>
      <c r="E8" s="6">
        <v>8.3472000000000008</v>
      </c>
    </row>
    <row r="9" spans="1:5" x14ac:dyDescent="0.25">
      <c r="B9" s="6">
        <v>6.9930000000000003</v>
      </c>
      <c r="C9" s="6">
        <v>10.17332</v>
      </c>
      <c r="D9" s="6">
        <v>6.1106920000000002</v>
      </c>
      <c r="E9" s="6">
        <v>10.66887</v>
      </c>
    </row>
    <row r="10" spans="1:5" x14ac:dyDescent="0.25">
      <c r="B10" s="6">
        <v>7.2188949999999998</v>
      </c>
      <c r="C10" s="6">
        <v>6.1016360000000001</v>
      </c>
      <c r="D10" s="6">
        <v>5.8641969999999999</v>
      </c>
      <c r="E10" s="6">
        <v>10.808350000000001</v>
      </c>
    </row>
    <row r="11" spans="1:5" x14ac:dyDescent="0.25">
      <c r="B11" s="6">
        <v>8.5488499999999998</v>
      </c>
      <c r="C11" s="6">
        <v>8.2590430000000001</v>
      </c>
      <c r="D11" s="6">
        <v>5.088381</v>
      </c>
      <c r="E11" s="6">
        <v>8.5223329999999997</v>
      </c>
    </row>
    <row r="12" spans="1:5" x14ac:dyDescent="0.25">
      <c r="B12" s="6">
        <v>7.6541740000000003</v>
      </c>
      <c r="C12" s="6">
        <v>10.64161</v>
      </c>
      <c r="D12" s="6">
        <v>6.2502930000000001</v>
      </c>
      <c r="E12" s="6">
        <v>5.3611050000000002</v>
      </c>
    </row>
    <row r="13" spans="1:5" x14ac:dyDescent="0.25">
      <c r="B13" s="6">
        <v>11.02336</v>
      </c>
      <c r="C13" s="6">
        <v>8.0883719999999997</v>
      </c>
      <c r="D13" s="6">
        <v>5.9553180000000001</v>
      </c>
      <c r="E13" s="6">
        <v>7.6678100000000002</v>
      </c>
    </row>
    <row r="14" spans="1:5" x14ac:dyDescent="0.25">
      <c r="B14" s="6">
        <v>6.1974999999999998</v>
      </c>
      <c r="C14" s="6">
        <v>8.2212200000000006</v>
      </c>
      <c r="D14" s="6">
        <v>5.8903999999999996</v>
      </c>
      <c r="E14" s="6">
        <v>7.4281899999999998</v>
      </c>
    </row>
    <row r="15" spans="1:5" x14ac:dyDescent="0.25">
      <c r="B15" s="6">
        <v>6.9891050000000003</v>
      </c>
      <c r="C15" s="6">
        <v>7.8481110000000003</v>
      </c>
      <c r="D15" s="6">
        <v>7.3112000000000004</v>
      </c>
      <c r="E15" s="6">
        <v>6.4492120000000002</v>
      </c>
    </row>
    <row r="16" spans="1:5" x14ac:dyDescent="0.25">
      <c r="B16" s="6">
        <v>6.7568729999999997</v>
      </c>
      <c r="C16" s="6">
        <v>10.352600000000001</v>
      </c>
      <c r="D16" s="6">
        <v>7.046818</v>
      </c>
      <c r="E16" s="6">
        <v>7.5451540000000001</v>
      </c>
    </row>
    <row r="17" spans="2:5" x14ac:dyDescent="0.25">
      <c r="B17" s="6">
        <v>13.396850000000001</v>
      </c>
      <c r="C17" s="6">
        <v>11.959709999999999</v>
      </c>
      <c r="D17" s="6">
        <v>5.5118790000000004</v>
      </c>
      <c r="E17" s="6">
        <v>7.7840949999999998</v>
      </c>
    </row>
    <row r="18" spans="2:5" x14ac:dyDescent="0.25">
      <c r="B18" s="6">
        <v>8.7024000000000008</v>
      </c>
      <c r="C18" s="6">
        <v>9.5904000000000007</v>
      </c>
      <c r="D18" s="6">
        <v>9.012143</v>
      </c>
      <c r="E18" s="6">
        <v>6.5879469999999998</v>
      </c>
    </row>
    <row r="19" spans="2:5" x14ac:dyDescent="0.25">
      <c r="B19" s="6">
        <v>7.617515</v>
      </c>
      <c r="C19" s="6">
        <v>9.6560000000000006</v>
      </c>
      <c r="D19" s="6">
        <v>8.4743700000000004</v>
      </c>
      <c r="E19" s="6">
        <v>7.3720980000000003</v>
      </c>
    </row>
    <row r="20" spans="2:5" x14ac:dyDescent="0.25">
      <c r="B20" s="6">
        <v>8.1627690000000008</v>
      </c>
      <c r="C20" s="6">
        <v>9.4905000000000008</v>
      </c>
      <c r="D20" s="6">
        <v>7.3319200000000002</v>
      </c>
      <c r="E20" s="6">
        <v>6.0615649999999999</v>
      </c>
    </row>
    <row r="21" spans="2:5" x14ac:dyDescent="0.25">
      <c r="B21" s="6">
        <v>7.3714089999999999</v>
      </c>
      <c r="C21" s="6">
        <v>6.2828390000000001</v>
      </c>
      <c r="D21" s="6">
        <v>6.2133570000000002</v>
      </c>
      <c r="E21" s="6">
        <v>4.6805000000000003</v>
      </c>
    </row>
    <row r="22" spans="2:5" x14ac:dyDescent="0.25">
      <c r="B22" s="6">
        <v>11.90137</v>
      </c>
      <c r="C22" s="6">
        <v>8.8405330000000006</v>
      </c>
      <c r="D22" s="6">
        <v>6.3983569999999999</v>
      </c>
      <c r="E22" s="6">
        <v>7.3618059999999996</v>
      </c>
    </row>
    <row r="23" spans="2:5" x14ac:dyDescent="0.25">
      <c r="B23" s="6">
        <v>6.620533</v>
      </c>
      <c r="C23" s="6">
        <v>7.319833</v>
      </c>
      <c r="D23" s="6">
        <v>7.402056</v>
      </c>
      <c r="E23" s="6">
        <v>7.9317039999999999</v>
      </c>
    </row>
    <row r="24" spans="2:5" x14ac:dyDescent="0.25">
      <c r="B24" s="6">
        <v>11.235670000000001</v>
      </c>
      <c r="C24" s="6">
        <v>5.4032330000000002</v>
      </c>
      <c r="D24" s="6">
        <v>6.7709999999999999</v>
      </c>
      <c r="E24" s="6">
        <v>7.9734999999999996</v>
      </c>
    </row>
    <row r="25" spans="2:5" x14ac:dyDescent="0.25">
      <c r="B25" s="6">
        <v>8.3446809999999996</v>
      </c>
      <c r="C25" s="6">
        <v>8.4585220000000003</v>
      </c>
      <c r="D25" s="6">
        <v>7.4896969999999996</v>
      </c>
      <c r="E25" s="6">
        <v>8.14</v>
      </c>
    </row>
    <row r="26" spans="2:5" x14ac:dyDescent="0.25">
      <c r="B26" s="6">
        <v>7.3555999999999999</v>
      </c>
      <c r="C26" s="6">
        <v>9.9051709999999993</v>
      </c>
      <c r="D26" s="6">
        <v>6.634385</v>
      </c>
      <c r="E26" s="6">
        <v>4.089029</v>
      </c>
    </row>
    <row r="27" spans="2:5" x14ac:dyDescent="0.25">
      <c r="B27" s="6">
        <v>6.7322790000000001</v>
      </c>
      <c r="C27" s="6">
        <v>6.0262560000000001</v>
      </c>
      <c r="D27" s="6">
        <v>6.4858820000000001</v>
      </c>
      <c r="E27" s="6">
        <v>9.5830000000000002</v>
      </c>
    </row>
    <row r="28" spans="2:5" x14ac:dyDescent="0.25">
      <c r="B28" s="6">
        <v>7.3506669999999996</v>
      </c>
      <c r="C28" s="6">
        <v>7.6380869999999996</v>
      </c>
      <c r="D28" s="6">
        <v>7.5377929999999997</v>
      </c>
      <c r="E28" s="6">
        <v>10.71862</v>
      </c>
    </row>
    <row r="29" spans="2:5" x14ac:dyDescent="0.25">
      <c r="B29" s="6">
        <v>8.1909779999999994</v>
      </c>
      <c r="C29" s="6">
        <v>5.4143330000000001</v>
      </c>
      <c r="D29" s="6">
        <v>7.8248150000000001</v>
      </c>
      <c r="E29" s="6">
        <v>7.5315560000000001</v>
      </c>
    </row>
    <row r="30" spans="2:5" x14ac:dyDescent="0.25">
      <c r="B30" s="6">
        <v>9.2163640000000004</v>
      </c>
      <c r="C30" s="6">
        <v>5.440194</v>
      </c>
      <c r="D30" s="6">
        <v>8.4863199999999992</v>
      </c>
      <c r="E30" s="6">
        <v>5.4548569999999996</v>
      </c>
    </row>
    <row r="31" spans="2:5" x14ac:dyDescent="0.25">
      <c r="B31" s="6">
        <v>7.7468750000000002</v>
      </c>
      <c r="C31" s="6">
        <v>9.6622859999999999</v>
      </c>
      <c r="D31" s="6">
        <v>13.32</v>
      </c>
      <c r="E31" s="6">
        <v>4.9674870000000002</v>
      </c>
    </row>
    <row r="32" spans="2:5" x14ac:dyDescent="0.25">
      <c r="B32" s="6">
        <v>6.4077270000000004</v>
      </c>
      <c r="C32" s="6">
        <v>9.6035559999999993</v>
      </c>
      <c r="D32" s="6">
        <v>8.8767829999999996</v>
      </c>
      <c r="E32" s="6">
        <v>3.5142449999999998</v>
      </c>
    </row>
    <row r="33" spans="2:5" x14ac:dyDescent="0.25">
      <c r="B33" s="6">
        <v>8.1416439999999994</v>
      </c>
      <c r="C33" s="6">
        <v>6.5839439999999998</v>
      </c>
      <c r="D33" s="6">
        <v>5.2026110000000001</v>
      </c>
      <c r="E33" s="6">
        <v>8.6579999999999995</v>
      </c>
    </row>
    <row r="34" spans="2:5" x14ac:dyDescent="0.25">
      <c r="B34" s="6">
        <v>9.3206360000000004</v>
      </c>
      <c r="C34" s="6">
        <v>10.582000000000001</v>
      </c>
      <c r="D34" s="6">
        <v>9.1565259999999995</v>
      </c>
      <c r="E34" s="6">
        <v>5.1387309999999999</v>
      </c>
    </row>
    <row r="35" spans="2:5" x14ac:dyDescent="0.25">
      <c r="B35" s="6">
        <v>11.17647</v>
      </c>
      <c r="C35" s="6">
        <v>10.6005</v>
      </c>
      <c r="D35" s="6">
        <v>7.3303529999999997</v>
      </c>
      <c r="E35" s="6">
        <v>5.8287329999999997</v>
      </c>
    </row>
    <row r="36" spans="2:5" x14ac:dyDescent="0.25">
      <c r="B36" s="6">
        <v>11.425599999999999</v>
      </c>
      <c r="C36" s="6">
        <v>9.8190340000000003</v>
      </c>
      <c r="D36" s="6">
        <v>11.29304</v>
      </c>
      <c r="E36" s="6">
        <v>8.5146250000000006</v>
      </c>
    </row>
    <row r="37" spans="2:5" x14ac:dyDescent="0.25">
      <c r="C37" s="6"/>
      <c r="E37" s="6"/>
    </row>
  </sheetData>
  <mergeCells count="1">
    <mergeCell ref="B1:E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I15" sqref="I15"/>
    </sheetView>
  </sheetViews>
  <sheetFormatPr defaultRowHeight="15" x14ac:dyDescent="0.25"/>
  <cols>
    <col min="1" max="1" width="18.140625" customWidth="1"/>
  </cols>
  <sheetData>
    <row r="1" spans="1:13" x14ac:dyDescent="0.25">
      <c r="A1" s="34" t="s">
        <v>168</v>
      </c>
      <c r="B1" s="34"/>
      <c r="C1" s="34"/>
      <c r="D1" s="34"/>
      <c r="E1" s="34"/>
      <c r="F1" s="34"/>
      <c r="G1" s="34"/>
      <c r="H1" s="34"/>
      <c r="I1" s="12"/>
      <c r="J1" s="12"/>
      <c r="K1" s="12"/>
      <c r="L1" s="12"/>
      <c r="M1" s="12"/>
    </row>
    <row r="2" spans="1:13" x14ac:dyDescent="0.25">
      <c r="A2" s="11" t="s">
        <v>166</v>
      </c>
      <c r="B2" s="34" t="s">
        <v>38</v>
      </c>
      <c r="C2" s="34"/>
      <c r="D2" t="s">
        <v>25</v>
      </c>
      <c r="F2" s="34" t="s">
        <v>165</v>
      </c>
      <c r="G2" s="34"/>
      <c r="H2" t="s">
        <v>25</v>
      </c>
      <c r="I2" s="12"/>
      <c r="J2" s="12"/>
      <c r="K2" s="12"/>
      <c r="L2" s="12"/>
      <c r="M2" s="12"/>
    </row>
    <row r="3" spans="1:13" x14ac:dyDescent="0.25">
      <c r="A3" s="6">
        <v>0.5</v>
      </c>
      <c r="B3" s="6">
        <v>2.438005</v>
      </c>
      <c r="C3" s="6">
        <v>2.3107570000000002</v>
      </c>
      <c r="D3">
        <f>AVERAGE(B3:C3)</f>
        <v>2.3743810000000001</v>
      </c>
      <c r="F3" s="6">
        <v>1.855191</v>
      </c>
      <c r="G3" s="6">
        <v>0.84059700000000004</v>
      </c>
      <c r="H3">
        <f>AVERAGE(F3:G3)</f>
        <v>1.3478940000000001</v>
      </c>
    </row>
    <row r="4" spans="1:13" x14ac:dyDescent="0.25">
      <c r="A4" s="6">
        <v>1</v>
      </c>
      <c r="B4" s="6">
        <v>3.9740479999999998</v>
      </c>
      <c r="C4" s="6">
        <v>3.2851210000000002</v>
      </c>
      <c r="D4">
        <f t="shared" ref="D4:D6" si="0">AVERAGE(B4:C4)</f>
        <v>3.6295845</v>
      </c>
      <c r="F4" s="6">
        <v>2.5769959999999998</v>
      </c>
      <c r="G4" s="6">
        <v>2.6198220000000001</v>
      </c>
      <c r="H4">
        <f t="shared" ref="H4:H6" si="1">AVERAGE(F4:G4)</f>
        <v>2.5984090000000002</v>
      </c>
    </row>
    <row r="5" spans="1:13" x14ac:dyDescent="0.25">
      <c r="A5" s="6">
        <v>2</v>
      </c>
      <c r="B5" s="6">
        <v>6.0749709999999997</v>
      </c>
      <c r="C5" s="6">
        <v>4.9001739999999998</v>
      </c>
      <c r="D5">
        <f t="shared" si="0"/>
        <v>5.4875724999999997</v>
      </c>
      <c r="F5" s="6">
        <v>3.50868</v>
      </c>
      <c r="G5" s="6">
        <v>3.3946879999999999</v>
      </c>
      <c r="H5">
        <f t="shared" si="1"/>
        <v>3.4516840000000002</v>
      </c>
    </row>
    <row r="6" spans="1:13" x14ac:dyDescent="0.25">
      <c r="A6" s="6">
        <v>4</v>
      </c>
      <c r="B6" s="6">
        <v>7.9446459999999997</v>
      </c>
      <c r="C6" s="6">
        <v>8.1152580000000007</v>
      </c>
      <c r="D6">
        <f t="shared" si="0"/>
        <v>8.0299519999999998</v>
      </c>
      <c r="F6" s="6">
        <v>3.681098</v>
      </c>
      <c r="G6" s="6">
        <v>6.8949959999999999</v>
      </c>
      <c r="H6">
        <f t="shared" si="1"/>
        <v>5.2880469999999997</v>
      </c>
    </row>
  </sheetData>
  <mergeCells count="3">
    <mergeCell ref="B2:C2"/>
    <mergeCell ref="F2:G2"/>
    <mergeCell ref="A1:H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G21" sqref="G21"/>
    </sheetView>
  </sheetViews>
  <sheetFormatPr defaultRowHeight="15" x14ac:dyDescent="0.25"/>
  <cols>
    <col min="1" max="1" width="15.85546875" customWidth="1"/>
  </cols>
  <sheetData>
    <row r="1" spans="1:8" x14ac:dyDescent="0.25">
      <c r="A1" s="34" t="s">
        <v>167</v>
      </c>
      <c r="B1" s="34"/>
      <c r="C1" s="34"/>
      <c r="D1" s="34"/>
      <c r="E1" s="34"/>
      <c r="F1" s="34"/>
      <c r="G1" s="34"/>
      <c r="H1" s="34"/>
    </row>
    <row r="2" spans="1:8" x14ac:dyDescent="0.25">
      <c r="A2" s="11" t="s">
        <v>166</v>
      </c>
      <c r="B2" s="34" t="s">
        <v>38</v>
      </c>
      <c r="C2" s="34"/>
      <c r="D2" t="s">
        <v>25</v>
      </c>
      <c r="F2" s="34" t="s">
        <v>165</v>
      </c>
      <c r="G2" s="34"/>
      <c r="H2" t="s">
        <v>25</v>
      </c>
    </row>
    <row r="3" spans="1:8" x14ac:dyDescent="0.25">
      <c r="A3" s="6">
        <v>0.02</v>
      </c>
      <c r="B3" s="6">
        <v>1.2954639999999999</v>
      </c>
      <c r="C3" s="6">
        <v>1.2050890000000001</v>
      </c>
      <c r="D3">
        <f t="shared" ref="D3:D14" si="0">AVERAGE(B3:C3)</f>
        <v>1.2502765</v>
      </c>
      <c r="F3" s="6">
        <v>1.2612509999999999</v>
      </c>
      <c r="G3" s="6">
        <v>1.164277</v>
      </c>
      <c r="H3">
        <f t="shared" ref="H3:H14" si="1">AVERAGE(F3:G3)</f>
        <v>1.212764</v>
      </c>
    </row>
    <row r="4" spans="1:8" x14ac:dyDescent="0.25">
      <c r="A4" s="6">
        <v>0.03</v>
      </c>
      <c r="B4" s="6">
        <v>1.282243</v>
      </c>
      <c r="C4" s="6">
        <v>1.3948929999999999</v>
      </c>
      <c r="D4">
        <f t="shared" si="0"/>
        <v>1.338568</v>
      </c>
      <c r="F4" s="6">
        <v>1.2040919999999999</v>
      </c>
      <c r="G4" s="6">
        <v>0.96379000000000004</v>
      </c>
      <c r="H4">
        <f t="shared" si="1"/>
        <v>1.083941</v>
      </c>
    </row>
    <row r="5" spans="1:8" x14ac:dyDescent="0.25">
      <c r="A5" s="6">
        <v>0.04</v>
      </c>
      <c r="B5" s="6">
        <v>1.4190560000000001</v>
      </c>
      <c r="C5" s="6">
        <v>2.0356049999999999</v>
      </c>
      <c r="D5">
        <f t="shared" si="0"/>
        <v>1.7273304999999999</v>
      </c>
      <c r="F5" s="6">
        <v>1.0357810000000001</v>
      </c>
      <c r="G5" s="6">
        <v>0.92718500000000004</v>
      </c>
      <c r="H5">
        <f t="shared" si="1"/>
        <v>0.98148300000000011</v>
      </c>
    </row>
    <row r="6" spans="1:8" x14ac:dyDescent="0.25">
      <c r="A6" s="6">
        <v>0.06</v>
      </c>
      <c r="B6" s="6">
        <v>1.336813</v>
      </c>
      <c r="C6" s="6">
        <v>1.643859</v>
      </c>
      <c r="D6">
        <f t="shared" si="0"/>
        <v>1.4903360000000001</v>
      </c>
      <c r="F6" s="6">
        <v>1.193541</v>
      </c>
      <c r="G6" s="6">
        <v>1.0012829999999999</v>
      </c>
      <c r="H6">
        <f t="shared" si="1"/>
        <v>1.0974119999999998</v>
      </c>
    </row>
    <row r="7" spans="1:8" x14ac:dyDescent="0.25">
      <c r="A7" s="6">
        <v>0.08</v>
      </c>
      <c r="B7" s="6">
        <v>1.16289</v>
      </c>
      <c r="C7" s="6">
        <v>1.5008090000000001</v>
      </c>
      <c r="D7">
        <f t="shared" si="0"/>
        <v>1.3318495000000001</v>
      </c>
      <c r="F7" s="6">
        <v>1.470618</v>
      </c>
      <c r="G7" s="6">
        <v>0.93004699999999996</v>
      </c>
      <c r="H7">
        <f t="shared" si="1"/>
        <v>1.2003325</v>
      </c>
    </row>
    <row r="8" spans="1:8" x14ac:dyDescent="0.25">
      <c r="A8" s="6">
        <v>0.1</v>
      </c>
      <c r="B8" s="6">
        <v>1.7704580000000001</v>
      </c>
      <c r="C8" s="6">
        <v>1.6638189999999999</v>
      </c>
      <c r="D8">
        <f t="shared" si="0"/>
        <v>1.7171384999999999</v>
      </c>
      <c r="F8" s="6">
        <v>1.3868069999999999</v>
      </c>
      <c r="G8" s="6">
        <v>1.2059789999999999</v>
      </c>
      <c r="H8">
        <f t="shared" si="1"/>
        <v>1.2963929999999999</v>
      </c>
    </row>
    <row r="9" spans="1:8" x14ac:dyDescent="0.25">
      <c r="A9" s="6">
        <v>0.25</v>
      </c>
      <c r="B9" s="6">
        <v>1.7927059999999999</v>
      </c>
      <c r="C9" s="6">
        <v>2.811814</v>
      </c>
      <c r="D9">
        <f t="shared" si="0"/>
        <v>2.30226</v>
      </c>
      <c r="F9" s="6">
        <v>1.3635029999999999</v>
      </c>
      <c r="G9" s="6">
        <v>0.98608799999999996</v>
      </c>
      <c r="H9">
        <f t="shared" si="1"/>
        <v>1.1747954999999999</v>
      </c>
    </row>
    <row r="10" spans="1:8" x14ac:dyDescent="0.25">
      <c r="A10" s="6">
        <v>0.5</v>
      </c>
      <c r="B10" s="6">
        <v>2.2932760000000001</v>
      </c>
      <c r="C10" s="6">
        <v>4.1524010000000002</v>
      </c>
      <c r="D10">
        <f t="shared" si="0"/>
        <v>3.2228384999999999</v>
      </c>
      <c r="F10" s="6">
        <v>1.424056</v>
      </c>
      <c r="G10" s="6">
        <v>1.560613</v>
      </c>
      <c r="H10">
        <f t="shared" si="1"/>
        <v>1.4923345000000001</v>
      </c>
    </row>
    <row r="11" spans="1:8" x14ac:dyDescent="0.25">
      <c r="A11" s="6">
        <v>1</v>
      </c>
      <c r="B11" s="6">
        <v>2.693959</v>
      </c>
      <c r="C11" s="6">
        <v>4.1983459999999999</v>
      </c>
      <c r="D11">
        <f t="shared" si="0"/>
        <v>3.4461525000000002</v>
      </c>
      <c r="F11" s="6">
        <v>1.688151</v>
      </c>
      <c r="G11" s="6">
        <v>2.127014</v>
      </c>
      <c r="H11">
        <f t="shared" si="1"/>
        <v>1.9075825</v>
      </c>
    </row>
    <row r="12" spans="1:8" x14ac:dyDescent="0.25">
      <c r="A12" s="6">
        <v>2</v>
      </c>
      <c r="B12" s="6">
        <v>2.5407609999999998</v>
      </c>
      <c r="C12" s="6">
        <v>3.6589939999999999</v>
      </c>
      <c r="D12">
        <f t="shared" si="0"/>
        <v>3.0998774999999998</v>
      </c>
      <c r="F12" s="6">
        <v>1.5455209999999999</v>
      </c>
      <c r="G12" s="6">
        <v>3.9626100000000002</v>
      </c>
      <c r="H12">
        <f t="shared" si="1"/>
        <v>2.7540655000000003</v>
      </c>
    </row>
    <row r="13" spans="1:8" x14ac:dyDescent="0.25">
      <c r="A13" s="6">
        <v>4</v>
      </c>
      <c r="B13" s="6">
        <v>2.577963</v>
      </c>
      <c r="C13" s="6">
        <v>4.5859139999999998</v>
      </c>
      <c r="D13">
        <f t="shared" si="0"/>
        <v>3.5819384999999997</v>
      </c>
      <c r="F13" s="6">
        <v>1.3812690000000001</v>
      </c>
      <c r="G13" s="6">
        <v>4.521153</v>
      </c>
      <c r="H13">
        <f t="shared" si="1"/>
        <v>2.9512109999999998</v>
      </c>
    </row>
    <row r="14" spans="1:8" x14ac:dyDescent="0.25">
      <c r="A14" s="6">
        <v>6</v>
      </c>
      <c r="B14" s="6">
        <v>2.7131780000000001</v>
      </c>
      <c r="C14" s="6">
        <v>4.8314110000000001</v>
      </c>
      <c r="D14">
        <f t="shared" si="0"/>
        <v>3.7722945000000001</v>
      </c>
      <c r="F14" s="6">
        <v>2.2412800000000002</v>
      </c>
      <c r="G14" s="6">
        <v>4.72384</v>
      </c>
      <c r="H14">
        <f t="shared" si="1"/>
        <v>3.4825600000000003</v>
      </c>
    </row>
  </sheetData>
  <mergeCells count="3">
    <mergeCell ref="B2:C2"/>
    <mergeCell ref="F2:G2"/>
    <mergeCell ref="A1:H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Q17" sqref="Q17"/>
    </sheetView>
  </sheetViews>
  <sheetFormatPr defaultRowHeight="15" x14ac:dyDescent="0.25"/>
  <sheetData>
    <row r="1" spans="2:11" x14ac:dyDescent="0.25">
      <c r="B1" t="s">
        <v>169</v>
      </c>
    </row>
    <row r="2" spans="2:11" ht="75" x14ac:dyDescent="0.25">
      <c r="B2" s="1" t="s">
        <v>170</v>
      </c>
      <c r="C2" s="1" t="s">
        <v>171</v>
      </c>
      <c r="D2" s="1" t="s">
        <v>172</v>
      </c>
      <c r="E2" s="1" t="s">
        <v>173</v>
      </c>
      <c r="I2" t="s">
        <v>174</v>
      </c>
      <c r="J2" t="s">
        <v>175</v>
      </c>
      <c r="K2" t="s">
        <v>176</v>
      </c>
    </row>
    <row r="3" spans="2:11" x14ac:dyDescent="0.25">
      <c r="B3">
        <v>275678</v>
      </c>
      <c r="C3">
        <v>369613</v>
      </c>
      <c r="D3">
        <v>354312</v>
      </c>
      <c r="E3">
        <v>483412</v>
      </c>
      <c r="H3" t="s">
        <v>177</v>
      </c>
      <c r="I3">
        <v>60</v>
      </c>
      <c r="J3">
        <v>45</v>
      </c>
      <c r="K3">
        <v>108</v>
      </c>
    </row>
    <row r="4" spans="2:11" x14ac:dyDescent="0.25">
      <c r="B4">
        <v>284564</v>
      </c>
      <c r="C4">
        <v>417815</v>
      </c>
      <c r="D4">
        <v>357475</v>
      </c>
      <c r="E4">
        <v>514926</v>
      </c>
      <c r="H4" t="s">
        <v>178</v>
      </c>
      <c r="I4">
        <f>C33-B33</f>
        <v>92150.532413793087</v>
      </c>
      <c r="J4">
        <f>D33-B33</f>
        <v>70124.24461538461</v>
      </c>
      <c r="K4">
        <f>E33-B33</f>
        <v>202255.96869565215</v>
      </c>
    </row>
    <row r="5" spans="2:11" x14ac:dyDescent="0.25">
      <c r="B5">
        <v>301982</v>
      </c>
      <c r="C5">
        <v>395070</v>
      </c>
      <c r="D5">
        <v>385133</v>
      </c>
      <c r="E5">
        <v>501856</v>
      </c>
    </row>
    <row r="6" spans="2:11" x14ac:dyDescent="0.25">
      <c r="B6">
        <v>291741</v>
      </c>
      <c r="C6">
        <v>398449</v>
      </c>
      <c r="D6">
        <v>369708</v>
      </c>
      <c r="E6">
        <v>515000</v>
      </c>
    </row>
    <row r="7" spans="2:11" x14ac:dyDescent="0.25">
      <c r="B7">
        <v>284302</v>
      </c>
      <c r="C7">
        <v>381274</v>
      </c>
      <c r="D7">
        <v>356943</v>
      </c>
      <c r="E7">
        <v>502680</v>
      </c>
    </row>
    <row r="8" spans="2:11" x14ac:dyDescent="0.25">
      <c r="B8">
        <v>286131</v>
      </c>
      <c r="C8">
        <v>389551</v>
      </c>
      <c r="D8">
        <v>369906</v>
      </c>
      <c r="E8">
        <v>460337</v>
      </c>
    </row>
    <row r="9" spans="2:11" x14ac:dyDescent="0.25">
      <c r="B9">
        <v>292064</v>
      </c>
      <c r="C9">
        <v>397030</v>
      </c>
      <c r="D9">
        <v>380676</v>
      </c>
      <c r="E9">
        <v>446153</v>
      </c>
    </row>
    <row r="10" spans="2:11" x14ac:dyDescent="0.25">
      <c r="B10">
        <v>273035</v>
      </c>
      <c r="C10">
        <v>376948</v>
      </c>
      <c r="D10">
        <v>349495</v>
      </c>
      <c r="E10">
        <v>528987</v>
      </c>
    </row>
    <row r="11" spans="2:11" x14ac:dyDescent="0.25">
      <c r="B11">
        <v>299561</v>
      </c>
      <c r="C11">
        <v>345412</v>
      </c>
      <c r="D11">
        <v>342886</v>
      </c>
      <c r="E11">
        <v>464330</v>
      </c>
    </row>
    <row r="12" spans="2:11" x14ac:dyDescent="0.25">
      <c r="B12">
        <v>296899</v>
      </c>
      <c r="C12">
        <v>381739</v>
      </c>
      <c r="D12">
        <v>353496</v>
      </c>
      <c r="E12">
        <v>456237</v>
      </c>
    </row>
    <row r="13" spans="2:11" x14ac:dyDescent="0.25">
      <c r="B13">
        <v>299229</v>
      </c>
      <c r="C13">
        <v>357957</v>
      </c>
      <c r="D13">
        <v>370351</v>
      </c>
      <c r="E13">
        <v>502065</v>
      </c>
    </row>
    <row r="14" spans="2:11" x14ac:dyDescent="0.25">
      <c r="B14">
        <v>275523</v>
      </c>
      <c r="C14">
        <v>353004</v>
      </c>
      <c r="D14">
        <v>343008</v>
      </c>
      <c r="E14">
        <v>456538</v>
      </c>
    </row>
    <row r="15" spans="2:11" x14ac:dyDescent="0.25">
      <c r="B15">
        <v>291402</v>
      </c>
      <c r="C15">
        <v>342284</v>
      </c>
      <c r="D15">
        <v>346782</v>
      </c>
      <c r="E15">
        <v>525472</v>
      </c>
    </row>
    <row r="16" spans="2:11" x14ac:dyDescent="0.25">
      <c r="B16">
        <v>297163</v>
      </c>
      <c r="C16">
        <v>360552</v>
      </c>
      <c r="D16">
        <v>369610</v>
      </c>
      <c r="E16">
        <v>498489</v>
      </c>
    </row>
    <row r="17" spans="2:5" x14ac:dyDescent="0.25">
      <c r="B17">
        <v>296454</v>
      </c>
      <c r="C17">
        <v>400182</v>
      </c>
      <c r="D17">
        <v>343029</v>
      </c>
      <c r="E17">
        <v>536968</v>
      </c>
    </row>
    <row r="18" spans="2:5" x14ac:dyDescent="0.25">
      <c r="B18">
        <v>286891</v>
      </c>
      <c r="C18">
        <v>405191</v>
      </c>
      <c r="D18">
        <v>359893</v>
      </c>
      <c r="E18">
        <v>485205</v>
      </c>
    </row>
    <row r="19" spans="2:5" x14ac:dyDescent="0.25">
      <c r="B19">
        <v>283935</v>
      </c>
      <c r="C19">
        <v>379265</v>
      </c>
      <c r="D19">
        <v>349272</v>
      </c>
      <c r="E19">
        <v>469361</v>
      </c>
    </row>
    <row r="20" spans="2:5" x14ac:dyDescent="0.25">
      <c r="B20">
        <v>276063</v>
      </c>
      <c r="C20">
        <v>380073</v>
      </c>
      <c r="D20">
        <v>361164</v>
      </c>
      <c r="E20">
        <v>475082</v>
      </c>
    </row>
    <row r="21" spans="2:5" x14ac:dyDescent="0.25">
      <c r="B21">
        <v>297620</v>
      </c>
      <c r="C21">
        <v>413891</v>
      </c>
      <c r="D21">
        <v>366147</v>
      </c>
      <c r="E21">
        <v>480151</v>
      </c>
    </row>
    <row r="22" spans="2:5" x14ac:dyDescent="0.25">
      <c r="B22">
        <v>301769</v>
      </c>
      <c r="C22">
        <v>409526</v>
      </c>
      <c r="D22">
        <v>348112</v>
      </c>
      <c r="E22">
        <v>544592</v>
      </c>
    </row>
    <row r="23" spans="2:5" x14ac:dyDescent="0.25">
      <c r="B23">
        <v>293643</v>
      </c>
      <c r="C23">
        <v>382011</v>
      </c>
      <c r="D23">
        <v>371024</v>
      </c>
      <c r="E23">
        <v>506194</v>
      </c>
    </row>
    <row r="24" spans="2:5" x14ac:dyDescent="0.25">
      <c r="B24">
        <v>300039</v>
      </c>
      <c r="C24">
        <v>360935</v>
      </c>
      <c r="D24">
        <v>361153</v>
      </c>
      <c r="E24">
        <v>491824</v>
      </c>
    </row>
    <row r="25" spans="2:5" x14ac:dyDescent="0.25">
      <c r="B25">
        <v>285383</v>
      </c>
      <c r="C25">
        <v>362056</v>
      </c>
      <c r="D25">
        <v>361216</v>
      </c>
      <c r="E25">
        <v>469373</v>
      </c>
    </row>
    <row r="26" spans="2:5" x14ac:dyDescent="0.25">
      <c r="B26">
        <v>285858</v>
      </c>
      <c r="C26">
        <v>361125</v>
      </c>
      <c r="D26">
        <v>365878</v>
      </c>
    </row>
    <row r="27" spans="2:5" x14ac:dyDescent="0.25">
      <c r="B27">
        <v>285837</v>
      </c>
      <c r="C27">
        <v>423620</v>
      </c>
      <c r="D27">
        <v>353498</v>
      </c>
    </row>
    <row r="28" spans="2:5" x14ac:dyDescent="0.25">
      <c r="C28">
        <v>394965</v>
      </c>
      <c r="D28">
        <v>365540</v>
      </c>
    </row>
    <row r="29" spans="2:5" x14ac:dyDescent="0.25">
      <c r="C29">
        <v>403153</v>
      </c>
    </row>
    <row r="30" spans="2:5" x14ac:dyDescent="0.25">
      <c r="C30">
        <v>366317</v>
      </c>
    </row>
    <row r="31" spans="2:5" x14ac:dyDescent="0.25">
      <c r="C31">
        <v>364966</v>
      </c>
    </row>
    <row r="33" spans="1:7" x14ac:dyDescent="0.25">
      <c r="A33" t="s">
        <v>25</v>
      </c>
      <c r="B33" s="24">
        <f>AVERAGE(B3:B31)</f>
        <v>289710.64</v>
      </c>
      <c r="C33" s="24">
        <f t="shared" ref="C33:E33" si="0">AVERAGE(C3:C31)</f>
        <v>381861.1724137931</v>
      </c>
      <c r="D33" s="24">
        <f t="shared" si="0"/>
        <v>359834.88461538462</v>
      </c>
      <c r="E33" s="24">
        <f t="shared" si="0"/>
        <v>491966.60869565216</v>
      </c>
      <c r="F33" s="25"/>
      <c r="G33" s="25"/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workbookViewId="0">
      <selection activeCell="K19" sqref="K19"/>
    </sheetView>
  </sheetViews>
  <sheetFormatPr defaultRowHeight="15" x14ac:dyDescent="0.25"/>
  <cols>
    <col min="1" max="5" width="9.140625" style="26"/>
    <col min="6" max="6" width="12.5703125" customWidth="1"/>
    <col min="7" max="7" width="13.140625" customWidth="1"/>
    <col min="9" max="9" width="18.85546875" bestFit="1" customWidth="1"/>
    <col min="14" max="14" width="12" customWidth="1"/>
    <col min="16" max="16" width="13" customWidth="1"/>
    <col min="18" max="18" width="13.5703125" customWidth="1"/>
    <col min="20" max="20" width="11.5703125" customWidth="1"/>
  </cols>
  <sheetData>
    <row r="1" spans="1:20" x14ac:dyDescent="0.25">
      <c r="A1" s="39" t="s">
        <v>179</v>
      </c>
      <c r="B1" s="39"/>
      <c r="C1" s="39"/>
      <c r="D1" s="39"/>
      <c r="E1" s="39"/>
      <c r="M1" s="34" t="s">
        <v>180</v>
      </c>
      <c r="N1" s="34"/>
      <c r="O1" s="34"/>
      <c r="P1" s="34"/>
      <c r="Q1" s="34"/>
      <c r="R1" s="34"/>
      <c r="S1" s="34"/>
      <c r="T1" s="34"/>
    </row>
    <row r="2" spans="1:20" x14ac:dyDescent="0.25">
      <c r="B2" s="26" t="s">
        <v>17</v>
      </c>
      <c r="C2" s="26" t="s">
        <v>181</v>
      </c>
      <c r="D2" s="26" t="s">
        <v>182</v>
      </c>
      <c r="E2" s="26" t="s">
        <v>183</v>
      </c>
      <c r="H2" s="26" t="s">
        <v>17</v>
      </c>
      <c r="I2" s="26" t="s">
        <v>181</v>
      </c>
      <c r="J2" s="26" t="s">
        <v>182</v>
      </c>
      <c r="K2" s="26" t="s">
        <v>184</v>
      </c>
      <c r="M2" s="32" t="s">
        <v>17</v>
      </c>
      <c r="N2" s="32"/>
      <c r="O2" s="32" t="s">
        <v>181</v>
      </c>
      <c r="P2" s="32"/>
      <c r="Q2" s="34" t="s">
        <v>182</v>
      </c>
      <c r="R2" s="34"/>
    </row>
    <row r="3" spans="1:20" ht="41.25" customHeight="1" x14ac:dyDescent="0.25">
      <c r="A3" s="26" t="s">
        <v>23</v>
      </c>
      <c r="B3" s="26">
        <f>COUNT(B6:B47)</f>
        <v>32</v>
      </c>
      <c r="C3" s="26">
        <f>COUNT(C6:C47)</f>
        <v>34</v>
      </c>
      <c r="D3" s="26">
        <f>COUNT(D6:D47)</f>
        <v>38</v>
      </c>
      <c r="E3" s="26">
        <f>COUNT(E6:E47)</f>
        <v>42</v>
      </c>
      <c r="G3" t="s">
        <v>25</v>
      </c>
      <c r="H3">
        <f>AVERAGE(B6:B47)</f>
        <v>436214.3125</v>
      </c>
      <c r="I3">
        <f>AVERAGE(C6:C47)</f>
        <v>378977.4117647059</v>
      </c>
      <c r="J3">
        <f>AVERAGE(D6:D47)</f>
        <v>413562.68421052629</v>
      </c>
      <c r="K3">
        <f>AVERAGE(E6:E47)</f>
        <v>504933.21666666667</v>
      </c>
      <c r="M3" s="1" t="s">
        <v>185</v>
      </c>
      <c r="N3" s="1" t="s">
        <v>186</v>
      </c>
      <c r="O3" s="1" t="s">
        <v>185</v>
      </c>
      <c r="P3" s="1" t="s">
        <v>186</v>
      </c>
      <c r="Q3" s="1" t="s">
        <v>185</v>
      </c>
      <c r="R3" s="1" t="s">
        <v>186</v>
      </c>
    </row>
    <row r="4" spans="1:20" ht="60" x14ac:dyDescent="0.25">
      <c r="G4" s="1" t="s">
        <v>187</v>
      </c>
      <c r="H4">
        <f>H3-'[1]Supp Fig.4j'!B33</f>
        <v>146503.67249999999</v>
      </c>
      <c r="I4">
        <f>I3-'[1]Supp Fig.4j'!B33</f>
        <v>89266.771764705889</v>
      </c>
      <c r="J4">
        <f>J3-'[1]Supp Fig.4j'!B33</f>
        <v>123852.04421052628</v>
      </c>
      <c r="K4">
        <f>K3-'[1]Supp Fig.4j'!B33</f>
        <v>215222.57666666666</v>
      </c>
      <c r="M4">
        <v>1.0408008066902352</v>
      </c>
      <c r="N4">
        <f>$H$8*M4</f>
        <v>86.024560399382182</v>
      </c>
      <c r="O4">
        <v>1.3685793687140779</v>
      </c>
      <c r="P4">
        <f>$I$8*O4</f>
        <v>76.600617128480295</v>
      </c>
      <c r="Q4">
        <v>10.236161926541545</v>
      </c>
      <c r="R4">
        <f>$J$8*Q4</f>
        <v>737.95629271557993</v>
      </c>
    </row>
    <row r="5" spans="1:20" x14ac:dyDescent="0.25">
      <c r="G5" t="s">
        <v>24</v>
      </c>
      <c r="H5">
        <v>16277.476564828969</v>
      </c>
      <c r="I5">
        <v>16969.59172580413</v>
      </c>
      <c r="J5">
        <v>36211.064555214529</v>
      </c>
      <c r="K5">
        <v>15021.309039635877</v>
      </c>
      <c r="M5">
        <v>1.2507570856290378</v>
      </c>
      <c r="N5">
        <f t="shared" ref="N5:N44" si="0">$H$8*M5</f>
        <v>103.3779256953182</v>
      </c>
      <c r="O5">
        <v>1.37737341821239</v>
      </c>
      <c r="P5">
        <f t="shared" ref="P5:P16" si="1">$I$8*O5</f>
        <v>77.092827981594382</v>
      </c>
      <c r="Q5">
        <v>9.831933776200847</v>
      </c>
      <c r="R5">
        <f t="shared" ref="R5:R24" si="2">$J$8*Q5</f>
        <v>708.81424617729465</v>
      </c>
    </row>
    <row r="6" spans="1:20" ht="30" x14ac:dyDescent="0.25">
      <c r="A6" s="27" t="s">
        <v>102</v>
      </c>
      <c r="B6" s="26">
        <v>414588</v>
      </c>
      <c r="C6" s="26">
        <v>378605</v>
      </c>
      <c r="D6" s="26">
        <v>396765</v>
      </c>
      <c r="E6" s="26">
        <v>527872.80000000005</v>
      </c>
      <c r="M6">
        <v>1.1515458534208733</v>
      </c>
      <c r="N6">
        <f t="shared" si="0"/>
        <v>95.177891084921853</v>
      </c>
      <c r="O6">
        <v>1.7752675374569091</v>
      </c>
      <c r="P6">
        <f t="shared" si="1"/>
        <v>99.363319399685395</v>
      </c>
      <c r="Q6">
        <v>4.6110298308816864</v>
      </c>
      <c r="R6">
        <f t="shared" si="2"/>
        <v>332.42327583499531</v>
      </c>
    </row>
    <row r="7" spans="1:20" ht="29.25" customHeight="1" x14ac:dyDescent="0.25">
      <c r="B7" s="26">
        <v>451504</v>
      </c>
      <c r="C7" s="26">
        <v>374336</v>
      </c>
      <c r="D7" s="26">
        <v>380228</v>
      </c>
      <c r="E7" s="26">
        <v>514810.4</v>
      </c>
      <c r="G7" s="32" t="s">
        <v>188</v>
      </c>
      <c r="H7" s="32"/>
      <c r="I7" s="32"/>
      <c r="J7" s="32"/>
      <c r="K7" s="32"/>
      <c r="M7">
        <v>1.4262594164660445</v>
      </c>
      <c r="N7">
        <f t="shared" si="0"/>
        <v>117.88359360244712</v>
      </c>
      <c r="O7">
        <v>1.3040033492907006</v>
      </c>
      <c r="P7">
        <f t="shared" si="1"/>
        <v>72.986239290694201</v>
      </c>
      <c r="Q7">
        <v>3.1446891933602883</v>
      </c>
      <c r="R7">
        <f t="shared" si="2"/>
        <v>226.71028414054928</v>
      </c>
    </row>
    <row r="8" spans="1:20" x14ac:dyDescent="0.25">
      <c r="B8" s="26">
        <v>398186</v>
      </c>
      <c r="C8" s="26">
        <v>376473</v>
      </c>
      <c r="D8" s="26">
        <v>412174</v>
      </c>
      <c r="E8" s="26">
        <v>499965.7</v>
      </c>
      <c r="G8" t="s">
        <v>189</v>
      </c>
      <c r="H8">
        <f>(H4+30802)/2145.2</f>
        <v>82.652280673130704</v>
      </c>
      <c r="I8">
        <f>(I4+30802)/2145.2</f>
        <v>55.970898641015246</v>
      </c>
      <c r="J8">
        <f>(J4+30802)/2145.2</f>
        <v>72.093065546581343</v>
      </c>
      <c r="K8">
        <f>(K4+30802)/2145.2</f>
        <v>114.68607899807323</v>
      </c>
      <c r="M8">
        <v>1.1883751446324344</v>
      </c>
      <c r="N8">
        <f t="shared" si="0"/>
        <v>98.221915999132264</v>
      </c>
      <c r="O8">
        <v>1.841512582924741</v>
      </c>
      <c r="P8">
        <f t="shared" si="1"/>
        <v>103.07111412503485</v>
      </c>
      <c r="Q8">
        <v>4.0181289231399067</v>
      </c>
      <c r="R8">
        <f t="shared" si="2"/>
        <v>289.67923183053961</v>
      </c>
    </row>
    <row r="9" spans="1:20" x14ac:dyDescent="0.25">
      <c r="B9" s="26">
        <v>429242</v>
      </c>
      <c r="C9" s="26">
        <v>369291</v>
      </c>
      <c r="D9" s="26">
        <v>499894</v>
      </c>
      <c r="E9" s="26">
        <v>511616.30000000005</v>
      </c>
      <c r="G9" t="s">
        <v>190</v>
      </c>
      <c r="H9">
        <f>(H5+30802)/2145.2</f>
        <v>21.94642763603812</v>
      </c>
      <c r="I9">
        <f t="shared" ref="I9:J9" si="3">(I5+30802)/2145.2</f>
        <v>22.269061964294302</v>
      </c>
      <c r="J9">
        <f t="shared" si="3"/>
        <v>31.238609246324135</v>
      </c>
      <c r="K9">
        <f>(K5+30802)/2145.2</f>
        <v>21.360856348888625</v>
      </c>
      <c r="M9">
        <v>1.0707098856579556</v>
      </c>
      <c r="N9">
        <f t="shared" si="0"/>
        <v>88.496613988897025</v>
      </c>
      <c r="O9">
        <v>1.3622869656852996</v>
      </c>
      <c r="P9">
        <f t="shared" si="1"/>
        <v>76.24842567634812</v>
      </c>
      <c r="Q9">
        <v>3.5570939349359043</v>
      </c>
      <c r="R9">
        <f t="shared" si="2"/>
        <v>256.44180620668112</v>
      </c>
    </row>
    <row r="10" spans="1:20" x14ac:dyDescent="0.25">
      <c r="B10" s="26">
        <v>419263</v>
      </c>
      <c r="C10" s="26">
        <v>390364</v>
      </c>
      <c r="D10" s="26">
        <v>468456</v>
      </c>
      <c r="E10" s="26">
        <v>486415.8</v>
      </c>
      <c r="M10">
        <v>1.0059678249980957</v>
      </c>
      <c r="N10">
        <f t="shared" si="0"/>
        <v>83.145535019881436</v>
      </c>
      <c r="O10">
        <v>1.5451817721418866</v>
      </c>
      <c r="P10">
        <f t="shared" si="1"/>
        <v>86.485212350497847</v>
      </c>
      <c r="Q10">
        <v>4.8532922645661252</v>
      </c>
      <c r="R10">
        <f t="shared" si="2"/>
        <v>349.88871734608188</v>
      </c>
    </row>
    <row r="11" spans="1:20" x14ac:dyDescent="0.25">
      <c r="B11" s="26">
        <v>445166</v>
      </c>
      <c r="C11" s="26">
        <v>414711</v>
      </c>
      <c r="D11" s="26">
        <v>408673</v>
      </c>
      <c r="E11" s="26">
        <v>489565.7</v>
      </c>
      <c r="M11">
        <v>1</v>
      </c>
      <c r="N11">
        <f t="shared" si="0"/>
        <v>82.652280673130704</v>
      </c>
      <c r="O11">
        <v>1.2545409306157078</v>
      </c>
      <c r="P11">
        <f t="shared" si="1"/>
        <v>70.217783268496717</v>
      </c>
      <c r="Q11">
        <v>3.3571451260076901</v>
      </c>
      <c r="R11">
        <f t="shared" si="2"/>
        <v>242.02688361865847</v>
      </c>
    </row>
    <row r="12" spans="1:20" x14ac:dyDescent="0.25">
      <c r="B12" s="26">
        <v>429131</v>
      </c>
      <c r="C12" s="26">
        <v>369299</v>
      </c>
      <c r="D12" s="26">
        <v>386552</v>
      </c>
      <c r="E12" s="26">
        <v>513939.4</v>
      </c>
      <c r="M12">
        <v>1.4603783412208522</v>
      </c>
      <c r="N12">
        <f t="shared" si="0"/>
        <v>120.70360054754691</v>
      </c>
      <c r="O12">
        <v>1.9960927215873021</v>
      </c>
      <c r="P12">
        <f t="shared" si="1"/>
        <v>111.72310339803116</v>
      </c>
      <c r="Q12">
        <v>5.7554615299203373</v>
      </c>
      <c r="R12">
        <f t="shared" si="2"/>
        <v>414.92886532737424</v>
      </c>
    </row>
    <row r="13" spans="1:20" ht="45" x14ac:dyDescent="0.25">
      <c r="B13" s="26">
        <v>439446</v>
      </c>
      <c r="C13" s="26">
        <v>374949</v>
      </c>
      <c r="D13" s="26">
        <v>396787</v>
      </c>
      <c r="E13" s="26">
        <v>524456.4</v>
      </c>
      <c r="G13" s="1" t="s">
        <v>191</v>
      </c>
      <c r="H13">
        <v>1.4709460543402499</v>
      </c>
      <c r="I13">
        <v>1.4945934173954201</v>
      </c>
      <c r="J13">
        <v>5.8614615911981671</v>
      </c>
      <c r="M13">
        <v>1.1156262992017534</v>
      </c>
      <c r="N13">
        <f t="shared" si="0"/>
        <v>92.209058007949409</v>
      </c>
      <c r="O13">
        <v>1.3547175063576415</v>
      </c>
      <c r="P13">
        <f t="shared" si="1"/>
        <v>75.824756235552485</v>
      </c>
      <c r="Q13">
        <v>4.4400295326300183</v>
      </c>
      <c r="R13">
        <f t="shared" si="2"/>
        <v>320.09534012465286</v>
      </c>
    </row>
    <row r="14" spans="1:20" x14ac:dyDescent="0.25">
      <c r="B14" s="26">
        <v>412214</v>
      </c>
      <c r="C14" s="26">
        <v>380032</v>
      </c>
      <c r="D14" s="26">
        <v>435954</v>
      </c>
      <c r="E14" s="26">
        <v>514161.7</v>
      </c>
      <c r="G14" t="s">
        <v>192</v>
      </c>
      <c r="H14">
        <f>H8*H13</f>
        <v>121.57704613836451</v>
      </c>
      <c r="I14">
        <f>I8*I13</f>
        <v>83.653736674567654</v>
      </c>
      <c r="J14">
        <f>J8*J13</f>
        <v>422.57073469301844</v>
      </c>
      <c r="M14">
        <v>1.7022074733939625</v>
      </c>
      <c r="N14">
        <f t="shared" si="0"/>
        <v>140.69132985485845</v>
      </c>
      <c r="O14">
        <v>1.2579155846883214</v>
      </c>
      <c r="P14">
        <f t="shared" si="1"/>
        <v>70.406665689543473</v>
      </c>
      <c r="Q14">
        <v>4.3904271724234025</v>
      </c>
      <c r="R14">
        <f t="shared" si="2"/>
        <v>316.51935391901213</v>
      </c>
    </row>
    <row r="15" spans="1:20" x14ac:dyDescent="0.25">
      <c r="B15" s="26">
        <v>449393</v>
      </c>
      <c r="C15" s="26">
        <v>377760</v>
      </c>
      <c r="D15" s="26">
        <v>480388</v>
      </c>
      <c r="E15" s="26">
        <v>467494.3</v>
      </c>
      <c r="G15" t="s">
        <v>193</v>
      </c>
      <c r="H15" s="28">
        <f>STDEV(N4:N44)</f>
        <v>27.483244065348305</v>
      </c>
      <c r="I15" s="29">
        <f>STDEV(P4:P16)</f>
        <v>13.232861561616906</v>
      </c>
      <c r="J15" s="28">
        <f>STDEV(R4:R24)</f>
        <v>139.71509319767583</v>
      </c>
      <c r="K15" s="28"/>
      <c r="M15">
        <v>1.3753320096590229</v>
      </c>
      <c r="N15">
        <f t="shared" si="0"/>
        <v>113.67432728107848</v>
      </c>
      <c r="O15">
        <v>1.5173663107737465</v>
      </c>
      <c r="P15">
        <f t="shared" si="1"/>
        <v>84.928355981608604</v>
      </c>
      <c r="Q15">
        <v>5.3137300658999749</v>
      </c>
      <c r="R15">
        <f t="shared" si="2"/>
        <v>383.08308993776689</v>
      </c>
    </row>
    <row r="16" spans="1:20" x14ac:dyDescent="0.25">
      <c r="B16" s="26">
        <v>444626</v>
      </c>
      <c r="C16" s="26">
        <v>379119</v>
      </c>
      <c r="D16" s="26">
        <v>379609</v>
      </c>
      <c r="E16" s="26">
        <v>493743.9</v>
      </c>
      <c r="M16">
        <v>1.3766691471153791</v>
      </c>
      <c r="N16">
        <f t="shared" si="0"/>
        <v>113.78484474141978</v>
      </c>
      <c r="O16">
        <v>1.4748763776917369</v>
      </c>
      <c r="P16">
        <f t="shared" si="1"/>
        <v>82.550156243811927</v>
      </c>
      <c r="Q16">
        <v>6.6430898046949372</v>
      </c>
      <c r="R16">
        <f t="shared" si="2"/>
        <v>478.92070872169836</v>
      </c>
    </row>
    <row r="17" spans="2:18" customFormat="1" x14ac:dyDescent="0.25">
      <c r="B17" s="26">
        <v>433629</v>
      </c>
      <c r="C17" s="26">
        <v>346732</v>
      </c>
      <c r="D17" s="26">
        <v>456154</v>
      </c>
      <c r="E17" s="26">
        <v>527465.9</v>
      </c>
      <c r="M17">
        <v>1.7244780651557885</v>
      </c>
      <c r="N17">
        <f t="shared" si="0"/>
        <v>142.53204505591361</v>
      </c>
      <c r="Q17">
        <v>6.8772227887796697</v>
      </c>
      <c r="R17">
        <f t="shared" si="2"/>
        <v>495.80007328993565</v>
      </c>
    </row>
    <row r="18" spans="2:18" customFormat="1" x14ac:dyDescent="0.25">
      <c r="B18" s="26">
        <v>416522</v>
      </c>
      <c r="C18" s="26">
        <v>374416</v>
      </c>
      <c r="D18" s="26">
        <v>391660</v>
      </c>
      <c r="E18" s="26">
        <v>494444.60000000003</v>
      </c>
      <c r="M18">
        <v>1.3243686016518392</v>
      </c>
      <c r="N18">
        <f t="shared" si="0"/>
        <v>109.46208537840945</v>
      </c>
      <c r="Q18">
        <v>6.9418289301632212</v>
      </c>
      <c r="R18">
        <f t="shared" si="2"/>
        <v>500.45772807541175</v>
      </c>
    </row>
    <row r="19" spans="2:18" customFormat="1" x14ac:dyDescent="0.25">
      <c r="B19" s="26">
        <v>421283</v>
      </c>
      <c r="C19" s="26">
        <v>418409</v>
      </c>
      <c r="D19" s="26">
        <v>390168</v>
      </c>
      <c r="E19" s="26">
        <v>489222.5</v>
      </c>
      <c r="M19">
        <v>1.2025267674604232</v>
      </c>
      <c r="N19">
        <f t="shared" si="0"/>
        <v>99.391579901091475</v>
      </c>
      <c r="Q19">
        <v>5.5587426353960492</v>
      </c>
      <c r="R19">
        <f t="shared" si="2"/>
        <v>400.7467971701837</v>
      </c>
    </row>
    <row r="20" spans="2:18" customFormat="1" x14ac:dyDescent="0.25">
      <c r="B20" s="26">
        <v>437947</v>
      </c>
      <c r="C20" s="26">
        <v>376547</v>
      </c>
      <c r="D20" s="26">
        <v>414622</v>
      </c>
      <c r="E20" s="26">
        <v>499799.3</v>
      </c>
      <c r="M20">
        <v>1.1401124513370753</v>
      </c>
      <c r="N20">
        <f t="shared" si="0"/>
        <v>94.232894326843024</v>
      </c>
      <c r="Q20">
        <v>5.6193434088510843</v>
      </c>
      <c r="R20">
        <f t="shared" si="2"/>
        <v>405.11569270305108</v>
      </c>
    </row>
    <row r="21" spans="2:18" customFormat="1" x14ac:dyDescent="0.25">
      <c r="B21" s="26">
        <v>446524</v>
      </c>
      <c r="C21" s="26">
        <v>374962</v>
      </c>
      <c r="D21" s="26">
        <v>384892</v>
      </c>
      <c r="E21" s="26">
        <v>493842.7</v>
      </c>
      <c r="M21">
        <v>1.2545572575463235</v>
      </c>
      <c r="N21">
        <f t="shared" si="0"/>
        <v>103.69201857123186</v>
      </c>
      <c r="Q21">
        <v>7.968256499038894</v>
      </c>
      <c r="R21">
        <f t="shared" si="2"/>
        <v>574.45603807718373</v>
      </c>
    </row>
    <row r="22" spans="2:18" customFormat="1" x14ac:dyDescent="0.25">
      <c r="B22" s="26">
        <v>433521</v>
      </c>
      <c r="C22" s="26">
        <v>388676</v>
      </c>
      <c r="D22" s="26">
        <v>446946</v>
      </c>
      <c r="E22" s="26">
        <v>499554.9</v>
      </c>
      <c r="M22">
        <v>1.1640686743572815</v>
      </c>
      <c r="N22">
        <f t="shared" si="0"/>
        <v>96.212930795777211</v>
      </c>
      <c r="Q22">
        <v>5.6913670449276204</v>
      </c>
      <c r="R22">
        <f t="shared" si="2"/>
        <v>410.30809741961991</v>
      </c>
    </row>
    <row r="23" spans="2:18" customFormat="1" x14ac:dyDescent="0.25">
      <c r="B23" s="26">
        <v>410643</v>
      </c>
      <c r="C23" s="26">
        <v>391202</v>
      </c>
      <c r="D23" s="26">
        <v>394381</v>
      </c>
      <c r="E23" s="26">
        <v>501670</v>
      </c>
      <c r="M23">
        <v>1.6077681470049434</v>
      </c>
      <c r="N23">
        <f t="shared" si="0"/>
        <v>132.88570414357184</v>
      </c>
      <c r="Q23">
        <v>7.3350002610448044</v>
      </c>
      <c r="R23">
        <f t="shared" si="2"/>
        <v>528.80265460369435</v>
      </c>
    </row>
    <row r="24" spans="2:18" customFormat="1" x14ac:dyDescent="0.25">
      <c r="B24" s="26">
        <v>416251</v>
      </c>
      <c r="C24" s="26">
        <v>373708</v>
      </c>
      <c r="D24" s="26">
        <v>397689</v>
      </c>
      <c r="E24" s="26">
        <v>535168.4</v>
      </c>
      <c r="M24">
        <v>1.4306874853711833</v>
      </c>
      <c r="N24">
        <f t="shared" si="0"/>
        <v>118.24958359643462</v>
      </c>
      <c r="Q24">
        <v>6.9467187657574954</v>
      </c>
      <c r="R24">
        <f t="shared" si="2"/>
        <v>500.81025131342176</v>
      </c>
    </row>
    <row r="25" spans="2:18" customFormat="1" x14ac:dyDescent="0.25">
      <c r="B25" s="26">
        <v>457052</v>
      </c>
      <c r="C25" s="26">
        <v>397857</v>
      </c>
      <c r="D25" s="26">
        <v>398519</v>
      </c>
      <c r="E25" s="26">
        <v>515392.80000000005</v>
      </c>
      <c r="M25">
        <v>1.2734477905954691</v>
      </c>
      <c r="N25">
        <f t="shared" si="0"/>
        <v>105.25336421087489</v>
      </c>
    </row>
    <row r="26" spans="2:18" customFormat="1" x14ac:dyDescent="0.25">
      <c r="B26" s="26">
        <v>463683</v>
      </c>
      <c r="C26" s="26">
        <v>386030</v>
      </c>
      <c r="D26" s="26">
        <v>424799</v>
      </c>
      <c r="E26" s="26">
        <v>533465.4</v>
      </c>
      <c r="M26">
        <v>1.3156449740861664</v>
      </c>
      <c r="N26">
        <f t="shared" si="0"/>
        <v>108.74105766436359</v>
      </c>
    </row>
    <row r="27" spans="2:18" customFormat="1" x14ac:dyDescent="0.25">
      <c r="B27" s="26">
        <v>454163</v>
      </c>
      <c r="C27" s="26">
        <v>383327</v>
      </c>
      <c r="D27" s="26">
        <v>368829</v>
      </c>
      <c r="E27" s="26">
        <v>531018.80000000005</v>
      </c>
      <c r="M27">
        <v>1.3022826551834612</v>
      </c>
      <c r="N27">
        <f t="shared" si="0"/>
        <v>107.63663153197332</v>
      </c>
    </row>
    <row r="28" spans="2:18" customFormat="1" x14ac:dyDescent="0.25">
      <c r="B28" s="26">
        <v>454882</v>
      </c>
      <c r="C28" s="26">
        <v>391135</v>
      </c>
      <c r="D28" s="26">
        <v>464486</v>
      </c>
      <c r="E28" s="26">
        <v>480945.4</v>
      </c>
      <c r="M28">
        <v>1.6172612826573922</v>
      </c>
      <c r="N28">
        <f t="shared" si="0"/>
        <v>133.67033345598614</v>
      </c>
    </row>
    <row r="29" spans="2:18" customFormat="1" x14ac:dyDescent="0.25">
      <c r="B29" s="26">
        <v>443801</v>
      </c>
      <c r="C29" s="26">
        <v>377843</v>
      </c>
      <c r="D29" s="26">
        <v>375121</v>
      </c>
      <c r="E29" s="26">
        <v>501059</v>
      </c>
      <c r="M29">
        <v>1.6985459490673449</v>
      </c>
      <c r="N29">
        <f t="shared" si="0"/>
        <v>140.38869651852337</v>
      </c>
    </row>
    <row r="30" spans="2:18" customFormat="1" x14ac:dyDescent="0.25">
      <c r="B30" s="26">
        <v>432024</v>
      </c>
      <c r="C30" s="26">
        <v>390112</v>
      </c>
      <c r="D30" s="26">
        <v>432292</v>
      </c>
      <c r="E30" s="26">
        <v>510996.2</v>
      </c>
      <c r="M30">
        <v>1.8108166556019964</v>
      </c>
      <c r="N30">
        <f t="shared" si="0"/>
        <v>149.66812646639607</v>
      </c>
    </row>
    <row r="31" spans="2:18" customFormat="1" x14ac:dyDescent="0.25">
      <c r="B31" s="26">
        <v>433010</v>
      </c>
      <c r="C31" s="26">
        <v>398674</v>
      </c>
      <c r="D31" s="26">
        <v>400167</v>
      </c>
      <c r="E31" s="26">
        <v>481156</v>
      </c>
      <c r="M31">
        <v>1.4167276406307221</v>
      </c>
      <c r="N31">
        <f t="shared" si="0"/>
        <v>117.0957705907927</v>
      </c>
    </row>
    <row r="32" spans="2:18" customFormat="1" x14ac:dyDescent="0.25">
      <c r="B32" s="26">
        <v>449344</v>
      </c>
      <c r="C32" s="26">
        <v>337135</v>
      </c>
      <c r="D32" s="26">
        <v>433957</v>
      </c>
      <c r="E32" s="26">
        <v>478861.5</v>
      </c>
      <c r="M32">
        <v>1.2941860112978441</v>
      </c>
      <c r="N32">
        <f t="shared" si="0"/>
        <v>106.96742544902891</v>
      </c>
    </row>
    <row r="33" spans="2:14" customFormat="1" x14ac:dyDescent="0.25">
      <c r="B33" s="26">
        <v>436972</v>
      </c>
      <c r="C33" s="26">
        <v>380276</v>
      </c>
      <c r="D33" s="26">
        <v>441371</v>
      </c>
      <c r="E33" s="26">
        <v>509590.9</v>
      </c>
      <c r="M33">
        <v>2.2503253532422356</v>
      </c>
      <c r="N33">
        <f t="shared" si="0"/>
        <v>185.99452270203926</v>
      </c>
    </row>
    <row r="34" spans="2:14" customFormat="1" x14ac:dyDescent="0.25">
      <c r="B34" s="26">
        <v>454107</v>
      </c>
      <c r="C34" s="26">
        <v>393781</v>
      </c>
      <c r="D34" s="26">
        <v>391349</v>
      </c>
      <c r="E34" s="26">
        <v>523815.5</v>
      </c>
      <c r="M34">
        <v>1.3898304696081287</v>
      </c>
      <c r="N34">
        <f t="shared" si="0"/>
        <v>114.87265806212011</v>
      </c>
    </row>
    <row r="35" spans="2:14" customFormat="1" x14ac:dyDescent="0.25">
      <c r="B35" s="26">
        <v>458086</v>
      </c>
      <c r="C35" s="26">
        <v>367720</v>
      </c>
      <c r="D35" s="26">
        <v>417201</v>
      </c>
      <c r="E35" s="26">
        <v>541551.4</v>
      </c>
      <c r="M35">
        <v>2.1131710911715467</v>
      </c>
      <c r="N35">
        <f t="shared" si="0"/>
        <v>174.65841013785655</v>
      </c>
    </row>
    <row r="36" spans="2:14" customFormat="1" x14ac:dyDescent="0.25">
      <c r="B36" s="26">
        <v>430574</v>
      </c>
      <c r="C36" s="26">
        <v>360209</v>
      </c>
      <c r="D36" s="26">
        <v>356509</v>
      </c>
      <c r="E36" s="26">
        <v>506896</v>
      </c>
      <c r="M36">
        <v>1.5935923333075133</v>
      </c>
      <c r="N36">
        <f t="shared" si="0"/>
        <v>131.71404081108184</v>
      </c>
    </row>
    <row r="37" spans="2:14" customFormat="1" x14ac:dyDescent="0.25">
      <c r="B37" s="26">
        <v>442081</v>
      </c>
      <c r="C37" s="26">
        <v>383660</v>
      </c>
      <c r="D37" s="26">
        <v>396888</v>
      </c>
      <c r="E37" s="26">
        <v>487394.7</v>
      </c>
      <c r="M37">
        <v>1.7042993226088452</v>
      </c>
      <c r="N37">
        <f t="shared" si="0"/>
        <v>140.8642259632928</v>
      </c>
    </row>
    <row r="38" spans="2:14" customFormat="1" x14ac:dyDescent="0.25">
      <c r="B38" s="26"/>
      <c r="C38" s="26">
        <v>345543</v>
      </c>
      <c r="D38" s="26">
        <v>461351</v>
      </c>
      <c r="E38" s="26">
        <v>509115.10000000003</v>
      </c>
      <c r="M38">
        <v>1.8096572170130012</v>
      </c>
      <c r="N38">
        <f t="shared" si="0"/>
        <v>149.57229622271518</v>
      </c>
    </row>
    <row r="39" spans="2:14" customFormat="1" x14ac:dyDescent="0.25">
      <c r="B39" s="26"/>
      <c r="C39" s="26">
        <v>362339</v>
      </c>
      <c r="D39" s="26">
        <v>485484</v>
      </c>
      <c r="E39" s="26">
        <v>528990.80000000005</v>
      </c>
      <c r="M39">
        <v>1.7750734637208085</v>
      </c>
      <c r="N39">
        <f t="shared" si="0"/>
        <v>146.71387013887855</v>
      </c>
    </row>
    <row r="40" spans="2:14" customFormat="1" x14ac:dyDescent="0.25">
      <c r="B40" s="26"/>
      <c r="C40" s="26"/>
      <c r="D40" s="26">
        <v>407630</v>
      </c>
      <c r="E40" s="26">
        <v>539555.9</v>
      </c>
      <c r="M40">
        <v>1.9660741848803707</v>
      </c>
      <c r="N40">
        <f t="shared" si="0"/>
        <v>162.50051535292906</v>
      </c>
    </row>
    <row r="41" spans="2:14" customFormat="1" x14ac:dyDescent="0.25">
      <c r="B41" s="26"/>
      <c r="C41" s="26"/>
      <c r="D41" s="26">
        <v>399242</v>
      </c>
      <c r="E41" s="26">
        <v>484441.10000000003</v>
      </c>
      <c r="M41">
        <v>1.4329525849673024</v>
      </c>
      <c r="N41">
        <f t="shared" si="0"/>
        <v>118.43679924400566</v>
      </c>
    </row>
    <row r="42" spans="2:14" customFormat="1" x14ac:dyDescent="0.25">
      <c r="B42" s="26"/>
      <c r="C42" s="26"/>
      <c r="D42" s="26">
        <v>380631</v>
      </c>
      <c r="E42" s="26">
        <v>494999.7</v>
      </c>
      <c r="M42">
        <v>1.4407108632409944</v>
      </c>
      <c r="N42">
        <f t="shared" si="0"/>
        <v>119.07803863742309</v>
      </c>
    </row>
    <row r="43" spans="2:14" customFormat="1" x14ac:dyDescent="0.25">
      <c r="B43" s="26"/>
      <c r="C43" s="26"/>
      <c r="D43" s="26">
        <v>357564</v>
      </c>
      <c r="E43" s="26">
        <v>498646.2</v>
      </c>
      <c r="M43">
        <v>2.4027614628264318</v>
      </c>
      <c r="N43">
        <f t="shared" si="0"/>
        <v>198.59371481611234</v>
      </c>
    </row>
    <row r="44" spans="2:14" customFormat="1" x14ac:dyDescent="0.25">
      <c r="B44" s="26"/>
      <c r="C44" s="26"/>
      <c r="D44" s="26"/>
      <c r="E44" s="26">
        <v>461661.2</v>
      </c>
      <c r="M44">
        <v>1.6882301842721859</v>
      </c>
      <c r="N44">
        <f t="shared" si="0"/>
        <v>139.53607503131587</v>
      </c>
    </row>
    <row r="45" spans="2:14" customFormat="1" x14ac:dyDescent="0.25">
      <c r="B45" s="26"/>
      <c r="C45" s="26"/>
      <c r="D45" s="26"/>
      <c r="E45" s="26">
        <v>487264.7</v>
      </c>
    </row>
    <row r="46" spans="2:14" customFormat="1" x14ac:dyDescent="0.25">
      <c r="B46" s="26"/>
      <c r="C46" s="26"/>
      <c r="D46" s="26"/>
      <c r="E46" s="26">
        <v>519025</v>
      </c>
    </row>
    <row r="47" spans="2:14" customFormat="1" x14ac:dyDescent="0.25">
      <c r="B47" s="26"/>
      <c r="C47" s="26"/>
      <c r="D47" s="26"/>
      <c r="E47" s="26">
        <v>496141.10000000003</v>
      </c>
    </row>
  </sheetData>
  <mergeCells count="6">
    <mergeCell ref="G7:K7"/>
    <mergeCell ref="A1:E1"/>
    <mergeCell ref="M1:T1"/>
    <mergeCell ref="M2:N2"/>
    <mergeCell ref="O2:P2"/>
    <mergeCell ref="Q2:R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N12" sqref="N12"/>
    </sheetView>
  </sheetViews>
  <sheetFormatPr defaultRowHeight="15" x14ac:dyDescent="0.25"/>
  <cols>
    <col min="9" max="9" width="23" customWidth="1"/>
  </cols>
  <sheetData>
    <row r="1" spans="1:12" ht="60" x14ac:dyDescent="0.25">
      <c r="A1" s="1" t="s">
        <v>195</v>
      </c>
      <c r="B1" s="1" t="s">
        <v>194</v>
      </c>
    </row>
    <row r="2" spans="1:12" x14ac:dyDescent="0.25">
      <c r="A2" s="6">
        <v>10.71429</v>
      </c>
      <c r="B2">
        <v>245000</v>
      </c>
    </row>
    <row r="3" spans="1:12" ht="15" customHeight="1" x14ac:dyDescent="0.25">
      <c r="A3" s="6">
        <v>21.428570000000001</v>
      </c>
      <c r="B3">
        <v>1260000</v>
      </c>
      <c r="J3" s="32" t="s">
        <v>196</v>
      </c>
      <c r="K3" s="32"/>
      <c r="L3" s="32"/>
    </row>
    <row r="4" spans="1:12" x14ac:dyDescent="0.25">
      <c r="A4" s="6">
        <v>42.857140000000001</v>
      </c>
      <c r="B4">
        <v>2280000</v>
      </c>
      <c r="I4" t="s">
        <v>197</v>
      </c>
      <c r="J4">
        <v>1</v>
      </c>
      <c r="K4">
        <v>2</v>
      </c>
      <c r="L4">
        <v>4</v>
      </c>
    </row>
    <row r="5" spans="1:12" x14ac:dyDescent="0.25">
      <c r="I5" t="s">
        <v>199</v>
      </c>
      <c r="J5">
        <v>16800000</v>
      </c>
      <c r="K5">
        <v>33600000</v>
      </c>
      <c r="L5">
        <v>63000000</v>
      </c>
    </row>
    <row r="6" spans="1:12" x14ac:dyDescent="0.25">
      <c r="I6" t="s">
        <v>178</v>
      </c>
      <c r="J6">
        <v>186000</v>
      </c>
      <c r="K6">
        <v>709000</v>
      </c>
      <c r="L6">
        <v>1520000</v>
      </c>
    </row>
    <row r="7" spans="1:12" x14ac:dyDescent="0.25">
      <c r="I7" s="30" t="s">
        <v>200</v>
      </c>
      <c r="J7">
        <f>(J6+265000)/61067</f>
        <v>7.3853308660978927</v>
      </c>
      <c r="K7">
        <f>(K6+265000)/61067</f>
        <v>15.949694597736912</v>
      </c>
      <c r="L7">
        <f>(L6+265000)/61067</f>
        <v>29.23018979154044</v>
      </c>
    </row>
    <row r="8" spans="1:12" x14ac:dyDescent="0.25">
      <c r="I8" t="s">
        <v>206</v>
      </c>
      <c r="J8" s="26">
        <f>J7*10^-9/143000/40/10^-15/J5*10^9</f>
        <v>76.853676179007394</v>
      </c>
      <c r="K8" s="26">
        <f>K7*10^-9/143000/40/10^-15/K5*10^9</f>
        <v>82.988337692187542</v>
      </c>
      <c r="L8" s="26">
        <f>L7*10^-9/143000/40/10^-15/L5*10^9</f>
        <v>81.113857785382507</v>
      </c>
    </row>
    <row r="9" spans="1:12" x14ac:dyDescent="0.25">
      <c r="I9" s="30" t="s">
        <v>205</v>
      </c>
      <c r="J9" s="30">
        <f>AVERAGE(J8:L8)</f>
        <v>80.31862388552581</v>
      </c>
    </row>
    <row r="10" spans="1:12" x14ac:dyDescent="0.25">
      <c r="I10" s="30" t="s">
        <v>24</v>
      </c>
      <c r="J10" s="30">
        <f>STDEV(J8:L8)</f>
        <v>3.1436945918670918</v>
      </c>
    </row>
    <row r="12" spans="1:12" x14ac:dyDescent="0.25">
      <c r="I12" s="30" t="s">
        <v>203</v>
      </c>
      <c r="J12">
        <v>143000</v>
      </c>
    </row>
    <row r="13" spans="1:12" x14ac:dyDescent="0.25">
      <c r="I13" s="30" t="s">
        <v>202</v>
      </c>
      <c r="J13" t="s">
        <v>198</v>
      </c>
    </row>
    <row r="14" spans="1:12" ht="30" x14ac:dyDescent="0.25">
      <c r="I14" s="31" t="s">
        <v>201</v>
      </c>
      <c r="J14" t="s">
        <v>204</v>
      </c>
    </row>
  </sheetData>
  <mergeCells count="1">
    <mergeCell ref="J3:L3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3"/>
  <sheetViews>
    <sheetView workbookViewId="0">
      <selection activeCell="K6" sqref="K6"/>
    </sheetView>
  </sheetViews>
  <sheetFormatPr defaultRowHeight="15" x14ac:dyDescent="0.25"/>
  <sheetData>
    <row r="1" spans="1:22" x14ac:dyDescent="0.25">
      <c r="B1" s="33" t="s">
        <v>207</v>
      </c>
      <c r="C1" s="33"/>
      <c r="D1" s="33"/>
      <c r="E1" s="33"/>
      <c r="F1" s="33"/>
      <c r="G1" s="33"/>
      <c r="H1" s="33"/>
      <c r="I1" s="33"/>
      <c r="J1" s="33"/>
      <c r="K1" s="11"/>
      <c r="M1" s="33" t="s">
        <v>208</v>
      </c>
      <c r="N1" s="33"/>
      <c r="O1" s="33"/>
      <c r="P1" s="33"/>
      <c r="Q1" s="33"/>
      <c r="R1" s="33"/>
      <c r="S1" s="33"/>
      <c r="T1" s="33"/>
      <c r="U1" s="33"/>
    </row>
    <row r="2" spans="1:22" x14ac:dyDescent="0.25">
      <c r="A2" t="s">
        <v>23</v>
      </c>
      <c r="B2" s="34">
        <f>COUNT(B4:H4)</f>
        <v>7</v>
      </c>
      <c r="C2" s="34"/>
      <c r="D2" s="34"/>
      <c r="E2" s="34"/>
      <c r="F2" s="34"/>
      <c r="G2" s="34"/>
      <c r="H2" s="34"/>
      <c r="K2" s="10"/>
      <c r="L2" s="10" t="s">
        <v>23</v>
      </c>
      <c r="M2" s="34">
        <f>COUNT(M4:T4)</f>
        <v>8</v>
      </c>
      <c r="N2" s="34"/>
      <c r="O2" s="34"/>
      <c r="P2" s="34"/>
      <c r="Q2" s="34"/>
      <c r="R2" s="34"/>
      <c r="S2" s="34"/>
      <c r="T2" s="34"/>
    </row>
    <row r="3" spans="1:22" x14ac:dyDescent="0.25">
      <c r="A3" s="11" t="s">
        <v>108</v>
      </c>
      <c r="I3" s="10" t="s">
        <v>25</v>
      </c>
      <c r="J3" s="10" t="s">
        <v>24</v>
      </c>
      <c r="U3" t="s">
        <v>25</v>
      </c>
      <c r="V3" t="s">
        <v>24</v>
      </c>
    </row>
    <row r="4" spans="1:22" x14ac:dyDescent="0.25">
      <c r="A4" s="6">
        <v>0</v>
      </c>
      <c r="B4" s="6">
        <v>1</v>
      </c>
      <c r="C4" s="6">
        <v>1</v>
      </c>
      <c r="D4" s="6">
        <v>1</v>
      </c>
      <c r="E4" s="6">
        <v>1</v>
      </c>
      <c r="F4" s="6">
        <v>1</v>
      </c>
      <c r="G4" s="6">
        <v>1</v>
      </c>
      <c r="H4" s="6">
        <v>1</v>
      </c>
      <c r="I4" s="6">
        <f>AVERAGE(B4:H4)</f>
        <v>1</v>
      </c>
      <c r="J4" s="6">
        <f>STDEV(B4:H4)</f>
        <v>0</v>
      </c>
      <c r="K4" s="6"/>
      <c r="L4" s="6"/>
      <c r="M4" s="6">
        <v>1</v>
      </c>
      <c r="N4" s="6">
        <v>1</v>
      </c>
      <c r="O4" s="6">
        <v>1</v>
      </c>
      <c r="P4" s="6">
        <v>1</v>
      </c>
      <c r="Q4" s="6">
        <v>1</v>
      </c>
      <c r="R4" s="6">
        <v>1</v>
      </c>
      <c r="S4" s="6">
        <v>1</v>
      </c>
      <c r="T4" s="6">
        <v>1</v>
      </c>
      <c r="U4" s="6">
        <f>AVERAGE(M4:T4)</f>
        <v>1</v>
      </c>
      <c r="V4">
        <f>STDEV(M4:T4)</f>
        <v>0</v>
      </c>
    </row>
    <row r="5" spans="1:22" x14ac:dyDescent="0.25">
      <c r="A5" s="6">
        <v>1</v>
      </c>
      <c r="B5" s="6">
        <v>1.0254570000000001</v>
      </c>
      <c r="C5" s="6">
        <v>1.0993299999999999</v>
      </c>
      <c r="D5" s="6">
        <v>1.04704</v>
      </c>
      <c r="E5" s="6">
        <v>1.0383500000000001</v>
      </c>
      <c r="F5" s="6">
        <v>0.95189999999999997</v>
      </c>
      <c r="G5" s="6">
        <v>1.1487400000000001</v>
      </c>
      <c r="H5" s="6">
        <v>0.95891800000000005</v>
      </c>
      <c r="I5" s="6">
        <f t="shared" ref="I5:I68" si="0">AVERAGE(B5:H5)</f>
        <v>1.0385335714285715</v>
      </c>
      <c r="J5" s="6">
        <f t="shared" ref="J5:J68" si="1">STDEV(B5:H5)</f>
        <v>7.0627033638820266E-2</v>
      </c>
      <c r="K5" s="6"/>
      <c r="L5" s="6"/>
      <c r="M5" s="6">
        <v>1.0371300000000001</v>
      </c>
      <c r="N5" s="6">
        <v>1.06572</v>
      </c>
      <c r="O5" s="6">
        <v>1.03582</v>
      </c>
      <c r="P5" s="6">
        <v>0.90969599999999995</v>
      </c>
      <c r="Q5" s="6">
        <v>1.0264800000000001</v>
      </c>
      <c r="R5" s="6">
        <v>1.03244</v>
      </c>
      <c r="S5" s="6">
        <v>1.0210699999999999</v>
      </c>
      <c r="T5" s="6">
        <v>0.98072499999999996</v>
      </c>
      <c r="U5" s="6">
        <f t="shared" ref="U5:U68" si="2">AVERAGE(M5:T5)</f>
        <v>1.0136351250000002</v>
      </c>
      <c r="V5">
        <f t="shared" ref="V5:V68" si="3">STDEV(M5:T5)</f>
        <v>4.8132735476084439E-2</v>
      </c>
    </row>
    <row r="6" spans="1:22" x14ac:dyDescent="0.25">
      <c r="A6" s="6">
        <v>2</v>
      </c>
      <c r="B6" s="6">
        <v>1.0403830000000001</v>
      </c>
      <c r="C6" s="6">
        <v>1.09816</v>
      </c>
      <c r="D6" s="6">
        <v>0.99433000000000005</v>
      </c>
      <c r="E6" s="6">
        <v>1.0999000000000001</v>
      </c>
      <c r="F6" s="6">
        <v>1.1315999999999999</v>
      </c>
      <c r="G6" s="6">
        <v>0.93172999999999995</v>
      </c>
      <c r="H6" s="6">
        <v>0.96542600000000001</v>
      </c>
      <c r="I6" s="6">
        <f t="shared" si="0"/>
        <v>1.0373612857142858</v>
      </c>
      <c r="J6" s="6">
        <f t="shared" si="1"/>
        <v>7.6028487943038583E-2</v>
      </c>
      <c r="K6" s="6"/>
      <c r="L6" s="6"/>
      <c r="M6" s="6">
        <v>1.0685199999999999</v>
      </c>
      <c r="N6" s="6">
        <v>0.97231999999999996</v>
      </c>
      <c r="O6" s="6">
        <v>1.06538</v>
      </c>
      <c r="P6" s="6">
        <v>0.95072599999999996</v>
      </c>
      <c r="Q6" s="6">
        <v>0.95706000000000002</v>
      </c>
      <c r="R6" s="6">
        <v>1.03505</v>
      </c>
      <c r="S6" s="6">
        <v>0.96467999999999998</v>
      </c>
      <c r="T6" s="6">
        <v>0.99580800000000003</v>
      </c>
      <c r="U6" s="6">
        <f t="shared" si="2"/>
        <v>1.001193</v>
      </c>
      <c r="V6">
        <f t="shared" si="3"/>
        <v>4.8535229690842681E-2</v>
      </c>
    </row>
    <row r="7" spans="1:22" x14ac:dyDescent="0.25">
      <c r="A7" s="6">
        <v>3</v>
      </c>
      <c r="B7" s="6">
        <v>0.77995999999999999</v>
      </c>
      <c r="C7" s="6">
        <v>0.71757000000000004</v>
      </c>
      <c r="D7" s="6">
        <v>0.57294999999999996</v>
      </c>
      <c r="E7" s="6">
        <v>0.80957000000000001</v>
      </c>
      <c r="F7" s="6">
        <v>0.49309999999999998</v>
      </c>
      <c r="G7" s="6">
        <v>0.49857000000000001</v>
      </c>
      <c r="H7" s="6">
        <v>0.770675</v>
      </c>
      <c r="I7" s="6">
        <f t="shared" si="0"/>
        <v>0.66319928571428566</v>
      </c>
      <c r="J7" s="6">
        <f t="shared" si="1"/>
        <v>0.13768693742292637</v>
      </c>
      <c r="K7" s="6"/>
      <c r="L7" s="6"/>
      <c r="M7" s="6">
        <v>0.72365999999999997</v>
      </c>
      <c r="N7" s="6">
        <v>0.67796000000000001</v>
      </c>
      <c r="O7" s="6">
        <v>0.72170999999999996</v>
      </c>
      <c r="P7" s="6">
        <v>0.64657100000000001</v>
      </c>
      <c r="Q7" s="6">
        <v>0.68252000000000002</v>
      </c>
      <c r="R7" s="6">
        <v>0.61521000000000003</v>
      </c>
      <c r="S7" s="6">
        <v>0.59192</v>
      </c>
      <c r="T7" s="6">
        <v>0.61263599999999996</v>
      </c>
      <c r="U7" s="6">
        <f t="shared" si="2"/>
        <v>0.65902337500000008</v>
      </c>
      <c r="V7">
        <f t="shared" si="3"/>
        <v>5.0352356117202408E-2</v>
      </c>
    </row>
    <row r="8" spans="1:22" x14ac:dyDescent="0.25">
      <c r="A8" s="6">
        <v>4</v>
      </c>
      <c r="B8" s="6">
        <v>0.57650199999999996</v>
      </c>
      <c r="C8" s="6">
        <v>0.35419</v>
      </c>
      <c r="D8" s="6">
        <v>0.42706</v>
      </c>
      <c r="E8" s="6">
        <v>0.58694999999999997</v>
      </c>
      <c r="F8" s="6">
        <v>0.10842</v>
      </c>
      <c r="G8" s="6">
        <v>0.37034</v>
      </c>
      <c r="H8" s="6">
        <v>0.56728900000000004</v>
      </c>
      <c r="I8" s="6">
        <f t="shared" si="0"/>
        <v>0.42725014285714291</v>
      </c>
      <c r="J8" s="6">
        <f t="shared" si="1"/>
        <v>0.17205633172736234</v>
      </c>
      <c r="K8" s="6"/>
      <c r="L8" s="6"/>
      <c r="M8" s="6">
        <v>0.60628000000000004</v>
      </c>
      <c r="N8" s="6">
        <v>0.56235000000000002</v>
      </c>
      <c r="O8" s="6">
        <v>0.45099</v>
      </c>
      <c r="P8" s="6">
        <v>0.358101</v>
      </c>
      <c r="Q8" s="6">
        <v>0.41053000000000001</v>
      </c>
      <c r="R8" s="6">
        <v>0.47342000000000001</v>
      </c>
      <c r="S8" s="6">
        <v>0.22266</v>
      </c>
      <c r="T8" s="6">
        <v>0.33890199999999998</v>
      </c>
      <c r="U8" s="6">
        <f t="shared" si="2"/>
        <v>0.42790412499999997</v>
      </c>
      <c r="V8">
        <f t="shared" si="3"/>
        <v>0.12405019961340265</v>
      </c>
    </row>
    <row r="9" spans="1:22" x14ac:dyDescent="0.25">
      <c r="A9" s="6">
        <v>5</v>
      </c>
      <c r="B9" s="6">
        <v>0.43260100000000001</v>
      </c>
      <c r="C9" s="6">
        <v>0.28288000000000002</v>
      </c>
      <c r="D9" s="6">
        <v>0.26791999999999999</v>
      </c>
      <c r="E9" s="6">
        <v>0.47916999999999998</v>
      </c>
      <c r="F9" s="6">
        <v>0.11207</v>
      </c>
      <c r="G9" s="6">
        <v>0.22531999999999999</v>
      </c>
      <c r="H9" s="6">
        <v>0.36521799999999999</v>
      </c>
      <c r="I9" s="6">
        <f t="shared" si="0"/>
        <v>0.30931128571428573</v>
      </c>
      <c r="J9" s="6">
        <f t="shared" si="1"/>
        <v>0.12619324429450013</v>
      </c>
      <c r="K9" s="6"/>
      <c r="L9" s="6"/>
      <c r="M9" s="6">
        <v>0.58337000000000006</v>
      </c>
      <c r="N9" s="6">
        <v>0.38786999999999999</v>
      </c>
      <c r="O9" s="6">
        <v>0.32007000000000002</v>
      </c>
      <c r="P9" s="6">
        <v>0.26158300000000001</v>
      </c>
      <c r="Q9" s="6">
        <v>0.30382999999999999</v>
      </c>
      <c r="R9" s="6">
        <v>0.26462999999999998</v>
      </c>
      <c r="S9" s="6">
        <v>9.5839999999999995E-2</v>
      </c>
      <c r="T9" s="6">
        <v>0.17794699999999999</v>
      </c>
      <c r="U9" s="6">
        <f t="shared" si="2"/>
        <v>0.29939250000000001</v>
      </c>
      <c r="V9">
        <f t="shared" si="3"/>
        <v>0.14527774303430954</v>
      </c>
    </row>
    <row r="10" spans="1:22" x14ac:dyDescent="0.25">
      <c r="A10" s="6">
        <v>6</v>
      </c>
      <c r="B10" s="6">
        <v>0.36872100000000002</v>
      </c>
      <c r="C10" s="6">
        <v>0.13855999999999999</v>
      </c>
      <c r="D10" s="6">
        <v>0.23862</v>
      </c>
      <c r="E10" s="6">
        <v>0.26829999999999998</v>
      </c>
      <c r="F10" s="6">
        <v>5.2350000000000001E-2</v>
      </c>
      <c r="G10" s="6">
        <v>0.19594</v>
      </c>
      <c r="H10" s="6">
        <v>0.191693</v>
      </c>
      <c r="I10" s="6">
        <f t="shared" si="0"/>
        <v>0.20774057142857139</v>
      </c>
      <c r="J10" s="6">
        <f t="shared" si="1"/>
        <v>9.9887137199703629E-2</v>
      </c>
      <c r="K10" s="6"/>
      <c r="L10" s="6"/>
      <c r="M10" s="6">
        <v>0.59280999999999995</v>
      </c>
      <c r="N10" s="6">
        <v>0.24673999999999999</v>
      </c>
      <c r="O10" s="6">
        <v>0.18007000000000001</v>
      </c>
      <c r="P10" s="6">
        <v>0.10568900000000001</v>
      </c>
      <c r="Q10" s="6">
        <v>8.4949999999999998E-2</v>
      </c>
      <c r="R10" s="6">
        <v>0.21085999999999999</v>
      </c>
      <c r="S10" s="6">
        <v>1.9300000000000001E-3</v>
      </c>
      <c r="T10" s="6">
        <v>6.0170000000000001E-2</v>
      </c>
      <c r="U10" s="6">
        <f t="shared" si="2"/>
        <v>0.18540237500000001</v>
      </c>
      <c r="V10">
        <f t="shared" si="3"/>
        <v>0.18369616372690573</v>
      </c>
    </row>
    <row r="11" spans="1:22" x14ac:dyDescent="0.25">
      <c r="A11" s="6">
        <v>7</v>
      </c>
      <c r="B11" s="6">
        <v>0.26696900000000001</v>
      </c>
      <c r="C11" s="6">
        <v>0.18542</v>
      </c>
      <c r="D11" s="6">
        <v>0.13946</v>
      </c>
      <c r="E11" s="6">
        <v>0.28727999999999998</v>
      </c>
      <c r="F11" s="6">
        <v>5.0439999999999999E-2</v>
      </c>
      <c r="G11" s="6">
        <v>5.2690000000000001E-2</v>
      </c>
      <c r="H11" s="6">
        <v>0.13675699999999999</v>
      </c>
      <c r="I11" s="6">
        <f t="shared" si="0"/>
        <v>0.15985942857142857</v>
      </c>
      <c r="J11" s="6">
        <f t="shared" si="1"/>
        <v>9.3781271928989357E-2</v>
      </c>
      <c r="K11" s="6"/>
      <c r="L11" s="6"/>
      <c r="M11" s="6">
        <v>0.47783999999999999</v>
      </c>
      <c r="N11" s="6">
        <v>0.17580000000000001</v>
      </c>
      <c r="O11" s="6">
        <v>0.11326</v>
      </c>
      <c r="P11" s="6">
        <v>0.10152799999999999</v>
      </c>
      <c r="Q11" s="6">
        <v>5.6279999999999997E-2</v>
      </c>
      <c r="R11" s="6">
        <v>1.9949999999999999E-2</v>
      </c>
      <c r="S11" s="6">
        <v>0</v>
      </c>
      <c r="T11" s="6">
        <v>0</v>
      </c>
      <c r="U11" s="6">
        <f t="shared" si="2"/>
        <v>0.11808225</v>
      </c>
      <c r="V11">
        <f t="shared" si="3"/>
        <v>0.15783832902394598</v>
      </c>
    </row>
    <row r="12" spans="1:22" x14ac:dyDescent="0.25">
      <c r="A12" s="6">
        <v>8</v>
      </c>
      <c r="B12" s="6">
        <v>0.119188</v>
      </c>
      <c r="C12" s="6">
        <v>3.6499999999999998E-2</v>
      </c>
      <c r="D12" s="6">
        <v>5.9729999999999998E-2</v>
      </c>
      <c r="E12" s="6">
        <v>0.10971</v>
      </c>
      <c r="F12" s="6">
        <v>0</v>
      </c>
      <c r="G12" s="6">
        <v>0</v>
      </c>
      <c r="H12" s="6">
        <v>5.8578999999999999E-2</v>
      </c>
      <c r="I12" s="6">
        <f t="shared" si="0"/>
        <v>5.4815285714285712E-2</v>
      </c>
      <c r="J12" s="6">
        <f t="shared" si="1"/>
        <v>4.7505222080364624E-2</v>
      </c>
      <c r="K12" s="6"/>
      <c r="L12" s="6"/>
      <c r="M12" s="6">
        <v>0.43734000000000001</v>
      </c>
      <c r="N12" s="6">
        <v>0.11258</v>
      </c>
      <c r="O12" s="6">
        <v>2.6270000000000002E-2</v>
      </c>
      <c r="P12" s="6">
        <v>9.3329999999999996E-2</v>
      </c>
      <c r="Q12" s="6">
        <v>5.636E-2</v>
      </c>
      <c r="R12" s="6">
        <v>1.17E-2</v>
      </c>
      <c r="S12" s="6">
        <v>4.7070000000000002E-3</v>
      </c>
      <c r="T12" s="6">
        <v>8.9750000000000003E-3</v>
      </c>
      <c r="U12" s="6">
        <f t="shared" si="2"/>
        <v>9.3907749999999998E-2</v>
      </c>
      <c r="V12">
        <f t="shared" si="3"/>
        <v>0.14452278900550106</v>
      </c>
    </row>
    <row r="13" spans="1:22" x14ac:dyDescent="0.25">
      <c r="A13" s="6">
        <v>9</v>
      </c>
      <c r="B13" s="6">
        <v>0.125025</v>
      </c>
      <c r="C13" s="6">
        <v>0</v>
      </c>
      <c r="D13" s="6">
        <v>4.7980000000000002E-2</v>
      </c>
      <c r="E13" s="6">
        <v>0</v>
      </c>
      <c r="F13" s="6">
        <v>4.1999000000000002E-2</v>
      </c>
      <c r="G13" s="6">
        <v>1.3493E-2</v>
      </c>
      <c r="H13" s="6">
        <v>0</v>
      </c>
      <c r="I13" s="6">
        <f t="shared" si="0"/>
        <v>3.2642428571428572E-2</v>
      </c>
      <c r="J13" s="6">
        <f t="shared" si="1"/>
        <v>4.549837190075099E-2</v>
      </c>
      <c r="K13" s="6"/>
      <c r="L13" s="6"/>
      <c r="M13" s="6">
        <v>0.27733000000000002</v>
      </c>
      <c r="N13" s="6">
        <v>6.8099999999999994E-2</v>
      </c>
      <c r="O13" s="6">
        <v>0</v>
      </c>
      <c r="P13" s="6">
        <v>7.9098000000000002E-2</v>
      </c>
      <c r="Q13" s="6">
        <v>4.9799999999999997E-2</v>
      </c>
      <c r="R13" s="6">
        <v>0</v>
      </c>
      <c r="S13" s="6">
        <v>9.3179999999999999E-3</v>
      </c>
      <c r="T13" s="6">
        <v>1.7479999999999999E-2</v>
      </c>
      <c r="U13" s="6">
        <f t="shared" si="2"/>
        <v>6.2640750000000009E-2</v>
      </c>
      <c r="V13">
        <f t="shared" si="3"/>
        <v>9.2030693283351325E-2</v>
      </c>
    </row>
    <row r="14" spans="1:22" x14ac:dyDescent="0.25">
      <c r="A14" s="6">
        <v>10</v>
      </c>
      <c r="B14" s="6">
        <v>0.103689</v>
      </c>
      <c r="C14" s="6">
        <v>5.5772000000000002E-2</v>
      </c>
      <c r="D14" s="6">
        <v>7.8409999999999994E-2</v>
      </c>
      <c r="E14" s="6">
        <v>9.4589000000000006E-2</v>
      </c>
      <c r="F14" s="6">
        <v>7.5132000000000004E-2</v>
      </c>
      <c r="G14" s="6">
        <v>2.5561E-2</v>
      </c>
      <c r="H14" s="6">
        <v>4.8840000000000003E-3</v>
      </c>
      <c r="I14" s="6">
        <f t="shared" si="0"/>
        <v>6.2576714285714277E-2</v>
      </c>
      <c r="J14" s="6">
        <f t="shared" si="1"/>
        <v>3.621291466550889E-2</v>
      </c>
      <c r="K14" s="6"/>
      <c r="L14" s="6"/>
      <c r="M14" s="6">
        <v>0.20069999999999999</v>
      </c>
      <c r="N14" s="6">
        <v>1.133E-2</v>
      </c>
      <c r="O14" s="6">
        <v>1.1575999999999999E-2</v>
      </c>
      <c r="P14" s="6">
        <v>0.105702</v>
      </c>
      <c r="Q14" s="6">
        <v>6.8029999999999993E-2</v>
      </c>
      <c r="R14" s="6">
        <v>2.3879999999999999E-3</v>
      </c>
      <c r="S14" s="6">
        <v>1.3834000000000001E-2</v>
      </c>
      <c r="T14" s="6">
        <v>2.5541000000000001E-2</v>
      </c>
      <c r="U14" s="6">
        <f t="shared" si="2"/>
        <v>5.4887624999999995E-2</v>
      </c>
      <c r="V14">
        <f t="shared" si="3"/>
        <v>6.8756371274517433E-2</v>
      </c>
    </row>
    <row r="15" spans="1:22" x14ac:dyDescent="0.25">
      <c r="A15" s="6">
        <v>11</v>
      </c>
      <c r="B15" s="6">
        <v>4.5241000000000003E-2</v>
      </c>
      <c r="C15" s="6">
        <v>8.2584000000000005E-2</v>
      </c>
      <c r="D15" s="6">
        <v>7.2919999999999999E-2</v>
      </c>
      <c r="E15" s="6">
        <v>0.14221800000000001</v>
      </c>
      <c r="F15" s="6">
        <v>0.101272</v>
      </c>
      <c r="G15" s="6">
        <v>3.6353999999999997E-2</v>
      </c>
      <c r="H15" s="6">
        <v>9.6439999999999998E-3</v>
      </c>
      <c r="I15" s="6">
        <f t="shared" si="0"/>
        <v>7.0033285714285715E-2</v>
      </c>
      <c r="J15" s="6">
        <f t="shared" si="1"/>
        <v>4.4249597627979587E-2</v>
      </c>
      <c r="K15" s="6"/>
      <c r="L15" s="6"/>
      <c r="M15" s="6">
        <v>0.17222000000000001</v>
      </c>
      <c r="N15" s="6">
        <v>0</v>
      </c>
      <c r="O15" s="6">
        <v>2.2128999999999999E-2</v>
      </c>
      <c r="P15" s="6">
        <v>0.15241099999999999</v>
      </c>
      <c r="Q15" s="6">
        <v>6.3070000000000001E-2</v>
      </c>
      <c r="R15" s="6">
        <v>4.7450000000000001E-3</v>
      </c>
      <c r="S15" s="6">
        <v>1.8256999999999999E-2</v>
      </c>
      <c r="T15" s="6">
        <v>3.3180000000000001E-2</v>
      </c>
      <c r="U15" s="6">
        <f t="shared" si="2"/>
        <v>5.8251500000000005E-2</v>
      </c>
      <c r="V15">
        <f t="shared" si="3"/>
        <v>6.7259844014516873E-2</v>
      </c>
    </row>
    <row r="16" spans="1:22" x14ac:dyDescent="0.25">
      <c r="A16" s="6">
        <v>12</v>
      </c>
      <c r="B16" s="6">
        <v>0</v>
      </c>
      <c r="C16" s="6">
        <v>9.5475000000000004E-2</v>
      </c>
      <c r="D16" s="6">
        <v>3.8679999999999999E-2</v>
      </c>
      <c r="E16" s="6">
        <v>0.16619999999999999</v>
      </c>
      <c r="F16" s="6">
        <v>0.121894</v>
      </c>
      <c r="G16" s="6">
        <v>4.6006999999999999E-2</v>
      </c>
      <c r="H16" s="6">
        <v>1.4283000000000001E-2</v>
      </c>
      <c r="I16" s="6">
        <f t="shared" si="0"/>
        <v>6.893414285714286E-2</v>
      </c>
      <c r="J16" s="6">
        <f t="shared" si="1"/>
        <v>6.0758320471160074E-2</v>
      </c>
      <c r="K16" s="6"/>
      <c r="L16" s="6"/>
      <c r="M16" s="6">
        <v>0.13635</v>
      </c>
      <c r="N16" s="6">
        <v>2.9420000000000002E-3</v>
      </c>
      <c r="O16" s="6">
        <v>3.1747999999999998E-2</v>
      </c>
      <c r="P16" s="6">
        <v>7.9949000000000006E-2</v>
      </c>
      <c r="Q16" s="6">
        <v>8.4650000000000003E-2</v>
      </c>
      <c r="R16" s="6">
        <v>7.0740000000000004E-3</v>
      </c>
      <c r="S16" s="6">
        <v>2.2589000000000001E-2</v>
      </c>
      <c r="T16" s="6">
        <v>4.0418999999999997E-2</v>
      </c>
      <c r="U16" s="6">
        <f t="shared" si="2"/>
        <v>5.0715125000000007E-2</v>
      </c>
      <c r="V16">
        <f t="shared" si="3"/>
        <v>4.5955237843665397E-2</v>
      </c>
    </row>
    <row r="17" spans="1:22" x14ac:dyDescent="0.25">
      <c r="A17" s="6">
        <v>13</v>
      </c>
      <c r="B17" s="6">
        <v>1.9764E-2</v>
      </c>
      <c r="C17" s="6">
        <v>0.101672</v>
      </c>
      <c r="D17" s="6">
        <v>0.14318</v>
      </c>
      <c r="E17" s="6">
        <v>0.17827499999999999</v>
      </c>
      <c r="F17" s="6">
        <v>0.13816300000000001</v>
      </c>
      <c r="G17" s="6">
        <v>5.4641000000000002E-2</v>
      </c>
      <c r="H17" s="6">
        <v>1.8804000000000001E-2</v>
      </c>
      <c r="I17" s="6">
        <f t="shared" si="0"/>
        <v>9.3499857142857162E-2</v>
      </c>
      <c r="J17" s="6">
        <f t="shared" si="1"/>
        <v>6.3564901440518642E-2</v>
      </c>
      <c r="K17" s="6"/>
      <c r="L17" s="6"/>
      <c r="M17" s="6">
        <v>9.7699999999999995E-2</v>
      </c>
      <c r="N17" s="6">
        <v>5.8700000000000002E-3</v>
      </c>
      <c r="O17" s="6">
        <v>4.0516999999999997E-2</v>
      </c>
      <c r="P17" s="6">
        <v>6.9605E-2</v>
      </c>
      <c r="Q17" s="6">
        <v>4.7070000000000001E-2</v>
      </c>
      <c r="R17" s="6">
        <v>9.3729999999999994E-3</v>
      </c>
      <c r="S17" s="6">
        <v>2.6831000000000001E-2</v>
      </c>
      <c r="T17" s="6">
        <v>4.7279000000000002E-2</v>
      </c>
      <c r="U17" s="6">
        <f t="shared" si="2"/>
        <v>4.3030625000000003E-2</v>
      </c>
      <c r="V17">
        <f t="shared" si="3"/>
        <v>3.0500110402317749E-2</v>
      </c>
    </row>
    <row r="18" spans="1:22" x14ac:dyDescent="0.25">
      <c r="A18" s="6">
        <v>14</v>
      </c>
      <c r="B18" s="6">
        <v>3.6742999999999998E-2</v>
      </c>
      <c r="C18" s="6">
        <v>0.10465099999999999</v>
      </c>
      <c r="D18" s="6">
        <v>5.1429999999999997E-2</v>
      </c>
      <c r="E18" s="6">
        <v>0.18435599999999999</v>
      </c>
      <c r="F18" s="6">
        <v>0.15099799999999999</v>
      </c>
      <c r="G18" s="6">
        <v>6.2362000000000001E-2</v>
      </c>
      <c r="H18" s="6">
        <v>2.3209E-2</v>
      </c>
      <c r="I18" s="6">
        <f t="shared" si="0"/>
        <v>8.7678428571428574E-2</v>
      </c>
      <c r="J18" s="6">
        <f t="shared" si="1"/>
        <v>6.103221056365004E-2</v>
      </c>
      <c r="K18" s="6"/>
      <c r="L18" s="6"/>
      <c r="M18" s="6">
        <v>6.5240000000000006E-2</v>
      </c>
      <c r="N18" s="6">
        <v>8.7840000000000001E-3</v>
      </c>
      <c r="O18" s="6">
        <v>4.8510999999999999E-2</v>
      </c>
      <c r="P18" s="6">
        <v>9.6099000000000004E-2</v>
      </c>
      <c r="Q18" s="6">
        <v>5.1959999999999999E-2</v>
      </c>
      <c r="R18" s="6">
        <v>1.1644E-2</v>
      </c>
      <c r="S18" s="6">
        <v>3.0987000000000001E-2</v>
      </c>
      <c r="T18" s="6">
        <v>5.3780000000000001E-2</v>
      </c>
      <c r="U18" s="6">
        <f t="shared" si="2"/>
        <v>4.5875624999999996E-2</v>
      </c>
      <c r="V18">
        <f t="shared" si="3"/>
        <v>2.8718024031396335E-2</v>
      </c>
    </row>
    <row r="19" spans="1:22" x14ac:dyDescent="0.25">
      <c r="A19" s="6">
        <v>15</v>
      </c>
      <c r="B19" s="6">
        <v>5.1329E-2</v>
      </c>
      <c r="C19" s="6">
        <v>0.106083</v>
      </c>
      <c r="D19" s="6">
        <v>0.10859000000000001</v>
      </c>
      <c r="E19" s="6">
        <v>0.187417</v>
      </c>
      <c r="F19" s="6">
        <v>0.16112299999999999</v>
      </c>
      <c r="G19" s="6">
        <v>6.9268999999999997E-2</v>
      </c>
      <c r="H19" s="6">
        <v>2.7501999999999999E-2</v>
      </c>
      <c r="I19" s="6">
        <f t="shared" si="0"/>
        <v>0.10161614285714286</v>
      </c>
      <c r="J19" s="6">
        <f t="shared" si="1"/>
        <v>5.77919850106932E-2</v>
      </c>
      <c r="K19" s="6"/>
      <c r="L19" s="6"/>
      <c r="M19" s="6">
        <v>0</v>
      </c>
      <c r="N19" s="6">
        <v>1.1684E-2</v>
      </c>
      <c r="O19" s="6">
        <v>5.5796999999999999E-2</v>
      </c>
      <c r="P19" s="6">
        <v>0.177949</v>
      </c>
      <c r="Q19" s="6">
        <v>0.13313</v>
      </c>
      <c r="R19" s="6">
        <v>1.3887E-2</v>
      </c>
      <c r="S19" s="6">
        <v>3.5056999999999998E-2</v>
      </c>
      <c r="T19" s="6">
        <v>5.9941000000000001E-2</v>
      </c>
      <c r="U19" s="6">
        <f t="shared" si="2"/>
        <v>6.0930625000000002E-2</v>
      </c>
      <c r="V19">
        <f t="shared" si="3"/>
        <v>6.3193242814487002E-2</v>
      </c>
    </row>
    <row r="20" spans="1:22" x14ac:dyDescent="0.25">
      <c r="A20" s="6">
        <v>16</v>
      </c>
      <c r="B20" s="6">
        <v>6.3858999999999999E-2</v>
      </c>
      <c r="C20" s="6">
        <v>0.10677200000000001</v>
      </c>
      <c r="D20" s="6">
        <v>8.1600000000000006E-2</v>
      </c>
      <c r="E20" s="6">
        <v>0.18895899999999999</v>
      </c>
      <c r="F20" s="6">
        <v>0.16911200000000001</v>
      </c>
      <c r="G20" s="6">
        <v>7.5444999999999998E-2</v>
      </c>
      <c r="H20" s="6">
        <v>3.1684999999999998E-2</v>
      </c>
      <c r="I20" s="6">
        <f t="shared" si="0"/>
        <v>0.10249028571428571</v>
      </c>
      <c r="J20" s="6">
        <f t="shared" si="1"/>
        <v>5.7165316815105907E-2</v>
      </c>
      <c r="K20" s="6"/>
      <c r="L20" s="6"/>
      <c r="M20" s="6">
        <v>1.2267999999999999E-2</v>
      </c>
      <c r="N20" s="6">
        <v>1.457E-2</v>
      </c>
      <c r="O20" s="6">
        <v>6.2439000000000001E-2</v>
      </c>
      <c r="P20" s="6">
        <v>0.17911099999999999</v>
      </c>
      <c r="Q20" s="6">
        <v>6.6750000000000004E-2</v>
      </c>
      <c r="R20" s="6">
        <v>1.6101000000000001E-2</v>
      </c>
      <c r="S20" s="6">
        <v>3.9044000000000002E-2</v>
      </c>
      <c r="T20" s="6">
        <v>6.5780000000000005E-2</v>
      </c>
      <c r="U20" s="6">
        <f t="shared" si="2"/>
        <v>5.7007874999999993E-2</v>
      </c>
      <c r="V20">
        <f t="shared" si="3"/>
        <v>5.4653757297155964E-2</v>
      </c>
    </row>
    <row r="21" spans="1:22" x14ac:dyDescent="0.25">
      <c r="A21" s="6">
        <v>17</v>
      </c>
      <c r="B21" s="6">
        <v>7.4623999999999996E-2</v>
      </c>
      <c r="C21" s="6">
        <v>0.107103</v>
      </c>
      <c r="D21" s="6">
        <v>0.18684999999999999</v>
      </c>
      <c r="E21" s="6">
        <v>0.18973499999999999</v>
      </c>
      <c r="F21" s="6">
        <v>0.17541399999999999</v>
      </c>
      <c r="G21" s="6">
        <v>8.097E-2</v>
      </c>
      <c r="H21" s="6">
        <v>3.5762000000000002E-2</v>
      </c>
      <c r="I21" s="6">
        <f t="shared" si="0"/>
        <v>0.12149399999999998</v>
      </c>
      <c r="J21" s="6">
        <f t="shared" si="1"/>
        <v>6.2224962030254981E-2</v>
      </c>
      <c r="K21" s="6"/>
      <c r="L21" s="6"/>
      <c r="M21" s="6">
        <v>2.4295000000000001E-2</v>
      </c>
      <c r="N21" s="6">
        <v>1.7441999999999999E-2</v>
      </c>
      <c r="O21" s="6">
        <v>6.8493999999999999E-2</v>
      </c>
      <c r="P21" s="6">
        <v>0.171541</v>
      </c>
      <c r="Q21" s="6">
        <v>9.3340000000000006E-2</v>
      </c>
      <c r="R21" s="6">
        <v>1.8287999999999999E-2</v>
      </c>
      <c r="S21" s="6">
        <v>4.2948E-2</v>
      </c>
      <c r="T21" s="6">
        <v>7.1314000000000002E-2</v>
      </c>
      <c r="U21" s="6">
        <f t="shared" si="2"/>
        <v>6.3457749999999993E-2</v>
      </c>
      <c r="V21">
        <f t="shared" si="3"/>
        <v>5.1788234556702173E-2</v>
      </c>
    </row>
    <row r="22" spans="1:22" x14ac:dyDescent="0.25">
      <c r="A22" s="6">
        <v>18</v>
      </c>
      <c r="B22" s="6">
        <v>8.3871000000000001E-2</v>
      </c>
      <c r="C22" s="6">
        <v>0.107262</v>
      </c>
      <c r="D22" s="6">
        <v>0.12415</v>
      </c>
      <c r="E22" s="6">
        <v>0.19012599999999999</v>
      </c>
      <c r="F22" s="6">
        <v>0.18038599999999999</v>
      </c>
      <c r="G22" s="6">
        <v>8.5911000000000001E-2</v>
      </c>
      <c r="H22" s="6">
        <v>3.9734999999999999E-2</v>
      </c>
      <c r="I22" s="6">
        <f t="shared" si="0"/>
        <v>0.11592014285714283</v>
      </c>
      <c r="J22" s="6">
        <f t="shared" si="1"/>
        <v>5.4063114602066649E-2</v>
      </c>
      <c r="K22" s="6"/>
      <c r="L22" s="6"/>
      <c r="M22" s="6">
        <v>3.6084999999999999E-2</v>
      </c>
      <c r="N22" s="6">
        <v>2.0301E-2</v>
      </c>
      <c r="O22" s="6">
        <v>7.4013999999999996E-2</v>
      </c>
      <c r="P22" s="6">
        <v>0.207425</v>
      </c>
      <c r="Q22" s="6">
        <v>9.7960000000000005E-2</v>
      </c>
      <c r="R22" s="6">
        <v>2.0448000000000001E-2</v>
      </c>
      <c r="S22" s="6">
        <v>4.6773000000000002E-2</v>
      </c>
      <c r="T22" s="6">
        <v>7.6558000000000001E-2</v>
      </c>
      <c r="U22" s="6">
        <f t="shared" si="2"/>
        <v>7.2445499999999996E-2</v>
      </c>
      <c r="V22">
        <f t="shared" si="3"/>
        <v>6.1288288419799851E-2</v>
      </c>
    </row>
    <row r="23" spans="1:22" x14ac:dyDescent="0.25">
      <c r="A23" s="6">
        <v>19</v>
      </c>
      <c r="B23" s="6">
        <v>9.1815999999999995E-2</v>
      </c>
      <c r="C23" s="6">
        <v>0.107339</v>
      </c>
      <c r="D23" s="6">
        <v>0.20321</v>
      </c>
      <c r="E23" s="6">
        <v>0.19032299999999999</v>
      </c>
      <c r="F23" s="6">
        <v>0.184308</v>
      </c>
      <c r="G23" s="6">
        <v>9.0329999999999994E-2</v>
      </c>
      <c r="H23" s="6">
        <v>4.3607E-2</v>
      </c>
      <c r="I23" s="6">
        <f t="shared" si="0"/>
        <v>0.1301332857142857</v>
      </c>
      <c r="J23" s="6">
        <f t="shared" si="1"/>
        <v>6.1855747595283561E-2</v>
      </c>
      <c r="K23" s="6"/>
      <c r="L23" s="6"/>
      <c r="M23" s="6">
        <v>4.7643999999999999E-2</v>
      </c>
      <c r="N23" s="6">
        <v>2.3146E-2</v>
      </c>
      <c r="O23" s="6">
        <v>7.9045000000000004E-2</v>
      </c>
      <c r="P23" s="6">
        <v>0.104369</v>
      </c>
      <c r="Q23" s="6">
        <v>9.4539999999999999E-2</v>
      </c>
      <c r="R23" s="6">
        <v>2.2581E-2</v>
      </c>
      <c r="S23" s="6">
        <v>5.0518E-2</v>
      </c>
      <c r="T23" s="6">
        <v>8.1527000000000002E-2</v>
      </c>
      <c r="U23" s="6">
        <f t="shared" si="2"/>
        <v>6.2921249999999998E-2</v>
      </c>
      <c r="V23">
        <f t="shared" si="3"/>
        <v>3.1442582226519349E-2</v>
      </c>
    </row>
    <row r="24" spans="1:22" x14ac:dyDescent="0.25">
      <c r="A24" s="6">
        <v>20</v>
      </c>
      <c r="B24" s="6">
        <v>9.8640000000000005E-2</v>
      </c>
      <c r="C24" s="6">
        <v>0.107375</v>
      </c>
      <c r="D24" s="6">
        <v>9.4600000000000004E-2</v>
      </c>
      <c r="E24" s="6">
        <v>0.19042200000000001</v>
      </c>
      <c r="F24" s="6">
        <v>0.18740200000000001</v>
      </c>
      <c r="G24" s="6">
        <v>9.4282000000000005E-2</v>
      </c>
      <c r="H24" s="6">
        <v>4.7379999999999999E-2</v>
      </c>
      <c r="I24" s="6">
        <f t="shared" si="0"/>
        <v>0.11715728571428571</v>
      </c>
      <c r="J24" s="6">
        <f t="shared" si="1"/>
        <v>5.2664979928836633E-2</v>
      </c>
      <c r="K24" s="6"/>
      <c r="L24" s="6"/>
      <c r="M24" s="6">
        <v>5.8975E-2</v>
      </c>
      <c r="N24" s="6">
        <v>2.5977E-2</v>
      </c>
      <c r="O24" s="6">
        <v>8.3631999999999998E-2</v>
      </c>
      <c r="P24" s="6">
        <v>0.132744</v>
      </c>
      <c r="Q24" s="6">
        <v>5.883E-2</v>
      </c>
      <c r="R24" s="6">
        <v>2.4687000000000001E-2</v>
      </c>
      <c r="S24" s="6">
        <v>5.4186999999999999E-2</v>
      </c>
      <c r="T24" s="6">
        <v>8.6235999999999993E-2</v>
      </c>
      <c r="U24" s="6">
        <f t="shared" si="2"/>
        <v>6.5658500000000009E-2</v>
      </c>
      <c r="V24">
        <f t="shared" si="3"/>
        <v>3.5300996890011045E-2</v>
      </c>
    </row>
    <row r="25" spans="1:22" x14ac:dyDescent="0.25">
      <c r="A25" s="6">
        <v>21</v>
      </c>
      <c r="B25" s="6">
        <v>0.104503</v>
      </c>
      <c r="C25" s="6">
        <v>0.107393</v>
      </c>
      <c r="D25" s="6">
        <v>0.14094000000000001</v>
      </c>
      <c r="E25" s="6">
        <v>0.190472</v>
      </c>
      <c r="F25" s="6">
        <v>0.18984400000000001</v>
      </c>
      <c r="G25" s="6">
        <v>9.7817000000000001E-2</v>
      </c>
      <c r="H25" s="6">
        <v>5.1055999999999997E-2</v>
      </c>
      <c r="I25" s="6">
        <f t="shared" si="0"/>
        <v>0.12600357142857144</v>
      </c>
      <c r="J25" s="6">
        <f t="shared" si="1"/>
        <v>5.1112824081819691E-2</v>
      </c>
      <c r="K25" s="6"/>
      <c r="L25" s="6"/>
      <c r="M25" s="6">
        <v>7.0083999999999994E-2</v>
      </c>
      <c r="N25" s="6">
        <v>2.8795000000000001E-2</v>
      </c>
      <c r="O25" s="6">
        <v>8.7813000000000002E-2</v>
      </c>
      <c r="P25" s="6">
        <v>2.5631000000000001E-2</v>
      </c>
      <c r="Q25" s="6">
        <v>9.1660000000000005E-2</v>
      </c>
      <c r="R25" s="6">
        <v>2.6766999999999999E-2</v>
      </c>
      <c r="S25" s="6">
        <v>5.7779999999999998E-2</v>
      </c>
      <c r="T25" s="6">
        <v>9.0700000000000003E-2</v>
      </c>
      <c r="U25" s="6">
        <f t="shared" si="2"/>
        <v>5.9903749999999999E-2</v>
      </c>
      <c r="V25">
        <f t="shared" si="3"/>
        <v>2.9482106891905033E-2</v>
      </c>
    </row>
    <row r="26" spans="1:22" x14ac:dyDescent="0.25">
      <c r="A26" s="6">
        <v>22</v>
      </c>
      <c r="B26" s="6">
        <v>0.10954</v>
      </c>
      <c r="C26" s="6">
        <v>0.107402</v>
      </c>
      <c r="D26" s="6">
        <v>0.13961999999999999</v>
      </c>
      <c r="E26" s="6">
        <v>0.190497</v>
      </c>
      <c r="F26" s="6">
        <v>0.19177</v>
      </c>
      <c r="G26" s="6">
        <v>0.100978</v>
      </c>
      <c r="H26" s="6">
        <v>5.4639E-2</v>
      </c>
      <c r="I26" s="6">
        <f t="shared" si="0"/>
        <v>0.127778</v>
      </c>
      <c r="J26" s="6">
        <f t="shared" si="1"/>
        <v>4.9973728648160742E-2</v>
      </c>
      <c r="K26" s="6"/>
      <c r="L26" s="6"/>
      <c r="M26" s="6">
        <v>8.0975000000000005E-2</v>
      </c>
      <c r="N26" s="6">
        <v>3.1599000000000002E-2</v>
      </c>
      <c r="O26" s="6">
        <v>9.1623999999999997E-2</v>
      </c>
      <c r="P26" s="6">
        <v>7.7559000000000003E-2</v>
      </c>
      <c r="Q26" s="6">
        <v>0</v>
      </c>
      <c r="R26" s="6">
        <v>2.8822E-2</v>
      </c>
      <c r="S26" s="6">
        <v>6.1298999999999999E-2</v>
      </c>
      <c r="T26" s="6">
        <v>9.4928999999999999E-2</v>
      </c>
      <c r="U26" s="6">
        <f t="shared" si="2"/>
        <v>5.8350874999999996E-2</v>
      </c>
      <c r="V26">
        <f t="shared" si="3"/>
        <v>3.4490156986916487E-2</v>
      </c>
    </row>
    <row r="27" spans="1:22" x14ac:dyDescent="0.25">
      <c r="A27" s="6">
        <v>23</v>
      </c>
      <c r="B27" s="6">
        <v>0.113867</v>
      </c>
      <c r="C27" s="6">
        <v>0.107406</v>
      </c>
      <c r="D27" s="6">
        <v>0.11971</v>
      </c>
      <c r="E27" s="6">
        <v>0.19050900000000001</v>
      </c>
      <c r="F27" s="6">
        <v>0.19328899999999999</v>
      </c>
      <c r="G27" s="6">
        <v>0.103806</v>
      </c>
      <c r="H27" s="6">
        <v>5.8131000000000002E-2</v>
      </c>
      <c r="I27" s="6">
        <f t="shared" si="0"/>
        <v>0.12667399999999998</v>
      </c>
      <c r="J27" s="6">
        <f t="shared" si="1"/>
        <v>4.8848961251323805E-2</v>
      </c>
      <c r="K27" s="6"/>
      <c r="L27" s="6"/>
      <c r="M27" s="6">
        <v>9.1650999999999996E-2</v>
      </c>
      <c r="N27" s="6">
        <v>3.4389999999999997E-2</v>
      </c>
      <c r="O27" s="6">
        <v>9.5098000000000002E-2</v>
      </c>
      <c r="P27" s="6">
        <v>0.10135</v>
      </c>
      <c r="Q27" s="6">
        <v>8.8559999999999993E-3</v>
      </c>
      <c r="R27" s="6">
        <v>3.0849999999999999E-2</v>
      </c>
      <c r="S27" s="6">
        <v>6.4745999999999998E-2</v>
      </c>
      <c r="T27" s="6">
        <v>9.8936999999999997E-2</v>
      </c>
      <c r="U27" s="6">
        <f t="shared" si="2"/>
        <v>6.5734749999999981E-2</v>
      </c>
      <c r="V27">
        <f t="shared" si="3"/>
        <v>3.6528456354503386E-2</v>
      </c>
    </row>
    <row r="28" spans="1:22" x14ac:dyDescent="0.25">
      <c r="A28" s="6">
        <v>24</v>
      </c>
      <c r="B28" s="6">
        <v>0.11758399999999999</v>
      </c>
      <c r="C28" s="6">
        <v>0.107408</v>
      </c>
      <c r="D28" s="6">
        <v>6.4460000000000003E-2</v>
      </c>
      <c r="E28" s="6">
        <v>0.19051599999999999</v>
      </c>
      <c r="F28" s="6">
        <v>0.19448799999999999</v>
      </c>
      <c r="G28" s="6">
        <v>0.106335</v>
      </c>
      <c r="H28" s="6">
        <v>6.1533999999999998E-2</v>
      </c>
      <c r="I28" s="6">
        <f t="shared" si="0"/>
        <v>0.12033214285714285</v>
      </c>
      <c r="J28" s="6">
        <f t="shared" si="1"/>
        <v>5.3811846076332104E-2</v>
      </c>
      <c r="K28" s="6"/>
      <c r="L28" s="6"/>
      <c r="M28" s="6">
        <v>0.102117</v>
      </c>
      <c r="N28" s="6">
        <v>3.7168E-2</v>
      </c>
      <c r="O28" s="6">
        <v>9.8265000000000005E-2</v>
      </c>
      <c r="P28" s="6">
        <v>0.12188300000000001</v>
      </c>
      <c r="Q28" s="6">
        <v>1.7151E-2</v>
      </c>
      <c r="R28" s="6">
        <v>3.2854000000000001E-2</v>
      </c>
      <c r="S28" s="6">
        <v>6.8122000000000002E-2</v>
      </c>
      <c r="T28" s="6">
        <v>0.10273599999999999</v>
      </c>
      <c r="U28" s="6">
        <f t="shared" si="2"/>
        <v>7.2537000000000004E-2</v>
      </c>
      <c r="V28">
        <f t="shared" si="3"/>
        <v>3.92732580262957E-2</v>
      </c>
    </row>
    <row r="29" spans="1:22" x14ac:dyDescent="0.25">
      <c r="A29" s="6">
        <v>25</v>
      </c>
      <c r="B29" s="6">
        <v>0.120777</v>
      </c>
      <c r="C29" s="6">
        <v>0.107409</v>
      </c>
      <c r="D29" s="6">
        <v>0.1754</v>
      </c>
      <c r="E29" s="6">
        <v>0.19051899999999999</v>
      </c>
      <c r="F29" s="6">
        <v>0.195433</v>
      </c>
      <c r="G29" s="6">
        <v>0.108597</v>
      </c>
      <c r="H29" s="6">
        <v>6.4850000000000005E-2</v>
      </c>
      <c r="I29" s="6">
        <f t="shared" si="0"/>
        <v>0.1375692857142857</v>
      </c>
      <c r="J29" s="6">
        <f t="shared" si="1"/>
        <v>4.9836660143293132E-2</v>
      </c>
      <c r="K29" s="6"/>
      <c r="L29" s="6"/>
      <c r="M29" s="6">
        <v>0.11237800000000001</v>
      </c>
      <c r="N29" s="6">
        <v>3.9932000000000002E-2</v>
      </c>
      <c r="O29" s="6">
        <v>0.10115200000000001</v>
      </c>
      <c r="P29" s="6">
        <v>0.16502600000000001</v>
      </c>
      <c r="Q29" s="6">
        <v>2.4922E-2</v>
      </c>
      <c r="R29" s="6">
        <v>3.4832000000000002E-2</v>
      </c>
      <c r="S29" s="6">
        <v>7.1429000000000006E-2</v>
      </c>
      <c r="T29" s="6">
        <v>0.106336</v>
      </c>
      <c r="U29" s="6">
        <f t="shared" si="2"/>
        <v>8.2000875000000001E-2</v>
      </c>
      <c r="V29">
        <f t="shared" si="3"/>
        <v>4.8016902569935883E-2</v>
      </c>
    </row>
    <row r="30" spans="1:22" x14ac:dyDescent="0.25">
      <c r="A30" s="6">
        <v>26</v>
      </c>
      <c r="B30" s="6">
        <v>0.12352</v>
      </c>
      <c r="C30" s="6">
        <v>0.107409</v>
      </c>
      <c r="D30" s="6">
        <v>0.11509</v>
      </c>
      <c r="E30" s="6">
        <v>0.190521</v>
      </c>
      <c r="F30" s="6">
        <v>0.19617899999999999</v>
      </c>
      <c r="G30" s="6">
        <v>0.110619</v>
      </c>
      <c r="H30" s="6">
        <v>6.8081000000000003E-2</v>
      </c>
      <c r="I30" s="6">
        <f t="shared" si="0"/>
        <v>0.13020271428571428</v>
      </c>
      <c r="J30" s="6">
        <f t="shared" si="1"/>
        <v>4.6594708808026304E-2</v>
      </c>
      <c r="K30" s="6"/>
      <c r="L30" s="6"/>
      <c r="M30" s="6">
        <v>0.122437</v>
      </c>
      <c r="N30" s="6">
        <v>4.2682999999999999E-2</v>
      </c>
      <c r="O30" s="6">
        <v>0.103784</v>
      </c>
      <c r="P30" s="6">
        <v>0.19583700000000001</v>
      </c>
      <c r="Q30" s="6">
        <v>3.2202000000000001E-2</v>
      </c>
      <c r="R30" s="6">
        <v>3.6785999999999999E-2</v>
      </c>
      <c r="S30" s="6">
        <v>7.4666999999999997E-2</v>
      </c>
      <c r="T30" s="6">
        <v>0.109747</v>
      </c>
      <c r="U30" s="6">
        <f t="shared" si="2"/>
        <v>8.9767875000000011E-2</v>
      </c>
      <c r="V30">
        <f t="shared" si="3"/>
        <v>5.5394016083321534E-2</v>
      </c>
    </row>
    <row r="31" spans="1:22" x14ac:dyDescent="0.25">
      <c r="A31" s="6">
        <v>27</v>
      </c>
      <c r="B31" s="6">
        <v>0.12587699999999999</v>
      </c>
      <c r="C31" s="6">
        <v>0.107409</v>
      </c>
      <c r="D31" s="6">
        <v>8.1240000000000007E-2</v>
      </c>
      <c r="E31" s="6">
        <v>0.190521</v>
      </c>
      <c r="F31" s="6">
        <v>0.196768</v>
      </c>
      <c r="G31" s="6">
        <v>0.112429</v>
      </c>
      <c r="H31" s="6">
        <v>7.1230000000000002E-2</v>
      </c>
      <c r="I31" s="6">
        <f t="shared" si="0"/>
        <v>0.12649628571428573</v>
      </c>
      <c r="J31" s="6">
        <f t="shared" si="1"/>
        <v>4.9501461458945094E-2</v>
      </c>
      <c r="K31" s="6"/>
      <c r="L31" s="6"/>
      <c r="M31" s="6">
        <v>0.132298</v>
      </c>
      <c r="N31" s="6">
        <v>4.5421000000000003E-2</v>
      </c>
      <c r="O31" s="6">
        <v>0.106183</v>
      </c>
      <c r="P31" s="6">
        <v>0</v>
      </c>
      <c r="Q31" s="6">
        <v>3.9022000000000001E-2</v>
      </c>
      <c r="R31" s="6">
        <v>3.8714999999999999E-2</v>
      </c>
      <c r="S31" s="6">
        <v>7.7839000000000005E-2</v>
      </c>
      <c r="T31" s="6">
        <v>0.11298</v>
      </c>
      <c r="U31" s="6">
        <f t="shared" si="2"/>
        <v>6.9057250000000001E-2</v>
      </c>
      <c r="V31">
        <f t="shared" si="3"/>
        <v>4.5566882308943887E-2</v>
      </c>
    </row>
    <row r="32" spans="1:22" x14ac:dyDescent="0.25">
      <c r="A32" s="6">
        <v>28</v>
      </c>
      <c r="B32" s="6">
        <v>0.12790199999999999</v>
      </c>
      <c r="C32" s="6">
        <v>0.107409</v>
      </c>
      <c r="D32" s="6">
        <v>3.8249999999999999E-2</v>
      </c>
      <c r="E32" s="6">
        <v>0.190522</v>
      </c>
      <c r="F32" s="6">
        <v>0.19723199999999999</v>
      </c>
      <c r="G32" s="6">
        <v>0.114047</v>
      </c>
      <c r="H32" s="6">
        <v>7.4299000000000004E-2</v>
      </c>
      <c r="I32" s="6">
        <f t="shared" si="0"/>
        <v>0.12138014285714285</v>
      </c>
      <c r="J32" s="6">
        <f t="shared" si="1"/>
        <v>5.7666942787668117E-2</v>
      </c>
      <c r="K32" s="6"/>
      <c r="L32" s="6"/>
      <c r="M32" s="6">
        <v>0.14196500000000001</v>
      </c>
      <c r="N32" s="6">
        <v>4.8146000000000001E-2</v>
      </c>
      <c r="O32" s="6">
        <v>0.10836899999999999</v>
      </c>
      <c r="P32" s="6">
        <v>4.1903000000000003E-2</v>
      </c>
      <c r="Q32" s="6">
        <v>4.5409999999999999E-2</v>
      </c>
      <c r="R32" s="6">
        <v>4.0620999999999997E-2</v>
      </c>
      <c r="S32" s="6">
        <v>8.0946000000000004E-2</v>
      </c>
      <c r="T32" s="6">
        <v>0.11604399999999999</v>
      </c>
      <c r="U32" s="6">
        <f t="shared" si="2"/>
        <v>7.7925500000000009E-2</v>
      </c>
      <c r="V32">
        <f t="shared" si="3"/>
        <v>3.9862854714633751E-2</v>
      </c>
    </row>
    <row r="33" spans="1:22" x14ac:dyDescent="0.25">
      <c r="A33" s="6">
        <v>29</v>
      </c>
      <c r="B33" s="6">
        <v>0.12964100000000001</v>
      </c>
      <c r="C33" s="6">
        <v>0.107409</v>
      </c>
      <c r="D33" s="6">
        <v>0.16461000000000001</v>
      </c>
      <c r="E33" s="6">
        <v>0.190522</v>
      </c>
      <c r="F33" s="6">
        <v>0.197599</v>
      </c>
      <c r="G33" s="6">
        <v>0.115494</v>
      </c>
      <c r="H33" s="6">
        <v>7.7289999999999998E-2</v>
      </c>
      <c r="I33" s="6">
        <f t="shared" si="0"/>
        <v>0.14036642857142856</v>
      </c>
      <c r="J33" s="6">
        <f t="shared" si="1"/>
        <v>4.5050711784451532E-2</v>
      </c>
      <c r="K33" s="6"/>
      <c r="L33" s="6"/>
      <c r="M33" s="6">
        <v>0.15144299999999999</v>
      </c>
      <c r="N33" s="6">
        <v>5.0858E-2</v>
      </c>
      <c r="O33" s="6">
        <v>0.110363</v>
      </c>
      <c r="P33" s="6">
        <v>7.5330999999999995E-2</v>
      </c>
      <c r="Q33" s="6">
        <v>5.1394000000000002E-2</v>
      </c>
      <c r="R33" s="6">
        <v>4.2502999999999999E-2</v>
      </c>
      <c r="S33" s="6">
        <v>8.3988999999999994E-2</v>
      </c>
      <c r="T33" s="6">
        <v>0.118948</v>
      </c>
      <c r="U33" s="6">
        <f t="shared" si="2"/>
        <v>8.5603624999999989E-2</v>
      </c>
      <c r="V33">
        <f t="shared" si="3"/>
        <v>3.855061961309536E-2</v>
      </c>
    </row>
    <row r="34" spans="1:22" x14ac:dyDescent="0.25">
      <c r="A34" s="6">
        <v>30</v>
      </c>
      <c r="B34" s="6">
        <v>0.131135</v>
      </c>
      <c r="C34" s="6">
        <v>0.107409</v>
      </c>
      <c r="D34" s="6">
        <v>8.8580000000000006E-2</v>
      </c>
      <c r="E34" s="6">
        <v>0.190522</v>
      </c>
      <c r="F34" s="6">
        <v>0.19788800000000001</v>
      </c>
      <c r="G34" s="6">
        <v>0.116789</v>
      </c>
      <c r="H34" s="6">
        <v>8.0203999999999998E-2</v>
      </c>
      <c r="I34" s="6">
        <f t="shared" si="0"/>
        <v>0.130361</v>
      </c>
      <c r="J34" s="6">
        <f t="shared" si="1"/>
        <v>4.6819174889497245E-2</v>
      </c>
      <c r="K34" s="6"/>
      <c r="L34" s="6"/>
      <c r="M34" s="6">
        <v>0.16073399999999999</v>
      </c>
      <c r="N34" s="6">
        <v>5.3557E-2</v>
      </c>
      <c r="O34" s="6">
        <v>0.11218</v>
      </c>
      <c r="P34" s="6">
        <v>0.101997</v>
      </c>
      <c r="Q34" s="6">
        <v>5.7000000000000002E-2</v>
      </c>
      <c r="R34" s="6">
        <v>4.4360999999999998E-2</v>
      </c>
      <c r="S34" s="6">
        <v>8.6969000000000005E-2</v>
      </c>
      <c r="T34" s="6">
        <v>0.121699</v>
      </c>
      <c r="U34" s="6">
        <f t="shared" si="2"/>
        <v>9.2312124999999995E-2</v>
      </c>
      <c r="V34">
        <f t="shared" si="3"/>
        <v>3.9839743116059013E-2</v>
      </c>
    </row>
    <row r="35" spans="1:22" x14ac:dyDescent="0.25">
      <c r="A35" s="6">
        <v>31</v>
      </c>
      <c r="B35" s="6">
        <v>0.13241900000000001</v>
      </c>
      <c r="C35" s="6">
        <v>0.107409</v>
      </c>
      <c r="D35" s="6">
        <v>0.21806</v>
      </c>
      <c r="E35" s="6">
        <v>0.190522</v>
      </c>
      <c r="F35" s="6">
        <v>0.19811599999999999</v>
      </c>
      <c r="G35" s="6">
        <v>0.117946</v>
      </c>
      <c r="H35" s="6">
        <v>8.3044000000000007E-2</v>
      </c>
      <c r="I35" s="6">
        <f t="shared" si="0"/>
        <v>0.14964514285714284</v>
      </c>
      <c r="J35" s="6">
        <f t="shared" si="1"/>
        <v>5.1996977105817063E-2</v>
      </c>
      <c r="K35" s="6"/>
      <c r="L35" s="6"/>
      <c r="M35" s="6">
        <v>0.16984199999999999</v>
      </c>
      <c r="N35" s="6">
        <v>5.6243000000000001E-2</v>
      </c>
      <c r="O35" s="6">
        <v>0.11383600000000001</v>
      </c>
      <c r="P35" s="6">
        <v>0.12327</v>
      </c>
      <c r="Q35" s="6">
        <v>6.2251000000000001E-2</v>
      </c>
      <c r="R35" s="6">
        <v>4.6196000000000001E-2</v>
      </c>
      <c r="S35" s="6">
        <v>8.9888999999999997E-2</v>
      </c>
      <c r="T35" s="6">
        <v>0.124307</v>
      </c>
      <c r="U35" s="6">
        <f t="shared" si="2"/>
        <v>9.822924999999999E-2</v>
      </c>
      <c r="V35">
        <f t="shared" si="3"/>
        <v>4.2280261101200846E-2</v>
      </c>
    </row>
    <row r="36" spans="1:22" x14ac:dyDescent="0.25">
      <c r="A36" s="6">
        <v>32</v>
      </c>
      <c r="B36" s="6">
        <v>0.133521</v>
      </c>
      <c r="C36" s="6">
        <v>0.107409</v>
      </c>
      <c r="D36" s="6">
        <v>0.15787999999999999</v>
      </c>
      <c r="E36" s="6">
        <v>0.190522</v>
      </c>
      <c r="F36" s="6">
        <v>0.198295</v>
      </c>
      <c r="G36" s="6">
        <v>0.118982</v>
      </c>
      <c r="H36" s="6">
        <v>8.5811999999999999E-2</v>
      </c>
      <c r="I36" s="6">
        <f t="shared" si="0"/>
        <v>0.14177442857142858</v>
      </c>
      <c r="J36" s="6">
        <f t="shared" si="1"/>
        <v>4.2290030585852956E-2</v>
      </c>
      <c r="K36" s="6"/>
      <c r="L36" s="6"/>
      <c r="M36" s="6">
        <v>0.17877100000000001</v>
      </c>
      <c r="N36" s="6">
        <v>5.8916000000000003E-2</v>
      </c>
      <c r="O36" s="6">
        <v>0.115346</v>
      </c>
      <c r="P36" s="6">
        <v>0.140239</v>
      </c>
      <c r="Q36" s="6">
        <v>6.7170999999999995E-2</v>
      </c>
      <c r="R36" s="6">
        <v>4.8008000000000002E-2</v>
      </c>
      <c r="S36" s="6">
        <v>9.2747999999999997E-2</v>
      </c>
      <c r="T36" s="6">
        <v>0.126778</v>
      </c>
      <c r="U36" s="6">
        <f t="shared" si="2"/>
        <v>0.10349712500000002</v>
      </c>
      <c r="V36">
        <f t="shared" si="3"/>
        <v>4.5039930475832803E-2</v>
      </c>
    </row>
    <row r="37" spans="1:22" x14ac:dyDescent="0.25">
      <c r="A37" s="6">
        <v>33</v>
      </c>
      <c r="B37" s="6">
        <v>0.134468</v>
      </c>
      <c r="C37" s="6">
        <v>0.107409</v>
      </c>
      <c r="D37" s="6">
        <v>0.14655000000000001</v>
      </c>
      <c r="E37" s="6">
        <v>0.190522</v>
      </c>
      <c r="F37" s="6">
        <v>0.198437</v>
      </c>
      <c r="G37" s="6">
        <v>0.119908</v>
      </c>
      <c r="H37" s="6">
        <v>8.8509000000000004E-2</v>
      </c>
      <c r="I37" s="6">
        <f t="shared" si="0"/>
        <v>0.14082900000000001</v>
      </c>
      <c r="J37" s="6">
        <f t="shared" si="1"/>
        <v>4.1136429751093689E-2</v>
      </c>
      <c r="K37" s="6"/>
      <c r="L37" s="6"/>
      <c r="M37" s="6">
        <v>0.187525</v>
      </c>
      <c r="N37" s="6">
        <v>6.1577E-2</v>
      </c>
      <c r="O37" s="6">
        <v>0.11672299999999999</v>
      </c>
      <c r="P37" s="6">
        <v>0.153776</v>
      </c>
      <c r="Q37" s="6">
        <v>7.1778999999999996E-2</v>
      </c>
      <c r="R37" s="6">
        <v>4.9798000000000002E-2</v>
      </c>
      <c r="S37" s="6">
        <v>9.5547999999999994E-2</v>
      </c>
      <c r="T37" s="6">
        <v>0.12912000000000001</v>
      </c>
      <c r="U37" s="6">
        <f t="shared" si="2"/>
        <v>0.10823075</v>
      </c>
      <c r="V37">
        <f t="shared" si="3"/>
        <v>4.7735832368657569E-2</v>
      </c>
    </row>
    <row r="38" spans="1:22" x14ac:dyDescent="0.25">
      <c r="A38" s="6">
        <v>34</v>
      </c>
      <c r="B38" s="6">
        <v>0.13528200000000001</v>
      </c>
      <c r="C38" s="6">
        <v>0.107409</v>
      </c>
      <c r="D38" s="6">
        <v>9.3479999999999994E-2</v>
      </c>
      <c r="E38" s="6">
        <v>0.190522</v>
      </c>
      <c r="F38" s="6">
        <v>0.198549</v>
      </c>
      <c r="G38" s="6">
        <v>0.120736</v>
      </c>
      <c r="H38" s="6">
        <v>9.1137999999999997E-2</v>
      </c>
      <c r="I38" s="6">
        <f t="shared" si="0"/>
        <v>0.13387371428571426</v>
      </c>
      <c r="J38" s="6">
        <f t="shared" si="1"/>
        <v>4.4205727746203079E-2</v>
      </c>
      <c r="K38" s="6"/>
      <c r="L38" s="6"/>
      <c r="M38" s="6">
        <v>0.196107</v>
      </c>
      <c r="N38" s="6">
        <v>6.4224000000000003E-2</v>
      </c>
      <c r="O38" s="6">
        <v>0.117978</v>
      </c>
      <c r="P38" s="6">
        <v>0.164576</v>
      </c>
      <c r="Q38" s="6">
        <v>7.6095999999999997E-2</v>
      </c>
      <c r="R38" s="6">
        <v>5.1566000000000001E-2</v>
      </c>
      <c r="S38" s="6">
        <v>9.8291000000000003E-2</v>
      </c>
      <c r="T38" s="6">
        <v>0.13133900000000001</v>
      </c>
      <c r="U38" s="6">
        <f t="shared" si="2"/>
        <v>0.112522125</v>
      </c>
      <c r="V38">
        <f t="shared" si="3"/>
        <v>5.0224672569330192E-2</v>
      </c>
    </row>
    <row r="39" spans="1:22" x14ac:dyDescent="0.25">
      <c r="A39" s="6">
        <v>35</v>
      </c>
      <c r="B39" s="6">
        <v>0.13598099999999999</v>
      </c>
      <c r="C39" s="6">
        <v>0.107409</v>
      </c>
      <c r="D39" s="6">
        <v>0.18726000000000001</v>
      </c>
      <c r="E39" s="6">
        <v>0.190522</v>
      </c>
      <c r="F39" s="6">
        <v>0.19863800000000001</v>
      </c>
      <c r="G39" s="6">
        <v>0.121477</v>
      </c>
      <c r="H39" s="6">
        <v>9.3699000000000005E-2</v>
      </c>
      <c r="I39" s="6">
        <f t="shared" si="0"/>
        <v>0.14785514285714285</v>
      </c>
      <c r="J39" s="6">
        <f t="shared" si="1"/>
        <v>4.3508010785097861E-2</v>
      </c>
      <c r="K39" s="6"/>
      <c r="L39" s="6"/>
      <c r="M39" s="6">
        <v>0.20452000000000001</v>
      </c>
      <c r="N39" s="6">
        <v>6.6859000000000002E-2</v>
      </c>
      <c r="O39" s="6">
        <v>0.119121</v>
      </c>
      <c r="P39" s="6">
        <v>0.17319000000000001</v>
      </c>
      <c r="Q39" s="6">
        <v>8.0140000000000003E-2</v>
      </c>
      <c r="R39" s="6">
        <v>5.3310999999999997E-2</v>
      </c>
      <c r="S39" s="6">
        <v>0.100977</v>
      </c>
      <c r="T39" s="6">
        <v>0.13344300000000001</v>
      </c>
      <c r="U39" s="6">
        <f t="shared" si="2"/>
        <v>0.116445125</v>
      </c>
      <c r="V39">
        <f t="shared" si="3"/>
        <v>5.2474863412161468E-2</v>
      </c>
    </row>
    <row r="40" spans="1:22" x14ac:dyDescent="0.25">
      <c r="A40" s="6">
        <v>36</v>
      </c>
      <c r="B40" s="6">
        <v>0.13658200000000001</v>
      </c>
      <c r="C40" s="6">
        <v>0.107409</v>
      </c>
      <c r="D40" s="6">
        <v>9.8500000000000004E-2</v>
      </c>
      <c r="E40" s="6">
        <v>0.190522</v>
      </c>
      <c r="F40" s="6">
        <v>0.19870699999999999</v>
      </c>
      <c r="G40" s="6">
        <v>0.122139</v>
      </c>
      <c r="H40" s="6">
        <v>9.6195000000000003E-2</v>
      </c>
      <c r="I40" s="6">
        <f t="shared" si="0"/>
        <v>0.13572199999999998</v>
      </c>
      <c r="J40" s="6">
        <f t="shared" si="1"/>
        <v>4.2631902561344866E-2</v>
      </c>
      <c r="K40" s="6"/>
      <c r="L40" s="6"/>
      <c r="M40" s="6">
        <v>0.21276800000000001</v>
      </c>
      <c r="N40" s="6">
        <v>6.9482000000000002E-2</v>
      </c>
      <c r="O40" s="6">
        <v>0.12016400000000001</v>
      </c>
      <c r="P40" s="6">
        <v>0.180063</v>
      </c>
      <c r="Q40" s="6">
        <v>8.3928000000000003E-2</v>
      </c>
      <c r="R40" s="6">
        <v>5.5035000000000001E-2</v>
      </c>
      <c r="S40" s="6">
        <v>0.10360800000000001</v>
      </c>
      <c r="T40" s="6">
        <v>0.135436</v>
      </c>
      <c r="U40" s="6">
        <f t="shared" si="2"/>
        <v>0.12006050000000001</v>
      </c>
      <c r="V40">
        <f t="shared" si="3"/>
        <v>5.4503132151149894E-2</v>
      </c>
    </row>
    <row r="41" spans="1:22" x14ac:dyDescent="0.25">
      <c r="A41" s="6">
        <v>37</v>
      </c>
      <c r="B41" s="6">
        <v>0.137098</v>
      </c>
      <c r="C41" s="6">
        <v>0.107409</v>
      </c>
      <c r="D41" s="6">
        <v>0.13045000000000001</v>
      </c>
      <c r="E41" s="6">
        <v>0.190522</v>
      </c>
      <c r="F41" s="6">
        <v>0.19876199999999999</v>
      </c>
      <c r="G41" s="6">
        <v>0.12273199999999999</v>
      </c>
      <c r="H41" s="6">
        <v>9.8627999999999993E-2</v>
      </c>
      <c r="I41" s="6">
        <f t="shared" si="0"/>
        <v>0.14080014285714285</v>
      </c>
      <c r="J41" s="6">
        <f t="shared" si="1"/>
        <v>3.9099418411823739E-2</v>
      </c>
      <c r="K41" s="6"/>
      <c r="L41" s="6"/>
      <c r="M41" s="6">
        <v>0.22085299999999999</v>
      </c>
      <c r="N41" s="6">
        <v>7.2092000000000003E-2</v>
      </c>
      <c r="O41" s="6">
        <v>0.121114</v>
      </c>
      <c r="P41" s="6">
        <v>0.18554499999999999</v>
      </c>
      <c r="Q41" s="6">
        <v>8.7476999999999999E-2</v>
      </c>
      <c r="R41" s="6">
        <v>5.6737000000000003E-2</v>
      </c>
      <c r="S41" s="6">
        <v>0.106185</v>
      </c>
      <c r="T41" s="6">
        <v>0.137325</v>
      </c>
      <c r="U41" s="6">
        <f t="shared" si="2"/>
        <v>0.12341600000000001</v>
      </c>
      <c r="V41">
        <f t="shared" si="3"/>
        <v>5.6342704172133662E-2</v>
      </c>
    </row>
    <row r="42" spans="1:22" x14ac:dyDescent="0.25">
      <c r="A42" s="6">
        <v>38</v>
      </c>
      <c r="B42" s="6">
        <v>0.137541</v>
      </c>
      <c r="C42" s="6">
        <v>0.107409</v>
      </c>
      <c r="D42" s="6">
        <v>0.10741000000000001</v>
      </c>
      <c r="E42" s="6">
        <v>0.190522</v>
      </c>
      <c r="F42" s="6">
        <v>0.19880600000000001</v>
      </c>
      <c r="G42" s="6">
        <v>0.123262</v>
      </c>
      <c r="H42" s="6">
        <v>0.100998</v>
      </c>
      <c r="I42" s="6">
        <f t="shared" si="0"/>
        <v>0.13799257142857144</v>
      </c>
      <c r="J42" s="6">
        <f t="shared" si="1"/>
        <v>4.064901483782498E-2</v>
      </c>
      <c r="K42" s="6"/>
      <c r="L42" s="6"/>
      <c r="M42" s="6">
        <v>0.22878000000000001</v>
      </c>
      <c r="N42" s="6">
        <v>7.4689000000000005E-2</v>
      </c>
      <c r="O42" s="6">
        <v>0.12198100000000001</v>
      </c>
      <c r="P42" s="6">
        <v>0.189918</v>
      </c>
      <c r="Q42" s="6">
        <v>9.0801000000000007E-2</v>
      </c>
      <c r="R42" s="6">
        <v>5.8417999999999998E-2</v>
      </c>
      <c r="S42" s="6">
        <v>0.108709</v>
      </c>
      <c r="T42" s="6">
        <v>0.13911499999999999</v>
      </c>
      <c r="U42" s="6">
        <f t="shared" si="2"/>
        <v>0.12655137500000002</v>
      </c>
      <c r="V42">
        <f t="shared" si="3"/>
        <v>5.8030849335104245E-2</v>
      </c>
    </row>
    <row r="43" spans="1:22" x14ac:dyDescent="0.25">
      <c r="A43" s="6">
        <v>39</v>
      </c>
      <c r="B43" s="6">
        <v>0.13792199999999999</v>
      </c>
      <c r="C43" s="6">
        <v>0.107409</v>
      </c>
      <c r="D43" s="6">
        <v>0.11709</v>
      </c>
      <c r="E43" s="6">
        <v>0.190522</v>
      </c>
      <c r="F43" s="6">
        <v>0.19883999999999999</v>
      </c>
      <c r="G43" s="6">
        <v>0.123736</v>
      </c>
      <c r="H43" s="6">
        <v>0.103308</v>
      </c>
      <c r="I43" s="6">
        <f t="shared" si="0"/>
        <v>0.13983242857142855</v>
      </c>
      <c r="J43" s="6">
        <f t="shared" si="1"/>
        <v>3.9193114930461764E-2</v>
      </c>
      <c r="K43" s="6"/>
      <c r="L43" s="6"/>
      <c r="M43" s="6">
        <v>0.23655000000000001</v>
      </c>
      <c r="N43" s="6">
        <v>7.7273999999999995E-2</v>
      </c>
      <c r="O43" s="6">
        <v>0.12277100000000001</v>
      </c>
      <c r="P43" s="6">
        <v>0.193407</v>
      </c>
      <c r="Q43" s="6">
        <v>9.3914999999999998E-2</v>
      </c>
      <c r="R43" s="6">
        <v>6.0077999999999999E-2</v>
      </c>
      <c r="S43" s="6">
        <v>0.111181</v>
      </c>
      <c r="T43" s="6">
        <v>0.14081099999999999</v>
      </c>
      <c r="U43" s="6">
        <f t="shared" si="2"/>
        <v>0.12949837499999997</v>
      </c>
      <c r="V43">
        <f t="shared" si="3"/>
        <v>5.9600901761964066E-2</v>
      </c>
    </row>
    <row r="44" spans="1:22" x14ac:dyDescent="0.25">
      <c r="A44" s="6">
        <v>40</v>
      </c>
      <c r="B44" s="6">
        <v>0.13824900000000001</v>
      </c>
      <c r="C44" s="6">
        <v>0.107409</v>
      </c>
      <c r="D44" s="6">
        <v>0.10555</v>
      </c>
      <c r="E44" s="6">
        <v>0.190522</v>
      </c>
      <c r="F44" s="6">
        <v>0.19886699999999999</v>
      </c>
      <c r="G44" s="6">
        <v>0.12416000000000001</v>
      </c>
      <c r="H44" s="6">
        <v>0.105559</v>
      </c>
      <c r="I44" s="6">
        <f t="shared" si="0"/>
        <v>0.13861657142857145</v>
      </c>
      <c r="J44" s="6">
        <f t="shared" si="1"/>
        <v>4.0194379610658415E-2</v>
      </c>
      <c r="K44" s="6"/>
      <c r="L44" s="6"/>
      <c r="M44" s="6">
        <v>0.244168</v>
      </c>
      <c r="N44" s="6">
        <v>7.9847000000000001E-2</v>
      </c>
      <c r="O44" s="6">
        <v>0.123491</v>
      </c>
      <c r="P44" s="6">
        <v>0.19619</v>
      </c>
      <c r="Q44" s="6">
        <v>9.6833000000000002E-2</v>
      </c>
      <c r="R44" s="6">
        <v>6.1718000000000002E-2</v>
      </c>
      <c r="S44" s="6">
        <v>0.11360199999999999</v>
      </c>
      <c r="T44" s="6">
        <v>0.14241899999999999</v>
      </c>
      <c r="U44" s="6">
        <f t="shared" si="2"/>
        <v>0.1322835</v>
      </c>
      <c r="V44">
        <f t="shared" si="3"/>
        <v>6.1081948717627309E-2</v>
      </c>
    </row>
    <row r="45" spans="1:22" x14ac:dyDescent="0.25">
      <c r="A45" s="6">
        <v>41</v>
      </c>
      <c r="B45" s="6">
        <v>0.13852999999999999</v>
      </c>
      <c r="C45" s="6">
        <v>0.107409</v>
      </c>
      <c r="D45" s="6">
        <v>0.1178</v>
      </c>
      <c r="E45" s="6">
        <v>0.190522</v>
      </c>
      <c r="F45" s="6">
        <v>0.19888800000000001</v>
      </c>
      <c r="G45" s="6">
        <v>0.124539</v>
      </c>
      <c r="H45" s="6">
        <v>0.107753</v>
      </c>
      <c r="I45" s="6">
        <f t="shared" si="0"/>
        <v>0.14077728571428572</v>
      </c>
      <c r="J45" s="6">
        <f t="shared" si="1"/>
        <v>3.84103404641436E-2</v>
      </c>
      <c r="K45" s="6"/>
      <c r="L45" s="6"/>
      <c r="M45" s="6">
        <v>0.251637</v>
      </c>
      <c r="N45" s="6">
        <v>8.2406999999999994E-2</v>
      </c>
      <c r="O45" s="6">
        <v>0.12414699999999999</v>
      </c>
      <c r="P45" s="6">
        <v>0.19841</v>
      </c>
      <c r="Q45" s="6">
        <v>9.9565000000000001E-2</v>
      </c>
      <c r="R45" s="6">
        <v>6.3337000000000004E-2</v>
      </c>
      <c r="S45" s="6">
        <v>0.11597300000000001</v>
      </c>
      <c r="T45" s="6">
        <v>0.14394299999999999</v>
      </c>
      <c r="U45" s="6">
        <f t="shared" si="2"/>
        <v>0.13492737499999999</v>
      </c>
      <c r="V45">
        <f t="shared" si="3"/>
        <v>6.249801791585647E-2</v>
      </c>
    </row>
    <row r="46" spans="1:22" x14ac:dyDescent="0.25">
      <c r="A46" s="6">
        <v>42</v>
      </c>
      <c r="B46" s="6">
        <v>0.13877100000000001</v>
      </c>
      <c r="C46" s="6">
        <v>0.107409</v>
      </c>
      <c r="D46" s="6">
        <v>0.17813000000000001</v>
      </c>
      <c r="E46" s="6">
        <v>0.190522</v>
      </c>
      <c r="F46" s="6">
        <v>0.198905</v>
      </c>
      <c r="G46" s="6">
        <v>0.124878</v>
      </c>
      <c r="H46" s="6">
        <v>0.109891</v>
      </c>
      <c r="I46" s="6">
        <f t="shared" si="0"/>
        <v>0.14978657142857146</v>
      </c>
      <c r="J46" s="6">
        <f t="shared" si="1"/>
        <v>3.8739815938545349E-2</v>
      </c>
      <c r="K46" s="6"/>
      <c r="L46" s="6"/>
      <c r="M46" s="6">
        <v>0.25895800000000002</v>
      </c>
      <c r="N46" s="6">
        <v>8.4956000000000004E-2</v>
      </c>
      <c r="O46" s="6">
        <v>0.12474499999999999</v>
      </c>
      <c r="P46" s="6">
        <v>0.200181</v>
      </c>
      <c r="Q46" s="6">
        <v>0.10212499999999999</v>
      </c>
      <c r="R46" s="6">
        <v>6.4935000000000007E-2</v>
      </c>
      <c r="S46" s="6">
        <v>0.118296</v>
      </c>
      <c r="T46" s="6">
        <v>0.14538599999999999</v>
      </c>
      <c r="U46" s="6">
        <f t="shared" si="2"/>
        <v>0.13744775000000001</v>
      </c>
      <c r="V46">
        <f t="shared" si="3"/>
        <v>6.3866541774346017E-2</v>
      </c>
    </row>
    <row r="47" spans="1:22" x14ac:dyDescent="0.25">
      <c r="A47" s="6">
        <v>43</v>
      </c>
      <c r="B47" s="6">
        <v>0.13897899999999999</v>
      </c>
      <c r="C47" s="6">
        <v>0.107409</v>
      </c>
      <c r="D47" s="6">
        <v>9.493E-2</v>
      </c>
      <c r="E47" s="6">
        <v>0.190522</v>
      </c>
      <c r="F47" s="6">
        <v>0.19891800000000001</v>
      </c>
      <c r="G47" s="6">
        <v>0.12518099999999999</v>
      </c>
      <c r="H47" s="6">
        <v>0.11197500000000001</v>
      </c>
      <c r="I47" s="6">
        <f t="shared" si="0"/>
        <v>0.13827342857142857</v>
      </c>
      <c r="J47" s="6">
        <f t="shared" si="1"/>
        <v>4.1033441389745906E-2</v>
      </c>
      <c r="K47" s="6"/>
      <c r="L47" s="6"/>
      <c r="M47" s="6">
        <v>0.26613599999999998</v>
      </c>
      <c r="N47" s="6">
        <v>8.7492E-2</v>
      </c>
      <c r="O47" s="6">
        <v>0.12529100000000001</v>
      </c>
      <c r="P47" s="6">
        <v>0.201594</v>
      </c>
      <c r="Q47" s="6">
        <v>0.104523</v>
      </c>
      <c r="R47" s="6">
        <v>6.6514000000000004E-2</v>
      </c>
      <c r="S47" s="6">
        <v>0.120571</v>
      </c>
      <c r="T47" s="6">
        <v>0.146755</v>
      </c>
      <c r="U47" s="6">
        <f t="shared" si="2"/>
        <v>0.1398595</v>
      </c>
      <c r="V47">
        <f t="shared" si="3"/>
        <v>6.5202239166195164E-2</v>
      </c>
    </row>
    <row r="48" spans="1:22" x14ac:dyDescent="0.25">
      <c r="A48" s="6">
        <v>44</v>
      </c>
      <c r="B48" s="6">
        <v>0.139157</v>
      </c>
      <c r="C48" s="6">
        <v>0.107409</v>
      </c>
      <c r="D48" s="6">
        <v>0.12642</v>
      </c>
      <c r="E48" s="6">
        <v>0.190522</v>
      </c>
      <c r="F48" s="6">
        <v>0.19892899999999999</v>
      </c>
      <c r="G48" s="6">
        <v>0.12545300000000001</v>
      </c>
      <c r="H48" s="6">
        <v>0.114005</v>
      </c>
      <c r="I48" s="6">
        <f t="shared" si="0"/>
        <v>0.14312785714285714</v>
      </c>
      <c r="J48" s="6">
        <f t="shared" si="1"/>
        <v>3.6722542252357597E-2</v>
      </c>
      <c r="K48" s="6"/>
      <c r="L48" s="6"/>
      <c r="M48" s="6">
        <v>0.27317200000000003</v>
      </c>
      <c r="N48" s="6">
        <v>9.0015999999999999E-2</v>
      </c>
      <c r="O48" s="6">
        <v>0.12578800000000001</v>
      </c>
      <c r="P48" s="6">
        <v>0.20272100000000001</v>
      </c>
      <c r="Q48" s="6">
        <v>0.10677</v>
      </c>
      <c r="R48" s="6">
        <v>6.8073999999999996E-2</v>
      </c>
      <c r="S48" s="6">
        <v>0.12279900000000001</v>
      </c>
      <c r="T48" s="6">
        <v>0.14805199999999999</v>
      </c>
      <c r="U48" s="6">
        <f t="shared" si="2"/>
        <v>0.14217399999999999</v>
      </c>
      <c r="V48">
        <f t="shared" si="3"/>
        <v>6.6514840339796183E-2</v>
      </c>
    </row>
    <row r="49" spans="1:22" x14ac:dyDescent="0.25">
      <c r="A49" s="6">
        <v>45</v>
      </c>
      <c r="B49" s="6">
        <v>0.13930999999999999</v>
      </c>
      <c r="C49" s="6">
        <v>0.107409</v>
      </c>
      <c r="D49" s="6">
        <v>0.21210999999999999</v>
      </c>
      <c r="E49" s="6">
        <v>0.190522</v>
      </c>
      <c r="F49" s="6">
        <v>0.198937</v>
      </c>
      <c r="G49" s="6">
        <v>0.125695</v>
      </c>
      <c r="H49" s="6">
        <v>0.115983</v>
      </c>
      <c r="I49" s="6">
        <f t="shared" si="0"/>
        <v>0.15570942857142858</v>
      </c>
      <c r="J49" s="6">
        <f t="shared" si="1"/>
        <v>4.3478903362654496E-2</v>
      </c>
      <c r="K49" s="6"/>
      <c r="L49" s="6"/>
      <c r="M49" s="6">
        <v>0.28006999999999999</v>
      </c>
      <c r="N49" s="6">
        <v>9.2526999999999998E-2</v>
      </c>
      <c r="O49" s="6">
        <v>0.12624099999999999</v>
      </c>
      <c r="P49" s="6">
        <v>0.20362</v>
      </c>
      <c r="Q49" s="6">
        <v>0.108874</v>
      </c>
      <c r="R49" s="6">
        <v>6.9613999999999995E-2</v>
      </c>
      <c r="S49" s="6">
        <v>0.124982</v>
      </c>
      <c r="T49" s="6">
        <v>0.14928</v>
      </c>
      <c r="U49" s="6">
        <f t="shared" si="2"/>
        <v>0.144401</v>
      </c>
      <c r="V49">
        <f t="shared" si="3"/>
        <v>6.7812588694346199E-2</v>
      </c>
    </row>
    <row r="50" spans="1:22" x14ac:dyDescent="0.25">
      <c r="A50" s="6">
        <v>46</v>
      </c>
      <c r="B50" s="6">
        <v>0.13944100000000001</v>
      </c>
      <c r="C50" s="6">
        <v>0.107409</v>
      </c>
      <c r="D50" s="6">
        <v>0</v>
      </c>
      <c r="E50" s="6">
        <v>0.190522</v>
      </c>
      <c r="F50" s="6">
        <v>0.19894300000000001</v>
      </c>
      <c r="G50" s="6">
        <v>0.125912</v>
      </c>
      <c r="H50" s="6">
        <v>0.117911</v>
      </c>
      <c r="I50" s="6">
        <f t="shared" si="0"/>
        <v>0.12573399999999998</v>
      </c>
      <c r="J50" s="6">
        <f t="shared" si="1"/>
        <v>6.5765999153564639E-2</v>
      </c>
      <c r="K50" s="6"/>
      <c r="L50" s="6"/>
      <c r="M50" s="6">
        <v>0.286833</v>
      </c>
      <c r="N50" s="6">
        <v>9.5027E-2</v>
      </c>
      <c r="O50" s="6">
        <v>0.12665399999999999</v>
      </c>
      <c r="P50" s="6">
        <v>0.20433699999999999</v>
      </c>
      <c r="Q50" s="6">
        <v>0.110845</v>
      </c>
      <c r="R50" s="6">
        <v>7.1134000000000003E-2</v>
      </c>
      <c r="S50" s="6">
        <v>0.12711900000000001</v>
      </c>
      <c r="T50" s="6">
        <v>0.150445</v>
      </c>
      <c r="U50" s="6">
        <f t="shared" si="2"/>
        <v>0.14654924999999999</v>
      </c>
      <c r="V50">
        <f t="shared" si="3"/>
        <v>6.9100633308551263E-2</v>
      </c>
    </row>
    <row r="51" spans="1:22" x14ac:dyDescent="0.25">
      <c r="A51" s="6">
        <v>47</v>
      </c>
      <c r="B51" s="6">
        <v>0.13955400000000001</v>
      </c>
      <c r="C51" s="6">
        <v>0.107409</v>
      </c>
      <c r="D51" s="6">
        <v>4.4447E-2</v>
      </c>
      <c r="E51" s="6">
        <v>0.190522</v>
      </c>
      <c r="F51" s="6">
        <v>0.19894800000000001</v>
      </c>
      <c r="G51" s="6">
        <v>0.126106</v>
      </c>
      <c r="H51" s="6">
        <v>0.11978999999999999</v>
      </c>
      <c r="I51" s="6">
        <f t="shared" si="0"/>
        <v>0.13239657142857142</v>
      </c>
      <c r="J51" s="6">
        <f t="shared" si="1"/>
        <v>5.2308204658724912E-2</v>
      </c>
      <c r="K51" s="6"/>
      <c r="L51" s="6"/>
      <c r="M51" s="6">
        <v>0.293462</v>
      </c>
      <c r="N51" s="6">
        <v>9.7515000000000004E-2</v>
      </c>
      <c r="O51" s="6">
        <v>0.12703100000000001</v>
      </c>
      <c r="P51" s="6">
        <v>0.20490900000000001</v>
      </c>
      <c r="Q51" s="6">
        <v>0.112692</v>
      </c>
      <c r="R51" s="6">
        <v>7.2636000000000006E-2</v>
      </c>
      <c r="S51" s="6">
        <v>0.12921299999999999</v>
      </c>
      <c r="T51" s="6">
        <v>0.15154899999999999</v>
      </c>
      <c r="U51" s="6">
        <f t="shared" si="2"/>
        <v>0.14862587499999999</v>
      </c>
      <c r="V51">
        <f t="shared" si="3"/>
        <v>7.0381676069916951E-2</v>
      </c>
    </row>
    <row r="52" spans="1:22" x14ac:dyDescent="0.25">
      <c r="A52" s="6">
        <v>48</v>
      </c>
      <c r="B52" s="6">
        <v>0.139651</v>
      </c>
      <c r="C52" s="6">
        <v>0.107409</v>
      </c>
      <c r="D52" s="6">
        <v>7.6670000000000002E-2</v>
      </c>
      <c r="E52" s="6">
        <v>0.190522</v>
      </c>
      <c r="F52" s="6">
        <v>0.19895299999999999</v>
      </c>
      <c r="G52" s="6">
        <v>0.12628</v>
      </c>
      <c r="H52" s="6">
        <v>0.12162100000000001</v>
      </c>
      <c r="I52" s="6">
        <f t="shared" si="0"/>
        <v>0.13730085714285714</v>
      </c>
      <c r="J52" s="6">
        <f t="shared" si="1"/>
        <v>4.3924065368271467E-2</v>
      </c>
      <c r="K52" s="6"/>
      <c r="L52" s="6"/>
      <c r="M52" s="6">
        <v>0.29996200000000001</v>
      </c>
      <c r="N52" s="6">
        <v>9.9990999999999997E-2</v>
      </c>
      <c r="O52" s="6">
        <v>0.12737399999999999</v>
      </c>
      <c r="P52" s="6">
        <v>0.20536599999999999</v>
      </c>
      <c r="Q52" s="6">
        <v>0.114422</v>
      </c>
      <c r="R52" s="6">
        <v>7.4119000000000004E-2</v>
      </c>
      <c r="S52" s="6">
        <v>0.13126299999999999</v>
      </c>
      <c r="T52" s="6">
        <v>0.15259500000000001</v>
      </c>
      <c r="U52" s="6">
        <f t="shared" si="2"/>
        <v>0.15063650000000001</v>
      </c>
      <c r="V52">
        <f t="shared" si="3"/>
        <v>7.1659033662397162E-2</v>
      </c>
    </row>
    <row r="53" spans="1:22" x14ac:dyDescent="0.25">
      <c r="A53" s="6">
        <v>49</v>
      </c>
      <c r="B53" s="6">
        <v>0.139735</v>
      </c>
      <c r="C53" s="6">
        <v>0.107409</v>
      </c>
      <c r="D53" s="6">
        <v>0.10003099999999999</v>
      </c>
      <c r="E53" s="6">
        <v>0.190522</v>
      </c>
      <c r="F53" s="6">
        <v>0.19895599999999999</v>
      </c>
      <c r="G53" s="6">
        <v>0.12643499999999999</v>
      </c>
      <c r="H53" s="6">
        <v>0.123406</v>
      </c>
      <c r="I53" s="6">
        <f t="shared" si="0"/>
        <v>0.1409277142857143</v>
      </c>
      <c r="J53" s="6">
        <f t="shared" si="1"/>
        <v>3.9032875825873975E-2</v>
      </c>
      <c r="K53" s="6"/>
      <c r="L53" s="6"/>
      <c r="M53" s="6">
        <v>0.30633300000000002</v>
      </c>
      <c r="N53" s="6">
        <v>0.102455</v>
      </c>
      <c r="O53" s="6">
        <v>0.12768699999999999</v>
      </c>
      <c r="P53" s="6">
        <v>0.20573</v>
      </c>
      <c r="Q53" s="6">
        <v>0.11604299999999999</v>
      </c>
      <c r="R53" s="6">
        <v>7.5583999999999998E-2</v>
      </c>
      <c r="S53" s="6">
        <v>0.133271</v>
      </c>
      <c r="T53" s="6">
        <v>0.153586</v>
      </c>
      <c r="U53" s="6">
        <f t="shared" si="2"/>
        <v>0.15258612499999999</v>
      </c>
      <c r="V53">
        <f t="shared" si="3"/>
        <v>7.2932718686349193E-2</v>
      </c>
    </row>
    <row r="54" spans="1:22" x14ac:dyDescent="0.25">
      <c r="A54" s="6">
        <v>50</v>
      </c>
      <c r="B54" s="6">
        <v>0.13980600000000001</v>
      </c>
      <c r="C54" s="6">
        <v>0.107409</v>
      </c>
      <c r="D54" s="6">
        <v>0.116968</v>
      </c>
      <c r="E54" s="6">
        <v>0.190522</v>
      </c>
      <c r="F54" s="6">
        <v>0.198958</v>
      </c>
      <c r="G54" s="6">
        <v>0.12657399999999999</v>
      </c>
      <c r="H54" s="6">
        <v>0.12514500000000001</v>
      </c>
      <c r="I54" s="6">
        <f t="shared" si="0"/>
        <v>0.143626</v>
      </c>
      <c r="J54" s="6">
        <f t="shared" si="1"/>
        <v>3.6354952798759083E-2</v>
      </c>
      <c r="K54" s="6"/>
      <c r="L54" s="6"/>
      <c r="M54" s="6">
        <v>0.312579</v>
      </c>
      <c r="N54" s="6">
        <v>0.104908</v>
      </c>
      <c r="O54" s="6">
        <v>0.127972</v>
      </c>
      <c r="P54" s="6">
        <v>0.20602000000000001</v>
      </c>
      <c r="Q54" s="6">
        <v>0.117561</v>
      </c>
      <c r="R54" s="6">
        <v>7.7030000000000001E-2</v>
      </c>
      <c r="S54" s="6">
        <v>0.135238</v>
      </c>
      <c r="T54" s="6">
        <v>0.154525</v>
      </c>
      <c r="U54" s="6">
        <f t="shared" si="2"/>
        <v>0.15447912500000002</v>
      </c>
      <c r="V54">
        <f t="shared" si="3"/>
        <v>7.4203864255244181E-2</v>
      </c>
    </row>
    <row r="55" spans="1:22" x14ac:dyDescent="0.25">
      <c r="A55" s="6">
        <v>51</v>
      </c>
      <c r="B55" s="6">
        <v>0.13986799999999999</v>
      </c>
      <c r="C55" s="6">
        <v>0.107409</v>
      </c>
      <c r="D55" s="6">
        <v>0.129246</v>
      </c>
      <c r="E55" s="6">
        <v>0.190522</v>
      </c>
      <c r="F55" s="6">
        <v>0.19896</v>
      </c>
      <c r="G55" s="6">
        <v>0.12669800000000001</v>
      </c>
      <c r="H55" s="6">
        <v>0.12683900000000001</v>
      </c>
      <c r="I55" s="6">
        <f t="shared" si="0"/>
        <v>0.14564885714285714</v>
      </c>
      <c r="J55" s="6">
        <f t="shared" si="1"/>
        <v>3.4960409324589756E-2</v>
      </c>
      <c r="K55" s="6"/>
      <c r="L55" s="6"/>
      <c r="M55" s="6">
        <v>0.31870300000000001</v>
      </c>
      <c r="N55" s="6">
        <v>0.107348</v>
      </c>
      <c r="O55" s="6">
        <v>0.12823200000000001</v>
      </c>
      <c r="P55" s="6">
        <v>0.20625199999999999</v>
      </c>
      <c r="Q55" s="6">
        <v>0.11898300000000001</v>
      </c>
      <c r="R55" s="6">
        <v>7.8459000000000001E-2</v>
      </c>
      <c r="S55" s="6">
        <v>0.13716500000000001</v>
      </c>
      <c r="T55" s="6">
        <v>0.155415</v>
      </c>
      <c r="U55" s="6">
        <f t="shared" si="2"/>
        <v>0.15631962500000002</v>
      </c>
      <c r="V55">
        <f t="shared" si="3"/>
        <v>7.5472564343300019E-2</v>
      </c>
    </row>
    <row r="56" spans="1:22" x14ac:dyDescent="0.25">
      <c r="A56" s="6">
        <v>52</v>
      </c>
      <c r="B56" s="6">
        <v>0.13992099999999999</v>
      </c>
      <c r="C56" s="6">
        <v>0.107409</v>
      </c>
      <c r="D56" s="6">
        <v>0.13814799999999999</v>
      </c>
      <c r="E56" s="6">
        <v>0.190522</v>
      </c>
      <c r="F56" s="6">
        <v>0.198962</v>
      </c>
      <c r="G56" s="6">
        <v>0.12680900000000001</v>
      </c>
      <c r="H56" s="6">
        <v>0.12849099999999999</v>
      </c>
      <c r="I56" s="6">
        <f t="shared" si="0"/>
        <v>0.14718028571428568</v>
      </c>
      <c r="J56" s="6">
        <f t="shared" si="1"/>
        <v>3.4254351050702597E-2</v>
      </c>
      <c r="K56" s="6"/>
      <c r="L56" s="6"/>
      <c r="M56" s="6">
        <v>0.32470599999999999</v>
      </c>
      <c r="N56" s="6">
        <v>0.109777</v>
      </c>
      <c r="O56" s="6">
        <v>0.128469</v>
      </c>
      <c r="P56" s="6">
        <v>0.20643700000000001</v>
      </c>
      <c r="Q56" s="6">
        <v>0.12031500000000001</v>
      </c>
      <c r="R56" s="6">
        <v>7.9868999999999996E-2</v>
      </c>
      <c r="S56" s="6">
        <v>0.13905200000000001</v>
      </c>
      <c r="T56" s="6">
        <v>0.15625900000000001</v>
      </c>
      <c r="U56" s="6">
        <f t="shared" si="2"/>
        <v>0.15811049999999999</v>
      </c>
      <c r="V56">
        <f t="shared" si="3"/>
        <v>7.6738092220971235E-2</v>
      </c>
    </row>
    <row r="57" spans="1:22" x14ac:dyDescent="0.25">
      <c r="A57" s="6">
        <v>53</v>
      </c>
      <c r="B57" s="6">
        <v>0.13996600000000001</v>
      </c>
      <c r="C57" s="6">
        <v>0.107409</v>
      </c>
      <c r="D57" s="6">
        <v>0.14460200000000001</v>
      </c>
      <c r="E57" s="6">
        <v>0.190522</v>
      </c>
      <c r="F57" s="6">
        <v>0.198963</v>
      </c>
      <c r="G57" s="6">
        <v>0.12690799999999999</v>
      </c>
      <c r="H57" s="6">
        <v>0.13009999999999999</v>
      </c>
      <c r="I57" s="6">
        <f t="shared" si="0"/>
        <v>0.14835285714285715</v>
      </c>
      <c r="J57" s="6">
        <f t="shared" si="1"/>
        <v>3.3895623121717719E-2</v>
      </c>
      <c r="K57" s="6"/>
      <c r="L57" s="6"/>
      <c r="M57" s="6">
        <v>0.33059100000000002</v>
      </c>
      <c r="N57" s="6">
        <v>0.112195</v>
      </c>
      <c r="O57" s="6">
        <v>0.12868499999999999</v>
      </c>
      <c r="P57" s="6">
        <v>0.20658399999999999</v>
      </c>
      <c r="Q57" s="6">
        <v>0.121563</v>
      </c>
      <c r="R57" s="6">
        <v>8.1262000000000001E-2</v>
      </c>
      <c r="S57" s="6">
        <v>0.1409</v>
      </c>
      <c r="T57" s="6">
        <v>0.157058</v>
      </c>
      <c r="U57" s="6">
        <f t="shared" si="2"/>
        <v>0.15985474999999999</v>
      </c>
      <c r="V57">
        <f t="shared" si="3"/>
        <v>7.7999704929386987E-2</v>
      </c>
    </row>
    <row r="58" spans="1:22" x14ac:dyDescent="0.25">
      <c r="A58" s="6">
        <v>54</v>
      </c>
      <c r="B58" s="6">
        <v>0.14000499999999999</v>
      </c>
      <c r="C58" s="6">
        <v>0.107409</v>
      </c>
      <c r="D58" s="6">
        <v>0.14928</v>
      </c>
      <c r="E58" s="6">
        <v>0.190522</v>
      </c>
      <c r="F58" s="6">
        <v>0.198964</v>
      </c>
      <c r="G58" s="6">
        <v>0.126997</v>
      </c>
      <c r="H58" s="6">
        <v>0.13166800000000001</v>
      </c>
      <c r="I58" s="6">
        <f t="shared" si="0"/>
        <v>0.14926357142857144</v>
      </c>
      <c r="J58" s="6">
        <f t="shared" si="1"/>
        <v>3.3702921311844526E-2</v>
      </c>
      <c r="K58" s="6"/>
      <c r="L58" s="6"/>
      <c r="M58" s="6">
        <v>0.33635999999999999</v>
      </c>
      <c r="N58" s="6">
        <v>0.11459999999999999</v>
      </c>
      <c r="O58" s="6">
        <v>0.128882</v>
      </c>
      <c r="P58" s="6">
        <v>0.206702</v>
      </c>
      <c r="Q58" s="6">
        <v>0.12273199999999999</v>
      </c>
      <c r="R58" s="6">
        <v>8.2638000000000003E-2</v>
      </c>
      <c r="S58" s="6">
        <v>0.14271</v>
      </c>
      <c r="T58" s="6">
        <v>0.15781600000000001</v>
      </c>
      <c r="U58" s="6">
        <f t="shared" si="2"/>
        <v>0.16155499999999998</v>
      </c>
      <c r="V58">
        <f t="shared" si="3"/>
        <v>7.9256877981841972E-2</v>
      </c>
    </row>
    <row r="59" spans="1:22" x14ac:dyDescent="0.25">
      <c r="A59" s="6">
        <v>55</v>
      </c>
      <c r="B59" s="6">
        <v>0.140039</v>
      </c>
      <c r="C59" s="6">
        <v>0.107409</v>
      </c>
      <c r="D59" s="6">
        <v>0.152672</v>
      </c>
      <c r="E59" s="6">
        <v>0.190522</v>
      </c>
      <c r="F59" s="6">
        <v>0.198965</v>
      </c>
      <c r="G59" s="6">
        <v>0.127077</v>
      </c>
      <c r="H59" s="6">
        <v>0.13319700000000001</v>
      </c>
      <c r="I59" s="6">
        <f t="shared" si="0"/>
        <v>0.14998300000000001</v>
      </c>
      <c r="J59" s="6">
        <f t="shared" si="1"/>
        <v>3.3585117760698634E-2</v>
      </c>
      <c r="K59" s="6"/>
      <c r="L59" s="6"/>
      <c r="M59" s="6">
        <v>0.34201599999999999</v>
      </c>
      <c r="N59" s="6">
        <v>0.116995</v>
      </c>
      <c r="O59" s="6">
        <v>0.12906200000000001</v>
      </c>
      <c r="P59" s="6">
        <v>0.20679600000000001</v>
      </c>
      <c r="Q59" s="6">
        <v>0.12382700000000001</v>
      </c>
      <c r="R59" s="6">
        <v>8.3996000000000001E-2</v>
      </c>
      <c r="S59" s="6">
        <v>0.144483</v>
      </c>
      <c r="T59" s="6">
        <v>0.15853400000000001</v>
      </c>
      <c r="U59" s="6">
        <f t="shared" si="2"/>
        <v>0.163213625</v>
      </c>
      <c r="V59">
        <f t="shared" si="3"/>
        <v>8.0508811448432707E-2</v>
      </c>
    </row>
    <row r="60" spans="1:22" x14ac:dyDescent="0.25">
      <c r="A60" s="6">
        <v>56</v>
      </c>
      <c r="B60" s="6">
        <v>0.140067</v>
      </c>
      <c r="C60" s="6">
        <v>0.107409</v>
      </c>
      <c r="D60" s="6">
        <v>0.15513099999999999</v>
      </c>
      <c r="E60" s="6">
        <v>0.190522</v>
      </c>
      <c r="F60" s="6">
        <v>0.198965</v>
      </c>
      <c r="G60" s="6">
        <v>0.12714800000000001</v>
      </c>
      <c r="H60" s="6">
        <v>0.134686</v>
      </c>
      <c r="I60" s="6">
        <f t="shared" si="0"/>
        <v>0.15056114285714289</v>
      </c>
      <c r="J60" s="6">
        <f t="shared" si="1"/>
        <v>3.3499047177636514E-2</v>
      </c>
      <c r="K60" s="6"/>
      <c r="L60" s="6"/>
      <c r="M60" s="6">
        <v>0.34756100000000001</v>
      </c>
      <c r="N60" s="6">
        <v>0.119378</v>
      </c>
      <c r="O60" s="6">
        <v>0.12922500000000001</v>
      </c>
      <c r="P60" s="6">
        <v>0.206871</v>
      </c>
      <c r="Q60" s="6">
        <v>0.12485300000000001</v>
      </c>
      <c r="R60" s="6">
        <v>8.5337999999999997E-2</v>
      </c>
      <c r="S60" s="6">
        <v>0.14621899999999999</v>
      </c>
      <c r="T60" s="6">
        <v>0.15921399999999999</v>
      </c>
      <c r="U60" s="6">
        <f t="shared" si="2"/>
        <v>0.16483237499999998</v>
      </c>
      <c r="V60">
        <f t="shared" si="3"/>
        <v>8.1754608167084894E-2</v>
      </c>
    </row>
    <row r="61" spans="1:22" x14ac:dyDescent="0.25">
      <c r="A61" s="6">
        <v>57</v>
      </c>
      <c r="B61" s="6">
        <v>0.14009199999999999</v>
      </c>
      <c r="C61" s="6">
        <v>0.107409</v>
      </c>
      <c r="D61" s="6">
        <v>0.156914</v>
      </c>
      <c r="E61" s="6">
        <v>0.190522</v>
      </c>
      <c r="F61" s="6">
        <v>0.198966</v>
      </c>
      <c r="G61" s="6">
        <v>0.12721099999999999</v>
      </c>
      <c r="H61" s="6">
        <v>0.13613700000000001</v>
      </c>
      <c r="I61" s="6">
        <f t="shared" si="0"/>
        <v>0.15103585714285714</v>
      </c>
      <c r="J61" s="6">
        <f t="shared" si="1"/>
        <v>3.342573128309273E-2</v>
      </c>
      <c r="K61" s="6"/>
      <c r="L61" s="6"/>
      <c r="M61" s="6">
        <v>0.35299700000000001</v>
      </c>
      <c r="N61" s="6">
        <v>0.121749</v>
      </c>
      <c r="O61" s="6">
        <v>0.12937399999999999</v>
      </c>
      <c r="P61" s="6">
        <v>0.20693</v>
      </c>
      <c r="Q61" s="6">
        <v>0.12581400000000001</v>
      </c>
      <c r="R61" s="6">
        <v>8.6663000000000004E-2</v>
      </c>
      <c r="S61" s="6">
        <v>0.14792</v>
      </c>
      <c r="T61" s="6">
        <v>0.159859</v>
      </c>
      <c r="U61" s="6">
        <f t="shared" si="2"/>
        <v>0.16641325000000001</v>
      </c>
      <c r="V61">
        <f t="shared" si="3"/>
        <v>8.2993342269554529E-2</v>
      </c>
    </row>
    <row r="62" spans="1:22" x14ac:dyDescent="0.25">
      <c r="A62" s="6">
        <v>58</v>
      </c>
      <c r="B62" s="6">
        <v>0.14011299999999999</v>
      </c>
      <c r="C62" s="6">
        <v>0.107409</v>
      </c>
      <c r="D62" s="6">
        <v>0.15820699999999999</v>
      </c>
      <c r="E62" s="6">
        <v>0.190522</v>
      </c>
      <c r="F62" s="6">
        <v>0.198966</v>
      </c>
      <c r="G62" s="6">
        <v>0.12726799999999999</v>
      </c>
      <c r="H62" s="6">
        <v>0.13755200000000001</v>
      </c>
      <c r="I62" s="6">
        <f t="shared" si="0"/>
        <v>0.15143385714285712</v>
      </c>
      <c r="J62" s="6">
        <f t="shared" si="1"/>
        <v>3.3356926923946852E-2</v>
      </c>
      <c r="K62" s="6"/>
      <c r="L62" s="6"/>
      <c r="M62" s="6">
        <v>0.35832599999999998</v>
      </c>
      <c r="N62" s="6">
        <v>0.124109</v>
      </c>
      <c r="O62" s="6">
        <v>0.12950999999999999</v>
      </c>
      <c r="P62" s="6">
        <v>0.206978</v>
      </c>
      <c r="Q62" s="6">
        <v>0.12671399999999999</v>
      </c>
      <c r="R62" s="6">
        <v>8.7970999999999994E-2</v>
      </c>
      <c r="S62" s="6">
        <v>0.149586</v>
      </c>
      <c r="T62" s="6">
        <v>0.16047</v>
      </c>
      <c r="U62" s="6">
        <f t="shared" si="2"/>
        <v>0.167958</v>
      </c>
      <c r="V62">
        <f t="shared" si="3"/>
        <v>8.4224281841487295E-2</v>
      </c>
    </row>
    <row r="63" spans="1:22" x14ac:dyDescent="0.25">
      <c r="A63" s="6">
        <v>59</v>
      </c>
      <c r="B63" s="6">
        <v>0.14013200000000001</v>
      </c>
      <c r="C63" s="6">
        <v>0.107409</v>
      </c>
      <c r="D63" s="6">
        <v>0.15914400000000001</v>
      </c>
      <c r="E63" s="6">
        <v>0.190522</v>
      </c>
      <c r="F63" s="6">
        <v>0.198967</v>
      </c>
      <c r="G63" s="6">
        <v>0.12731899999999999</v>
      </c>
      <c r="H63" s="6">
        <v>0.13893</v>
      </c>
      <c r="I63" s="6">
        <f t="shared" si="0"/>
        <v>0.15177471428571426</v>
      </c>
      <c r="J63" s="6">
        <f t="shared" si="1"/>
        <v>3.329091067000272E-2</v>
      </c>
      <c r="K63" s="6"/>
      <c r="L63" s="6"/>
      <c r="M63" s="6">
        <v>0.36354999999999998</v>
      </c>
      <c r="N63" s="6">
        <v>0.12645799999999999</v>
      </c>
      <c r="O63" s="6">
        <v>0.129634</v>
      </c>
      <c r="P63" s="6">
        <v>0.20701600000000001</v>
      </c>
      <c r="Q63" s="6">
        <v>0.127557</v>
      </c>
      <c r="R63" s="6">
        <v>8.9263999999999996E-2</v>
      </c>
      <c r="S63" s="6">
        <v>0.15121799999999999</v>
      </c>
      <c r="T63" s="6">
        <v>0.161049</v>
      </c>
      <c r="U63" s="6">
        <f t="shared" si="2"/>
        <v>0.16946825000000001</v>
      </c>
      <c r="V63">
        <f t="shared" si="3"/>
        <v>8.5446255691182027E-2</v>
      </c>
    </row>
    <row r="64" spans="1:22" x14ac:dyDescent="0.25">
      <c r="A64" s="6">
        <v>60</v>
      </c>
      <c r="B64" s="6">
        <v>0.14014699999999999</v>
      </c>
      <c r="C64" s="6">
        <v>0.107409</v>
      </c>
      <c r="D64" s="6">
        <v>0.15982299999999999</v>
      </c>
      <c r="E64" s="6">
        <v>0.190522</v>
      </c>
      <c r="F64" s="6">
        <v>0.198967</v>
      </c>
      <c r="G64" s="6">
        <v>0.127364</v>
      </c>
      <c r="H64" s="6">
        <v>0.14027300000000001</v>
      </c>
      <c r="I64" s="6">
        <f t="shared" si="0"/>
        <v>0.15207214285714285</v>
      </c>
      <c r="J64" s="6">
        <f t="shared" si="1"/>
        <v>3.3227278915716939E-2</v>
      </c>
      <c r="K64" s="6"/>
      <c r="L64" s="6"/>
      <c r="M64" s="6">
        <v>0.368672</v>
      </c>
      <c r="N64" s="6">
        <v>0.12879599999999999</v>
      </c>
      <c r="O64" s="6">
        <v>0.129747</v>
      </c>
      <c r="P64" s="6">
        <v>0.20704600000000001</v>
      </c>
      <c r="Q64" s="6">
        <v>0.12834699999999999</v>
      </c>
      <c r="R64" s="6">
        <v>9.0539999999999995E-2</v>
      </c>
      <c r="S64" s="6">
        <v>0.15281600000000001</v>
      </c>
      <c r="T64" s="6">
        <v>0.16159799999999999</v>
      </c>
      <c r="U64" s="6">
        <f t="shared" si="2"/>
        <v>0.17094525000000002</v>
      </c>
      <c r="V64">
        <f t="shared" si="3"/>
        <v>8.6659137522907992E-2</v>
      </c>
    </row>
    <row r="65" spans="1:22" x14ac:dyDescent="0.25">
      <c r="A65" s="6">
        <v>61</v>
      </c>
      <c r="B65" s="6">
        <v>0.14016100000000001</v>
      </c>
      <c r="C65" s="6">
        <v>0.107409</v>
      </c>
      <c r="D65" s="6">
        <v>0.16031599999999999</v>
      </c>
      <c r="E65" s="6">
        <v>0.190522</v>
      </c>
      <c r="F65" s="6">
        <v>0.198967</v>
      </c>
      <c r="G65" s="6">
        <v>0.12740499999999999</v>
      </c>
      <c r="H65" s="6">
        <v>0.14158200000000001</v>
      </c>
      <c r="I65" s="6">
        <f t="shared" si="0"/>
        <v>0.15233742857142857</v>
      </c>
      <c r="J65" s="6">
        <f t="shared" si="1"/>
        <v>3.316667598085539E-2</v>
      </c>
      <c r="K65" s="6"/>
      <c r="L65" s="6"/>
      <c r="M65" s="6">
        <v>0.37369200000000002</v>
      </c>
      <c r="N65" s="6">
        <v>0.13112199999999999</v>
      </c>
      <c r="O65" s="6">
        <v>0.12984999999999999</v>
      </c>
      <c r="P65" s="6">
        <v>0.20707100000000001</v>
      </c>
      <c r="Q65" s="6">
        <v>0.12908700000000001</v>
      </c>
      <c r="R65" s="6">
        <v>9.1800000000000007E-2</v>
      </c>
      <c r="S65" s="6">
        <v>0.15438099999999999</v>
      </c>
      <c r="T65" s="6">
        <v>0.16211800000000001</v>
      </c>
      <c r="U65" s="6">
        <f t="shared" si="2"/>
        <v>0.17239012500000001</v>
      </c>
      <c r="V65">
        <f t="shared" si="3"/>
        <v>8.7861662664241683E-2</v>
      </c>
    </row>
    <row r="66" spans="1:22" x14ac:dyDescent="0.25">
      <c r="A66" s="6">
        <v>62</v>
      </c>
      <c r="B66" s="6">
        <v>0.14017199999999999</v>
      </c>
      <c r="C66" s="6">
        <v>0.107409</v>
      </c>
      <c r="D66" s="6">
        <v>0.16067300000000001</v>
      </c>
      <c r="E66" s="6">
        <v>0.190522</v>
      </c>
      <c r="F66" s="6">
        <v>0.198967</v>
      </c>
      <c r="G66" s="6">
        <v>0.127441</v>
      </c>
      <c r="H66" s="6">
        <v>0.14285800000000001</v>
      </c>
      <c r="I66" s="6">
        <f t="shared" si="0"/>
        <v>0.15257742857142856</v>
      </c>
      <c r="J66" s="6">
        <f t="shared" si="1"/>
        <v>3.3110194919677705E-2</v>
      </c>
      <c r="K66" s="6"/>
      <c r="L66" s="6"/>
      <c r="M66" s="6">
        <v>0.37861499999999998</v>
      </c>
      <c r="N66" s="6">
        <v>0.133438</v>
      </c>
      <c r="O66" s="6">
        <v>0.129944</v>
      </c>
      <c r="P66" s="6">
        <v>0.20709</v>
      </c>
      <c r="Q66" s="6">
        <v>0.12978000000000001</v>
      </c>
      <c r="R66" s="6">
        <v>9.3044000000000002E-2</v>
      </c>
      <c r="S66" s="6">
        <v>0.155914</v>
      </c>
      <c r="T66" s="6">
        <v>0.16261100000000001</v>
      </c>
      <c r="U66" s="6">
        <f t="shared" si="2"/>
        <v>0.17380449999999997</v>
      </c>
      <c r="V66">
        <f t="shared" si="3"/>
        <v>8.9053950418512384E-2</v>
      </c>
    </row>
    <row r="67" spans="1:22" x14ac:dyDescent="0.25">
      <c r="A67" s="6">
        <v>63</v>
      </c>
      <c r="B67" s="6">
        <v>0.140182</v>
      </c>
      <c r="C67" s="6">
        <v>0.107409</v>
      </c>
      <c r="D67" s="6">
        <v>0.16093199999999999</v>
      </c>
      <c r="E67" s="6">
        <v>0.190522</v>
      </c>
      <c r="F67" s="6">
        <v>0.198967</v>
      </c>
      <c r="G67" s="6">
        <v>0.127474</v>
      </c>
      <c r="H67" s="6">
        <v>0.14410100000000001</v>
      </c>
      <c r="I67" s="6">
        <f t="shared" si="0"/>
        <v>0.15279814285714283</v>
      </c>
      <c r="J67" s="6">
        <f t="shared" si="1"/>
        <v>3.3058297634273232E-2</v>
      </c>
      <c r="K67" s="6"/>
      <c r="L67" s="6"/>
      <c r="M67" s="6">
        <v>0.38344</v>
      </c>
      <c r="N67" s="6">
        <v>0.135742</v>
      </c>
      <c r="O67" s="6">
        <v>0.13003000000000001</v>
      </c>
      <c r="P67" s="6">
        <v>0.20710500000000001</v>
      </c>
      <c r="Q67" s="6">
        <v>0.13042999999999999</v>
      </c>
      <c r="R67" s="6">
        <v>9.4272999999999996E-2</v>
      </c>
      <c r="S67" s="6">
        <v>0.157415</v>
      </c>
      <c r="T67" s="6">
        <v>0.163078</v>
      </c>
      <c r="U67" s="6">
        <f t="shared" si="2"/>
        <v>0.17518912500000003</v>
      </c>
      <c r="V67">
        <f t="shared" si="3"/>
        <v>9.023451167523347E-2</v>
      </c>
    </row>
    <row r="68" spans="1:22" x14ac:dyDescent="0.25">
      <c r="A68" s="6">
        <v>64</v>
      </c>
      <c r="B68" s="6">
        <v>0.14019100000000001</v>
      </c>
      <c r="C68" s="6">
        <v>0.107409</v>
      </c>
      <c r="D68" s="6">
        <v>0.16111900000000001</v>
      </c>
      <c r="E68" s="6">
        <v>0.190522</v>
      </c>
      <c r="F68" s="6">
        <v>0.198967</v>
      </c>
      <c r="G68" s="6">
        <v>0.12750300000000001</v>
      </c>
      <c r="H68" s="6">
        <v>0.145312</v>
      </c>
      <c r="I68" s="6">
        <f t="shared" si="0"/>
        <v>0.15300328571428573</v>
      </c>
      <c r="J68" s="6">
        <f t="shared" si="1"/>
        <v>3.3011603448455697E-2</v>
      </c>
      <c r="K68" s="6"/>
      <c r="L68" s="6"/>
      <c r="M68" s="6">
        <v>0.38817000000000002</v>
      </c>
      <c r="N68" s="6">
        <v>0.13803599999999999</v>
      </c>
      <c r="O68" s="6">
        <v>0.130108</v>
      </c>
      <c r="P68" s="6">
        <v>0.207118</v>
      </c>
      <c r="Q68" s="6">
        <v>0.13103799999999999</v>
      </c>
      <c r="R68" s="6">
        <v>9.5487000000000002E-2</v>
      </c>
      <c r="S68" s="6">
        <v>0.158886</v>
      </c>
      <c r="T68" s="6">
        <v>0.163521</v>
      </c>
      <c r="U68" s="6">
        <f t="shared" si="2"/>
        <v>0.17654550000000002</v>
      </c>
      <c r="V68">
        <f t="shared" si="3"/>
        <v>9.1403296495726566E-2</v>
      </c>
    </row>
    <row r="69" spans="1:22" x14ac:dyDescent="0.25">
      <c r="A69" s="6">
        <v>65</v>
      </c>
      <c r="B69" s="6">
        <v>0.14019799999999999</v>
      </c>
      <c r="C69" s="6">
        <v>0.107409</v>
      </c>
      <c r="D69" s="6">
        <v>0.16125500000000001</v>
      </c>
      <c r="E69" s="6">
        <v>0.190522</v>
      </c>
      <c r="F69" s="6">
        <v>0.198967</v>
      </c>
      <c r="G69" s="6">
        <v>0.127529</v>
      </c>
      <c r="H69" s="6">
        <v>0.14649300000000001</v>
      </c>
      <c r="I69" s="6">
        <f t="shared" ref="I69:I132" si="4">AVERAGE(B69:H69)</f>
        <v>0.15319614285714286</v>
      </c>
      <c r="J69" s="6">
        <f t="shared" ref="J69:J132" si="5">STDEV(B69:H69)</f>
        <v>3.2970402557589824E-2</v>
      </c>
      <c r="K69" s="6"/>
      <c r="L69" s="6"/>
      <c r="M69" s="6">
        <v>0.39280799999999999</v>
      </c>
      <c r="N69" s="6">
        <v>0.140318</v>
      </c>
      <c r="O69" s="6">
        <v>0.13017899999999999</v>
      </c>
      <c r="P69" s="6">
        <v>0.20712700000000001</v>
      </c>
      <c r="Q69" s="6">
        <v>0.131608</v>
      </c>
      <c r="R69" s="6">
        <v>9.6684999999999993E-2</v>
      </c>
      <c r="S69" s="6">
        <v>0.160326</v>
      </c>
      <c r="T69" s="6">
        <v>0.163941</v>
      </c>
      <c r="U69" s="6">
        <f t="shared" ref="U69:U132" si="6">AVERAGE(M69:T69)</f>
        <v>0.17787399999999998</v>
      </c>
      <c r="V69">
        <f t="shared" ref="V69:V132" si="7">STDEV(M69:T69)</f>
        <v>9.2560316856477087E-2</v>
      </c>
    </row>
    <row r="70" spans="1:22" x14ac:dyDescent="0.25">
      <c r="A70" s="6">
        <v>66</v>
      </c>
      <c r="B70" s="6">
        <v>0.140204</v>
      </c>
      <c r="C70" s="6">
        <v>0.107409</v>
      </c>
      <c r="D70" s="6">
        <v>0.161354</v>
      </c>
      <c r="E70" s="6">
        <v>0.190522</v>
      </c>
      <c r="F70" s="6">
        <v>0.198967</v>
      </c>
      <c r="G70" s="6">
        <v>0.127552</v>
      </c>
      <c r="H70" s="6">
        <v>0.147643</v>
      </c>
      <c r="I70" s="6">
        <f t="shared" si="4"/>
        <v>0.15337871428571428</v>
      </c>
      <c r="J70" s="6">
        <f t="shared" si="5"/>
        <v>3.2934849747718133E-2</v>
      </c>
      <c r="K70" s="6"/>
      <c r="L70" s="6"/>
      <c r="M70" s="6">
        <v>0.39735399999999998</v>
      </c>
      <c r="N70" s="6">
        <v>0.14258899999999999</v>
      </c>
      <c r="O70" s="6">
        <v>0.130244</v>
      </c>
      <c r="P70" s="6">
        <v>0.20713500000000001</v>
      </c>
      <c r="Q70" s="6">
        <v>0.13214200000000001</v>
      </c>
      <c r="R70" s="6">
        <v>9.7868999999999998E-2</v>
      </c>
      <c r="S70" s="6">
        <v>0.16173699999999999</v>
      </c>
      <c r="T70" s="6">
        <v>0.16433800000000001</v>
      </c>
      <c r="U70" s="6">
        <f t="shared" si="6"/>
        <v>0.179176</v>
      </c>
      <c r="V70">
        <f t="shared" si="7"/>
        <v>9.3704402189621214E-2</v>
      </c>
    </row>
    <row r="71" spans="1:22" x14ac:dyDescent="0.25">
      <c r="A71" s="6">
        <v>67</v>
      </c>
      <c r="B71" s="6">
        <v>0.14021</v>
      </c>
      <c r="C71" s="6">
        <v>0.107409</v>
      </c>
      <c r="D71" s="6">
        <v>0.16142599999999999</v>
      </c>
      <c r="E71" s="6">
        <v>0.190522</v>
      </c>
      <c r="F71" s="6">
        <v>0.19896800000000001</v>
      </c>
      <c r="G71" s="6">
        <v>0.12757299999999999</v>
      </c>
      <c r="H71" s="6">
        <v>0.14876400000000001</v>
      </c>
      <c r="I71" s="6">
        <f t="shared" si="4"/>
        <v>0.15355314285714286</v>
      </c>
      <c r="J71" s="6">
        <f t="shared" si="5"/>
        <v>3.2904945476470868E-2</v>
      </c>
      <c r="K71" s="6"/>
      <c r="L71" s="6"/>
      <c r="M71" s="6">
        <v>0.40181099999999997</v>
      </c>
      <c r="N71" s="6">
        <v>0.14485000000000001</v>
      </c>
      <c r="O71" s="6">
        <v>0.130303</v>
      </c>
      <c r="P71" s="6">
        <v>0.20714099999999999</v>
      </c>
      <c r="Q71" s="6">
        <v>0.13264200000000001</v>
      </c>
      <c r="R71" s="6">
        <v>9.9038000000000001E-2</v>
      </c>
      <c r="S71" s="6">
        <v>0.16311800000000001</v>
      </c>
      <c r="T71" s="6">
        <v>0.164715</v>
      </c>
      <c r="U71" s="6">
        <f t="shared" si="6"/>
        <v>0.18045224999999998</v>
      </c>
      <c r="V71">
        <f t="shared" si="7"/>
        <v>9.4835715414680596E-2</v>
      </c>
    </row>
    <row r="72" spans="1:22" x14ac:dyDescent="0.25">
      <c r="A72" s="6">
        <v>68</v>
      </c>
      <c r="B72" s="6">
        <v>0.14021500000000001</v>
      </c>
      <c r="C72" s="6">
        <v>0.107409</v>
      </c>
      <c r="D72" s="6">
        <v>0.16147700000000001</v>
      </c>
      <c r="E72" s="6">
        <v>0.190522</v>
      </c>
      <c r="F72" s="6">
        <v>0.19896800000000001</v>
      </c>
      <c r="G72" s="6">
        <v>0.12759200000000001</v>
      </c>
      <c r="H72" s="6">
        <v>0.14985699999999999</v>
      </c>
      <c r="I72" s="6">
        <f t="shared" si="4"/>
        <v>0.15372000000000002</v>
      </c>
      <c r="J72" s="6">
        <f t="shared" si="5"/>
        <v>3.2880157785509484E-2</v>
      </c>
      <c r="K72" s="6"/>
      <c r="L72" s="6"/>
      <c r="M72" s="6">
        <v>0.40618100000000001</v>
      </c>
      <c r="N72" s="6">
        <v>0.14710000000000001</v>
      </c>
      <c r="O72" s="6">
        <v>0.130357</v>
      </c>
      <c r="P72" s="6">
        <v>0.207146</v>
      </c>
      <c r="Q72" s="6">
        <v>0.13311000000000001</v>
      </c>
      <c r="R72" s="6">
        <v>0.100192</v>
      </c>
      <c r="S72" s="6">
        <v>0.16447200000000001</v>
      </c>
      <c r="T72" s="6">
        <v>0.165072</v>
      </c>
      <c r="U72" s="6">
        <f t="shared" si="6"/>
        <v>0.18170375</v>
      </c>
      <c r="V72">
        <f t="shared" si="7"/>
        <v>9.5954094936440484E-2</v>
      </c>
    </row>
    <row r="73" spans="1:22" x14ac:dyDescent="0.25">
      <c r="A73" s="6">
        <v>69</v>
      </c>
      <c r="B73" s="6">
        <v>0.14021900000000001</v>
      </c>
      <c r="C73" s="6">
        <v>0.107409</v>
      </c>
      <c r="D73" s="6">
        <v>0.16151499999999999</v>
      </c>
      <c r="E73" s="6">
        <v>0.190522</v>
      </c>
      <c r="F73" s="6">
        <v>0.19896800000000001</v>
      </c>
      <c r="G73" s="6">
        <v>0.127608</v>
      </c>
      <c r="H73" s="6">
        <v>0.150921</v>
      </c>
      <c r="I73" s="6">
        <f t="shared" si="4"/>
        <v>0.15388028571428575</v>
      </c>
      <c r="J73" s="6">
        <f t="shared" si="5"/>
        <v>3.2860836770205501E-2</v>
      </c>
      <c r="K73" s="6"/>
      <c r="L73" s="6"/>
      <c r="M73" s="6">
        <v>0.410464</v>
      </c>
      <c r="N73" s="6">
        <v>0.149339</v>
      </c>
      <c r="O73" s="6">
        <v>0.13040599999999999</v>
      </c>
      <c r="P73" s="6">
        <v>0.20715</v>
      </c>
      <c r="Q73" s="6">
        <v>0.133549</v>
      </c>
      <c r="R73" s="6">
        <v>0.10133200000000001</v>
      </c>
      <c r="S73" s="6">
        <v>0.165797</v>
      </c>
      <c r="T73" s="6">
        <v>0.16541</v>
      </c>
      <c r="U73" s="6">
        <f t="shared" si="6"/>
        <v>0.18293087499999999</v>
      </c>
      <c r="V73">
        <f t="shared" si="7"/>
        <v>9.705864373141708E-2</v>
      </c>
    </row>
    <row r="74" spans="1:22" x14ac:dyDescent="0.25">
      <c r="A74" s="6">
        <v>70</v>
      </c>
      <c r="B74" s="6">
        <v>0.14022200000000001</v>
      </c>
      <c r="C74" s="6">
        <v>0.107409</v>
      </c>
      <c r="D74" s="6">
        <v>0.16154199999999999</v>
      </c>
      <c r="E74" s="6">
        <v>0.190522</v>
      </c>
      <c r="F74" s="6">
        <v>0.19896800000000001</v>
      </c>
      <c r="G74" s="6">
        <v>0.12762299999999999</v>
      </c>
      <c r="H74" s="6">
        <v>0.15195900000000001</v>
      </c>
      <c r="I74" s="6">
        <f t="shared" si="4"/>
        <v>0.15403499999999998</v>
      </c>
      <c r="J74" s="6">
        <f t="shared" si="5"/>
        <v>3.2846402826895223E-2</v>
      </c>
      <c r="K74" s="6"/>
      <c r="L74" s="6"/>
      <c r="M74" s="6">
        <v>0.414663</v>
      </c>
      <c r="N74" s="6">
        <v>0.15156700000000001</v>
      </c>
      <c r="O74" s="6">
        <v>0.13045100000000001</v>
      </c>
      <c r="P74" s="6">
        <v>0.207154</v>
      </c>
      <c r="Q74" s="6">
        <v>0.13396</v>
      </c>
      <c r="R74" s="6">
        <v>0.10245799999999999</v>
      </c>
      <c r="S74" s="6">
        <v>0.16709499999999999</v>
      </c>
      <c r="T74" s="6">
        <v>0.16573099999999999</v>
      </c>
      <c r="U74" s="6">
        <f t="shared" si="6"/>
        <v>0.184134875</v>
      </c>
      <c r="V74">
        <f t="shared" si="7"/>
        <v>9.8149602571697345E-2</v>
      </c>
    </row>
    <row r="75" spans="1:22" x14ac:dyDescent="0.25">
      <c r="A75" s="6">
        <v>71</v>
      </c>
      <c r="B75" s="6">
        <v>0.14022499999999999</v>
      </c>
      <c r="C75" s="6">
        <v>0.107409</v>
      </c>
      <c r="D75" s="6">
        <v>0.16156200000000001</v>
      </c>
      <c r="E75" s="6">
        <v>0.190522</v>
      </c>
      <c r="F75" s="6">
        <v>0.19896800000000001</v>
      </c>
      <c r="G75" s="6">
        <v>0.127637</v>
      </c>
      <c r="H75" s="6">
        <v>0.15296999999999999</v>
      </c>
      <c r="I75" s="6">
        <f t="shared" si="4"/>
        <v>0.15418471428571429</v>
      </c>
      <c r="J75" s="6">
        <f t="shared" si="5"/>
        <v>3.2836623586651355E-2</v>
      </c>
      <c r="K75" s="6"/>
      <c r="L75" s="6"/>
      <c r="M75" s="6">
        <v>0.41877999999999999</v>
      </c>
      <c r="N75" s="6">
        <v>0.15378500000000001</v>
      </c>
      <c r="O75" s="6">
        <v>0.130492</v>
      </c>
      <c r="P75" s="6">
        <v>0.20715600000000001</v>
      </c>
      <c r="Q75" s="6">
        <v>0.13434499999999999</v>
      </c>
      <c r="R75" s="6">
        <v>0.10357</v>
      </c>
      <c r="S75" s="6">
        <v>0.16836699999999999</v>
      </c>
      <c r="T75" s="6">
        <v>0.16603499999999999</v>
      </c>
      <c r="U75" s="6">
        <f t="shared" si="6"/>
        <v>0.18531624999999999</v>
      </c>
      <c r="V75">
        <f t="shared" si="7"/>
        <v>9.9226851745669864E-2</v>
      </c>
    </row>
    <row r="76" spans="1:22" x14ac:dyDescent="0.25">
      <c r="A76" s="6">
        <v>72</v>
      </c>
      <c r="B76" s="6">
        <v>0.14022699999999999</v>
      </c>
      <c r="C76" s="6">
        <v>0.107409</v>
      </c>
      <c r="D76" s="6">
        <v>0.161576</v>
      </c>
      <c r="E76" s="6">
        <v>0.190522</v>
      </c>
      <c r="F76" s="6">
        <v>0.19896800000000001</v>
      </c>
      <c r="G76" s="6">
        <v>0.12764900000000001</v>
      </c>
      <c r="H76" s="6">
        <v>0.15395500000000001</v>
      </c>
      <c r="I76" s="6">
        <f t="shared" si="4"/>
        <v>0.15432942857142856</v>
      </c>
      <c r="J76" s="6">
        <f t="shared" si="5"/>
        <v>3.2831406858155165E-2</v>
      </c>
      <c r="K76" s="6"/>
      <c r="L76" s="6"/>
      <c r="M76" s="6">
        <v>0.42281600000000003</v>
      </c>
      <c r="N76" s="6">
        <v>0.15599199999999999</v>
      </c>
      <c r="O76" s="6">
        <v>0.13052900000000001</v>
      </c>
      <c r="P76" s="6">
        <v>0.20715800000000001</v>
      </c>
      <c r="Q76" s="6">
        <v>0.13470599999999999</v>
      </c>
      <c r="R76" s="6">
        <v>0.104668</v>
      </c>
      <c r="S76" s="6">
        <v>0.16961200000000001</v>
      </c>
      <c r="T76" s="6">
        <v>0.166323</v>
      </c>
      <c r="U76" s="6">
        <f t="shared" si="6"/>
        <v>0.18647550000000002</v>
      </c>
      <c r="V76">
        <f t="shared" si="7"/>
        <v>0.10029022275091709</v>
      </c>
    </row>
    <row r="77" spans="1:22" x14ac:dyDescent="0.25">
      <c r="A77" s="6">
        <v>73</v>
      </c>
      <c r="B77" s="6">
        <v>0.14022999999999999</v>
      </c>
      <c r="C77" s="6">
        <v>0.107409</v>
      </c>
      <c r="D77" s="6">
        <v>0.16158700000000001</v>
      </c>
      <c r="E77" s="6">
        <v>0.190522</v>
      </c>
      <c r="F77" s="6">
        <v>0.19896800000000001</v>
      </c>
      <c r="G77" s="6">
        <v>0.12765899999999999</v>
      </c>
      <c r="H77" s="6">
        <v>0.154915</v>
      </c>
      <c r="I77" s="6">
        <f t="shared" si="4"/>
        <v>0.15446999999999997</v>
      </c>
      <c r="J77" s="6">
        <f t="shared" si="5"/>
        <v>3.2830406292541407E-2</v>
      </c>
      <c r="K77" s="6"/>
      <c r="L77" s="6"/>
      <c r="M77" s="6">
        <v>0.42677300000000001</v>
      </c>
      <c r="N77" s="6">
        <v>0.158189</v>
      </c>
      <c r="O77" s="6">
        <v>0.13056300000000001</v>
      </c>
      <c r="P77" s="6">
        <v>0.20716000000000001</v>
      </c>
      <c r="Q77" s="6">
        <v>0.135044</v>
      </c>
      <c r="R77" s="6">
        <v>0.105752</v>
      </c>
      <c r="S77" s="6">
        <v>0.17083200000000001</v>
      </c>
      <c r="T77" s="6">
        <v>0.16659599999999999</v>
      </c>
      <c r="U77" s="6">
        <f t="shared" si="6"/>
        <v>0.18761362500000001</v>
      </c>
      <c r="V77">
        <f t="shared" si="7"/>
        <v>0.10133967239922449</v>
      </c>
    </row>
    <row r="78" spans="1:22" x14ac:dyDescent="0.25">
      <c r="A78" s="6">
        <v>74</v>
      </c>
      <c r="B78" s="6">
        <v>0.14023099999999999</v>
      </c>
      <c r="C78" s="6">
        <v>0.107409</v>
      </c>
      <c r="D78" s="6">
        <v>0.16159399999999999</v>
      </c>
      <c r="E78" s="6">
        <v>0.190522</v>
      </c>
      <c r="F78" s="6">
        <v>0.19896800000000001</v>
      </c>
      <c r="G78" s="6">
        <v>0.127669</v>
      </c>
      <c r="H78" s="6">
        <v>0.15585099999999999</v>
      </c>
      <c r="I78" s="6">
        <f t="shared" si="4"/>
        <v>0.15460628571428572</v>
      </c>
      <c r="J78" s="6">
        <f t="shared" si="5"/>
        <v>3.2833234360498634E-2</v>
      </c>
      <c r="K78" s="6"/>
      <c r="L78" s="6"/>
      <c r="M78" s="6">
        <v>0.43065100000000001</v>
      </c>
      <c r="N78" s="6">
        <v>0.16037499999999999</v>
      </c>
      <c r="O78" s="6">
        <v>0.13059399999999999</v>
      </c>
      <c r="P78" s="6">
        <v>0.20716100000000001</v>
      </c>
      <c r="Q78" s="6">
        <v>0.13536000000000001</v>
      </c>
      <c r="R78" s="6">
        <v>0.106823</v>
      </c>
      <c r="S78" s="6">
        <v>0.17202700000000001</v>
      </c>
      <c r="T78" s="6">
        <v>0.166854</v>
      </c>
      <c r="U78" s="6">
        <f t="shared" si="6"/>
        <v>0.18873062500000001</v>
      </c>
      <c r="V78">
        <f t="shared" si="7"/>
        <v>0.10237461714833349</v>
      </c>
    </row>
    <row r="79" spans="1:22" x14ac:dyDescent="0.25">
      <c r="A79" s="6">
        <v>75</v>
      </c>
      <c r="B79" s="6">
        <v>0.140233</v>
      </c>
      <c r="C79" s="6">
        <v>0.107409</v>
      </c>
      <c r="D79" s="6">
        <v>0.16159999999999999</v>
      </c>
      <c r="E79" s="6">
        <v>0.190522</v>
      </c>
      <c r="F79" s="6">
        <v>0.19896800000000001</v>
      </c>
      <c r="G79" s="6">
        <v>0.12767700000000001</v>
      </c>
      <c r="H79" s="6">
        <v>0.15676300000000001</v>
      </c>
      <c r="I79" s="6">
        <f t="shared" si="4"/>
        <v>0.15473885714285715</v>
      </c>
      <c r="J79" s="6">
        <f t="shared" si="5"/>
        <v>3.2839768083978954E-2</v>
      </c>
      <c r="K79" s="6"/>
      <c r="L79" s="6"/>
      <c r="M79" s="6">
        <v>0.43445400000000001</v>
      </c>
      <c r="N79" s="6">
        <v>0.16255</v>
      </c>
      <c r="O79" s="6">
        <v>0.13062199999999999</v>
      </c>
      <c r="P79" s="6">
        <v>0.20716200000000001</v>
      </c>
      <c r="Q79" s="6">
        <v>0.135657</v>
      </c>
      <c r="R79" s="6">
        <v>0.10788</v>
      </c>
      <c r="S79" s="6">
        <v>0.17319699999999999</v>
      </c>
      <c r="T79" s="6">
        <v>0.167099</v>
      </c>
      <c r="U79" s="6">
        <f t="shared" si="6"/>
        <v>0.189827625</v>
      </c>
      <c r="V79">
        <f t="shared" si="7"/>
        <v>0.10339588047739823</v>
      </c>
    </row>
    <row r="80" spans="1:22" x14ac:dyDescent="0.25">
      <c r="A80" s="6">
        <v>76</v>
      </c>
      <c r="B80" s="6">
        <v>0.140234</v>
      </c>
      <c r="C80" s="6">
        <v>0.107409</v>
      </c>
      <c r="D80" s="6">
        <v>0.161604</v>
      </c>
      <c r="E80" s="6">
        <v>0.190522</v>
      </c>
      <c r="F80" s="6">
        <v>0.19896800000000001</v>
      </c>
      <c r="G80" s="6">
        <v>0.12768499999999999</v>
      </c>
      <c r="H80" s="6">
        <v>0.15765199999999999</v>
      </c>
      <c r="I80" s="6">
        <f t="shared" si="4"/>
        <v>0.15486771428571428</v>
      </c>
      <c r="J80" s="6">
        <f t="shared" si="5"/>
        <v>3.284957684514004E-2</v>
      </c>
      <c r="K80" s="6"/>
      <c r="L80" s="6"/>
      <c r="M80" s="6">
        <v>0.43818099999999999</v>
      </c>
      <c r="N80" s="6">
        <v>0.164715</v>
      </c>
      <c r="O80" s="6">
        <v>0.13064799999999999</v>
      </c>
      <c r="P80" s="6">
        <v>0.20716300000000001</v>
      </c>
      <c r="Q80" s="6">
        <v>0.135935</v>
      </c>
      <c r="R80" s="6">
        <v>0.10892400000000001</v>
      </c>
      <c r="S80" s="6">
        <v>0.174343</v>
      </c>
      <c r="T80" s="6">
        <v>0.16733200000000001</v>
      </c>
      <c r="U80" s="6">
        <f t="shared" si="6"/>
        <v>0.19090512499999998</v>
      </c>
      <c r="V80">
        <f t="shared" si="7"/>
        <v>0.10440247419268175</v>
      </c>
    </row>
    <row r="81" spans="1:22" x14ac:dyDescent="0.25">
      <c r="A81" s="6">
        <v>77</v>
      </c>
      <c r="B81" s="6">
        <v>0.140236</v>
      </c>
      <c r="C81" s="6">
        <v>0.107409</v>
      </c>
      <c r="D81" s="6">
        <v>0.161606</v>
      </c>
      <c r="E81" s="6">
        <v>0.190522</v>
      </c>
      <c r="F81" s="6">
        <v>0.19896800000000001</v>
      </c>
      <c r="G81" s="6">
        <v>0.127692</v>
      </c>
      <c r="H81" s="6">
        <v>0.15851799999999999</v>
      </c>
      <c r="I81" s="6">
        <f t="shared" si="4"/>
        <v>0.15499299999999999</v>
      </c>
      <c r="J81" s="6">
        <f t="shared" si="5"/>
        <v>3.2862386213826061E-2</v>
      </c>
      <c r="K81" s="6"/>
      <c r="L81" s="6"/>
      <c r="M81" s="6">
        <v>0.44183600000000001</v>
      </c>
      <c r="N81" s="6">
        <v>0.16686999999999999</v>
      </c>
      <c r="O81" s="6">
        <v>0.13067100000000001</v>
      </c>
      <c r="P81" s="6">
        <v>0.20716300000000001</v>
      </c>
      <c r="Q81" s="6">
        <v>0.13619500000000001</v>
      </c>
      <c r="R81" s="6">
        <v>0.109956</v>
      </c>
      <c r="S81" s="6">
        <v>0.17546500000000001</v>
      </c>
      <c r="T81" s="6">
        <v>0.16755200000000001</v>
      </c>
      <c r="U81" s="6">
        <f t="shared" si="6"/>
        <v>0.19196349999999998</v>
      </c>
      <c r="V81">
        <f t="shared" si="7"/>
        <v>0.10539532575566564</v>
      </c>
    </row>
    <row r="82" spans="1:22" x14ac:dyDescent="0.25">
      <c r="A82" s="6">
        <v>78</v>
      </c>
      <c r="B82" s="6">
        <v>0.140237</v>
      </c>
      <c r="C82" s="6">
        <v>0.107409</v>
      </c>
      <c r="D82" s="6">
        <v>0.161609</v>
      </c>
      <c r="E82" s="6">
        <v>0.190522</v>
      </c>
      <c r="F82" s="6">
        <v>0.19896800000000001</v>
      </c>
      <c r="G82" s="6">
        <v>0.12769800000000001</v>
      </c>
      <c r="H82" s="6">
        <v>0.159362</v>
      </c>
      <c r="I82" s="6">
        <f t="shared" si="4"/>
        <v>0.15511500000000003</v>
      </c>
      <c r="J82" s="6">
        <f t="shared" si="5"/>
        <v>3.2878208365623121E-2</v>
      </c>
      <c r="K82" s="6"/>
      <c r="L82" s="6"/>
      <c r="M82" s="6">
        <v>0.44541799999999998</v>
      </c>
      <c r="N82" s="6">
        <v>0.169015</v>
      </c>
      <c r="O82" s="6">
        <v>0.130692</v>
      </c>
      <c r="P82" s="6">
        <v>0.20716399999999999</v>
      </c>
      <c r="Q82" s="6">
        <v>0.136439</v>
      </c>
      <c r="R82" s="6">
        <v>0.110974</v>
      </c>
      <c r="S82" s="6">
        <v>0.176565</v>
      </c>
      <c r="T82" s="6">
        <v>0.16775999999999999</v>
      </c>
      <c r="U82" s="6">
        <f t="shared" si="6"/>
        <v>0.193003375</v>
      </c>
      <c r="V82">
        <f t="shared" si="7"/>
        <v>0.10637374195319531</v>
      </c>
    </row>
    <row r="83" spans="1:22" x14ac:dyDescent="0.25">
      <c r="A83" s="6">
        <v>79</v>
      </c>
      <c r="B83" s="6">
        <v>0.140238</v>
      </c>
      <c r="C83" s="6">
        <v>0.107409</v>
      </c>
      <c r="D83" s="6">
        <v>0.16161</v>
      </c>
      <c r="E83" s="6">
        <v>0.190522</v>
      </c>
      <c r="F83" s="6">
        <v>0.19896800000000001</v>
      </c>
      <c r="G83" s="6">
        <v>0.12770300000000001</v>
      </c>
      <c r="H83" s="6">
        <v>0.16018399999999999</v>
      </c>
      <c r="I83" s="6">
        <f t="shared" si="4"/>
        <v>0.15523342857142858</v>
      </c>
      <c r="J83" s="6">
        <f t="shared" si="5"/>
        <v>3.2896626411924229E-2</v>
      </c>
      <c r="K83" s="6"/>
      <c r="L83" s="6"/>
      <c r="M83" s="6">
        <v>0.44893100000000002</v>
      </c>
      <c r="N83" s="6">
        <v>0.171149</v>
      </c>
      <c r="O83" s="6">
        <v>0.13071199999999999</v>
      </c>
      <c r="P83" s="6">
        <v>0.20716399999999999</v>
      </c>
      <c r="Q83" s="6">
        <v>0.13666700000000001</v>
      </c>
      <c r="R83" s="6">
        <v>0.11198</v>
      </c>
      <c r="S83" s="6">
        <v>0.17764099999999999</v>
      </c>
      <c r="T83" s="6">
        <v>0.167958</v>
      </c>
      <c r="U83" s="6">
        <f t="shared" si="6"/>
        <v>0.19402524999999998</v>
      </c>
      <c r="V83">
        <f t="shared" si="7"/>
        <v>0.10733844713634942</v>
      </c>
    </row>
    <row r="84" spans="1:22" x14ac:dyDescent="0.25">
      <c r="A84" s="6">
        <v>80</v>
      </c>
      <c r="B84" s="6">
        <v>0.140238</v>
      </c>
      <c r="C84" s="6">
        <v>0.107409</v>
      </c>
      <c r="D84" s="6">
        <v>0.161611</v>
      </c>
      <c r="E84" s="6">
        <v>0.190522</v>
      </c>
      <c r="F84" s="6">
        <v>0.19896800000000001</v>
      </c>
      <c r="G84" s="6">
        <v>0.12770799999999999</v>
      </c>
      <c r="H84" s="6">
        <v>0.16098499999999999</v>
      </c>
      <c r="I84" s="6">
        <f t="shared" si="4"/>
        <v>0.15534871428571426</v>
      </c>
      <c r="J84" s="6">
        <f t="shared" si="5"/>
        <v>3.2917434669762845E-2</v>
      </c>
      <c r="K84" s="6"/>
      <c r="L84" s="6"/>
      <c r="M84" s="6">
        <v>0.452374</v>
      </c>
      <c r="N84" s="6">
        <v>0.17327300000000001</v>
      </c>
      <c r="O84" s="6">
        <v>0.13073000000000001</v>
      </c>
      <c r="P84" s="6">
        <v>0.20716499999999999</v>
      </c>
      <c r="Q84" s="6">
        <v>0.136881</v>
      </c>
      <c r="R84" s="6">
        <v>0.112973</v>
      </c>
      <c r="S84" s="6">
        <v>0.17869599999999999</v>
      </c>
      <c r="T84" s="6">
        <v>0.16814599999999999</v>
      </c>
      <c r="U84" s="6">
        <f t="shared" si="6"/>
        <v>0.19502975</v>
      </c>
      <c r="V84">
        <f t="shared" si="7"/>
        <v>0.10828880437548211</v>
      </c>
    </row>
    <row r="85" spans="1:22" x14ac:dyDescent="0.25">
      <c r="A85" s="6">
        <v>81</v>
      </c>
      <c r="B85" s="6">
        <v>0.140239</v>
      </c>
      <c r="C85" s="6">
        <v>0.107409</v>
      </c>
      <c r="D85" s="6">
        <v>0.16161200000000001</v>
      </c>
      <c r="E85" s="6">
        <v>0.190522</v>
      </c>
      <c r="F85" s="6">
        <v>0.19896800000000001</v>
      </c>
      <c r="G85" s="6">
        <v>0.12771299999999999</v>
      </c>
      <c r="H85" s="6">
        <v>0.16176599999999999</v>
      </c>
      <c r="I85" s="6">
        <f t="shared" si="4"/>
        <v>0.15546128571428572</v>
      </c>
      <c r="J85" s="6">
        <f t="shared" si="5"/>
        <v>3.2940289635006045E-2</v>
      </c>
      <c r="K85" s="6"/>
      <c r="L85" s="6"/>
      <c r="M85" s="6">
        <v>0.45574900000000002</v>
      </c>
      <c r="N85" s="6">
        <v>0.17538699999999999</v>
      </c>
      <c r="O85" s="6">
        <v>0.130746</v>
      </c>
      <c r="P85" s="6">
        <v>0.20716499999999999</v>
      </c>
      <c r="Q85" s="6">
        <v>0.13708100000000001</v>
      </c>
      <c r="R85" s="6">
        <v>0.113954</v>
      </c>
      <c r="S85" s="6">
        <v>0.179729</v>
      </c>
      <c r="T85" s="6">
        <v>0.168323</v>
      </c>
      <c r="U85" s="6">
        <f t="shared" si="6"/>
        <v>0.19601675000000002</v>
      </c>
      <c r="V85">
        <f t="shared" si="7"/>
        <v>0.10922515063161961</v>
      </c>
    </row>
    <row r="86" spans="1:22" x14ac:dyDescent="0.25">
      <c r="A86" s="6">
        <v>82</v>
      </c>
      <c r="B86" s="6">
        <v>0.140239</v>
      </c>
      <c r="C86" s="6">
        <v>0.107409</v>
      </c>
      <c r="D86" s="6">
        <v>0.16161300000000001</v>
      </c>
      <c r="E86" s="6">
        <v>0.190522</v>
      </c>
      <c r="F86" s="6">
        <v>0.19896800000000001</v>
      </c>
      <c r="G86" s="6">
        <v>0.127716</v>
      </c>
      <c r="H86" s="6">
        <v>0.162527</v>
      </c>
      <c r="I86" s="6">
        <f t="shared" si="4"/>
        <v>0.15557057142857142</v>
      </c>
      <c r="J86" s="6">
        <f t="shared" si="5"/>
        <v>3.2965419259466201E-2</v>
      </c>
      <c r="K86" s="6"/>
      <c r="L86" s="6"/>
      <c r="M86" s="6">
        <v>0.45905800000000002</v>
      </c>
      <c r="N86" s="6">
        <v>0.17749100000000001</v>
      </c>
      <c r="O86" s="6">
        <v>0.13075999999999999</v>
      </c>
      <c r="P86" s="6">
        <v>0.20716499999999999</v>
      </c>
      <c r="Q86" s="6">
        <v>0.137269</v>
      </c>
      <c r="R86" s="6">
        <v>0.114922</v>
      </c>
      <c r="S86" s="6">
        <v>0.18074100000000001</v>
      </c>
      <c r="T86" s="6">
        <v>0.168491</v>
      </c>
      <c r="U86" s="6">
        <f t="shared" si="6"/>
        <v>0.19698712500000001</v>
      </c>
      <c r="V86">
        <f t="shared" si="7"/>
        <v>0.11014780235851607</v>
      </c>
    </row>
    <row r="87" spans="1:22" x14ac:dyDescent="0.25">
      <c r="A87" s="6">
        <v>83</v>
      </c>
      <c r="B87" s="6">
        <v>0.14024</v>
      </c>
      <c r="C87" s="6">
        <v>0.107409</v>
      </c>
      <c r="D87" s="6">
        <v>0.16161300000000001</v>
      </c>
      <c r="E87" s="6">
        <v>0.190522</v>
      </c>
      <c r="F87" s="6">
        <v>0.19896800000000001</v>
      </c>
      <c r="G87" s="6">
        <v>0.12772</v>
      </c>
      <c r="H87" s="6">
        <v>0.163269</v>
      </c>
      <c r="I87" s="6">
        <f t="shared" si="4"/>
        <v>0.15567728571428571</v>
      </c>
      <c r="J87" s="6">
        <f t="shared" si="5"/>
        <v>3.2992054365226973E-2</v>
      </c>
      <c r="K87" s="6"/>
      <c r="L87" s="6"/>
      <c r="M87" s="6">
        <v>0.46230199999999999</v>
      </c>
      <c r="N87" s="6">
        <v>0.17958499999999999</v>
      </c>
      <c r="O87" s="6">
        <v>0.130774</v>
      </c>
      <c r="P87" s="6">
        <v>0.20716499999999999</v>
      </c>
      <c r="Q87" s="6">
        <v>0.13744500000000001</v>
      </c>
      <c r="R87" s="6">
        <v>0.115879</v>
      </c>
      <c r="S87" s="6">
        <v>0.181732</v>
      </c>
      <c r="T87" s="6">
        <v>0.168651</v>
      </c>
      <c r="U87" s="6">
        <f t="shared" si="6"/>
        <v>0.19794162500000001</v>
      </c>
      <c r="V87">
        <f t="shared" si="7"/>
        <v>0.11105644816930774</v>
      </c>
    </row>
    <row r="88" spans="1:22" x14ac:dyDescent="0.25">
      <c r="A88" s="6">
        <v>84</v>
      </c>
      <c r="B88" s="6">
        <v>0.14024</v>
      </c>
      <c r="C88" s="6">
        <v>0.107409</v>
      </c>
      <c r="D88" s="6">
        <v>0.16161300000000001</v>
      </c>
      <c r="E88" s="6">
        <v>0.190522</v>
      </c>
      <c r="F88" s="6">
        <v>0.19896800000000001</v>
      </c>
      <c r="G88" s="6">
        <v>0.127723</v>
      </c>
      <c r="H88" s="6">
        <v>0.163992</v>
      </c>
      <c r="I88" s="6">
        <f t="shared" si="4"/>
        <v>0.155781</v>
      </c>
      <c r="J88" s="6">
        <f t="shared" si="5"/>
        <v>3.3020476536032344E-2</v>
      </c>
      <c r="K88" s="6"/>
      <c r="L88" s="6"/>
      <c r="M88" s="6">
        <v>0.46548299999999998</v>
      </c>
      <c r="N88" s="6">
        <v>0.181669</v>
      </c>
      <c r="O88" s="6">
        <v>0.13078600000000001</v>
      </c>
      <c r="P88" s="6">
        <v>0.20716499999999999</v>
      </c>
      <c r="Q88" s="6">
        <v>0.13761000000000001</v>
      </c>
      <c r="R88" s="6">
        <v>0.116824</v>
      </c>
      <c r="S88" s="6">
        <v>0.182702</v>
      </c>
      <c r="T88" s="6">
        <v>0.16880200000000001</v>
      </c>
      <c r="U88" s="6">
        <f t="shared" si="6"/>
        <v>0.19888012500000002</v>
      </c>
      <c r="V88">
        <f t="shared" si="7"/>
        <v>0.11195179191756409</v>
      </c>
    </row>
    <row r="89" spans="1:22" x14ac:dyDescent="0.25">
      <c r="A89" s="6">
        <v>85</v>
      </c>
      <c r="B89" s="6">
        <v>0.140241</v>
      </c>
      <c r="C89" s="6">
        <v>0.107409</v>
      </c>
      <c r="D89" s="6">
        <v>0.16161300000000001</v>
      </c>
      <c r="E89" s="6">
        <v>0.190522</v>
      </c>
      <c r="F89" s="6">
        <v>0.19896800000000001</v>
      </c>
      <c r="G89" s="6">
        <v>0.12772600000000001</v>
      </c>
      <c r="H89" s="6">
        <v>0.16469600000000001</v>
      </c>
      <c r="I89" s="6">
        <f t="shared" si="4"/>
        <v>0.15588214285714286</v>
      </c>
      <c r="J89" s="6">
        <f t="shared" si="5"/>
        <v>3.3050206501768278E-2</v>
      </c>
      <c r="K89" s="6"/>
      <c r="L89" s="6"/>
      <c r="M89" s="6">
        <v>0.46860000000000002</v>
      </c>
      <c r="N89" s="6">
        <v>0.18374299999999999</v>
      </c>
      <c r="O89" s="6">
        <v>0.130797</v>
      </c>
      <c r="P89" s="6">
        <v>0.20716599999999999</v>
      </c>
      <c r="Q89" s="6">
        <v>0.137764</v>
      </c>
      <c r="R89" s="6">
        <v>0.117756</v>
      </c>
      <c r="S89" s="6">
        <v>0.18365300000000001</v>
      </c>
      <c r="T89" s="6">
        <v>0.16894500000000001</v>
      </c>
      <c r="U89" s="6">
        <f t="shared" si="6"/>
        <v>0.19980300000000001</v>
      </c>
      <c r="V89">
        <f t="shared" si="7"/>
        <v>0.11283323915533805</v>
      </c>
    </row>
    <row r="90" spans="1:22" x14ac:dyDescent="0.25">
      <c r="A90" s="6">
        <v>86</v>
      </c>
      <c r="B90" s="6">
        <v>0.140241</v>
      </c>
      <c r="C90" s="6">
        <v>0.107409</v>
      </c>
      <c r="D90" s="6">
        <v>0.16161400000000001</v>
      </c>
      <c r="E90" s="6">
        <v>0.190522</v>
      </c>
      <c r="F90" s="6">
        <v>0.19896800000000001</v>
      </c>
      <c r="G90" s="6">
        <v>0.12772800000000001</v>
      </c>
      <c r="H90" s="6">
        <v>0.165383</v>
      </c>
      <c r="I90" s="6">
        <f t="shared" si="4"/>
        <v>0.15598071428571431</v>
      </c>
      <c r="J90" s="6">
        <f t="shared" si="5"/>
        <v>3.3081490130254076E-2</v>
      </c>
      <c r="K90" s="6"/>
      <c r="L90" s="6"/>
      <c r="M90" s="6">
        <v>0.47165699999999999</v>
      </c>
      <c r="N90" s="6">
        <v>0.185807</v>
      </c>
      <c r="O90" s="6">
        <v>0.13080700000000001</v>
      </c>
      <c r="P90" s="6">
        <v>0.20716599999999999</v>
      </c>
      <c r="Q90" s="6">
        <v>0.137909</v>
      </c>
      <c r="R90" s="6">
        <v>0.11867800000000001</v>
      </c>
      <c r="S90" s="6">
        <v>0.184584</v>
      </c>
      <c r="T90" s="6">
        <v>0.16908100000000001</v>
      </c>
      <c r="U90" s="6">
        <f t="shared" si="6"/>
        <v>0.20071112500000002</v>
      </c>
      <c r="V90">
        <f t="shared" si="7"/>
        <v>0.11370145224281433</v>
      </c>
    </row>
    <row r="91" spans="1:22" x14ac:dyDescent="0.25">
      <c r="A91" s="6">
        <v>87</v>
      </c>
      <c r="B91" s="6">
        <v>0.140241</v>
      </c>
      <c r="C91" s="6">
        <v>0.107409</v>
      </c>
      <c r="D91" s="6">
        <v>0.16161400000000001</v>
      </c>
      <c r="E91" s="6">
        <v>0.190522</v>
      </c>
      <c r="F91" s="6">
        <v>0.19896800000000001</v>
      </c>
      <c r="G91" s="6">
        <v>0.12773100000000001</v>
      </c>
      <c r="H91" s="6">
        <v>0.16605200000000001</v>
      </c>
      <c r="I91" s="6">
        <f t="shared" si="4"/>
        <v>0.15607671428571429</v>
      </c>
      <c r="J91" s="6">
        <f t="shared" si="5"/>
        <v>3.3113702439293874E-2</v>
      </c>
      <c r="K91" s="6"/>
      <c r="L91" s="6"/>
      <c r="M91" s="6">
        <v>0.47465299999999999</v>
      </c>
      <c r="N91" s="6">
        <v>0.187861</v>
      </c>
      <c r="O91" s="6">
        <v>0.13081699999999999</v>
      </c>
      <c r="P91" s="6">
        <v>0.20716599999999999</v>
      </c>
      <c r="Q91" s="6">
        <v>0.138044</v>
      </c>
      <c r="R91" s="6">
        <v>0.119588</v>
      </c>
      <c r="S91" s="6">
        <v>0.18549599999999999</v>
      </c>
      <c r="T91" s="6">
        <v>0.169209</v>
      </c>
      <c r="U91" s="6">
        <f t="shared" si="6"/>
        <v>0.20160424999999998</v>
      </c>
      <c r="V91">
        <f t="shared" si="7"/>
        <v>0.11455613920538203</v>
      </c>
    </row>
    <row r="92" spans="1:22" x14ac:dyDescent="0.25">
      <c r="A92" s="6">
        <v>88</v>
      </c>
      <c r="B92" s="6">
        <v>0.14024200000000001</v>
      </c>
      <c r="C92" s="6">
        <v>0.107409</v>
      </c>
      <c r="D92" s="6">
        <v>0.16161400000000001</v>
      </c>
      <c r="E92" s="6">
        <v>0.190522</v>
      </c>
      <c r="F92" s="6">
        <v>0.19896800000000001</v>
      </c>
      <c r="G92" s="6">
        <v>0.12773300000000001</v>
      </c>
      <c r="H92" s="6">
        <v>0.16670399999999999</v>
      </c>
      <c r="I92" s="6">
        <f t="shared" si="4"/>
        <v>0.15617028571428571</v>
      </c>
      <c r="J92" s="6">
        <f t="shared" si="5"/>
        <v>3.3146971388621597E-2</v>
      </c>
      <c r="K92" s="6"/>
      <c r="L92" s="6"/>
      <c r="M92" s="6">
        <v>0.47759099999999999</v>
      </c>
      <c r="N92" s="6">
        <v>0.18990499999999999</v>
      </c>
      <c r="O92" s="6">
        <v>0.130825</v>
      </c>
      <c r="P92" s="6">
        <v>0.20716599999999999</v>
      </c>
      <c r="Q92" s="6">
        <v>0.13817099999999999</v>
      </c>
      <c r="R92" s="6">
        <v>0.120486</v>
      </c>
      <c r="S92" s="6">
        <v>0.186389</v>
      </c>
      <c r="T92" s="6">
        <v>0.16933100000000001</v>
      </c>
      <c r="U92" s="6">
        <f t="shared" si="6"/>
        <v>0.20248300000000002</v>
      </c>
      <c r="V92">
        <f t="shared" si="7"/>
        <v>0.11539808768779485</v>
      </c>
    </row>
    <row r="93" spans="1:22" x14ac:dyDescent="0.25">
      <c r="A93" s="6">
        <v>89</v>
      </c>
      <c r="B93" s="6">
        <v>0.14024200000000001</v>
      </c>
      <c r="C93" s="6">
        <v>0.107409</v>
      </c>
      <c r="D93" s="6">
        <v>0.16161400000000001</v>
      </c>
      <c r="E93" s="6">
        <v>0.190522</v>
      </c>
      <c r="F93" s="6">
        <v>0.19896800000000001</v>
      </c>
      <c r="G93" s="6">
        <v>0.12773399999999999</v>
      </c>
      <c r="H93" s="6">
        <v>0.16733899999999999</v>
      </c>
      <c r="I93" s="6">
        <f t="shared" si="4"/>
        <v>0.15626114285714285</v>
      </c>
      <c r="J93" s="6">
        <f t="shared" si="5"/>
        <v>3.3181311649926097E-2</v>
      </c>
      <c r="K93" s="6"/>
      <c r="L93" s="6"/>
      <c r="M93" s="6">
        <v>0.48047000000000001</v>
      </c>
      <c r="N93" s="6">
        <v>0.19194</v>
      </c>
      <c r="O93" s="6">
        <v>0.130833</v>
      </c>
      <c r="P93" s="6">
        <v>0.20716599999999999</v>
      </c>
      <c r="Q93" s="6">
        <v>0.13829</v>
      </c>
      <c r="R93" s="6">
        <v>0.12137299999999999</v>
      </c>
      <c r="S93" s="6">
        <v>0.18726400000000001</v>
      </c>
      <c r="T93" s="6">
        <v>0.16944699999999999</v>
      </c>
      <c r="U93" s="6">
        <f t="shared" si="6"/>
        <v>0.20334787499999998</v>
      </c>
      <c r="V93">
        <f t="shared" si="7"/>
        <v>0.11622648121102358</v>
      </c>
    </row>
    <row r="94" spans="1:22" x14ac:dyDescent="0.25">
      <c r="A94" s="6">
        <v>90</v>
      </c>
      <c r="B94" s="6">
        <v>0.14024200000000001</v>
      </c>
      <c r="C94" s="6">
        <v>0.107409</v>
      </c>
      <c r="D94" s="6">
        <v>0.16161400000000001</v>
      </c>
      <c r="E94" s="6">
        <v>0.190522</v>
      </c>
      <c r="F94" s="6">
        <v>0.19896800000000001</v>
      </c>
      <c r="G94" s="6">
        <v>0.12773599999999999</v>
      </c>
      <c r="H94" s="6">
        <v>0.167958</v>
      </c>
      <c r="I94" s="6">
        <f t="shared" si="4"/>
        <v>0.15634985714285715</v>
      </c>
      <c r="J94" s="6">
        <f t="shared" si="5"/>
        <v>3.3216273644247375E-2</v>
      </c>
      <c r="K94" s="6"/>
      <c r="L94" s="6"/>
      <c r="M94" s="6">
        <v>0.48329299999999997</v>
      </c>
      <c r="N94" s="6">
        <v>0.193964</v>
      </c>
      <c r="O94" s="6">
        <v>0.13084000000000001</v>
      </c>
      <c r="P94" s="6">
        <v>0.20716599999999999</v>
      </c>
      <c r="Q94" s="6">
        <v>0.138401</v>
      </c>
      <c r="R94" s="6">
        <v>0.12225</v>
      </c>
      <c r="S94" s="6">
        <v>0.18812100000000001</v>
      </c>
      <c r="T94" s="6">
        <v>0.16955600000000001</v>
      </c>
      <c r="U94" s="6">
        <f t="shared" si="6"/>
        <v>0.204198875</v>
      </c>
      <c r="V94">
        <f t="shared" si="7"/>
        <v>0.11704224937350917</v>
      </c>
    </row>
    <row r="95" spans="1:22" x14ac:dyDescent="0.25">
      <c r="A95" s="6">
        <v>91</v>
      </c>
      <c r="B95" s="6">
        <v>0.14024200000000001</v>
      </c>
      <c r="C95" s="6">
        <v>0.107409</v>
      </c>
      <c r="D95" s="6">
        <v>0.16161400000000001</v>
      </c>
      <c r="E95" s="6">
        <v>0.190522</v>
      </c>
      <c r="F95" s="6">
        <v>0.19896800000000001</v>
      </c>
      <c r="G95" s="6">
        <v>0.12773699999999999</v>
      </c>
      <c r="H95" s="6">
        <v>0.16856099999999999</v>
      </c>
      <c r="I95" s="6">
        <f t="shared" si="4"/>
        <v>0.15643614285714286</v>
      </c>
      <c r="J95" s="6">
        <f t="shared" si="5"/>
        <v>3.3252014211816637E-2</v>
      </c>
      <c r="K95" s="6"/>
      <c r="L95" s="6"/>
      <c r="M95" s="6">
        <v>0.48606100000000002</v>
      </c>
      <c r="N95" s="6">
        <v>0.19597899999999999</v>
      </c>
      <c r="O95" s="6">
        <v>0.13084599999999999</v>
      </c>
      <c r="P95" s="6">
        <v>0.20716599999999999</v>
      </c>
      <c r="Q95" s="6">
        <v>0.13850499999999999</v>
      </c>
      <c r="R95" s="6">
        <v>0.123115</v>
      </c>
      <c r="S95" s="6">
        <v>0.18895999999999999</v>
      </c>
      <c r="T95" s="6">
        <v>0.16966000000000001</v>
      </c>
      <c r="U95" s="6">
        <f t="shared" si="6"/>
        <v>0.20503650000000001</v>
      </c>
      <c r="V95">
        <f t="shared" si="7"/>
        <v>0.11784559887896895</v>
      </c>
    </row>
    <row r="96" spans="1:22" x14ac:dyDescent="0.25">
      <c r="A96" s="6">
        <v>92</v>
      </c>
      <c r="B96" s="6">
        <v>0.14024200000000001</v>
      </c>
      <c r="C96" s="6">
        <v>0.107409</v>
      </c>
      <c r="D96" s="6">
        <v>0.16161400000000001</v>
      </c>
      <c r="E96" s="6">
        <v>0.190522</v>
      </c>
      <c r="F96" s="6">
        <v>0.19896800000000001</v>
      </c>
      <c r="G96" s="6">
        <v>0.12773899999999999</v>
      </c>
      <c r="H96" s="6">
        <v>0.16914899999999999</v>
      </c>
      <c r="I96" s="6">
        <f t="shared" si="4"/>
        <v>0.15652042857142856</v>
      </c>
      <c r="J96" s="6">
        <f t="shared" si="5"/>
        <v>3.3288182962612808E-2</v>
      </c>
      <c r="K96" s="6"/>
      <c r="L96" s="6"/>
      <c r="M96" s="6">
        <v>0.48877399999999999</v>
      </c>
      <c r="N96" s="6">
        <v>0.19798499999999999</v>
      </c>
      <c r="O96" s="6">
        <v>0.130852</v>
      </c>
      <c r="P96" s="6">
        <v>0.20716599999999999</v>
      </c>
      <c r="Q96" s="6">
        <v>0.138603</v>
      </c>
      <c r="R96" s="6">
        <v>0.123969</v>
      </c>
      <c r="S96" s="6">
        <v>0.18978200000000001</v>
      </c>
      <c r="T96" s="6">
        <v>0.16975799999999999</v>
      </c>
      <c r="U96" s="6">
        <f t="shared" si="6"/>
        <v>0.20586112500000001</v>
      </c>
      <c r="V96">
        <f t="shared" si="7"/>
        <v>0.11863614790543088</v>
      </c>
    </row>
    <row r="97" spans="1:22" x14ac:dyDescent="0.25">
      <c r="A97" s="6">
        <v>93</v>
      </c>
      <c r="B97" s="6">
        <v>0.14024200000000001</v>
      </c>
      <c r="C97" s="6">
        <v>0.107409</v>
      </c>
      <c r="D97" s="6">
        <v>0.16161400000000001</v>
      </c>
      <c r="E97" s="6">
        <v>0.190522</v>
      </c>
      <c r="F97" s="6">
        <v>0.19896800000000001</v>
      </c>
      <c r="G97" s="6">
        <v>0.12773999999999999</v>
      </c>
      <c r="H97" s="6">
        <v>0.16972200000000001</v>
      </c>
      <c r="I97" s="6">
        <f t="shared" si="4"/>
        <v>0.15660242857142856</v>
      </c>
      <c r="J97" s="6">
        <f t="shared" si="5"/>
        <v>3.3324952592400162E-2</v>
      </c>
      <c r="K97" s="6"/>
      <c r="L97" s="6"/>
      <c r="M97" s="6">
        <v>0.49143399999999998</v>
      </c>
      <c r="N97" s="6">
        <v>0.19998099999999999</v>
      </c>
      <c r="O97" s="6">
        <v>0.130858</v>
      </c>
      <c r="P97" s="6">
        <v>0.20716599999999999</v>
      </c>
      <c r="Q97" s="6">
        <v>0.13869400000000001</v>
      </c>
      <c r="R97" s="6">
        <v>0.12481299999999999</v>
      </c>
      <c r="S97" s="6">
        <v>0.19058700000000001</v>
      </c>
      <c r="T97" s="6">
        <v>0.169852</v>
      </c>
      <c r="U97" s="6">
        <f t="shared" si="6"/>
        <v>0.20667312500000001</v>
      </c>
      <c r="V97">
        <f t="shared" si="7"/>
        <v>0.11941435468681244</v>
      </c>
    </row>
    <row r="98" spans="1:22" x14ac:dyDescent="0.25">
      <c r="A98" s="6">
        <v>94</v>
      </c>
      <c r="B98" s="6">
        <v>0.14024200000000001</v>
      </c>
      <c r="C98" s="6">
        <v>0.107409</v>
      </c>
      <c r="D98" s="6">
        <v>0.16161400000000001</v>
      </c>
      <c r="E98" s="6">
        <v>0.190522</v>
      </c>
      <c r="F98" s="6">
        <v>0.19896800000000001</v>
      </c>
      <c r="G98" s="6">
        <v>0.12774099999999999</v>
      </c>
      <c r="H98" s="6">
        <v>0.17027999999999999</v>
      </c>
      <c r="I98" s="6">
        <f t="shared" si="4"/>
        <v>0.15668228571428572</v>
      </c>
      <c r="J98" s="6">
        <f t="shared" si="5"/>
        <v>3.3362067365568959E-2</v>
      </c>
      <c r="K98" s="6"/>
      <c r="L98" s="6"/>
      <c r="M98" s="6">
        <v>0.49404199999999998</v>
      </c>
      <c r="N98" s="6">
        <v>0.20196700000000001</v>
      </c>
      <c r="O98" s="6">
        <v>0.13086200000000001</v>
      </c>
      <c r="P98" s="6">
        <v>0.20716599999999999</v>
      </c>
      <c r="Q98" s="6">
        <v>0.13877999999999999</v>
      </c>
      <c r="R98" s="6">
        <v>0.12564700000000001</v>
      </c>
      <c r="S98" s="6">
        <v>0.19137499999999999</v>
      </c>
      <c r="T98" s="6">
        <v>0.16994000000000001</v>
      </c>
      <c r="U98" s="6">
        <f t="shared" si="6"/>
        <v>0.20747237500000001</v>
      </c>
      <c r="V98">
        <f t="shared" si="7"/>
        <v>0.12018054369624472</v>
      </c>
    </row>
    <row r="99" spans="1:22" x14ac:dyDescent="0.25">
      <c r="A99" s="6">
        <v>95</v>
      </c>
      <c r="B99" s="6">
        <v>0.14024200000000001</v>
      </c>
      <c r="C99" s="6">
        <v>0.107409</v>
      </c>
      <c r="D99" s="6">
        <v>0.16161400000000001</v>
      </c>
      <c r="E99" s="6">
        <v>0.190522</v>
      </c>
      <c r="F99" s="6">
        <v>0.19896800000000001</v>
      </c>
      <c r="G99" s="6">
        <v>0.12774199999999999</v>
      </c>
      <c r="H99" s="6">
        <v>0.170824</v>
      </c>
      <c r="I99" s="6">
        <f t="shared" si="4"/>
        <v>0.15676014285714285</v>
      </c>
      <c r="J99" s="6">
        <f t="shared" si="5"/>
        <v>3.3399488940344474E-2</v>
      </c>
      <c r="K99" s="6"/>
      <c r="L99" s="6"/>
      <c r="M99" s="6">
        <v>0.49659799999999998</v>
      </c>
      <c r="N99" s="6">
        <v>0.20394399999999999</v>
      </c>
      <c r="O99" s="6">
        <v>0.13086700000000001</v>
      </c>
      <c r="P99" s="6">
        <v>0.20716599999999999</v>
      </c>
      <c r="Q99" s="6">
        <v>0.13886100000000001</v>
      </c>
      <c r="R99" s="6">
        <v>0.12647</v>
      </c>
      <c r="S99" s="6">
        <v>0.19214700000000001</v>
      </c>
      <c r="T99" s="6">
        <v>0.17002300000000001</v>
      </c>
      <c r="U99" s="6">
        <f t="shared" si="6"/>
        <v>0.20825950000000004</v>
      </c>
      <c r="V99">
        <f t="shared" si="7"/>
        <v>0.1209343538701885</v>
      </c>
    </row>
    <row r="100" spans="1:22" x14ac:dyDescent="0.25">
      <c r="A100" s="6">
        <v>96</v>
      </c>
      <c r="B100" s="6">
        <v>0.14024200000000001</v>
      </c>
      <c r="C100" s="6">
        <v>0.107409</v>
      </c>
      <c r="D100" s="6">
        <v>0.16161400000000001</v>
      </c>
      <c r="E100" s="6">
        <v>0.190522</v>
      </c>
      <c r="F100" s="6">
        <v>0.19896800000000001</v>
      </c>
      <c r="G100" s="6">
        <v>0.127743</v>
      </c>
      <c r="H100" s="6">
        <v>0.17135400000000001</v>
      </c>
      <c r="I100" s="6">
        <f t="shared" si="4"/>
        <v>0.156836</v>
      </c>
      <c r="J100" s="6">
        <f t="shared" si="5"/>
        <v>3.3437118700629681E-2</v>
      </c>
      <c r="K100" s="6"/>
      <c r="L100" s="6"/>
      <c r="M100" s="6">
        <v>0.49910399999999999</v>
      </c>
      <c r="N100" s="6">
        <v>0.20591100000000001</v>
      </c>
      <c r="O100" s="6">
        <v>0.13087099999999999</v>
      </c>
      <c r="P100" s="6">
        <v>0.20716599999999999</v>
      </c>
      <c r="Q100" s="6">
        <v>0.138936</v>
      </c>
      <c r="R100" s="6">
        <v>0.12728300000000001</v>
      </c>
      <c r="S100" s="6">
        <v>0.19290399999999999</v>
      </c>
      <c r="T100" s="6">
        <v>0.170103</v>
      </c>
      <c r="U100" s="6">
        <f t="shared" si="6"/>
        <v>0.20903474999999999</v>
      </c>
      <c r="V100">
        <f t="shared" si="7"/>
        <v>0.12167641941025385</v>
      </c>
    </row>
    <row r="101" spans="1:22" x14ac:dyDescent="0.25">
      <c r="A101" s="6">
        <v>97</v>
      </c>
      <c r="B101" s="6">
        <v>0.14024300000000001</v>
      </c>
      <c r="C101" s="6">
        <v>0.107409</v>
      </c>
      <c r="D101" s="6">
        <v>0.16161400000000001</v>
      </c>
      <c r="E101" s="6">
        <v>0.190522</v>
      </c>
      <c r="F101" s="6">
        <v>0.19896800000000001</v>
      </c>
      <c r="G101" s="6">
        <v>0.127743</v>
      </c>
      <c r="H101" s="6">
        <v>0.171871</v>
      </c>
      <c r="I101" s="6">
        <f t="shared" si="4"/>
        <v>0.15691000000000002</v>
      </c>
      <c r="J101" s="6">
        <f t="shared" si="5"/>
        <v>3.3474997694797032E-2</v>
      </c>
      <c r="K101" s="6"/>
      <c r="L101" s="6"/>
      <c r="M101" s="6">
        <v>0.50156100000000003</v>
      </c>
      <c r="N101" s="6">
        <v>0.207869</v>
      </c>
      <c r="O101" s="6">
        <v>0.13087499999999999</v>
      </c>
      <c r="P101" s="6">
        <v>0.20716599999999999</v>
      </c>
      <c r="Q101" s="6">
        <v>0.13900599999999999</v>
      </c>
      <c r="R101" s="6">
        <v>0.128085</v>
      </c>
      <c r="S101" s="6">
        <v>0.19364500000000001</v>
      </c>
      <c r="T101" s="6">
        <v>0.170178</v>
      </c>
      <c r="U101" s="6">
        <f t="shared" si="6"/>
        <v>0.209798125</v>
      </c>
      <c r="V101">
        <f t="shared" si="7"/>
        <v>0.12240700377071977</v>
      </c>
    </row>
    <row r="102" spans="1:22" x14ac:dyDescent="0.25">
      <c r="A102" s="6">
        <v>98</v>
      </c>
      <c r="B102" s="6">
        <v>0.14024300000000001</v>
      </c>
      <c r="C102" s="6">
        <v>0.107409</v>
      </c>
      <c r="D102" s="6">
        <v>0.16161400000000001</v>
      </c>
      <c r="E102" s="6">
        <v>0.190522</v>
      </c>
      <c r="F102" s="6">
        <v>0.19896800000000001</v>
      </c>
      <c r="G102" s="6">
        <v>0.127744</v>
      </c>
      <c r="H102" s="6">
        <v>0.172375</v>
      </c>
      <c r="I102" s="6">
        <f t="shared" si="4"/>
        <v>0.15698214285714288</v>
      </c>
      <c r="J102" s="6">
        <f t="shared" si="5"/>
        <v>3.351291483109442E-2</v>
      </c>
      <c r="K102" s="6"/>
      <c r="L102" s="6"/>
      <c r="M102" s="6">
        <v>0.50397000000000003</v>
      </c>
      <c r="N102" s="6">
        <v>0.209818</v>
      </c>
      <c r="O102" s="6">
        <v>0.13087799999999999</v>
      </c>
      <c r="P102" s="6">
        <v>0.20716599999999999</v>
      </c>
      <c r="Q102" s="6">
        <v>0.139072</v>
      </c>
      <c r="R102" s="6">
        <v>0.12887799999999999</v>
      </c>
      <c r="S102" s="6">
        <v>0.19436999999999999</v>
      </c>
      <c r="T102" s="6">
        <v>0.17024900000000001</v>
      </c>
      <c r="U102" s="6">
        <f t="shared" si="6"/>
        <v>0.21055012500000003</v>
      </c>
      <c r="V102">
        <f t="shared" si="7"/>
        <v>0.12312612252301929</v>
      </c>
    </row>
    <row r="103" spans="1:22" x14ac:dyDescent="0.25">
      <c r="A103" s="6">
        <v>99</v>
      </c>
      <c r="B103" s="6">
        <v>0.14024300000000001</v>
      </c>
      <c r="C103" s="6">
        <v>0.107409</v>
      </c>
      <c r="D103" s="6">
        <v>0.16161400000000001</v>
      </c>
      <c r="E103" s="6">
        <v>0.190522</v>
      </c>
      <c r="F103" s="6">
        <v>0.19896800000000001</v>
      </c>
      <c r="G103" s="6">
        <v>0.127745</v>
      </c>
      <c r="H103" s="6">
        <v>0.17286499999999999</v>
      </c>
      <c r="I103" s="6">
        <f t="shared" si="4"/>
        <v>0.15705228571428573</v>
      </c>
      <c r="J103" s="6">
        <f t="shared" si="5"/>
        <v>3.3550769855619743E-2</v>
      </c>
      <c r="K103" s="6"/>
      <c r="L103" s="6"/>
      <c r="M103" s="6">
        <v>0.50633099999999998</v>
      </c>
      <c r="N103" s="6">
        <v>0.211758</v>
      </c>
      <c r="O103" s="6">
        <v>0.130881</v>
      </c>
      <c r="P103" s="6">
        <v>0.20716599999999999</v>
      </c>
      <c r="Q103" s="6">
        <v>0.13913400000000001</v>
      </c>
      <c r="R103" s="6">
        <v>0.129661</v>
      </c>
      <c r="S103" s="6">
        <v>0.195081</v>
      </c>
      <c r="T103" s="6">
        <v>0.170317</v>
      </c>
      <c r="U103" s="6">
        <f t="shared" si="6"/>
        <v>0.21129112500000002</v>
      </c>
      <c r="V103">
        <f t="shared" si="7"/>
        <v>0.12383360133598341</v>
      </c>
    </row>
    <row r="104" spans="1:22" x14ac:dyDescent="0.25">
      <c r="A104" s="6">
        <v>100</v>
      </c>
      <c r="B104" s="6">
        <v>0.14024300000000001</v>
      </c>
      <c r="C104" s="6">
        <v>0.107409</v>
      </c>
      <c r="D104" s="6">
        <v>0.16161400000000001</v>
      </c>
      <c r="E104" s="6">
        <v>0.190522</v>
      </c>
      <c r="F104" s="6">
        <v>0.19896800000000001</v>
      </c>
      <c r="G104" s="6">
        <v>0.127745</v>
      </c>
      <c r="H104" s="6">
        <v>0.173344</v>
      </c>
      <c r="I104" s="6">
        <f t="shared" si="4"/>
        <v>0.15712071428571428</v>
      </c>
      <c r="J104" s="6">
        <f t="shared" si="5"/>
        <v>3.3588862716255163E-2</v>
      </c>
      <c r="K104" s="6"/>
      <c r="L104" s="6"/>
      <c r="M104" s="6">
        <v>0.50864600000000004</v>
      </c>
      <c r="N104" s="6">
        <v>0.21368799999999999</v>
      </c>
      <c r="O104" s="6">
        <v>0.130884</v>
      </c>
      <c r="P104" s="6">
        <v>0.20716599999999999</v>
      </c>
      <c r="Q104" s="6">
        <v>0.13919200000000001</v>
      </c>
      <c r="R104" s="6">
        <v>0.13043399999999999</v>
      </c>
      <c r="S104" s="6">
        <v>0.19577700000000001</v>
      </c>
      <c r="T104" s="6">
        <v>0.170381</v>
      </c>
      <c r="U104" s="6">
        <f t="shared" si="6"/>
        <v>0.21202100000000002</v>
      </c>
      <c r="V104">
        <f t="shared" si="7"/>
        <v>0.12453009518873048</v>
      </c>
    </row>
    <row r="105" spans="1:22" x14ac:dyDescent="0.25">
      <c r="A105" s="6">
        <v>101</v>
      </c>
      <c r="B105" s="6">
        <v>0.14024300000000001</v>
      </c>
      <c r="C105" s="6">
        <v>0.107409</v>
      </c>
      <c r="D105" s="6">
        <v>0.16161400000000001</v>
      </c>
      <c r="E105" s="6">
        <v>0.190522</v>
      </c>
      <c r="F105" s="6">
        <v>0.19896800000000001</v>
      </c>
      <c r="G105" s="6">
        <v>0.127746</v>
      </c>
      <c r="H105" s="6">
        <v>0.17380999999999999</v>
      </c>
      <c r="I105" s="6">
        <f t="shared" si="4"/>
        <v>0.15718742857142856</v>
      </c>
      <c r="J105" s="6">
        <f t="shared" si="5"/>
        <v>3.3626669831435599E-2</v>
      </c>
      <c r="K105" s="6"/>
      <c r="L105" s="6"/>
      <c r="M105" s="6">
        <v>0.51091500000000001</v>
      </c>
      <c r="N105" s="6">
        <v>0.21560799999999999</v>
      </c>
      <c r="O105" s="6">
        <v>0.130886</v>
      </c>
      <c r="P105" s="6">
        <v>0.20716599999999999</v>
      </c>
      <c r="Q105" s="6">
        <v>0.13924600000000001</v>
      </c>
      <c r="R105" s="6">
        <v>0.13119700000000001</v>
      </c>
      <c r="S105" s="6">
        <v>0.19645899999999999</v>
      </c>
      <c r="T105" s="6">
        <v>0.17044100000000001</v>
      </c>
      <c r="U105" s="6">
        <f t="shared" si="6"/>
        <v>0.21273975000000001</v>
      </c>
      <c r="V105">
        <f t="shared" si="7"/>
        <v>0.12521559013357719</v>
      </c>
    </row>
    <row r="106" spans="1:22" x14ac:dyDescent="0.25">
      <c r="A106" s="6">
        <v>102</v>
      </c>
      <c r="B106" s="6">
        <v>0.14024300000000001</v>
      </c>
      <c r="C106" s="6">
        <v>0.107409</v>
      </c>
      <c r="D106" s="6">
        <v>0.16161400000000001</v>
      </c>
      <c r="E106" s="6">
        <v>0.190522</v>
      </c>
      <c r="F106" s="6">
        <v>0.19896800000000001</v>
      </c>
      <c r="G106" s="6">
        <v>0.127746</v>
      </c>
      <c r="H106" s="6">
        <v>0.174264</v>
      </c>
      <c r="I106" s="6">
        <f t="shared" si="4"/>
        <v>0.15725228571428573</v>
      </c>
      <c r="J106" s="6">
        <f t="shared" si="5"/>
        <v>3.3664490464554608E-2</v>
      </c>
      <c r="K106" s="6"/>
      <c r="L106" s="6"/>
      <c r="M106" s="6">
        <v>0.51314000000000004</v>
      </c>
      <c r="N106" s="6">
        <v>0.21751999999999999</v>
      </c>
      <c r="O106" s="6">
        <v>0.13088900000000001</v>
      </c>
      <c r="P106" s="6">
        <v>0.20716599999999999</v>
      </c>
      <c r="Q106" s="6">
        <v>0.139297</v>
      </c>
      <c r="R106" s="6">
        <v>0.13195100000000001</v>
      </c>
      <c r="S106" s="6">
        <v>0.197126</v>
      </c>
      <c r="T106" s="6">
        <v>0.17049900000000001</v>
      </c>
      <c r="U106" s="6">
        <f t="shared" si="6"/>
        <v>0.21344849999999999</v>
      </c>
      <c r="V106">
        <f t="shared" si="7"/>
        <v>0.12589024933647566</v>
      </c>
    </row>
    <row r="107" spans="1:22" x14ac:dyDescent="0.25">
      <c r="A107" s="6">
        <v>103</v>
      </c>
      <c r="B107" s="6">
        <v>0.14024300000000001</v>
      </c>
      <c r="C107" s="6">
        <v>0.107409</v>
      </c>
      <c r="D107" s="6">
        <v>0.16161400000000001</v>
      </c>
      <c r="E107" s="6">
        <v>0.190522</v>
      </c>
      <c r="F107" s="6">
        <v>0.19896800000000001</v>
      </c>
      <c r="G107" s="6">
        <v>0.127746</v>
      </c>
      <c r="H107" s="6">
        <v>0.174706</v>
      </c>
      <c r="I107" s="6">
        <f t="shared" si="4"/>
        <v>0.15731542857142858</v>
      </c>
      <c r="J107" s="6">
        <f t="shared" si="5"/>
        <v>3.3702110022258008E-2</v>
      </c>
      <c r="K107" s="6"/>
      <c r="L107" s="6"/>
      <c r="M107" s="6">
        <v>0.51532</v>
      </c>
      <c r="N107" s="6">
        <v>0.21942300000000001</v>
      </c>
      <c r="O107" s="6">
        <v>0.13089100000000001</v>
      </c>
      <c r="P107" s="6">
        <v>0.20716599999999999</v>
      </c>
      <c r="Q107" s="6">
        <v>0.139345</v>
      </c>
      <c r="R107" s="6">
        <v>0.13269500000000001</v>
      </c>
      <c r="S107" s="6">
        <v>0.19778000000000001</v>
      </c>
      <c r="T107" s="6">
        <v>0.17055300000000001</v>
      </c>
      <c r="U107" s="6">
        <f t="shared" si="6"/>
        <v>0.21414662500000001</v>
      </c>
      <c r="V107">
        <f t="shared" si="7"/>
        <v>0.1265539924492281</v>
      </c>
    </row>
    <row r="108" spans="1:22" x14ac:dyDescent="0.25">
      <c r="A108" s="6">
        <v>104</v>
      </c>
      <c r="B108" s="6">
        <v>0.14024300000000001</v>
      </c>
      <c r="C108" s="6">
        <v>0.107409</v>
      </c>
      <c r="D108" s="6">
        <v>0.16161400000000001</v>
      </c>
      <c r="E108" s="6">
        <v>0.190522</v>
      </c>
      <c r="F108" s="6">
        <v>0.19896800000000001</v>
      </c>
      <c r="G108" s="6">
        <v>0.127747</v>
      </c>
      <c r="H108" s="6">
        <v>0.17513699999999999</v>
      </c>
      <c r="I108" s="6">
        <f t="shared" si="4"/>
        <v>0.15737714285714288</v>
      </c>
      <c r="J108" s="6">
        <f t="shared" si="5"/>
        <v>3.3739403163208455E-2</v>
      </c>
      <c r="K108" s="6"/>
      <c r="L108" s="6"/>
      <c r="M108" s="6">
        <v>0.51745799999999997</v>
      </c>
      <c r="N108" s="6">
        <v>0.22131600000000001</v>
      </c>
      <c r="O108" s="6">
        <v>0.13089300000000001</v>
      </c>
      <c r="P108" s="6">
        <v>0.20716599999999999</v>
      </c>
      <c r="Q108" s="6">
        <v>0.13938900000000001</v>
      </c>
      <c r="R108" s="6">
        <v>0.13343099999999999</v>
      </c>
      <c r="S108" s="6">
        <v>0.19842099999999999</v>
      </c>
      <c r="T108" s="6">
        <v>0.17060500000000001</v>
      </c>
      <c r="U108" s="6">
        <f t="shared" si="6"/>
        <v>0.21483487500000004</v>
      </c>
      <c r="V108">
        <f t="shared" si="7"/>
        <v>0.12720746768447364</v>
      </c>
    </row>
    <row r="109" spans="1:22" x14ac:dyDescent="0.25">
      <c r="A109" s="6">
        <v>105</v>
      </c>
      <c r="B109" s="6">
        <v>0.14024300000000001</v>
      </c>
      <c r="C109" s="6">
        <v>0.107409</v>
      </c>
      <c r="D109" s="6">
        <v>0.16161400000000001</v>
      </c>
      <c r="E109" s="6">
        <v>0.190522</v>
      </c>
      <c r="F109" s="6">
        <v>0.19896800000000001</v>
      </c>
      <c r="G109" s="6">
        <v>0.127747</v>
      </c>
      <c r="H109" s="6">
        <v>0.17555799999999999</v>
      </c>
      <c r="I109" s="6">
        <f t="shared" si="4"/>
        <v>0.1574372857142857</v>
      </c>
      <c r="J109" s="6">
        <f t="shared" si="5"/>
        <v>3.3776692347013006E-2</v>
      </c>
      <c r="K109" s="6"/>
      <c r="L109" s="6"/>
      <c r="M109" s="6">
        <v>0.51955499999999999</v>
      </c>
      <c r="N109" s="6">
        <v>0.22320100000000001</v>
      </c>
      <c r="O109" s="6">
        <v>0.13089400000000001</v>
      </c>
      <c r="P109" s="6">
        <v>0.20716599999999999</v>
      </c>
      <c r="Q109" s="6">
        <v>0.139431</v>
      </c>
      <c r="R109" s="6">
        <v>0.134157</v>
      </c>
      <c r="S109" s="6">
        <v>0.199048</v>
      </c>
      <c r="T109" s="6">
        <v>0.170654</v>
      </c>
      <c r="U109" s="6">
        <f t="shared" si="6"/>
        <v>0.21551325000000002</v>
      </c>
      <c r="V109">
        <f t="shared" si="7"/>
        <v>0.12785113343455343</v>
      </c>
    </row>
    <row r="110" spans="1:22" x14ac:dyDescent="0.25">
      <c r="A110" s="6">
        <v>106</v>
      </c>
      <c r="B110" s="6">
        <v>0.14024300000000001</v>
      </c>
      <c r="C110" s="6">
        <v>0.107409</v>
      </c>
      <c r="D110" s="6">
        <v>0.16161400000000001</v>
      </c>
      <c r="E110" s="6">
        <v>0.190522</v>
      </c>
      <c r="F110" s="6">
        <v>0.19896800000000001</v>
      </c>
      <c r="G110" s="6">
        <v>0.127747</v>
      </c>
      <c r="H110" s="6">
        <v>0.17596700000000001</v>
      </c>
      <c r="I110" s="6">
        <f t="shared" si="4"/>
        <v>0.15749571428571429</v>
      </c>
      <c r="J110" s="6">
        <f t="shared" si="5"/>
        <v>3.3813596386238334E-2</v>
      </c>
      <c r="K110" s="6"/>
      <c r="L110" s="6"/>
      <c r="M110" s="6">
        <v>0.52160899999999999</v>
      </c>
      <c r="N110" s="6">
        <v>0.225076</v>
      </c>
      <c r="O110" s="6">
        <v>0.13089600000000001</v>
      </c>
      <c r="P110" s="6">
        <v>0.20716599999999999</v>
      </c>
      <c r="Q110" s="6">
        <v>0.13947000000000001</v>
      </c>
      <c r="R110" s="6">
        <v>0.13487399999999999</v>
      </c>
      <c r="S110" s="6">
        <v>0.19966300000000001</v>
      </c>
      <c r="T110" s="6">
        <v>0.17069999999999999</v>
      </c>
      <c r="U110" s="6">
        <f t="shared" si="6"/>
        <v>0.21618175000000001</v>
      </c>
      <c r="V110">
        <f t="shared" si="7"/>
        <v>0.12848399406123925</v>
      </c>
    </row>
    <row r="111" spans="1:22" x14ac:dyDescent="0.25">
      <c r="A111" s="6">
        <v>107</v>
      </c>
      <c r="B111" s="6">
        <v>0.14024300000000001</v>
      </c>
      <c r="C111" s="6">
        <v>0.107409</v>
      </c>
      <c r="D111" s="6">
        <v>0.16161400000000001</v>
      </c>
      <c r="E111" s="6">
        <v>0.190522</v>
      </c>
      <c r="F111" s="6">
        <v>0.19896800000000001</v>
      </c>
      <c r="G111" s="6">
        <v>0.127747</v>
      </c>
      <c r="H111" s="6">
        <v>0.17636599999999999</v>
      </c>
      <c r="I111" s="6">
        <f t="shared" si="4"/>
        <v>0.1575527142857143</v>
      </c>
      <c r="J111" s="6">
        <f t="shared" si="5"/>
        <v>3.3850239653086985E-2</v>
      </c>
      <c r="K111" s="6"/>
      <c r="L111" s="6"/>
      <c r="M111" s="6">
        <v>0.52362399999999998</v>
      </c>
      <c r="N111" s="6">
        <v>0.226942</v>
      </c>
      <c r="O111" s="6">
        <v>0.13089700000000001</v>
      </c>
      <c r="P111" s="6">
        <v>0.20716599999999999</v>
      </c>
      <c r="Q111" s="6">
        <v>0.13950699999999999</v>
      </c>
      <c r="R111" s="6">
        <v>0.13558200000000001</v>
      </c>
      <c r="S111" s="6">
        <v>0.200265</v>
      </c>
      <c r="T111" s="6">
        <v>0.17074400000000001</v>
      </c>
      <c r="U111" s="6">
        <f t="shared" si="6"/>
        <v>0.21684087500000002</v>
      </c>
      <c r="V111">
        <f t="shared" si="7"/>
        <v>0.12910742253359345</v>
      </c>
    </row>
    <row r="112" spans="1:22" x14ac:dyDescent="0.25">
      <c r="A112" s="6">
        <v>108</v>
      </c>
      <c r="B112" s="6">
        <v>0.14024300000000001</v>
      </c>
      <c r="C112" s="6">
        <v>0.107409</v>
      </c>
      <c r="D112" s="6">
        <v>0.16161400000000001</v>
      </c>
      <c r="E112" s="6">
        <v>0.190522</v>
      </c>
      <c r="F112" s="6">
        <v>0.19896800000000001</v>
      </c>
      <c r="G112" s="6">
        <v>0.127748</v>
      </c>
      <c r="H112" s="6">
        <v>0.176755</v>
      </c>
      <c r="I112" s="6">
        <f t="shared" si="4"/>
        <v>0.15760842857142857</v>
      </c>
      <c r="J112" s="6">
        <f t="shared" si="5"/>
        <v>3.3886425664057758E-2</v>
      </c>
      <c r="K112" s="6"/>
      <c r="L112" s="6"/>
      <c r="M112" s="6">
        <v>0.52559900000000004</v>
      </c>
      <c r="N112" s="6">
        <v>0.2288</v>
      </c>
      <c r="O112" s="6">
        <v>0.13089899999999999</v>
      </c>
      <c r="P112" s="6">
        <v>0.20716599999999999</v>
      </c>
      <c r="Q112" s="6">
        <v>0.139541</v>
      </c>
      <c r="R112" s="6">
        <v>0.13628100000000001</v>
      </c>
      <c r="S112" s="6">
        <v>0.200854</v>
      </c>
      <c r="T112" s="6">
        <v>0.17078499999999999</v>
      </c>
      <c r="U112" s="6">
        <f t="shared" si="6"/>
        <v>0.21749062500000002</v>
      </c>
      <c r="V112">
        <f t="shared" si="7"/>
        <v>0.12972097530462123</v>
      </c>
    </row>
    <row r="113" spans="1:22" x14ac:dyDescent="0.25">
      <c r="A113" s="6">
        <v>109</v>
      </c>
      <c r="B113" s="6">
        <v>0.14024300000000001</v>
      </c>
      <c r="C113" s="6">
        <v>0.107409</v>
      </c>
      <c r="D113" s="6">
        <v>0.16161400000000001</v>
      </c>
      <c r="E113" s="6">
        <v>0.190522</v>
      </c>
      <c r="F113" s="6">
        <v>0.19896800000000001</v>
      </c>
      <c r="G113" s="6">
        <v>0.127748</v>
      </c>
      <c r="H113" s="6">
        <v>0.17713400000000001</v>
      </c>
      <c r="I113" s="6">
        <f t="shared" si="4"/>
        <v>0.15766257142857146</v>
      </c>
      <c r="J113" s="6">
        <f t="shared" si="5"/>
        <v>3.39223998947457E-2</v>
      </c>
      <c r="K113" s="6"/>
      <c r="L113" s="6"/>
      <c r="M113" s="6">
        <v>0.52753499999999998</v>
      </c>
      <c r="N113" s="6">
        <v>0.23064899999999999</v>
      </c>
      <c r="O113" s="6">
        <v>0.13089999999999999</v>
      </c>
      <c r="P113" s="6">
        <v>0.20716599999999999</v>
      </c>
      <c r="Q113" s="6">
        <v>0.139573</v>
      </c>
      <c r="R113" s="6">
        <v>0.13697200000000001</v>
      </c>
      <c r="S113" s="6">
        <v>0.201432</v>
      </c>
      <c r="T113" s="6">
        <v>0.170825</v>
      </c>
      <c r="U113" s="6">
        <f t="shared" si="6"/>
        <v>0.21813150000000001</v>
      </c>
      <c r="V113">
        <f t="shared" si="7"/>
        <v>0.13032479810403366</v>
      </c>
    </row>
    <row r="114" spans="1:22" x14ac:dyDescent="0.25">
      <c r="A114" s="6">
        <v>110</v>
      </c>
      <c r="B114" s="6">
        <v>0.14024300000000001</v>
      </c>
      <c r="C114" s="6">
        <v>0.107409</v>
      </c>
      <c r="D114" s="6">
        <v>0.16161400000000001</v>
      </c>
      <c r="E114" s="6">
        <v>0.190522</v>
      </c>
      <c r="F114" s="6">
        <v>0.19896800000000001</v>
      </c>
      <c r="G114" s="6">
        <v>0.127748</v>
      </c>
      <c r="H114" s="6">
        <v>0.177504</v>
      </c>
      <c r="I114" s="6">
        <f t="shared" si="4"/>
        <v>0.15771542857142856</v>
      </c>
      <c r="J114" s="6">
        <f t="shared" si="5"/>
        <v>3.3958066021968783E-2</v>
      </c>
      <c r="K114" s="6"/>
      <c r="L114" s="6"/>
      <c r="M114" s="6">
        <v>0.52943300000000004</v>
      </c>
      <c r="N114" s="6">
        <v>0.232488</v>
      </c>
      <c r="O114" s="6">
        <v>0.13090099999999999</v>
      </c>
      <c r="P114" s="6">
        <v>0.20716599999999999</v>
      </c>
      <c r="Q114" s="6">
        <v>0.13960400000000001</v>
      </c>
      <c r="R114" s="6">
        <v>0.137654</v>
      </c>
      <c r="S114" s="6">
        <v>0.20199700000000001</v>
      </c>
      <c r="T114" s="6">
        <v>0.17086200000000001</v>
      </c>
      <c r="U114" s="6">
        <f t="shared" si="6"/>
        <v>0.218763125</v>
      </c>
      <c r="V114">
        <f t="shared" si="7"/>
        <v>0.13091920501748672</v>
      </c>
    </row>
    <row r="115" spans="1:22" x14ac:dyDescent="0.25">
      <c r="A115" s="6">
        <v>111</v>
      </c>
      <c r="B115" s="6">
        <v>0.14024300000000001</v>
      </c>
      <c r="C115" s="6">
        <v>0.107409</v>
      </c>
      <c r="D115" s="6">
        <v>0.16161400000000001</v>
      </c>
      <c r="E115" s="6">
        <v>0.190522</v>
      </c>
      <c r="F115" s="6">
        <v>0.19896800000000001</v>
      </c>
      <c r="G115" s="6">
        <v>0.127748</v>
      </c>
      <c r="H115" s="6">
        <v>0.17786399999999999</v>
      </c>
      <c r="I115" s="6">
        <f t="shared" si="4"/>
        <v>0.15776685714285715</v>
      </c>
      <c r="J115" s="6">
        <f t="shared" si="5"/>
        <v>3.3993284495757732E-2</v>
      </c>
      <c r="K115" s="6"/>
      <c r="L115" s="6"/>
      <c r="M115" s="6">
        <v>0.53129300000000002</v>
      </c>
      <c r="N115" s="6">
        <v>0.234319</v>
      </c>
      <c r="O115" s="6">
        <v>0.13090199999999999</v>
      </c>
      <c r="P115" s="6">
        <v>0.20716599999999999</v>
      </c>
      <c r="Q115" s="6">
        <v>0.13963200000000001</v>
      </c>
      <c r="R115" s="6">
        <v>0.13832700000000001</v>
      </c>
      <c r="S115" s="6">
        <v>0.20255100000000001</v>
      </c>
      <c r="T115" s="6">
        <v>0.17089799999999999</v>
      </c>
      <c r="U115" s="6">
        <f t="shared" si="6"/>
        <v>0.219386</v>
      </c>
      <c r="V115">
        <f t="shared" si="7"/>
        <v>0.131504200454369</v>
      </c>
    </row>
    <row r="116" spans="1:22" x14ac:dyDescent="0.25">
      <c r="A116" s="6">
        <v>112</v>
      </c>
      <c r="B116" s="6">
        <v>0.14024300000000001</v>
      </c>
      <c r="C116" s="6">
        <v>0.107409</v>
      </c>
      <c r="D116" s="6">
        <v>0.16161400000000001</v>
      </c>
      <c r="E116" s="6">
        <v>0.190522</v>
      </c>
      <c r="F116" s="6">
        <v>0.19896800000000001</v>
      </c>
      <c r="G116" s="6">
        <v>0.127748</v>
      </c>
      <c r="H116" s="6">
        <v>0.17821400000000001</v>
      </c>
      <c r="I116" s="6">
        <f t="shared" si="4"/>
        <v>0.15781685714285715</v>
      </c>
      <c r="J116" s="6">
        <f t="shared" si="5"/>
        <v>3.4028011365288248E-2</v>
      </c>
      <c r="K116" s="6"/>
      <c r="L116" s="6"/>
      <c r="M116" s="6">
        <v>0.53311699999999995</v>
      </c>
      <c r="N116" s="6">
        <v>0.23614199999999999</v>
      </c>
      <c r="O116" s="6">
        <v>0.13090299999999999</v>
      </c>
      <c r="P116" s="6">
        <v>0.20716599999999999</v>
      </c>
      <c r="Q116" s="6">
        <v>0.139658</v>
      </c>
      <c r="R116" s="6">
        <v>0.13899300000000001</v>
      </c>
      <c r="S116" s="6">
        <v>0.203093</v>
      </c>
      <c r="T116" s="6">
        <v>0.170931</v>
      </c>
      <c r="U116" s="6">
        <f t="shared" si="6"/>
        <v>0.22000037499999997</v>
      </c>
      <c r="V116">
        <f t="shared" si="7"/>
        <v>0.13208027388127863</v>
      </c>
    </row>
    <row r="117" spans="1:22" x14ac:dyDescent="0.25">
      <c r="A117" s="6">
        <v>113</v>
      </c>
      <c r="B117" s="6">
        <v>0.14024300000000001</v>
      </c>
      <c r="C117" s="6">
        <v>0.107409</v>
      </c>
      <c r="D117" s="6">
        <v>0.16161400000000001</v>
      </c>
      <c r="E117" s="6">
        <v>0.190522</v>
      </c>
      <c r="F117" s="6">
        <v>0.19896800000000001</v>
      </c>
      <c r="G117" s="6">
        <v>0.127748</v>
      </c>
      <c r="H117" s="6">
        <v>0.17855599999999999</v>
      </c>
      <c r="I117" s="6">
        <f t="shared" si="4"/>
        <v>0.15786571428571428</v>
      </c>
      <c r="J117" s="6">
        <f t="shared" si="5"/>
        <v>3.4062406563611571E-2</v>
      </c>
      <c r="K117" s="6"/>
      <c r="L117" s="6"/>
      <c r="M117" s="6">
        <v>0.53490599999999999</v>
      </c>
      <c r="N117" s="6">
        <v>0.237955</v>
      </c>
      <c r="O117" s="6">
        <v>0.13090399999999999</v>
      </c>
      <c r="P117" s="6">
        <v>0.20716599999999999</v>
      </c>
      <c r="Q117" s="6">
        <v>0.139683</v>
      </c>
      <c r="R117" s="6">
        <v>0.139649</v>
      </c>
      <c r="S117" s="6">
        <v>0.203625</v>
      </c>
      <c r="T117" s="6">
        <v>0.170963</v>
      </c>
      <c r="U117" s="6">
        <f t="shared" si="6"/>
        <v>0.22060637499999999</v>
      </c>
      <c r="V117">
        <f t="shared" si="7"/>
        <v>0.13264771270004458</v>
      </c>
    </row>
    <row r="118" spans="1:22" x14ac:dyDescent="0.25">
      <c r="A118" s="6">
        <v>114</v>
      </c>
      <c r="B118" s="6">
        <v>0.14024300000000001</v>
      </c>
      <c r="C118" s="6">
        <v>0.107409</v>
      </c>
      <c r="D118" s="6">
        <v>0.16161400000000001</v>
      </c>
      <c r="E118" s="6">
        <v>0.190522</v>
      </c>
      <c r="F118" s="6">
        <v>0.19896800000000001</v>
      </c>
      <c r="G118" s="6">
        <v>0.127749</v>
      </c>
      <c r="H118" s="6">
        <v>0.17888899999999999</v>
      </c>
      <c r="I118" s="6">
        <f t="shared" si="4"/>
        <v>0.15791342857142857</v>
      </c>
      <c r="J118" s="6">
        <f t="shared" si="5"/>
        <v>3.4096186721573177E-2</v>
      </c>
      <c r="K118" s="6"/>
      <c r="L118" s="6"/>
      <c r="M118" s="6">
        <v>0.536659</v>
      </c>
      <c r="N118" s="6">
        <v>0.23976</v>
      </c>
      <c r="O118" s="6">
        <v>0.13090499999999999</v>
      </c>
      <c r="P118" s="6">
        <v>0.20716599999999999</v>
      </c>
      <c r="Q118" s="6">
        <v>0.139706</v>
      </c>
      <c r="R118" s="6">
        <v>0.14029800000000001</v>
      </c>
      <c r="S118" s="6">
        <v>0.20414499999999999</v>
      </c>
      <c r="T118" s="6">
        <v>0.17099300000000001</v>
      </c>
      <c r="U118" s="6">
        <f t="shared" si="6"/>
        <v>0.22120399999999998</v>
      </c>
      <c r="V118">
        <f t="shared" si="7"/>
        <v>0.13320607871586476</v>
      </c>
    </row>
    <row r="119" spans="1:22" x14ac:dyDescent="0.25">
      <c r="A119" s="6">
        <v>115</v>
      </c>
      <c r="B119" s="6">
        <v>0.14024300000000001</v>
      </c>
      <c r="C119" s="6">
        <v>0.107409</v>
      </c>
      <c r="D119" s="6">
        <v>0.16161400000000001</v>
      </c>
      <c r="E119" s="6">
        <v>0.190522</v>
      </c>
      <c r="F119" s="6">
        <v>0.19896800000000001</v>
      </c>
      <c r="G119" s="6">
        <v>0.127749</v>
      </c>
      <c r="H119" s="6">
        <v>0.17921400000000001</v>
      </c>
      <c r="I119" s="6">
        <f t="shared" si="4"/>
        <v>0.15795985714285715</v>
      </c>
      <c r="J119" s="6">
        <f t="shared" si="5"/>
        <v>3.4129714206385053E-2</v>
      </c>
      <c r="K119" s="6"/>
      <c r="L119" s="6"/>
      <c r="M119" s="6">
        <v>0.53837699999999999</v>
      </c>
      <c r="N119" s="6">
        <v>0.24155699999999999</v>
      </c>
      <c r="O119" s="6">
        <v>0.13090499999999999</v>
      </c>
      <c r="P119" s="6">
        <v>0.20716599999999999</v>
      </c>
      <c r="Q119" s="6">
        <v>0.13972799999999999</v>
      </c>
      <c r="R119" s="6">
        <v>0.14093900000000001</v>
      </c>
      <c r="S119" s="6">
        <v>0.204655</v>
      </c>
      <c r="T119" s="6">
        <v>0.17102200000000001</v>
      </c>
      <c r="U119" s="6">
        <f t="shared" si="6"/>
        <v>0.22179362499999999</v>
      </c>
      <c r="V119">
        <f t="shared" si="7"/>
        <v>0.13375567355009388</v>
      </c>
    </row>
    <row r="120" spans="1:22" x14ac:dyDescent="0.25">
      <c r="A120" s="6">
        <v>116</v>
      </c>
      <c r="B120" s="6">
        <v>0.14024300000000001</v>
      </c>
      <c r="C120" s="6">
        <v>0.107409</v>
      </c>
      <c r="D120" s="6">
        <v>0.16161400000000001</v>
      </c>
      <c r="E120" s="6">
        <v>0.190522</v>
      </c>
      <c r="F120" s="6">
        <v>0.19896800000000001</v>
      </c>
      <c r="G120" s="6">
        <v>0.127749</v>
      </c>
      <c r="H120" s="6">
        <v>0.17953</v>
      </c>
      <c r="I120" s="6">
        <f t="shared" si="4"/>
        <v>0.15800500000000001</v>
      </c>
      <c r="J120" s="6">
        <f t="shared" si="5"/>
        <v>3.4162705201237514E-2</v>
      </c>
      <c r="K120" s="6"/>
      <c r="L120" s="6"/>
      <c r="M120" s="6">
        <v>0.54006200000000004</v>
      </c>
      <c r="N120" s="6">
        <v>0.243344</v>
      </c>
      <c r="O120" s="6">
        <v>0.13090599999999999</v>
      </c>
      <c r="P120" s="6">
        <v>0.20716599999999999</v>
      </c>
      <c r="Q120" s="6">
        <v>0.13974800000000001</v>
      </c>
      <c r="R120" s="6">
        <v>0.141571</v>
      </c>
      <c r="S120" s="6">
        <v>0.205154</v>
      </c>
      <c r="T120" s="6">
        <v>0.17104900000000001</v>
      </c>
      <c r="U120" s="6">
        <f t="shared" si="6"/>
        <v>0.22237500000000002</v>
      </c>
      <c r="V120">
        <f t="shared" si="7"/>
        <v>0.13429713816438107</v>
      </c>
    </row>
    <row r="121" spans="1:22" x14ac:dyDescent="0.25">
      <c r="A121" s="6">
        <v>117</v>
      </c>
      <c r="B121" s="6">
        <v>0.14024300000000001</v>
      </c>
      <c r="C121" s="6">
        <v>0.107409</v>
      </c>
      <c r="D121" s="6">
        <v>0.16161400000000001</v>
      </c>
      <c r="E121" s="6">
        <v>0.190522</v>
      </c>
      <c r="F121" s="6">
        <v>0.19896800000000001</v>
      </c>
      <c r="G121" s="6">
        <v>0.127749</v>
      </c>
      <c r="H121" s="6">
        <v>0.179839</v>
      </c>
      <c r="I121" s="6">
        <f t="shared" si="4"/>
        <v>0.15804914285714286</v>
      </c>
      <c r="J121" s="6">
        <f t="shared" si="5"/>
        <v>3.4195338012798296E-2</v>
      </c>
      <c r="K121" s="6"/>
      <c r="L121" s="6"/>
      <c r="M121" s="6">
        <v>0.54171400000000003</v>
      </c>
      <c r="N121" s="6">
        <v>0.24512300000000001</v>
      </c>
      <c r="O121" s="6">
        <v>0.13090599999999999</v>
      </c>
      <c r="P121" s="6">
        <v>0.20716599999999999</v>
      </c>
      <c r="Q121" s="6">
        <v>0.139767</v>
      </c>
      <c r="R121" s="6">
        <v>0.14219599999999999</v>
      </c>
      <c r="S121" s="6">
        <v>0.20564299999999999</v>
      </c>
      <c r="T121" s="6">
        <v>0.171074</v>
      </c>
      <c r="U121" s="6">
        <f t="shared" si="6"/>
        <v>0.22294862499999998</v>
      </c>
      <c r="V121">
        <f t="shared" si="7"/>
        <v>0.13483038754136092</v>
      </c>
    </row>
    <row r="122" spans="1:22" x14ac:dyDescent="0.25">
      <c r="A122" s="6">
        <v>118</v>
      </c>
      <c r="B122" s="6">
        <v>0.14024300000000001</v>
      </c>
      <c r="C122" s="6">
        <v>0.107409</v>
      </c>
      <c r="D122" s="6">
        <v>0.16161400000000001</v>
      </c>
      <c r="E122" s="6">
        <v>0.190522</v>
      </c>
      <c r="F122" s="6">
        <v>0.19896800000000001</v>
      </c>
      <c r="G122" s="6">
        <v>0.127749</v>
      </c>
      <c r="H122" s="6">
        <v>0.18013899999999999</v>
      </c>
      <c r="I122" s="6">
        <f t="shared" si="4"/>
        <v>0.15809199999999998</v>
      </c>
      <c r="J122" s="6">
        <f t="shared" si="5"/>
        <v>3.4227371863271468E-2</v>
      </c>
      <c r="K122" s="6"/>
      <c r="L122" s="6"/>
      <c r="M122" s="6">
        <v>0.54333299999999995</v>
      </c>
      <c r="N122" s="6">
        <v>0.246894</v>
      </c>
      <c r="O122" s="6">
        <v>0.130907</v>
      </c>
      <c r="P122" s="6">
        <v>0.20716599999999999</v>
      </c>
      <c r="Q122" s="6">
        <v>0.13978499999999999</v>
      </c>
      <c r="R122" s="6">
        <v>0.142813</v>
      </c>
      <c r="S122" s="6">
        <v>0.206122</v>
      </c>
      <c r="T122" s="6">
        <v>0.171099</v>
      </c>
      <c r="U122" s="6">
        <f t="shared" si="6"/>
        <v>0.223514875</v>
      </c>
      <c r="V122">
        <f t="shared" si="7"/>
        <v>0.13535516320241925</v>
      </c>
    </row>
    <row r="123" spans="1:22" x14ac:dyDescent="0.25">
      <c r="A123" s="6">
        <v>119</v>
      </c>
      <c r="B123" s="6">
        <v>0.14024300000000001</v>
      </c>
      <c r="C123" s="6">
        <v>0.107409</v>
      </c>
      <c r="D123" s="6">
        <v>0.16161400000000001</v>
      </c>
      <c r="E123" s="6">
        <v>0.190522</v>
      </c>
      <c r="F123" s="6">
        <v>0.19896800000000001</v>
      </c>
      <c r="G123" s="6">
        <v>0.127749</v>
      </c>
      <c r="H123" s="6">
        <v>0.18043200000000001</v>
      </c>
      <c r="I123" s="6">
        <f t="shared" si="4"/>
        <v>0.15813385714285716</v>
      </c>
      <c r="J123" s="6">
        <f t="shared" si="5"/>
        <v>3.4258991605263592E-2</v>
      </c>
      <c r="K123" s="6"/>
      <c r="L123" s="6"/>
      <c r="M123" s="6">
        <v>0.54491999999999996</v>
      </c>
      <c r="N123" s="6">
        <v>0.24865599999999999</v>
      </c>
      <c r="O123" s="6">
        <v>0.130907</v>
      </c>
      <c r="P123" s="6">
        <v>0.20716599999999999</v>
      </c>
      <c r="Q123" s="6">
        <v>0.13980200000000001</v>
      </c>
      <c r="R123" s="6">
        <v>0.14342199999999999</v>
      </c>
      <c r="S123" s="6">
        <v>0.206591</v>
      </c>
      <c r="T123" s="6">
        <v>0.171122</v>
      </c>
      <c r="U123" s="6">
        <f t="shared" si="6"/>
        <v>0.22407324999999997</v>
      </c>
      <c r="V123">
        <f t="shared" si="7"/>
        <v>0.13587204351863033</v>
      </c>
    </row>
    <row r="124" spans="1:22" x14ac:dyDescent="0.25">
      <c r="A124" s="6">
        <v>120</v>
      </c>
      <c r="B124" s="6">
        <v>0.14024300000000001</v>
      </c>
      <c r="C124" s="6">
        <v>0.107409</v>
      </c>
      <c r="D124" s="6">
        <v>0.16161400000000001</v>
      </c>
      <c r="E124" s="6">
        <v>0.190522</v>
      </c>
      <c r="F124" s="6">
        <v>0.19896800000000001</v>
      </c>
      <c r="G124" s="6">
        <v>0.127749</v>
      </c>
      <c r="H124" s="6">
        <v>0.18071699999999999</v>
      </c>
      <c r="I124" s="6">
        <f t="shared" si="4"/>
        <v>0.15817457142857141</v>
      </c>
      <c r="J124" s="6">
        <f t="shared" si="5"/>
        <v>3.4290063180933084E-2</v>
      </c>
      <c r="K124" s="6"/>
      <c r="L124" s="6"/>
      <c r="M124" s="6">
        <v>0.54647699999999999</v>
      </c>
      <c r="N124" s="6">
        <v>0.25041000000000002</v>
      </c>
      <c r="O124" s="6">
        <v>0.130908</v>
      </c>
      <c r="P124" s="6">
        <v>0.20716599999999999</v>
      </c>
      <c r="Q124" s="6">
        <v>0.139818</v>
      </c>
      <c r="R124" s="6">
        <v>0.14402400000000001</v>
      </c>
      <c r="S124" s="6">
        <v>0.20705000000000001</v>
      </c>
      <c r="T124" s="6">
        <v>0.17114399999999999</v>
      </c>
      <c r="U124" s="6">
        <f t="shared" si="6"/>
        <v>0.22462462499999999</v>
      </c>
      <c r="V124">
        <f t="shared" si="7"/>
        <v>0.13638135363430376</v>
      </c>
    </row>
    <row r="125" spans="1:22" x14ac:dyDescent="0.25">
      <c r="A125" s="6">
        <v>121</v>
      </c>
      <c r="B125" s="6">
        <v>0.14024300000000001</v>
      </c>
      <c r="C125" s="6">
        <v>0.107409</v>
      </c>
      <c r="D125" s="6">
        <v>0.16161400000000001</v>
      </c>
      <c r="E125" s="6">
        <v>0.190522</v>
      </c>
      <c r="F125" s="6">
        <v>0.19896800000000001</v>
      </c>
      <c r="G125" s="6">
        <v>0.127749</v>
      </c>
      <c r="H125" s="6">
        <v>0.18099499999999999</v>
      </c>
      <c r="I125" s="6">
        <f t="shared" si="4"/>
        <v>0.1582142857142857</v>
      </c>
      <c r="J125" s="6">
        <f t="shared" si="5"/>
        <v>3.4320670232938381E-2</v>
      </c>
      <c r="K125" s="6"/>
      <c r="L125" s="6"/>
      <c r="M125" s="6"/>
      <c r="N125" s="6">
        <v>0.25215500000000002</v>
      </c>
      <c r="O125" s="6">
        <v>0.130908</v>
      </c>
      <c r="P125" s="6">
        <v>0.20716599999999999</v>
      </c>
      <c r="Q125" s="6">
        <v>0.13983200000000001</v>
      </c>
      <c r="R125" s="6">
        <v>0.144618</v>
      </c>
      <c r="S125" s="6">
        <v>0.20749999999999999</v>
      </c>
      <c r="T125" s="6">
        <v>0.17116400000000001</v>
      </c>
      <c r="U125" s="6">
        <f t="shared" si="6"/>
        <v>0.17904900000000001</v>
      </c>
      <c r="V125">
        <f t="shared" si="7"/>
        <v>4.4810170501051745E-2</v>
      </c>
    </row>
    <row r="126" spans="1:22" x14ac:dyDescent="0.25">
      <c r="A126" s="6">
        <v>122</v>
      </c>
      <c r="B126" s="6">
        <v>0.14024300000000001</v>
      </c>
      <c r="C126" s="6">
        <v>0.107409</v>
      </c>
      <c r="D126" s="6">
        <v>0.16161400000000001</v>
      </c>
      <c r="E126" s="6">
        <v>0.190522</v>
      </c>
      <c r="F126" s="6">
        <v>0.19896800000000001</v>
      </c>
      <c r="G126" s="6">
        <v>0.127749</v>
      </c>
      <c r="H126" s="6">
        <v>0.18126600000000001</v>
      </c>
      <c r="I126" s="6">
        <f t="shared" si="4"/>
        <v>0.158253</v>
      </c>
      <c r="J126" s="6">
        <f t="shared" si="5"/>
        <v>3.4350789724061234E-2</v>
      </c>
      <c r="K126" s="6"/>
      <c r="L126" s="6"/>
      <c r="M126" s="6"/>
      <c r="N126" s="6">
        <v>0.25389200000000001</v>
      </c>
      <c r="O126" s="6">
        <v>0.130909</v>
      </c>
      <c r="P126" s="6">
        <v>0.20716599999999999</v>
      </c>
      <c r="Q126" s="6">
        <v>0.139846</v>
      </c>
      <c r="R126" s="6">
        <v>0.145205</v>
      </c>
      <c r="S126" s="6">
        <v>0.20794099999999999</v>
      </c>
      <c r="T126" s="6">
        <v>0.171184</v>
      </c>
      <c r="U126" s="6">
        <f t="shared" si="6"/>
        <v>0.179449</v>
      </c>
      <c r="V126">
        <f t="shared" si="7"/>
        <v>4.5253503311898459E-2</v>
      </c>
    </row>
    <row r="127" spans="1:22" x14ac:dyDescent="0.25">
      <c r="A127" s="6">
        <v>123</v>
      </c>
      <c r="B127" s="6">
        <v>0.14024300000000001</v>
      </c>
      <c r="C127" s="6">
        <v>0.107409</v>
      </c>
      <c r="D127" s="6">
        <v>0.16161400000000001</v>
      </c>
      <c r="E127" s="6">
        <v>0.190522</v>
      </c>
      <c r="F127" s="6">
        <v>0.19896800000000001</v>
      </c>
      <c r="G127" s="6">
        <v>0.127749</v>
      </c>
      <c r="H127" s="6">
        <v>0.18153</v>
      </c>
      <c r="I127" s="6">
        <f t="shared" si="4"/>
        <v>0.15829071428571431</v>
      </c>
      <c r="J127" s="6">
        <f t="shared" si="5"/>
        <v>3.4380399288520408E-2</v>
      </c>
      <c r="K127" s="6"/>
      <c r="L127" s="6"/>
      <c r="M127" s="6"/>
      <c r="N127" s="6">
        <v>0.25562099999999999</v>
      </c>
      <c r="O127" s="6">
        <v>0.130909</v>
      </c>
      <c r="P127" s="6">
        <v>0.20716599999999999</v>
      </c>
      <c r="Q127" s="6">
        <v>0.13985900000000001</v>
      </c>
      <c r="R127" s="6">
        <v>0.145784</v>
      </c>
      <c r="S127" s="6">
        <v>0.208372</v>
      </c>
      <c r="T127" s="6">
        <v>0.17120199999999999</v>
      </c>
      <c r="U127" s="6">
        <f t="shared" si="6"/>
        <v>0.1798447142857143</v>
      </c>
      <c r="V127">
        <f t="shared" si="7"/>
        <v>4.5699552163065489E-2</v>
      </c>
    </row>
    <row r="128" spans="1:22" x14ac:dyDescent="0.25">
      <c r="A128" s="6">
        <v>124</v>
      </c>
      <c r="B128" s="6">
        <v>0.14024300000000001</v>
      </c>
      <c r="C128" s="6">
        <v>0.107409</v>
      </c>
      <c r="D128" s="6">
        <v>0.16161400000000001</v>
      </c>
      <c r="E128" s="6">
        <v>0.190522</v>
      </c>
      <c r="F128" s="6">
        <v>0.19896800000000001</v>
      </c>
      <c r="G128" s="6">
        <v>0.127749</v>
      </c>
      <c r="H128" s="6">
        <v>0.18178800000000001</v>
      </c>
      <c r="I128" s="6">
        <f t="shared" si="4"/>
        <v>0.15832757142857143</v>
      </c>
      <c r="J128" s="6">
        <f t="shared" si="5"/>
        <v>3.4409590857090729E-2</v>
      </c>
      <c r="K128" s="6"/>
      <c r="L128" s="6"/>
      <c r="M128" s="6"/>
      <c r="N128" s="6">
        <v>0.25734200000000002</v>
      </c>
      <c r="O128" s="6">
        <v>0.130909</v>
      </c>
      <c r="P128" s="6">
        <v>0.20716599999999999</v>
      </c>
      <c r="Q128" s="6">
        <v>0.139871</v>
      </c>
      <c r="R128" s="6">
        <v>0.14635699999999999</v>
      </c>
      <c r="S128" s="6">
        <v>0.20879500000000001</v>
      </c>
      <c r="T128" s="6">
        <v>0.17122000000000001</v>
      </c>
      <c r="U128" s="6">
        <f t="shared" si="6"/>
        <v>0.18023714285714282</v>
      </c>
      <c r="V128">
        <f t="shared" si="7"/>
        <v>4.6147837903230869E-2</v>
      </c>
    </row>
    <row r="129" spans="1:22" x14ac:dyDescent="0.25">
      <c r="A129" s="6">
        <v>125</v>
      </c>
      <c r="B129" s="6">
        <v>0.14024300000000001</v>
      </c>
      <c r="C129" s="6">
        <v>0.107409</v>
      </c>
      <c r="D129" s="6">
        <v>0.16161400000000001</v>
      </c>
      <c r="E129" s="6">
        <v>0.190522</v>
      </c>
      <c r="F129" s="6">
        <v>0.19896800000000001</v>
      </c>
      <c r="G129" s="6">
        <v>0.127749</v>
      </c>
      <c r="H129" s="6">
        <v>0.18203800000000001</v>
      </c>
      <c r="I129" s="6">
        <f t="shared" si="4"/>
        <v>0.15836328571428573</v>
      </c>
      <c r="J129" s="6">
        <f t="shared" si="5"/>
        <v>3.4438117068708855E-2</v>
      </c>
      <c r="K129" s="6"/>
      <c r="L129" s="6"/>
      <c r="M129" s="6"/>
      <c r="N129" s="6">
        <v>0.25905400000000001</v>
      </c>
      <c r="O129" s="6">
        <v>0.13091</v>
      </c>
      <c r="P129" s="6">
        <v>0.20716599999999999</v>
      </c>
      <c r="Q129" s="6">
        <v>0.13988300000000001</v>
      </c>
      <c r="R129" s="6">
        <v>0.146922</v>
      </c>
      <c r="S129" s="6">
        <v>0.20920900000000001</v>
      </c>
      <c r="T129" s="6">
        <v>0.171237</v>
      </c>
      <c r="U129" s="6">
        <f t="shared" si="6"/>
        <v>0.18062585714285714</v>
      </c>
      <c r="V129">
        <f t="shared" si="7"/>
        <v>4.6597740136293322E-2</v>
      </c>
    </row>
    <row r="130" spans="1:22" x14ac:dyDescent="0.25">
      <c r="A130" s="6">
        <v>126</v>
      </c>
      <c r="B130" s="6">
        <v>0.14024300000000001</v>
      </c>
      <c r="C130" s="6">
        <v>0.107409</v>
      </c>
      <c r="D130" s="6">
        <v>0.16161400000000001</v>
      </c>
      <c r="E130" s="6">
        <v>0.190522</v>
      </c>
      <c r="F130" s="6">
        <v>0.19896800000000001</v>
      </c>
      <c r="G130" s="6">
        <v>0.127749</v>
      </c>
      <c r="H130" s="6">
        <v>0.182283</v>
      </c>
      <c r="I130" s="6">
        <f t="shared" si="4"/>
        <v>0.15839828571428574</v>
      </c>
      <c r="J130" s="6">
        <f t="shared" si="5"/>
        <v>3.4466301183011909E-2</v>
      </c>
      <c r="K130" s="6"/>
      <c r="L130" s="6"/>
      <c r="M130" s="6"/>
      <c r="N130" s="6">
        <v>0.26075799999999999</v>
      </c>
      <c r="O130" s="6">
        <v>0.13091</v>
      </c>
      <c r="P130" s="6">
        <v>0.20716599999999999</v>
      </c>
      <c r="Q130" s="6">
        <v>0.13989299999999999</v>
      </c>
      <c r="R130" s="6">
        <v>0.14748</v>
      </c>
      <c r="S130" s="6">
        <v>0.209615</v>
      </c>
      <c r="T130" s="6">
        <v>0.17125299999999999</v>
      </c>
      <c r="U130" s="6">
        <f t="shared" si="6"/>
        <v>0.1810107142857143</v>
      </c>
      <c r="V130">
        <f t="shared" si="7"/>
        <v>4.7049979630580996E-2</v>
      </c>
    </row>
    <row r="131" spans="1:22" x14ac:dyDescent="0.25">
      <c r="A131" s="6">
        <v>127</v>
      </c>
      <c r="B131" s="6">
        <v>0.14024300000000001</v>
      </c>
      <c r="C131" s="6">
        <v>0.107409</v>
      </c>
      <c r="D131" s="6">
        <v>0.16161400000000001</v>
      </c>
      <c r="E131" s="6">
        <v>0.190522</v>
      </c>
      <c r="F131" s="6">
        <v>0.19896800000000001</v>
      </c>
      <c r="G131" s="6">
        <v>0.127749</v>
      </c>
      <c r="H131" s="6">
        <v>0.18252099999999999</v>
      </c>
      <c r="I131" s="6">
        <f t="shared" si="4"/>
        <v>0.15843228571428572</v>
      </c>
      <c r="J131" s="6">
        <f t="shared" si="5"/>
        <v>3.4493896028690227E-2</v>
      </c>
      <c r="K131" s="6"/>
      <c r="L131" s="6"/>
      <c r="M131" s="6"/>
      <c r="N131" s="6">
        <v>0.26245400000000002</v>
      </c>
      <c r="O131" s="6">
        <v>0.13091</v>
      </c>
      <c r="P131" s="6">
        <v>0.20716599999999999</v>
      </c>
      <c r="Q131" s="6">
        <v>0.139903</v>
      </c>
      <c r="R131" s="6">
        <v>0.148031</v>
      </c>
      <c r="S131" s="6">
        <v>0.210012</v>
      </c>
      <c r="T131" s="6">
        <v>0.171268</v>
      </c>
      <c r="U131" s="6">
        <f t="shared" si="6"/>
        <v>0.181392</v>
      </c>
      <c r="V131">
        <f t="shared" si="7"/>
        <v>4.7503811183946164E-2</v>
      </c>
    </row>
    <row r="132" spans="1:22" x14ac:dyDescent="0.25">
      <c r="A132" s="6">
        <v>128</v>
      </c>
      <c r="B132" s="6">
        <v>0.14024300000000001</v>
      </c>
      <c r="C132" s="6">
        <v>0.107409</v>
      </c>
      <c r="D132" s="6">
        <v>0.16161400000000001</v>
      </c>
      <c r="E132" s="6">
        <v>0.190522</v>
      </c>
      <c r="F132" s="6">
        <v>0.19896800000000001</v>
      </c>
      <c r="G132" s="6">
        <v>0.127749</v>
      </c>
      <c r="H132" s="6">
        <v>0.182753</v>
      </c>
      <c r="I132" s="6">
        <f t="shared" si="4"/>
        <v>0.15846542857142859</v>
      </c>
      <c r="J132" s="6">
        <f t="shared" si="5"/>
        <v>3.4520999593760038E-2</v>
      </c>
      <c r="K132" s="6"/>
      <c r="L132" s="6"/>
      <c r="M132" s="6"/>
      <c r="N132" s="6">
        <v>0.26414199999999999</v>
      </c>
      <c r="O132" s="6">
        <v>0.13091</v>
      </c>
      <c r="P132" s="6">
        <v>0.20716599999999999</v>
      </c>
      <c r="Q132" s="6">
        <v>0.13991200000000001</v>
      </c>
      <c r="R132" s="6">
        <v>0.14857500000000001</v>
      </c>
      <c r="S132" s="6">
        <v>0.210401</v>
      </c>
      <c r="T132" s="6">
        <v>0.17128199999999999</v>
      </c>
      <c r="U132" s="6">
        <f t="shared" si="6"/>
        <v>0.18176971428571426</v>
      </c>
      <c r="V132">
        <f t="shared" si="7"/>
        <v>4.7959314864144002E-2</v>
      </c>
    </row>
    <row r="133" spans="1:22" x14ac:dyDescent="0.25">
      <c r="A133" s="6">
        <v>129</v>
      </c>
      <c r="B133" s="6">
        <v>0.14024300000000001</v>
      </c>
      <c r="C133" s="6">
        <v>0.107409</v>
      </c>
      <c r="D133" s="6">
        <v>0.16161400000000001</v>
      </c>
      <c r="E133" s="6">
        <v>0.190522</v>
      </c>
      <c r="F133" s="6">
        <v>0.19896800000000001</v>
      </c>
      <c r="G133" s="6">
        <v>0.127749</v>
      </c>
      <c r="H133" s="6">
        <v>0.182979</v>
      </c>
      <c r="I133" s="6">
        <f t="shared" ref="I133:I196" si="8">AVERAGE(B133:H133)</f>
        <v>0.1584977142857143</v>
      </c>
      <c r="J133" s="6">
        <f t="shared" ref="J133:J196" si="9">STDEV(B133:H133)</f>
        <v>3.4547595766392963E-2</v>
      </c>
      <c r="K133" s="6"/>
      <c r="L133" s="6"/>
      <c r="M133" s="6"/>
      <c r="N133" s="6">
        <v>0.265822</v>
      </c>
      <c r="O133" s="6">
        <v>0.13091</v>
      </c>
      <c r="P133" s="6">
        <v>0.20716599999999999</v>
      </c>
      <c r="Q133" s="6">
        <v>0.13992099999999999</v>
      </c>
      <c r="R133" s="6">
        <v>0.149113</v>
      </c>
      <c r="S133" s="6">
        <v>0.210782</v>
      </c>
      <c r="T133" s="6">
        <v>0.171295</v>
      </c>
      <c r="U133" s="6">
        <f t="shared" ref="U133:U196" si="10">AVERAGE(M133:T133)</f>
        <v>0.18214414285714284</v>
      </c>
      <c r="V133">
        <f t="shared" ref="V133:V196" si="11">STDEV(M133:T133)</f>
        <v>4.8416070780367297E-2</v>
      </c>
    </row>
    <row r="134" spans="1:22" x14ac:dyDescent="0.25">
      <c r="A134" s="6">
        <v>130</v>
      </c>
      <c r="B134" s="6">
        <v>0.14024300000000001</v>
      </c>
      <c r="C134" s="6">
        <v>0.107409</v>
      </c>
      <c r="D134" s="6">
        <v>0.16161400000000001</v>
      </c>
      <c r="E134" s="6">
        <v>0.190522</v>
      </c>
      <c r="F134" s="6">
        <v>0.19896800000000001</v>
      </c>
      <c r="G134" s="6">
        <v>0.127749</v>
      </c>
      <c r="H134" s="6">
        <v>0.183199</v>
      </c>
      <c r="I134" s="6">
        <f t="shared" si="8"/>
        <v>0.15852914285714287</v>
      </c>
      <c r="J134" s="6">
        <f t="shared" si="9"/>
        <v>3.4573668908716083E-2</v>
      </c>
      <c r="K134" s="6"/>
      <c r="L134" s="6"/>
      <c r="M134" s="6"/>
      <c r="N134" s="6">
        <v>0.26749299999999998</v>
      </c>
      <c r="O134" s="6">
        <v>0.130911</v>
      </c>
      <c r="P134" s="6">
        <v>0.20716599999999999</v>
      </c>
      <c r="Q134" s="6">
        <v>0.139929</v>
      </c>
      <c r="R134" s="6">
        <v>0.149644</v>
      </c>
      <c r="S134" s="6">
        <v>0.21115500000000001</v>
      </c>
      <c r="T134" s="6">
        <v>0.17130799999999999</v>
      </c>
      <c r="U134" s="6">
        <f t="shared" si="10"/>
        <v>0.18251514285714285</v>
      </c>
      <c r="V134">
        <f t="shared" si="11"/>
        <v>4.8873683421068764E-2</v>
      </c>
    </row>
    <row r="135" spans="1:22" x14ac:dyDescent="0.25">
      <c r="A135" s="6">
        <v>131</v>
      </c>
      <c r="B135" s="6">
        <v>0.14024300000000001</v>
      </c>
      <c r="C135" s="6">
        <v>0.107409</v>
      </c>
      <c r="D135" s="6">
        <v>0.16161400000000001</v>
      </c>
      <c r="E135" s="6">
        <v>0.190522</v>
      </c>
      <c r="F135" s="6">
        <v>0.19896800000000001</v>
      </c>
      <c r="G135" s="6">
        <v>0.127749</v>
      </c>
      <c r="H135" s="6">
        <v>0.18341399999999999</v>
      </c>
      <c r="I135" s="6">
        <f t="shared" si="8"/>
        <v>0.15855985714285717</v>
      </c>
      <c r="J135" s="6">
        <f t="shared" si="9"/>
        <v>3.4599323574450364E-2</v>
      </c>
      <c r="K135" s="6"/>
      <c r="L135" s="6"/>
      <c r="M135" s="6"/>
      <c r="N135" s="6">
        <v>0.26915699999999998</v>
      </c>
      <c r="O135" s="6">
        <v>0.130911</v>
      </c>
      <c r="P135" s="6">
        <v>0.20716599999999999</v>
      </c>
      <c r="Q135" s="6">
        <v>0.13993700000000001</v>
      </c>
      <c r="R135" s="6">
        <v>0.150168</v>
      </c>
      <c r="S135" s="6">
        <v>0.21152099999999999</v>
      </c>
      <c r="T135" s="6">
        <v>0.17132</v>
      </c>
      <c r="U135" s="6">
        <f t="shared" si="10"/>
        <v>0.18288285714285712</v>
      </c>
      <c r="V135">
        <f t="shared" si="11"/>
        <v>4.9332923595467155E-2</v>
      </c>
    </row>
    <row r="136" spans="1:22" x14ac:dyDescent="0.25">
      <c r="A136" s="6">
        <v>132</v>
      </c>
      <c r="B136" s="6">
        <v>0.14024300000000001</v>
      </c>
      <c r="C136" s="6">
        <v>0.107409</v>
      </c>
      <c r="D136" s="6">
        <v>0.16161400000000001</v>
      </c>
      <c r="E136" s="6">
        <v>0.190522</v>
      </c>
      <c r="F136" s="6">
        <v>0.19896800000000001</v>
      </c>
      <c r="G136" s="6">
        <v>0.127749</v>
      </c>
      <c r="H136" s="6">
        <v>0.18362400000000001</v>
      </c>
      <c r="I136" s="6">
        <f t="shared" si="8"/>
        <v>0.15858985714285717</v>
      </c>
      <c r="J136" s="6">
        <f t="shared" si="9"/>
        <v>3.4624547387792977E-2</v>
      </c>
      <c r="K136" s="6"/>
      <c r="L136" s="6"/>
      <c r="M136" s="6"/>
      <c r="N136" s="6">
        <v>0.27081300000000003</v>
      </c>
      <c r="O136" s="6">
        <v>0.130911</v>
      </c>
      <c r="P136" s="6">
        <v>0.20716599999999999</v>
      </c>
      <c r="Q136" s="6">
        <v>0.13994400000000001</v>
      </c>
      <c r="R136" s="6">
        <v>0.15068599999999999</v>
      </c>
      <c r="S136" s="6">
        <v>0.21187900000000001</v>
      </c>
      <c r="T136" s="6">
        <v>0.17133200000000001</v>
      </c>
      <c r="U136" s="6">
        <f t="shared" si="10"/>
        <v>0.18324728571428572</v>
      </c>
      <c r="V136">
        <f t="shared" si="11"/>
        <v>4.9793083508034394E-2</v>
      </c>
    </row>
    <row r="137" spans="1:22" x14ac:dyDescent="0.25">
      <c r="A137" s="6">
        <v>133</v>
      </c>
      <c r="B137" s="6">
        <v>0.14024300000000001</v>
      </c>
      <c r="C137" s="6">
        <v>0.107409</v>
      </c>
      <c r="D137" s="6">
        <v>0.16161400000000001</v>
      </c>
      <c r="E137" s="6">
        <v>0.190522</v>
      </c>
      <c r="F137" s="6">
        <v>0.19896800000000001</v>
      </c>
      <c r="G137" s="6">
        <v>0.127749</v>
      </c>
      <c r="H137" s="6">
        <v>0.18382699999999999</v>
      </c>
      <c r="I137" s="6">
        <f t="shared" si="8"/>
        <v>0.15861885714285714</v>
      </c>
      <c r="J137" s="6">
        <f t="shared" si="9"/>
        <v>3.4649085786056764E-2</v>
      </c>
      <c r="K137" s="6"/>
      <c r="L137" s="6"/>
      <c r="M137" s="6"/>
      <c r="N137" s="6">
        <v>0.27246100000000001</v>
      </c>
      <c r="O137" s="6">
        <v>0.130911</v>
      </c>
      <c r="P137" s="6">
        <v>0.20716599999999999</v>
      </c>
      <c r="Q137" s="6">
        <v>0.13995099999999999</v>
      </c>
      <c r="R137" s="6">
        <v>0.151197</v>
      </c>
      <c r="S137" s="6">
        <v>0.21223</v>
      </c>
      <c r="T137" s="6">
        <v>0.17134199999999999</v>
      </c>
      <c r="U137" s="6">
        <f t="shared" si="10"/>
        <v>0.1836082857142857</v>
      </c>
      <c r="V137">
        <f t="shared" si="11"/>
        <v>5.0254168967076102E-2</v>
      </c>
    </row>
    <row r="138" spans="1:22" x14ac:dyDescent="0.25">
      <c r="A138" s="6">
        <v>134</v>
      </c>
      <c r="B138" s="6">
        <v>0.14024300000000001</v>
      </c>
      <c r="C138" s="6">
        <v>0.107409</v>
      </c>
      <c r="D138" s="6">
        <v>0.16161400000000001</v>
      </c>
      <c r="E138" s="6">
        <v>0.190522</v>
      </c>
      <c r="F138" s="6">
        <v>0.19896800000000001</v>
      </c>
      <c r="G138" s="6">
        <v>0.127749</v>
      </c>
      <c r="H138" s="6">
        <v>0.184026</v>
      </c>
      <c r="I138" s="6">
        <f t="shared" si="8"/>
        <v>0.15864728571428571</v>
      </c>
      <c r="J138" s="6">
        <f t="shared" si="9"/>
        <v>3.4673288612966882E-2</v>
      </c>
      <c r="K138" s="6"/>
      <c r="L138" s="6"/>
      <c r="M138" s="6"/>
      <c r="N138" s="6">
        <v>0.27410099999999998</v>
      </c>
      <c r="O138" s="6">
        <v>0.130911</v>
      </c>
      <c r="P138" s="6">
        <v>0.20716599999999999</v>
      </c>
      <c r="Q138" s="6">
        <v>0.139957</v>
      </c>
      <c r="R138" s="6">
        <v>0.151702</v>
      </c>
      <c r="S138" s="6">
        <v>0.21257300000000001</v>
      </c>
      <c r="T138" s="6">
        <v>0.17135300000000001</v>
      </c>
      <c r="U138" s="6">
        <f t="shared" si="10"/>
        <v>0.18396614285714288</v>
      </c>
      <c r="V138">
        <f t="shared" si="11"/>
        <v>5.0715870699510848E-2</v>
      </c>
    </row>
    <row r="139" spans="1:22" x14ac:dyDescent="0.25">
      <c r="A139" s="6">
        <v>135</v>
      </c>
      <c r="B139" s="6">
        <v>0.14024300000000001</v>
      </c>
      <c r="C139" s="6">
        <v>0.107409</v>
      </c>
      <c r="D139" s="6">
        <v>0.16161400000000001</v>
      </c>
      <c r="E139" s="6">
        <v>0.190522</v>
      </c>
      <c r="F139" s="6">
        <v>0.19896800000000001</v>
      </c>
      <c r="G139" s="6">
        <v>0.127749</v>
      </c>
      <c r="H139" s="6">
        <v>0.18421999999999999</v>
      </c>
      <c r="I139" s="6">
        <f t="shared" si="8"/>
        <v>0.15867499999999998</v>
      </c>
      <c r="J139" s="6">
        <f t="shared" si="9"/>
        <v>3.4697024031848427E-2</v>
      </c>
      <c r="K139" s="6"/>
      <c r="L139" s="6"/>
      <c r="M139" s="6"/>
      <c r="N139" s="6">
        <v>0.27573300000000001</v>
      </c>
      <c r="O139" s="6">
        <v>0.130911</v>
      </c>
      <c r="P139" s="6">
        <v>0.20716599999999999</v>
      </c>
      <c r="Q139" s="6">
        <v>0.139963</v>
      </c>
      <c r="R139" s="6">
        <v>0.1522</v>
      </c>
      <c r="S139" s="6">
        <v>0.21290899999999999</v>
      </c>
      <c r="T139" s="6">
        <v>0.17136199999999999</v>
      </c>
      <c r="U139" s="6">
        <f t="shared" si="10"/>
        <v>0.18432057142857142</v>
      </c>
      <c r="V139">
        <f t="shared" si="11"/>
        <v>5.1178244234756483E-2</v>
      </c>
    </row>
    <row r="140" spans="1:22" x14ac:dyDescent="0.25">
      <c r="A140" s="6">
        <v>136</v>
      </c>
      <c r="B140" s="6">
        <v>0.14024300000000001</v>
      </c>
      <c r="C140" s="6">
        <v>0.107409</v>
      </c>
      <c r="D140" s="6">
        <v>0.16161400000000001</v>
      </c>
      <c r="E140" s="6">
        <v>0.190522</v>
      </c>
      <c r="F140" s="6">
        <v>0.19896800000000001</v>
      </c>
      <c r="G140" s="6">
        <v>0.127749</v>
      </c>
      <c r="H140" s="6">
        <v>0.18440899999999999</v>
      </c>
      <c r="I140" s="6">
        <f t="shared" si="8"/>
        <v>0.15870199999999998</v>
      </c>
      <c r="J140" s="6">
        <f t="shared" si="9"/>
        <v>3.4720281028048521E-2</v>
      </c>
      <c r="K140" s="6"/>
      <c r="L140" s="6"/>
      <c r="M140" s="6"/>
      <c r="N140" s="6">
        <v>0.27735700000000002</v>
      </c>
      <c r="O140" s="6">
        <v>0.130911</v>
      </c>
      <c r="P140" s="6">
        <v>0.20716599999999999</v>
      </c>
      <c r="Q140" s="6">
        <v>0.13996800000000001</v>
      </c>
      <c r="R140" s="6">
        <v>0.152693</v>
      </c>
      <c r="S140" s="6">
        <v>0.21323900000000001</v>
      </c>
      <c r="T140" s="6">
        <v>0.171372</v>
      </c>
      <c r="U140" s="6">
        <f t="shared" si="10"/>
        <v>0.18467228571428573</v>
      </c>
      <c r="V140">
        <f t="shared" si="11"/>
        <v>5.1641072038040504E-2</v>
      </c>
    </row>
    <row r="141" spans="1:22" x14ac:dyDescent="0.25">
      <c r="A141" s="6">
        <v>137</v>
      </c>
      <c r="B141" s="6">
        <v>0.14024300000000001</v>
      </c>
      <c r="C141" s="6">
        <v>0.107409</v>
      </c>
      <c r="D141" s="6">
        <v>0.16161400000000001</v>
      </c>
      <c r="E141" s="6">
        <v>0.190522</v>
      </c>
      <c r="F141" s="6">
        <v>0.19896800000000001</v>
      </c>
      <c r="G141" s="6">
        <v>0.127749</v>
      </c>
      <c r="H141" s="6">
        <v>0.18459300000000001</v>
      </c>
      <c r="I141" s="6">
        <f t="shared" si="8"/>
        <v>0.15872828571428574</v>
      </c>
      <c r="J141" s="6">
        <f t="shared" si="9"/>
        <v>3.4743048905329157E-2</v>
      </c>
      <c r="K141" s="6"/>
      <c r="L141" s="6"/>
      <c r="M141" s="6"/>
      <c r="N141" s="6">
        <v>0.278974</v>
      </c>
      <c r="O141" s="6">
        <v>0.130911</v>
      </c>
      <c r="P141" s="6">
        <v>0.20716599999999999</v>
      </c>
      <c r="Q141" s="6">
        <v>0.13997399999999999</v>
      </c>
      <c r="R141" s="6">
        <v>0.15317900000000001</v>
      </c>
      <c r="S141" s="6">
        <v>0.213562</v>
      </c>
      <c r="T141" s="6">
        <v>0.17138</v>
      </c>
      <c r="U141" s="6">
        <f t="shared" si="10"/>
        <v>0.18502085714285715</v>
      </c>
      <c r="V141">
        <f t="shared" si="11"/>
        <v>5.210449447801517E-2</v>
      </c>
    </row>
    <row r="142" spans="1:22" x14ac:dyDescent="0.25">
      <c r="A142" s="6">
        <v>138</v>
      </c>
      <c r="B142" s="6">
        <v>0.14024300000000001</v>
      </c>
      <c r="C142" s="6">
        <v>0.107409</v>
      </c>
      <c r="D142" s="6">
        <v>0.16161400000000001</v>
      </c>
      <c r="E142" s="6">
        <v>0.190522</v>
      </c>
      <c r="F142" s="6">
        <v>0.19896800000000001</v>
      </c>
      <c r="G142" s="6">
        <v>0.127749</v>
      </c>
      <c r="H142" s="6">
        <v>0.18477199999999999</v>
      </c>
      <c r="I142" s="6">
        <f t="shared" si="8"/>
        <v>0.15875385714285714</v>
      </c>
      <c r="J142" s="6">
        <f t="shared" si="9"/>
        <v>3.4765317283314459E-2</v>
      </c>
      <c r="K142" s="6"/>
      <c r="L142" s="6"/>
      <c r="M142" s="6"/>
      <c r="N142" s="6">
        <v>0.28058300000000003</v>
      </c>
      <c r="O142" s="6">
        <v>0.130912</v>
      </c>
      <c r="P142" s="6">
        <v>0.20716599999999999</v>
      </c>
      <c r="Q142" s="6">
        <v>0.13997799999999999</v>
      </c>
      <c r="R142" s="6">
        <v>0.15365899999999999</v>
      </c>
      <c r="S142" s="6">
        <v>0.21387800000000001</v>
      </c>
      <c r="T142" s="6">
        <v>0.17138900000000001</v>
      </c>
      <c r="U142" s="6">
        <f t="shared" si="10"/>
        <v>0.18536642857142857</v>
      </c>
      <c r="V142">
        <f t="shared" si="11"/>
        <v>5.2568130823586613E-2</v>
      </c>
    </row>
    <row r="143" spans="1:22" x14ac:dyDescent="0.25">
      <c r="A143" s="6">
        <v>139</v>
      </c>
      <c r="B143" s="6">
        <v>0.14024300000000001</v>
      </c>
      <c r="C143" s="6">
        <v>0.107409</v>
      </c>
      <c r="D143" s="6">
        <v>0.16161400000000001</v>
      </c>
      <c r="E143" s="6">
        <v>0.190522</v>
      </c>
      <c r="F143" s="6">
        <v>0.19896800000000001</v>
      </c>
      <c r="G143" s="6">
        <v>0.127749</v>
      </c>
      <c r="H143" s="6">
        <v>0.184947</v>
      </c>
      <c r="I143" s="6">
        <f t="shared" si="8"/>
        <v>0.15877885714285717</v>
      </c>
      <c r="J143" s="6">
        <f t="shared" si="9"/>
        <v>3.4787201465618381E-2</v>
      </c>
      <c r="K143" s="6"/>
      <c r="L143" s="6"/>
      <c r="M143" s="6"/>
      <c r="N143" s="6">
        <v>0.28218399999999999</v>
      </c>
      <c r="O143" s="6">
        <v>0.130912</v>
      </c>
      <c r="P143" s="6">
        <v>0.20716599999999999</v>
      </c>
      <c r="Q143" s="6">
        <v>0.139983</v>
      </c>
      <c r="R143" s="6">
        <v>0.15413299999999999</v>
      </c>
      <c r="S143" s="6">
        <v>0.21418699999999999</v>
      </c>
      <c r="T143" s="6">
        <v>0.17139699999999999</v>
      </c>
      <c r="U143" s="6">
        <f t="shared" si="10"/>
        <v>0.18570885714285712</v>
      </c>
      <c r="V143">
        <f t="shared" si="11"/>
        <v>5.3031877776260207E-2</v>
      </c>
    </row>
    <row r="144" spans="1:22" x14ac:dyDescent="0.25">
      <c r="A144" s="6">
        <v>140</v>
      </c>
      <c r="B144" s="6">
        <v>0.14024300000000001</v>
      </c>
      <c r="C144" s="6">
        <v>0.107409</v>
      </c>
      <c r="D144" s="6">
        <v>0.16161400000000001</v>
      </c>
      <c r="E144" s="6">
        <v>0.190522</v>
      </c>
      <c r="F144" s="6">
        <v>0.19896800000000001</v>
      </c>
      <c r="G144" s="6">
        <v>0.127749</v>
      </c>
      <c r="H144" s="6">
        <v>0.185117</v>
      </c>
      <c r="I144" s="6">
        <f t="shared" si="8"/>
        <v>0.15880314285714286</v>
      </c>
      <c r="J144" s="6">
        <f t="shared" si="9"/>
        <v>3.4808567563310043E-2</v>
      </c>
      <c r="K144" s="6"/>
      <c r="L144" s="6"/>
      <c r="M144" s="6"/>
      <c r="N144" s="6">
        <v>0.28377799999999997</v>
      </c>
      <c r="O144" s="6">
        <v>0.130912</v>
      </c>
      <c r="P144" s="6">
        <v>0.20716599999999999</v>
      </c>
      <c r="Q144" s="6">
        <v>0.139987</v>
      </c>
      <c r="R144" s="6">
        <v>0.15460199999999999</v>
      </c>
      <c r="S144" s="6">
        <v>0.21448999999999999</v>
      </c>
      <c r="T144" s="6">
        <v>0.171404</v>
      </c>
      <c r="U144" s="6">
        <f t="shared" si="10"/>
        <v>0.18604842857142856</v>
      </c>
      <c r="V144">
        <f t="shared" si="11"/>
        <v>5.3496046669690545E-2</v>
      </c>
    </row>
    <row r="145" spans="1:22" x14ac:dyDescent="0.25">
      <c r="A145" s="6">
        <v>141</v>
      </c>
      <c r="B145" s="6">
        <v>0.14024300000000001</v>
      </c>
      <c r="C145" s="6">
        <v>0.107409</v>
      </c>
      <c r="D145" s="6">
        <v>0.16161400000000001</v>
      </c>
      <c r="E145" s="6">
        <v>0.190522</v>
      </c>
      <c r="F145" s="6">
        <v>0.19896800000000001</v>
      </c>
      <c r="G145" s="6">
        <v>0.127749</v>
      </c>
      <c r="H145" s="6">
        <v>0.185283</v>
      </c>
      <c r="I145" s="6">
        <f t="shared" si="8"/>
        <v>0.15882685714285713</v>
      </c>
      <c r="J145" s="6">
        <f t="shared" si="9"/>
        <v>3.4829532667113423E-2</v>
      </c>
      <c r="K145" s="6"/>
      <c r="L145" s="6"/>
      <c r="M145" s="6"/>
      <c r="N145" s="6">
        <v>0.28536400000000001</v>
      </c>
      <c r="O145" s="6">
        <v>0.130912</v>
      </c>
      <c r="P145" s="6">
        <v>0.20716599999999999</v>
      </c>
      <c r="Q145" s="6">
        <v>0.139991</v>
      </c>
      <c r="R145" s="6">
        <v>0.15506400000000001</v>
      </c>
      <c r="S145" s="6">
        <v>0.21478700000000001</v>
      </c>
      <c r="T145" s="6">
        <v>0.17141100000000001</v>
      </c>
      <c r="U145" s="6">
        <f t="shared" si="10"/>
        <v>0.186385</v>
      </c>
      <c r="V145">
        <f t="shared" si="11"/>
        <v>5.3960245687604769E-2</v>
      </c>
    </row>
    <row r="146" spans="1:22" x14ac:dyDescent="0.25">
      <c r="A146" s="6">
        <v>142</v>
      </c>
      <c r="B146" s="6">
        <v>0.14024300000000001</v>
      </c>
      <c r="C146" s="6">
        <v>0.107409</v>
      </c>
      <c r="D146" s="6">
        <v>0.16161400000000001</v>
      </c>
      <c r="E146" s="6">
        <v>0.190522</v>
      </c>
      <c r="F146" s="6">
        <v>0.19896800000000001</v>
      </c>
      <c r="G146" s="6">
        <v>0.127749</v>
      </c>
      <c r="H146" s="6">
        <v>0.185444</v>
      </c>
      <c r="I146" s="6">
        <f t="shared" si="8"/>
        <v>0.15884985714285715</v>
      </c>
      <c r="J146" s="6">
        <f t="shared" si="9"/>
        <v>3.4849962149326924E-2</v>
      </c>
      <c r="K146" s="6"/>
      <c r="L146" s="6"/>
      <c r="M146" s="6"/>
      <c r="N146" s="6">
        <v>0.28694199999999997</v>
      </c>
      <c r="O146" s="6">
        <v>0.130912</v>
      </c>
      <c r="P146" s="6">
        <v>0.20716599999999999</v>
      </c>
      <c r="Q146" s="6">
        <v>0.13999500000000001</v>
      </c>
      <c r="R146" s="6">
        <v>0.15552099999999999</v>
      </c>
      <c r="S146" s="6">
        <v>0.21507799999999999</v>
      </c>
      <c r="T146" s="6">
        <v>0.17141799999999999</v>
      </c>
      <c r="U146" s="6">
        <f t="shared" si="10"/>
        <v>0.18671885714285713</v>
      </c>
      <c r="V146">
        <f t="shared" si="11"/>
        <v>5.4424185262401364E-2</v>
      </c>
    </row>
    <row r="147" spans="1:22" x14ac:dyDescent="0.25">
      <c r="A147" s="6">
        <v>143</v>
      </c>
      <c r="B147" s="6">
        <v>0.14024300000000001</v>
      </c>
      <c r="C147" s="6">
        <v>0.107409</v>
      </c>
      <c r="D147" s="6">
        <v>0.16161400000000001</v>
      </c>
      <c r="E147" s="6">
        <v>0.190522</v>
      </c>
      <c r="F147" s="6">
        <v>0.19896800000000001</v>
      </c>
      <c r="G147" s="6">
        <v>0.127749</v>
      </c>
      <c r="H147" s="6">
        <v>0.18560199999999999</v>
      </c>
      <c r="I147" s="6">
        <f t="shared" si="8"/>
        <v>0.15887242857142855</v>
      </c>
      <c r="J147" s="6">
        <f t="shared" si="9"/>
        <v>3.4870102565842644E-2</v>
      </c>
      <c r="K147" s="6"/>
      <c r="L147" s="6"/>
      <c r="M147" s="6"/>
      <c r="N147" s="6">
        <v>0.28851300000000002</v>
      </c>
      <c r="O147" s="6">
        <v>0.130912</v>
      </c>
      <c r="P147" s="6">
        <v>0.20716599999999999</v>
      </c>
      <c r="Q147" s="6">
        <v>0.13999800000000001</v>
      </c>
      <c r="R147" s="6">
        <v>0.155972</v>
      </c>
      <c r="S147" s="6">
        <v>0.215363</v>
      </c>
      <c r="T147" s="6">
        <v>0.17142399999999999</v>
      </c>
      <c r="U147" s="6">
        <f t="shared" si="10"/>
        <v>0.18704971428571429</v>
      </c>
      <c r="V147">
        <f t="shared" si="11"/>
        <v>5.4888370810565079E-2</v>
      </c>
    </row>
    <row r="148" spans="1:22" x14ac:dyDescent="0.25">
      <c r="A148" s="6">
        <v>144</v>
      </c>
      <c r="B148" s="6">
        <v>0.14024300000000001</v>
      </c>
      <c r="C148" s="6">
        <v>0.107409</v>
      </c>
      <c r="D148" s="6">
        <v>0.16161400000000001</v>
      </c>
      <c r="E148" s="6">
        <v>0.190522</v>
      </c>
      <c r="F148" s="6">
        <v>0.19896800000000001</v>
      </c>
      <c r="G148" s="6">
        <v>0.127749</v>
      </c>
      <c r="H148" s="6">
        <v>0.185755</v>
      </c>
      <c r="I148" s="6">
        <f t="shared" si="8"/>
        <v>0.15889428571428571</v>
      </c>
      <c r="J148" s="6">
        <f t="shared" si="9"/>
        <v>3.4889691962499414E-2</v>
      </c>
      <c r="K148" s="6"/>
      <c r="L148" s="6"/>
      <c r="M148" s="6"/>
      <c r="N148" s="6">
        <v>0.290076</v>
      </c>
      <c r="O148" s="6">
        <v>0.130912</v>
      </c>
      <c r="P148" s="6">
        <v>0.20716599999999999</v>
      </c>
      <c r="Q148" s="6">
        <v>0.14000199999999999</v>
      </c>
      <c r="R148" s="6">
        <v>0.156417</v>
      </c>
      <c r="S148" s="6">
        <v>0.215642</v>
      </c>
      <c r="T148" s="6">
        <v>0.17143</v>
      </c>
      <c r="U148" s="6">
        <f t="shared" si="10"/>
        <v>0.18737785714285712</v>
      </c>
      <c r="V148">
        <f t="shared" si="11"/>
        <v>5.5352077047534379E-2</v>
      </c>
    </row>
    <row r="149" spans="1:22" x14ac:dyDescent="0.25">
      <c r="A149" s="6">
        <v>145</v>
      </c>
      <c r="B149" s="6">
        <v>0.14024300000000001</v>
      </c>
      <c r="C149" s="6">
        <v>0.107409</v>
      </c>
      <c r="D149" s="6">
        <v>0.16161400000000001</v>
      </c>
      <c r="E149" s="6">
        <v>0.190522</v>
      </c>
      <c r="F149" s="6">
        <v>0.19896800000000001</v>
      </c>
      <c r="G149" s="6">
        <v>0.127749</v>
      </c>
      <c r="H149" s="6">
        <v>0.18590499999999999</v>
      </c>
      <c r="I149" s="6">
        <f t="shared" si="8"/>
        <v>0.1589157142857143</v>
      </c>
      <c r="J149" s="6">
        <f t="shared" si="9"/>
        <v>3.4908979578871797E-2</v>
      </c>
      <c r="K149" s="6"/>
      <c r="L149" s="6"/>
      <c r="M149" s="6"/>
      <c r="N149" s="6">
        <v>0.291632</v>
      </c>
      <c r="O149" s="6">
        <v>0.130912</v>
      </c>
      <c r="P149" s="6">
        <v>0.20716599999999999</v>
      </c>
      <c r="Q149" s="6">
        <v>0.14000499999999999</v>
      </c>
      <c r="R149" s="6">
        <v>0.156857</v>
      </c>
      <c r="S149" s="6">
        <v>0.215915</v>
      </c>
      <c r="T149" s="6">
        <v>0.17143600000000001</v>
      </c>
      <c r="U149" s="6">
        <f t="shared" si="10"/>
        <v>0.18770328571428571</v>
      </c>
      <c r="V149">
        <f t="shared" si="11"/>
        <v>5.5815723954558118E-2</v>
      </c>
    </row>
    <row r="150" spans="1:22" x14ac:dyDescent="0.25">
      <c r="A150" s="6">
        <v>146</v>
      </c>
      <c r="B150" s="6">
        <v>0.14024300000000001</v>
      </c>
      <c r="C150" s="6">
        <v>0.107409</v>
      </c>
      <c r="D150" s="6">
        <v>0.16161400000000001</v>
      </c>
      <c r="E150" s="6">
        <v>0.190522</v>
      </c>
      <c r="F150" s="6">
        <v>0.19896800000000001</v>
      </c>
      <c r="G150" s="6">
        <v>0.127749</v>
      </c>
      <c r="H150" s="6">
        <v>0.18605099999999999</v>
      </c>
      <c r="I150" s="6">
        <f t="shared" si="8"/>
        <v>0.15893657142857145</v>
      </c>
      <c r="J150" s="6">
        <f t="shared" si="9"/>
        <v>3.4927831008414754E-2</v>
      </c>
      <c r="K150" s="6"/>
      <c r="L150" s="6"/>
      <c r="M150" s="6"/>
      <c r="N150" s="6">
        <v>0.29318</v>
      </c>
      <c r="O150" s="6">
        <v>0.130912</v>
      </c>
      <c r="P150" s="6">
        <v>0.20716599999999999</v>
      </c>
      <c r="Q150" s="6">
        <v>0.14000799999999999</v>
      </c>
      <c r="R150" s="6">
        <v>0.15729199999999999</v>
      </c>
      <c r="S150" s="6">
        <v>0.21618299999999999</v>
      </c>
      <c r="T150" s="6">
        <v>0.17144100000000001</v>
      </c>
      <c r="U150" s="6">
        <f t="shared" si="10"/>
        <v>0.188026</v>
      </c>
      <c r="V150">
        <f t="shared" si="11"/>
        <v>5.6278915924764132E-2</v>
      </c>
    </row>
    <row r="151" spans="1:22" x14ac:dyDescent="0.25">
      <c r="A151" s="6">
        <v>147</v>
      </c>
      <c r="B151" s="6">
        <v>0.14024300000000001</v>
      </c>
      <c r="C151" s="6">
        <v>0.107409</v>
      </c>
      <c r="D151" s="6">
        <v>0.16161400000000001</v>
      </c>
      <c r="E151" s="6">
        <v>0.190522</v>
      </c>
      <c r="F151" s="6">
        <v>0.19896800000000001</v>
      </c>
      <c r="G151" s="6">
        <v>0.127749</v>
      </c>
      <c r="H151" s="6">
        <v>0.186193</v>
      </c>
      <c r="I151" s="6">
        <f t="shared" si="8"/>
        <v>0.15895685714285715</v>
      </c>
      <c r="J151" s="6">
        <f t="shared" si="9"/>
        <v>3.494623979499837E-2</v>
      </c>
      <c r="K151" s="6"/>
      <c r="L151" s="6"/>
      <c r="M151" s="6"/>
      <c r="N151" s="6">
        <v>0.29472100000000001</v>
      </c>
      <c r="O151" s="6">
        <v>0.130912</v>
      </c>
      <c r="P151" s="6">
        <v>0.20716599999999999</v>
      </c>
      <c r="Q151" s="6">
        <v>0.14001</v>
      </c>
      <c r="R151" s="6">
        <v>0.157721</v>
      </c>
      <c r="S151" s="6">
        <v>0.216445</v>
      </c>
      <c r="T151" s="6">
        <v>0.17144599999999999</v>
      </c>
      <c r="U151" s="6">
        <f t="shared" si="10"/>
        <v>0.18834585714285712</v>
      </c>
      <c r="V151">
        <f t="shared" si="11"/>
        <v>5.6741990187833526E-2</v>
      </c>
    </row>
    <row r="152" spans="1:22" x14ac:dyDescent="0.25">
      <c r="A152" s="6">
        <v>148</v>
      </c>
      <c r="B152" s="6">
        <v>0.14024300000000001</v>
      </c>
      <c r="C152" s="6">
        <v>0.107409</v>
      </c>
      <c r="D152" s="6">
        <v>0.16161400000000001</v>
      </c>
      <c r="E152" s="6">
        <v>0.190522</v>
      </c>
      <c r="F152" s="6">
        <v>0.19896800000000001</v>
      </c>
      <c r="G152" s="6">
        <v>0.127749</v>
      </c>
      <c r="H152" s="6">
        <v>0.186331</v>
      </c>
      <c r="I152" s="6">
        <f t="shared" si="8"/>
        <v>0.15897657142857141</v>
      </c>
      <c r="J152" s="6">
        <f t="shared" si="9"/>
        <v>3.4964199675559381E-2</v>
      </c>
      <c r="K152" s="6"/>
      <c r="L152" s="6"/>
      <c r="M152" s="6"/>
      <c r="N152" s="6">
        <v>0.29625499999999999</v>
      </c>
      <c r="O152" s="6">
        <v>0.130912</v>
      </c>
      <c r="P152" s="6">
        <v>0.20716599999999999</v>
      </c>
      <c r="Q152" s="6">
        <v>0.140013</v>
      </c>
      <c r="R152" s="6">
        <v>0.15814400000000001</v>
      </c>
      <c r="S152" s="6">
        <v>0.21670200000000001</v>
      </c>
      <c r="T152" s="6">
        <v>0.17145099999999999</v>
      </c>
      <c r="U152" s="6">
        <f t="shared" si="10"/>
        <v>0.18866328571428573</v>
      </c>
      <c r="V152">
        <f t="shared" si="11"/>
        <v>5.7204673176569118E-2</v>
      </c>
    </row>
    <row r="153" spans="1:22" x14ac:dyDescent="0.25">
      <c r="A153" s="6">
        <v>149</v>
      </c>
      <c r="B153" s="6">
        <v>0.14024300000000001</v>
      </c>
      <c r="C153" s="6">
        <v>0.107409</v>
      </c>
      <c r="D153" s="6">
        <v>0.16161400000000001</v>
      </c>
      <c r="E153" s="6">
        <v>0.190522</v>
      </c>
      <c r="F153" s="6">
        <v>0.19896800000000001</v>
      </c>
      <c r="G153" s="6">
        <v>0.127749</v>
      </c>
      <c r="H153" s="6">
        <v>0.18646599999999999</v>
      </c>
      <c r="I153" s="6">
        <f t="shared" si="8"/>
        <v>0.15899585714285713</v>
      </c>
      <c r="J153" s="6">
        <f t="shared" si="9"/>
        <v>3.4981835455126273E-2</v>
      </c>
      <c r="K153" s="6"/>
      <c r="L153" s="6"/>
      <c r="M153" s="6"/>
      <c r="N153" s="6">
        <v>0.29778100000000002</v>
      </c>
      <c r="O153" s="6">
        <v>0.130912</v>
      </c>
      <c r="P153" s="6">
        <v>0.20716599999999999</v>
      </c>
      <c r="Q153" s="6">
        <v>0.140015</v>
      </c>
      <c r="R153" s="6">
        <v>0.15856300000000001</v>
      </c>
      <c r="S153" s="6">
        <v>0.21695300000000001</v>
      </c>
      <c r="T153" s="6">
        <v>0.171456</v>
      </c>
      <c r="U153" s="6">
        <f t="shared" si="10"/>
        <v>0.18897800000000001</v>
      </c>
      <c r="V153">
        <f t="shared" si="11"/>
        <v>5.7666606761047887E-2</v>
      </c>
    </row>
    <row r="154" spans="1:22" x14ac:dyDescent="0.25">
      <c r="A154" s="6">
        <v>150</v>
      </c>
      <c r="B154" s="6">
        <v>0.14024300000000001</v>
      </c>
      <c r="C154" s="6">
        <v>0.107409</v>
      </c>
      <c r="D154" s="6">
        <v>0.16161400000000001</v>
      </c>
      <c r="E154" s="6">
        <v>0.190522</v>
      </c>
      <c r="F154" s="6">
        <v>0.19896800000000001</v>
      </c>
      <c r="G154" s="6">
        <v>0.127749</v>
      </c>
      <c r="H154" s="6">
        <v>0.18659800000000001</v>
      </c>
      <c r="I154" s="6">
        <f t="shared" si="8"/>
        <v>0.15901471428571429</v>
      </c>
      <c r="J154" s="6">
        <f t="shared" si="9"/>
        <v>3.499914266432972E-2</v>
      </c>
      <c r="K154" s="6"/>
      <c r="L154" s="6"/>
      <c r="M154" s="6"/>
      <c r="N154" s="6">
        <v>0.29930000000000001</v>
      </c>
      <c r="O154" s="6">
        <v>0.130912</v>
      </c>
      <c r="P154" s="6">
        <v>0.20716599999999999</v>
      </c>
      <c r="Q154" s="6">
        <v>0.140017</v>
      </c>
      <c r="R154" s="6">
        <v>0.15897600000000001</v>
      </c>
      <c r="S154" s="6">
        <v>0.2172</v>
      </c>
      <c r="T154" s="6">
        <v>0.17146</v>
      </c>
      <c r="U154" s="6">
        <f t="shared" si="10"/>
        <v>0.18929014285714288</v>
      </c>
      <c r="V154">
        <f t="shared" si="11"/>
        <v>5.8128286982124147E-2</v>
      </c>
    </row>
    <row r="155" spans="1:22" x14ac:dyDescent="0.25">
      <c r="A155" s="6">
        <v>151</v>
      </c>
      <c r="B155" s="6">
        <v>0.14024300000000001</v>
      </c>
      <c r="C155" s="6">
        <v>0.107409</v>
      </c>
      <c r="D155" s="6">
        <v>0.16161400000000001</v>
      </c>
      <c r="E155" s="6">
        <v>0.190522</v>
      </c>
      <c r="F155" s="6">
        <v>0.19896800000000001</v>
      </c>
      <c r="G155" s="6">
        <v>0.127749</v>
      </c>
      <c r="H155" s="6">
        <v>0.186726</v>
      </c>
      <c r="I155" s="6">
        <f t="shared" si="8"/>
        <v>0.15903300000000001</v>
      </c>
      <c r="J155" s="6">
        <f t="shared" si="9"/>
        <v>3.5015985130603798E-2</v>
      </c>
      <c r="K155" s="6"/>
      <c r="L155" s="6"/>
      <c r="M155" s="6"/>
      <c r="N155" s="6">
        <v>0.30081200000000002</v>
      </c>
      <c r="O155" s="6">
        <v>0.130912</v>
      </c>
      <c r="P155" s="6">
        <v>0.20716599999999999</v>
      </c>
      <c r="Q155" s="6">
        <v>0.140019</v>
      </c>
      <c r="R155" s="6">
        <v>0.159384</v>
      </c>
      <c r="S155" s="6">
        <v>0.217441</v>
      </c>
      <c r="T155" s="6">
        <v>0.17146400000000001</v>
      </c>
      <c r="U155" s="6">
        <f t="shared" si="10"/>
        <v>0.18959971428571426</v>
      </c>
      <c r="V155">
        <f t="shared" si="11"/>
        <v>5.8589351474803826E-2</v>
      </c>
    </row>
    <row r="156" spans="1:22" x14ac:dyDescent="0.25">
      <c r="A156" s="6">
        <v>152</v>
      </c>
      <c r="B156" s="6">
        <v>0.14024300000000001</v>
      </c>
      <c r="C156" s="6">
        <v>0.107409</v>
      </c>
      <c r="D156" s="6">
        <v>0.16161400000000001</v>
      </c>
      <c r="E156" s="6">
        <v>0.190522</v>
      </c>
      <c r="F156" s="6">
        <v>0.19896800000000001</v>
      </c>
      <c r="G156" s="6">
        <v>0.127749</v>
      </c>
      <c r="H156" s="6">
        <v>0.18685099999999999</v>
      </c>
      <c r="I156" s="6">
        <f t="shared" si="8"/>
        <v>0.15905085714285713</v>
      </c>
      <c r="J156" s="6">
        <f t="shared" si="9"/>
        <v>3.5032489517725161E-2</v>
      </c>
      <c r="K156" s="6"/>
      <c r="L156" s="6"/>
      <c r="M156" s="6"/>
      <c r="N156" s="6">
        <v>0.302317</v>
      </c>
      <c r="O156" s="6">
        <v>0.130912</v>
      </c>
      <c r="P156" s="6">
        <v>0.20716599999999999</v>
      </c>
      <c r="Q156" s="6">
        <v>0.14002100000000001</v>
      </c>
      <c r="R156" s="6">
        <v>0.15978700000000001</v>
      </c>
      <c r="S156" s="6">
        <v>0.21767700000000001</v>
      </c>
      <c r="T156" s="6">
        <v>0.17146800000000001</v>
      </c>
      <c r="U156" s="6">
        <f t="shared" si="10"/>
        <v>0.18990685714285713</v>
      </c>
      <c r="V156">
        <f t="shared" si="11"/>
        <v>5.9049821087588349E-2</v>
      </c>
    </row>
    <row r="157" spans="1:22" x14ac:dyDescent="0.25">
      <c r="A157" s="6">
        <v>153</v>
      </c>
      <c r="B157" s="6">
        <v>0.14024300000000001</v>
      </c>
      <c r="C157" s="6">
        <v>0.107409</v>
      </c>
      <c r="D157" s="6">
        <v>0.16161400000000001</v>
      </c>
      <c r="E157" s="6">
        <v>0.190522</v>
      </c>
      <c r="F157" s="6">
        <v>0.19896800000000001</v>
      </c>
      <c r="G157" s="6">
        <v>0.127749</v>
      </c>
      <c r="H157" s="6">
        <v>0.186973</v>
      </c>
      <c r="I157" s="6">
        <f t="shared" si="8"/>
        <v>0.15906828571428572</v>
      </c>
      <c r="J157" s="6">
        <f t="shared" si="9"/>
        <v>3.5048651717834924E-2</v>
      </c>
      <c r="K157" s="6"/>
      <c r="L157" s="6"/>
      <c r="M157" s="6"/>
      <c r="N157" s="6">
        <v>0.30381399999999997</v>
      </c>
      <c r="O157" s="6">
        <v>0.130912</v>
      </c>
      <c r="P157" s="6">
        <v>0.20716599999999999</v>
      </c>
      <c r="Q157" s="6">
        <v>0.14002300000000001</v>
      </c>
      <c r="R157" s="6">
        <v>0.16018499999999999</v>
      </c>
      <c r="S157" s="6">
        <v>0.21790899999999999</v>
      </c>
      <c r="T157" s="6">
        <v>0.17147200000000001</v>
      </c>
      <c r="U157" s="6">
        <f t="shared" si="10"/>
        <v>0.19021157142857142</v>
      </c>
      <c r="V157">
        <f t="shared" si="11"/>
        <v>5.950939754598189E-2</v>
      </c>
    </row>
    <row r="158" spans="1:22" x14ac:dyDescent="0.25">
      <c r="A158" s="6">
        <v>154</v>
      </c>
      <c r="B158" s="6">
        <v>0.14024300000000001</v>
      </c>
      <c r="C158" s="6">
        <v>0.107409</v>
      </c>
      <c r="D158" s="6">
        <v>0.16161400000000001</v>
      </c>
      <c r="E158" s="6">
        <v>0.190522</v>
      </c>
      <c r="F158" s="6">
        <v>0.19896800000000001</v>
      </c>
      <c r="G158" s="6">
        <v>0.127749</v>
      </c>
      <c r="H158" s="6">
        <v>0.18709100000000001</v>
      </c>
      <c r="I158" s="6">
        <f t="shared" si="8"/>
        <v>0.15908514285714287</v>
      </c>
      <c r="J158" s="6">
        <f t="shared" si="9"/>
        <v>3.5064334612388261E-2</v>
      </c>
      <c r="K158" s="6"/>
      <c r="L158" s="6"/>
      <c r="M158" s="6"/>
      <c r="N158" s="6">
        <v>0.30530400000000002</v>
      </c>
      <c r="O158" s="6">
        <v>0.130912</v>
      </c>
      <c r="P158" s="6">
        <v>0.20716599999999999</v>
      </c>
      <c r="Q158" s="6">
        <v>0.14002500000000001</v>
      </c>
      <c r="R158" s="6">
        <v>0.160578</v>
      </c>
      <c r="S158" s="6">
        <v>0.218135</v>
      </c>
      <c r="T158" s="6">
        <v>0.17147499999999999</v>
      </c>
      <c r="U158" s="6">
        <f t="shared" si="10"/>
        <v>0.19051357142857145</v>
      </c>
      <c r="V158">
        <f t="shared" si="11"/>
        <v>5.9968238795930211E-2</v>
      </c>
    </row>
    <row r="159" spans="1:22" x14ac:dyDescent="0.25">
      <c r="A159" s="6">
        <v>155</v>
      </c>
      <c r="B159" s="6">
        <v>0.14024300000000001</v>
      </c>
      <c r="C159" s="6">
        <v>0.107409</v>
      </c>
      <c r="D159" s="6">
        <v>0.16161400000000001</v>
      </c>
      <c r="E159" s="6">
        <v>0.190522</v>
      </c>
      <c r="F159" s="6">
        <v>0.19896800000000001</v>
      </c>
      <c r="G159" s="6">
        <v>0.127749</v>
      </c>
      <c r="H159" s="6">
        <v>0.18720700000000001</v>
      </c>
      <c r="I159" s="6">
        <f t="shared" si="8"/>
        <v>0.15910171428571429</v>
      </c>
      <c r="J159" s="6">
        <f t="shared" si="9"/>
        <v>3.5079800131102443E-2</v>
      </c>
      <c r="K159" s="6"/>
      <c r="L159" s="6"/>
      <c r="M159" s="6"/>
      <c r="N159" s="6">
        <v>0.30678699999999998</v>
      </c>
      <c r="O159" s="6">
        <v>0.130912</v>
      </c>
      <c r="P159" s="6">
        <v>0.20716599999999999</v>
      </c>
      <c r="Q159" s="6">
        <v>0.14002700000000001</v>
      </c>
      <c r="R159" s="6">
        <v>0.160966</v>
      </c>
      <c r="S159" s="6">
        <v>0.218357</v>
      </c>
      <c r="T159" s="6">
        <v>0.17147899999999999</v>
      </c>
      <c r="U159" s="6">
        <f t="shared" si="10"/>
        <v>0.19081342857142852</v>
      </c>
      <c r="V159">
        <f t="shared" si="11"/>
        <v>6.0426340533625923E-2</v>
      </c>
    </row>
    <row r="160" spans="1:22" x14ac:dyDescent="0.25">
      <c r="A160" s="6">
        <v>156</v>
      </c>
      <c r="B160" s="6">
        <v>0.14024300000000001</v>
      </c>
      <c r="C160" s="6">
        <v>0.107409</v>
      </c>
      <c r="D160" s="6">
        <v>0.16161400000000001</v>
      </c>
      <c r="E160" s="6">
        <v>0.190522</v>
      </c>
      <c r="F160" s="6">
        <v>0.19896800000000001</v>
      </c>
      <c r="G160" s="6">
        <v>0.127749</v>
      </c>
      <c r="H160" s="6">
        <v>0.18731900000000001</v>
      </c>
      <c r="I160" s="6">
        <f t="shared" si="8"/>
        <v>0.15911771428571431</v>
      </c>
      <c r="J160" s="6">
        <f t="shared" si="9"/>
        <v>3.5094777862783075E-2</v>
      </c>
      <c r="K160" s="6"/>
      <c r="L160" s="6"/>
      <c r="M160" s="6"/>
      <c r="N160" s="6">
        <v>0.30826300000000001</v>
      </c>
      <c r="O160" s="6">
        <v>0.130912</v>
      </c>
      <c r="P160" s="6">
        <v>0.20716599999999999</v>
      </c>
      <c r="Q160" s="6">
        <v>0.14002800000000001</v>
      </c>
      <c r="R160" s="6">
        <v>0.16134899999999999</v>
      </c>
      <c r="S160" s="6">
        <v>0.21857499999999999</v>
      </c>
      <c r="T160" s="6">
        <v>0.171482</v>
      </c>
      <c r="U160" s="6">
        <f t="shared" si="10"/>
        <v>0.19111071428571427</v>
      </c>
      <c r="V160">
        <f t="shared" si="11"/>
        <v>6.0883895242541494E-2</v>
      </c>
    </row>
    <row r="161" spans="1:22" x14ac:dyDescent="0.25">
      <c r="A161" s="6">
        <v>157</v>
      </c>
      <c r="B161" s="6">
        <v>0.14024300000000001</v>
      </c>
      <c r="C161" s="6">
        <v>0.107409</v>
      </c>
      <c r="D161" s="6">
        <v>0.16161400000000001</v>
      </c>
      <c r="E161" s="6">
        <v>0.190522</v>
      </c>
      <c r="F161" s="6">
        <v>0.19896800000000001</v>
      </c>
      <c r="G161" s="6">
        <v>0.127749</v>
      </c>
      <c r="H161" s="6">
        <v>0.18742900000000001</v>
      </c>
      <c r="I161" s="6">
        <f t="shared" si="8"/>
        <v>0.15913342857142856</v>
      </c>
      <c r="J161" s="6">
        <f t="shared" si="9"/>
        <v>3.5109531596880975E-2</v>
      </c>
      <c r="K161" s="6"/>
      <c r="L161" s="6"/>
      <c r="M161" s="6"/>
      <c r="N161" s="6">
        <v>0.30973200000000001</v>
      </c>
      <c r="O161" s="6">
        <v>0.130912</v>
      </c>
      <c r="P161" s="6">
        <v>0.20716599999999999</v>
      </c>
      <c r="Q161" s="6">
        <v>0.14002899999999999</v>
      </c>
      <c r="R161" s="6">
        <v>0.16172800000000001</v>
      </c>
      <c r="S161" s="6">
        <v>0.21878800000000001</v>
      </c>
      <c r="T161" s="6">
        <v>0.171485</v>
      </c>
      <c r="U161" s="6">
        <f t="shared" si="10"/>
        <v>0.19140571428571432</v>
      </c>
      <c r="V161">
        <f t="shared" si="11"/>
        <v>6.1340503053893783E-2</v>
      </c>
    </row>
    <row r="162" spans="1:22" x14ac:dyDescent="0.25">
      <c r="A162" s="6">
        <v>158</v>
      </c>
      <c r="B162" s="6">
        <v>0.14024300000000001</v>
      </c>
      <c r="C162" s="6">
        <v>0.107409</v>
      </c>
      <c r="D162" s="6">
        <v>0.16161400000000001</v>
      </c>
      <c r="E162" s="6">
        <v>0.190522</v>
      </c>
      <c r="F162" s="6">
        <v>0.19896800000000001</v>
      </c>
      <c r="G162" s="6">
        <v>0.127749</v>
      </c>
      <c r="H162" s="6">
        <v>0.18753600000000001</v>
      </c>
      <c r="I162" s="6">
        <f t="shared" si="8"/>
        <v>0.15914871428571428</v>
      </c>
      <c r="J162" s="6">
        <f t="shared" si="9"/>
        <v>3.5123924228908282E-2</v>
      </c>
      <c r="K162" s="6"/>
      <c r="L162" s="6"/>
      <c r="M162" s="6"/>
      <c r="N162" s="6">
        <v>0.31119400000000003</v>
      </c>
      <c r="O162" s="6">
        <v>0.130912</v>
      </c>
      <c r="P162" s="6">
        <v>0.20716599999999999</v>
      </c>
      <c r="Q162" s="6">
        <v>0.14003099999999999</v>
      </c>
      <c r="R162" s="6">
        <v>0.162101</v>
      </c>
      <c r="S162" s="6">
        <v>0.218996</v>
      </c>
      <c r="T162" s="6">
        <v>0.171488</v>
      </c>
      <c r="U162" s="6">
        <f t="shared" si="10"/>
        <v>0.19169828571428571</v>
      </c>
      <c r="V162">
        <f t="shared" si="11"/>
        <v>6.179613935814627E-2</v>
      </c>
    </row>
    <row r="163" spans="1:22" x14ac:dyDescent="0.25">
      <c r="A163" s="6">
        <v>159</v>
      </c>
      <c r="B163" s="6">
        <v>0.14024300000000001</v>
      </c>
      <c r="C163" s="6">
        <v>0.107409</v>
      </c>
      <c r="D163" s="6">
        <v>0.16161400000000001</v>
      </c>
      <c r="E163" s="6">
        <v>0.190522</v>
      </c>
      <c r="F163" s="6">
        <v>0.19896800000000001</v>
      </c>
      <c r="G163" s="6">
        <v>0.127749</v>
      </c>
      <c r="H163" s="6">
        <v>0.18764</v>
      </c>
      <c r="I163" s="6">
        <f t="shared" si="8"/>
        <v>0.15916357142857143</v>
      </c>
      <c r="J163" s="6">
        <f t="shared" si="9"/>
        <v>3.5137952287411157E-2</v>
      </c>
      <c r="K163" s="6"/>
      <c r="L163" s="6"/>
      <c r="M163" s="6"/>
      <c r="N163" s="6">
        <v>0.31264900000000001</v>
      </c>
      <c r="O163" s="6">
        <v>0.130912</v>
      </c>
      <c r="P163" s="6">
        <v>0.20716599999999999</v>
      </c>
      <c r="Q163" s="6">
        <v>0.14003199999999999</v>
      </c>
      <c r="R163" s="6">
        <v>0.16247</v>
      </c>
      <c r="S163" s="6">
        <v>0.21920100000000001</v>
      </c>
      <c r="T163" s="6">
        <v>0.17149</v>
      </c>
      <c r="U163" s="6">
        <f t="shared" si="10"/>
        <v>0.19198857142857143</v>
      </c>
      <c r="V163">
        <f t="shared" si="11"/>
        <v>6.2251077650262783E-2</v>
      </c>
    </row>
    <row r="164" spans="1:22" x14ac:dyDescent="0.25">
      <c r="A164" s="6">
        <v>160</v>
      </c>
      <c r="B164" s="6">
        <v>0.14024300000000001</v>
      </c>
      <c r="C164" s="6">
        <v>0.107409</v>
      </c>
      <c r="D164" s="6">
        <v>0.16161400000000001</v>
      </c>
      <c r="E164" s="6">
        <v>0.190522</v>
      </c>
      <c r="F164" s="6">
        <v>0.19896800000000001</v>
      </c>
      <c r="G164" s="6">
        <v>0.127749</v>
      </c>
      <c r="H164" s="6">
        <v>0.18774199999999999</v>
      </c>
      <c r="I164" s="6">
        <f t="shared" si="8"/>
        <v>0.15917814285714285</v>
      </c>
      <c r="J164" s="6">
        <f t="shared" si="9"/>
        <v>3.5151747834347088E-2</v>
      </c>
      <c r="K164" s="6"/>
      <c r="L164" s="6"/>
      <c r="M164" s="6"/>
      <c r="N164" s="6">
        <v>0.31409700000000002</v>
      </c>
      <c r="O164" s="6">
        <v>0.130912</v>
      </c>
      <c r="P164" s="6">
        <v>0.20716599999999999</v>
      </c>
      <c r="Q164" s="6">
        <v>0.14003299999999999</v>
      </c>
      <c r="R164" s="6">
        <v>0.16283500000000001</v>
      </c>
      <c r="S164" s="6">
        <v>0.21940100000000001</v>
      </c>
      <c r="T164" s="6">
        <v>0.17149300000000001</v>
      </c>
      <c r="U164" s="6">
        <f t="shared" si="10"/>
        <v>0.19227671428571425</v>
      </c>
      <c r="V164">
        <f t="shared" si="11"/>
        <v>6.2704878700981362E-2</v>
      </c>
    </row>
    <row r="165" spans="1:22" x14ac:dyDescent="0.25">
      <c r="A165" s="6">
        <v>161</v>
      </c>
      <c r="B165" s="6">
        <v>0.14024300000000001</v>
      </c>
      <c r="C165" s="6">
        <v>0.107409</v>
      </c>
      <c r="D165" s="6">
        <v>0.16161400000000001</v>
      </c>
      <c r="E165" s="6">
        <v>0.190522</v>
      </c>
      <c r="F165" s="6">
        <v>0.19896800000000001</v>
      </c>
      <c r="G165" s="6">
        <v>0.127749</v>
      </c>
      <c r="H165" s="6">
        <v>0.18784100000000001</v>
      </c>
      <c r="I165" s="6">
        <f t="shared" si="8"/>
        <v>0.15919228571428573</v>
      </c>
      <c r="J165" s="6">
        <f t="shared" si="9"/>
        <v>3.5165172873712632E-2</v>
      </c>
      <c r="K165" s="6"/>
      <c r="L165" s="6"/>
      <c r="M165" s="6"/>
      <c r="N165" s="6">
        <v>0.31553799999999999</v>
      </c>
      <c r="O165" s="6">
        <v>0.130912</v>
      </c>
      <c r="P165" s="6">
        <v>0.20716599999999999</v>
      </c>
      <c r="Q165" s="6">
        <v>0.14003399999999999</v>
      </c>
      <c r="R165" s="6">
        <v>0.16319500000000001</v>
      </c>
      <c r="S165" s="6">
        <v>0.21959699999999999</v>
      </c>
      <c r="T165" s="6">
        <v>0.17149500000000001</v>
      </c>
      <c r="U165" s="6">
        <f t="shared" si="10"/>
        <v>0.19256242857142855</v>
      </c>
      <c r="V165">
        <f t="shared" si="11"/>
        <v>6.3157761568042647E-2</v>
      </c>
    </row>
    <row r="166" spans="1:22" x14ac:dyDescent="0.25">
      <c r="A166" s="6">
        <v>162</v>
      </c>
      <c r="B166" s="6">
        <v>0.14024300000000001</v>
      </c>
      <c r="C166" s="6">
        <v>0.107409</v>
      </c>
      <c r="D166" s="6">
        <v>0.16161400000000001</v>
      </c>
      <c r="E166" s="6">
        <v>0.190522</v>
      </c>
      <c r="F166" s="6">
        <v>0.19896800000000001</v>
      </c>
      <c r="G166" s="6">
        <v>0.127749</v>
      </c>
      <c r="H166" s="6">
        <v>0.18793699999999999</v>
      </c>
      <c r="I166" s="6">
        <f t="shared" si="8"/>
        <v>0.15920599999999999</v>
      </c>
      <c r="J166" s="6">
        <f t="shared" si="9"/>
        <v>3.5178224211387832E-2</v>
      </c>
      <c r="K166" s="6"/>
      <c r="L166" s="6"/>
      <c r="M166" s="6"/>
      <c r="N166" s="6">
        <v>0.316973</v>
      </c>
      <c r="O166" s="6">
        <v>0.130912</v>
      </c>
      <c r="P166" s="6">
        <v>0.20716599999999999</v>
      </c>
      <c r="Q166" s="6">
        <v>0.14003499999999999</v>
      </c>
      <c r="R166" s="6">
        <v>0.16355</v>
      </c>
      <c r="S166" s="6">
        <v>0.21978900000000001</v>
      </c>
      <c r="T166" s="6">
        <v>0.17149800000000001</v>
      </c>
      <c r="U166" s="6">
        <f t="shared" si="10"/>
        <v>0.19284614285714283</v>
      </c>
      <c r="V166">
        <f t="shared" si="11"/>
        <v>6.3609897781788133E-2</v>
      </c>
    </row>
    <row r="167" spans="1:22" x14ac:dyDescent="0.25">
      <c r="A167" s="6">
        <v>163</v>
      </c>
      <c r="B167" s="6">
        <v>0.14024300000000001</v>
      </c>
      <c r="C167" s="6">
        <v>0.107409</v>
      </c>
      <c r="D167" s="6">
        <v>0.16161400000000001</v>
      </c>
      <c r="E167" s="6">
        <v>0.190522</v>
      </c>
      <c r="F167" s="6">
        <v>0.19896800000000001</v>
      </c>
      <c r="G167" s="6">
        <v>0.127749</v>
      </c>
      <c r="H167" s="6">
        <v>0.188031</v>
      </c>
      <c r="I167" s="6">
        <f t="shared" si="8"/>
        <v>0.15921942857142857</v>
      </c>
      <c r="J167" s="6">
        <f t="shared" si="9"/>
        <v>3.5191035207171532E-2</v>
      </c>
      <c r="K167" s="6"/>
      <c r="L167" s="6"/>
      <c r="M167" s="6"/>
      <c r="N167" s="6">
        <v>0.31840000000000002</v>
      </c>
      <c r="O167" s="6">
        <v>0.130912</v>
      </c>
      <c r="P167" s="6">
        <v>0.20716599999999999</v>
      </c>
      <c r="Q167" s="6">
        <v>0.14003599999999999</v>
      </c>
      <c r="R167" s="6">
        <v>0.16390099999999999</v>
      </c>
      <c r="S167" s="6">
        <v>0.21997700000000001</v>
      </c>
      <c r="T167" s="6">
        <v>0.17150000000000001</v>
      </c>
      <c r="U167" s="6">
        <f t="shared" si="10"/>
        <v>0.19312742857142856</v>
      </c>
      <c r="V167">
        <f t="shared" si="11"/>
        <v>6.4060631774013305E-2</v>
      </c>
    </row>
    <row r="168" spans="1:22" x14ac:dyDescent="0.25">
      <c r="A168" s="6">
        <v>164</v>
      </c>
      <c r="B168" s="6">
        <v>0.14024300000000001</v>
      </c>
      <c r="C168" s="6">
        <v>0.107409</v>
      </c>
      <c r="D168" s="6">
        <v>0.16161400000000001</v>
      </c>
      <c r="E168" s="6">
        <v>0.190522</v>
      </c>
      <c r="F168" s="6">
        <v>0.19896800000000001</v>
      </c>
      <c r="G168" s="6">
        <v>0.127749</v>
      </c>
      <c r="H168" s="6">
        <v>0.18812300000000001</v>
      </c>
      <c r="I168" s="6">
        <f t="shared" si="8"/>
        <v>0.15923257142857142</v>
      </c>
      <c r="J168" s="6">
        <f t="shared" si="9"/>
        <v>3.5203603834726718E-2</v>
      </c>
      <c r="K168" s="6"/>
      <c r="L168" s="6"/>
      <c r="M168" s="6"/>
      <c r="N168" s="6">
        <v>0.31981999999999999</v>
      </c>
      <c r="O168" s="6">
        <v>0.130912</v>
      </c>
      <c r="P168" s="6">
        <v>0.20716599999999999</v>
      </c>
      <c r="Q168" s="6">
        <v>0.14003699999999999</v>
      </c>
      <c r="R168" s="6">
        <v>0.16424800000000001</v>
      </c>
      <c r="S168" s="6">
        <v>0.220161</v>
      </c>
      <c r="T168" s="6">
        <v>0.17150199999999999</v>
      </c>
      <c r="U168" s="6">
        <f t="shared" si="10"/>
        <v>0.19340657142857146</v>
      </c>
      <c r="V168">
        <f t="shared" si="11"/>
        <v>6.4510194796009113E-2</v>
      </c>
    </row>
    <row r="169" spans="1:22" x14ac:dyDescent="0.25">
      <c r="A169" s="6">
        <v>165</v>
      </c>
      <c r="B169" s="6">
        <v>0.14024300000000001</v>
      </c>
      <c r="C169" s="6">
        <v>0.107409</v>
      </c>
      <c r="D169" s="6">
        <v>0.16161400000000001</v>
      </c>
      <c r="E169" s="6">
        <v>0.190522</v>
      </c>
      <c r="F169" s="6">
        <v>0.19896800000000001</v>
      </c>
      <c r="G169" s="6">
        <v>0.127749</v>
      </c>
      <c r="H169" s="6">
        <v>0.18821199999999999</v>
      </c>
      <c r="I169" s="6">
        <f t="shared" si="8"/>
        <v>0.1592452857142857</v>
      </c>
      <c r="J169" s="6">
        <f t="shared" si="9"/>
        <v>3.5215791021047604E-2</v>
      </c>
      <c r="K169" s="6"/>
      <c r="L169" s="6"/>
      <c r="M169" s="6"/>
      <c r="N169" s="6">
        <v>0.32123400000000002</v>
      </c>
      <c r="O169" s="6">
        <v>0.130912</v>
      </c>
      <c r="P169" s="6">
        <v>0.20716599999999999</v>
      </c>
      <c r="Q169" s="6">
        <v>0.140038</v>
      </c>
      <c r="R169" s="6">
        <v>0.16458999999999999</v>
      </c>
      <c r="S169" s="6">
        <v>0.22034100000000001</v>
      </c>
      <c r="T169" s="6">
        <v>0.17150399999999999</v>
      </c>
      <c r="U169" s="6">
        <f t="shared" si="10"/>
        <v>0.19368357142857143</v>
      </c>
      <c r="V169">
        <f t="shared" si="11"/>
        <v>6.4958952433715467E-2</v>
      </c>
    </row>
    <row r="170" spans="1:22" x14ac:dyDescent="0.25">
      <c r="A170" s="6">
        <v>166</v>
      </c>
      <c r="B170" s="6">
        <v>0.14024300000000001</v>
      </c>
      <c r="C170" s="6">
        <v>0.107409</v>
      </c>
      <c r="D170" s="6">
        <v>0.16161400000000001</v>
      </c>
      <c r="E170" s="6">
        <v>0.190522</v>
      </c>
      <c r="F170" s="6">
        <v>0.19896800000000001</v>
      </c>
      <c r="G170" s="6">
        <v>0.127749</v>
      </c>
      <c r="H170" s="6">
        <v>0.18829899999999999</v>
      </c>
      <c r="I170" s="6">
        <f t="shared" si="8"/>
        <v>0.15925771428571428</v>
      </c>
      <c r="J170" s="6">
        <f t="shared" si="9"/>
        <v>3.5227731309837487E-2</v>
      </c>
      <c r="K170" s="6"/>
      <c r="L170" s="6"/>
      <c r="M170" s="6"/>
      <c r="N170" s="6">
        <v>0.32264100000000001</v>
      </c>
      <c r="O170" s="6">
        <v>0.130912</v>
      </c>
      <c r="P170" s="6">
        <v>0.20716599999999999</v>
      </c>
      <c r="Q170" s="6">
        <v>0.140039</v>
      </c>
      <c r="R170" s="6">
        <v>0.16492899999999999</v>
      </c>
      <c r="S170" s="6">
        <v>0.22051799999999999</v>
      </c>
      <c r="T170" s="6">
        <v>0.17150599999999999</v>
      </c>
      <c r="U170" s="6">
        <f t="shared" si="10"/>
        <v>0.19395871428571426</v>
      </c>
      <c r="V170">
        <f t="shared" si="11"/>
        <v>6.5406461418105286E-2</v>
      </c>
    </row>
    <row r="171" spans="1:22" x14ac:dyDescent="0.25">
      <c r="A171" s="6">
        <v>167</v>
      </c>
      <c r="B171" s="6">
        <v>0.14024300000000001</v>
      </c>
      <c r="C171" s="6">
        <v>0.107409</v>
      </c>
      <c r="D171" s="6">
        <v>0.16161400000000001</v>
      </c>
      <c r="E171" s="6">
        <v>0.190522</v>
      </c>
      <c r="F171" s="6">
        <v>0.19896800000000001</v>
      </c>
      <c r="G171" s="6">
        <v>0.127749</v>
      </c>
      <c r="H171" s="6">
        <v>0.188384</v>
      </c>
      <c r="I171" s="6">
        <f t="shared" si="8"/>
        <v>0.15926985714285716</v>
      </c>
      <c r="J171" s="6">
        <f t="shared" si="9"/>
        <v>3.5239422835930845E-2</v>
      </c>
      <c r="K171" s="6"/>
      <c r="L171" s="6"/>
      <c r="M171" s="6"/>
      <c r="N171" s="6">
        <v>0.32404100000000002</v>
      </c>
      <c r="O171" s="6">
        <v>0.130912</v>
      </c>
      <c r="P171" s="6">
        <v>0.20716599999999999</v>
      </c>
      <c r="Q171" s="6">
        <v>0.140039</v>
      </c>
      <c r="R171" s="6">
        <v>0.16526299999999999</v>
      </c>
      <c r="S171" s="6">
        <v>0.220691</v>
      </c>
      <c r="T171" s="6">
        <v>0.17150699999999999</v>
      </c>
      <c r="U171" s="6">
        <f t="shared" si="10"/>
        <v>0.19423128571428575</v>
      </c>
      <c r="V171">
        <f t="shared" si="11"/>
        <v>6.5852962157406075E-2</v>
      </c>
    </row>
    <row r="172" spans="1:22" x14ac:dyDescent="0.25">
      <c r="A172" s="6">
        <v>168</v>
      </c>
      <c r="B172" s="6">
        <v>0.14024300000000001</v>
      </c>
      <c r="C172" s="6">
        <v>0.107409</v>
      </c>
      <c r="D172" s="6">
        <v>0.16161400000000001</v>
      </c>
      <c r="E172" s="6">
        <v>0.190522</v>
      </c>
      <c r="F172" s="6">
        <v>0.19896800000000001</v>
      </c>
      <c r="G172" s="6">
        <v>0.127749</v>
      </c>
      <c r="H172" s="6">
        <v>0.188467</v>
      </c>
      <c r="I172" s="6">
        <f t="shared" si="8"/>
        <v>0.1592817142857143</v>
      </c>
      <c r="J172" s="6">
        <f t="shared" si="9"/>
        <v>3.5250863780028036E-2</v>
      </c>
      <c r="K172" s="6"/>
      <c r="L172" s="6"/>
      <c r="M172" s="6"/>
      <c r="N172" s="6">
        <v>0.32543499999999997</v>
      </c>
      <c r="O172" s="6">
        <v>0.130912</v>
      </c>
      <c r="P172" s="6">
        <v>0.20716599999999999</v>
      </c>
      <c r="Q172" s="6">
        <v>0.14004</v>
      </c>
      <c r="R172" s="6">
        <v>0.16559199999999999</v>
      </c>
      <c r="S172" s="6">
        <v>0.22086</v>
      </c>
      <c r="T172" s="6">
        <v>0.17150899999999999</v>
      </c>
      <c r="U172" s="6">
        <f t="shared" si="10"/>
        <v>0.19450199999999998</v>
      </c>
      <c r="V172">
        <f t="shared" si="11"/>
        <v>6.6298360012396501E-2</v>
      </c>
    </row>
    <row r="173" spans="1:22" x14ac:dyDescent="0.25">
      <c r="A173" s="6">
        <v>169</v>
      </c>
      <c r="B173" s="6">
        <v>0.14024300000000001</v>
      </c>
      <c r="C173" s="6">
        <v>0.107409</v>
      </c>
      <c r="D173" s="6">
        <v>0.16161400000000001</v>
      </c>
      <c r="E173" s="6">
        <v>0.190522</v>
      </c>
      <c r="F173" s="6">
        <v>0.19896800000000001</v>
      </c>
      <c r="G173" s="6">
        <v>0.127749</v>
      </c>
      <c r="H173" s="6">
        <v>0.18854699999999999</v>
      </c>
      <c r="I173" s="6">
        <f t="shared" si="8"/>
        <v>0.15929314285714286</v>
      </c>
      <c r="J173" s="6">
        <f t="shared" si="9"/>
        <v>3.5261914097359071E-2</v>
      </c>
      <c r="K173" s="6"/>
      <c r="L173" s="6"/>
      <c r="M173" s="6"/>
      <c r="N173" s="6">
        <v>0.326822</v>
      </c>
      <c r="O173" s="6">
        <v>0.130912</v>
      </c>
      <c r="P173" s="6">
        <v>0.20716599999999999</v>
      </c>
      <c r="Q173" s="6">
        <v>0.140041</v>
      </c>
      <c r="R173" s="6">
        <v>0.16591800000000001</v>
      </c>
      <c r="S173" s="6">
        <v>0.221026</v>
      </c>
      <c r="T173" s="6">
        <v>0.171511</v>
      </c>
      <c r="U173" s="6">
        <f t="shared" si="10"/>
        <v>0.19477085714285711</v>
      </c>
      <c r="V173">
        <f t="shared" si="11"/>
        <v>6.6742409856673568E-2</v>
      </c>
    </row>
    <row r="174" spans="1:22" x14ac:dyDescent="0.25">
      <c r="A174" s="6">
        <v>170</v>
      </c>
      <c r="B174" s="6">
        <v>0.14024300000000001</v>
      </c>
      <c r="C174" s="6">
        <v>0.107409</v>
      </c>
      <c r="D174" s="6">
        <v>0.16161400000000001</v>
      </c>
      <c r="E174" s="6">
        <v>0.190522</v>
      </c>
      <c r="F174" s="6">
        <v>0.19896800000000001</v>
      </c>
      <c r="G174" s="6">
        <v>0.127749</v>
      </c>
      <c r="H174" s="6">
        <v>0.18862599999999999</v>
      </c>
      <c r="I174" s="6">
        <f t="shared" si="8"/>
        <v>0.1593044285714286</v>
      </c>
      <c r="J174" s="6">
        <f t="shared" si="9"/>
        <v>3.5272848324913751E-2</v>
      </c>
      <c r="K174" s="6"/>
      <c r="L174" s="6"/>
      <c r="M174" s="6"/>
      <c r="N174" s="6">
        <v>0.32820199999999999</v>
      </c>
      <c r="O174" s="6">
        <v>0.130912</v>
      </c>
      <c r="P174" s="6">
        <v>0.20716599999999999</v>
      </c>
      <c r="Q174" s="6">
        <v>0.140041</v>
      </c>
      <c r="R174" s="6">
        <v>0.166239</v>
      </c>
      <c r="S174" s="6">
        <v>0.221189</v>
      </c>
      <c r="T174" s="6">
        <v>0.171512</v>
      </c>
      <c r="U174" s="6">
        <f t="shared" si="10"/>
        <v>0.19503728571428569</v>
      </c>
      <c r="V174">
        <f t="shared" si="11"/>
        <v>6.7185418853881018E-2</v>
      </c>
    </row>
    <row r="175" spans="1:22" x14ac:dyDescent="0.25">
      <c r="A175" s="6">
        <v>171</v>
      </c>
      <c r="B175" s="6">
        <v>0.14024300000000001</v>
      </c>
      <c r="C175" s="6">
        <v>0.107409</v>
      </c>
      <c r="D175" s="6">
        <v>0.16161400000000001</v>
      </c>
      <c r="E175" s="6">
        <v>0.190522</v>
      </c>
      <c r="F175" s="6">
        <v>0.19896800000000001</v>
      </c>
      <c r="G175" s="6">
        <v>0.127749</v>
      </c>
      <c r="H175" s="6">
        <v>0.18870200000000001</v>
      </c>
      <c r="I175" s="6">
        <f t="shared" si="8"/>
        <v>0.15931528571428571</v>
      </c>
      <c r="J175" s="6">
        <f t="shared" si="9"/>
        <v>3.5283387978453734E-2</v>
      </c>
      <c r="K175" s="6"/>
      <c r="L175" s="6"/>
      <c r="M175" s="6"/>
      <c r="N175" s="6">
        <v>0.32957599999999998</v>
      </c>
      <c r="O175" s="6">
        <v>0.130912</v>
      </c>
      <c r="P175" s="6">
        <v>0.20716599999999999</v>
      </c>
      <c r="Q175" s="6">
        <v>0.140042</v>
      </c>
      <c r="R175" s="6">
        <v>0.16655700000000001</v>
      </c>
      <c r="S175" s="6">
        <v>0.22134799999999999</v>
      </c>
      <c r="T175" s="6">
        <v>0.171513</v>
      </c>
      <c r="U175" s="6">
        <f t="shared" si="10"/>
        <v>0.195302</v>
      </c>
      <c r="V175">
        <f t="shared" si="11"/>
        <v>6.7627148066931472E-2</v>
      </c>
    </row>
    <row r="176" spans="1:22" x14ac:dyDescent="0.25">
      <c r="A176" s="6">
        <v>172</v>
      </c>
      <c r="B176" s="6">
        <v>0.14024300000000001</v>
      </c>
      <c r="C176" s="6">
        <v>0.107409</v>
      </c>
      <c r="D176" s="6">
        <v>0.16161400000000001</v>
      </c>
      <c r="E176" s="6">
        <v>0.190522</v>
      </c>
      <c r="F176" s="6">
        <v>0.19896800000000001</v>
      </c>
      <c r="G176" s="6">
        <v>0.127749</v>
      </c>
      <c r="H176" s="6">
        <v>0.188776</v>
      </c>
      <c r="I176" s="6">
        <f t="shared" si="8"/>
        <v>0.15932585714285713</v>
      </c>
      <c r="J176" s="6">
        <f t="shared" si="9"/>
        <v>3.5293669712988619E-2</v>
      </c>
      <c r="K176" s="6"/>
      <c r="L176" s="6"/>
      <c r="M176" s="6"/>
      <c r="N176" s="6">
        <v>0.33094299999999999</v>
      </c>
      <c r="O176" s="6">
        <v>0.130912</v>
      </c>
      <c r="P176" s="6">
        <v>0.20716599999999999</v>
      </c>
      <c r="Q176" s="6">
        <v>0.140042</v>
      </c>
      <c r="R176" s="6">
        <v>0.16687099999999999</v>
      </c>
      <c r="S176" s="6">
        <v>0.22150400000000001</v>
      </c>
      <c r="T176" s="6">
        <v>0.171515</v>
      </c>
      <c r="U176" s="6">
        <f t="shared" si="10"/>
        <v>0.19556471428571429</v>
      </c>
      <c r="V176">
        <f t="shared" si="11"/>
        <v>6.8067588811206045E-2</v>
      </c>
    </row>
    <row r="177" spans="1:22" x14ac:dyDescent="0.25">
      <c r="A177" s="6">
        <v>173</v>
      </c>
      <c r="B177" s="6">
        <v>0.14024300000000001</v>
      </c>
      <c r="C177" s="6">
        <v>0.107409</v>
      </c>
      <c r="D177" s="6">
        <v>0.16161400000000001</v>
      </c>
      <c r="E177" s="6">
        <v>0.190522</v>
      </c>
      <c r="F177" s="6">
        <v>0.19896800000000001</v>
      </c>
      <c r="G177" s="6">
        <v>0.127749</v>
      </c>
      <c r="H177" s="6">
        <v>0.18884899999999999</v>
      </c>
      <c r="I177" s="6">
        <f t="shared" si="8"/>
        <v>0.15933628571428571</v>
      </c>
      <c r="J177" s="6">
        <f t="shared" si="9"/>
        <v>3.5303831282710613E-2</v>
      </c>
      <c r="K177" s="6"/>
      <c r="L177" s="6"/>
      <c r="M177" s="6"/>
      <c r="N177" s="6">
        <v>0.33230300000000002</v>
      </c>
      <c r="O177" s="6">
        <v>0.130912</v>
      </c>
      <c r="P177" s="6">
        <v>0.20716599999999999</v>
      </c>
      <c r="Q177" s="6">
        <v>0.140043</v>
      </c>
      <c r="R177" s="6">
        <v>0.16718</v>
      </c>
      <c r="S177" s="6">
        <v>0.22165699999999999</v>
      </c>
      <c r="T177" s="6">
        <v>0.171516</v>
      </c>
      <c r="U177" s="6">
        <f t="shared" si="10"/>
        <v>0.1958252857142857</v>
      </c>
      <c r="V177">
        <f t="shared" si="11"/>
        <v>6.8506626914759852E-2</v>
      </c>
    </row>
    <row r="178" spans="1:22" x14ac:dyDescent="0.25">
      <c r="A178" s="6">
        <v>174</v>
      </c>
      <c r="B178" s="6">
        <v>0.14024300000000001</v>
      </c>
      <c r="C178" s="6">
        <v>0.107409</v>
      </c>
      <c r="D178" s="6">
        <v>0.16161400000000001</v>
      </c>
      <c r="E178" s="6">
        <v>0.190522</v>
      </c>
      <c r="F178" s="6">
        <v>0.19896800000000001</v>
      </c>
      <c r="G178" s="6">
        <v>0.127749</v>
      </c>
      <c r="H178" s="6">
        <v>0.18892</v>
      </c>
      <c r="I178" s="6">
        <f t="shared" si="8"/>
        <v>0.15934642857142858</v>
      </c>
      <c r="J178" s="6">
        <f t="shared" si="9"/>
        <v>3.5313732328265415E-2</v>
      </c>
      <c r="K178" s="6"/>
      <c r="L178" s="6"/>
      <c r="M178" s="6"/>
      <c r="N178" s="6">
        <v>0.33365699999999998</v>
      </c>
      <c r="O178" s="6">
        <v>0.130912</v>
      </c>
      <c r="P178" s="6">
        <v>0.20716599999999999</v>
      </c>
      <c r="Q178" s="6">
        <v>0.140043</v>
      </c>
      <c r="R178" s="6">
        <v>0.167486</v>
      </c>
      <c r="S178" s="6">
        <v>0.221806</v>
      </c>
      <c r="T178" s="6">
        <v>0.171517</v>
      </c>
      <c r="U178" s="6">
        <f t="shared" si="10"/>
        <v>0.19608385714285714</v>
      </c>
      <c r="V178">
        <f t="shared" si="11"/>
        <v>6.8944577614749245E-2</v>
      </c>
    </row>
    <row r="179" spans="1:22" x14ac:dyDescent="0.25">
      <c r="A179" s="6">
        <v>175</v>
      </c>
      <c r="B179" s="6">
        <v>0.14024300000000001</v>
      </c>
      <c r="C179" s="6">
        <v>0.107409</v>
      </c>
      <c r="D179" s="6">
        <v>0.16161400000000001</v>
      </c>
      <c r="E179" s="6">
        <v>0.190522</v>
      </c>
      <c r="F179" s="6">
        <v>0.19896800000000001</v>
      </c>
      <c r="G179" s="6">
        <v>0.127749</v>
      </c>
      <c r="H179" s="6">
        <v>0.18898899999999999</v>
      </c>
      <c r="I179" s="6">
        <f t="shared" si="8"/>
        <v>0.1593562857142857</v>
      </c>
      <c r="J179" s="6">
        <f t="shared" si="9"/>
        <v>3.5323371345868118E-2</v>
      </c>
      <c r="K179" s="6"/>
      <c r="L179" s="6"/>
      <c r="M179" s="6"/>
      <c r="N179" s="6">
        <v>0.335005</v>
      </c>
      <c r="O179" s="6">
        <v>0.130912</v>
      </c>
      <c r="P179" s="6">
        <v>0.20716599999999999</v>
      </c>
      <c r="Q179" s="6">
        <v>0.140044</v>
      </c>
      <c r="R179" s="6">
        <v>0.16778799999999999</v>
      </c>
      <c r="S179" s="6">
        <v>0.22195300000000001</v>
      </c>
      <c r="T179" s="6">
        <v>0.171518</v>
      </c>
      <c r="U179" s="6">
        <f t="shared" si="10"/>
        <v>0.19634085714285715</v>
      </c>
      <c r="V179">
        <f t="shared" si="11"/>
        <v>6.9381339293378058E-2</v>
      </c>
    </row>
    <row r="180" spans="1:22" x14ac:dyDescent="0.25">
      <c r="A180" s="6">
        <v>176</v>
      </c>
      <c r="B180" s="6">
        <v>0.14024300000000001</v>
      </c>
      <c r="C180" s="6">
        <v>0.107409</v>
      </c>
      <c r="D180" s="6">
        <v>0.16161400000000001</v>
      </c>
      <c r="E180" s="6">
        <v>0.190522</v>
      </c>
      <c r="F180" s="6">
        <v>0.19896800000000001</v>
      </c>
      <c r="G180" s="6">
        <v>0.127749</v>
      </c>
      <c r="H180" s="6">
        <v>0.189056</v>
      </c>
      <c r="I180" s="6">
        <f t="shared" si="8"/>
        <v>0.15936585714285714</v>
      </c>
      <c r="J180" s="6">
        <f t="shared" si="9"/>
        <v>3.5332746876085425E-2</v>
      </c>
      <c r="K180" s="6"/>
      <c r="L180" s="6"/>
      <c r="M180" s="6"/>
      <c r="N180" s="6">
        <v>0.33634599999999998</v>
      </c>
      <c r="O180" s="6">
        <v>0.130912</v>
      </c>
      <c r="P180" s="6">
        <v>0.20716599999999999</v>
      </c>
      <c r="Q180" s="6">
        <v>0.140044</v>
      </c>
      <c r="R180" s="6">
        <v>0.16808699999999999</v>
      </c>
      <c r="S180" s="6">
        <v>0.22209699999999999</v>
      </c>
      <c r="T180" s="6">
        <v>0.17152000000000001</v>
      </c>
      <c r="U180" s="6">
        <f t="shared" si="10"/>
        <v>0.19659599999999999</v>
      </c>
      <c r="V180">
        <f t="shared" si="11"/>
        <v>6.9816633426426383E-2</v>
      </c>
    </row>
    <row r="181" spans="1:22" x14ac:dyDescent="0.25">
      <c r="A181" s="6">
        <v>177</v>
      </c>
      <c r="B181" s="6">
        <v>0.14024300000000001</v>
      </c>
      <c r="C181" s="6">
        <v>0.107409</v>
      </c>
      <c r="D181" s="6">
        <v>0.16161400000000001</v>
      </c>
      <c r="E181" s="6">
        <v>0.190522</v>
      </c>
      <c r="F181" s="6">
        <v>0.19896800000000001</v>
      </c>
      <c r="G181" s="6">
        <v>0.127749</v>
      </c>
      <c r="H181" s="6">
        <v>0.18912100000000001</v>
      </c>
      <c r="I181" s="6">
        <f t="shared" si="8"/>
        <v>0.15937514285714285</v>
      </c>
      <c r="J181" s="6">
        <f t="shared" si="9"/>
        <v>3.5341857503667279E-2</v>
      </c>
      <c r="K181" s="6"/>
      <c r="L181" s="6"/>
      <c r="M181" s="6"/>
      <c r="N181" s="6">
        <v>0.33768100000000001</v>
      </c>
      <c r="O181" s="6">
        <v>0.130912</v>
      </c>
      <c r="P181" s="6">
        <v>0.20716599999999999</v>
      </c>
      <c r="Q181" s="6">
        <v>0.140045</v>
      </c>
      <c r="R181" s="6">
        <v>0.168381</v>
      </c>
      <c r="S181" s="6">
        <v>0.22223699999999999</v>
      </c>
      <c r="T181" s="6">
        <v>0.17152100000000001</v>
      </c>
      <c r="U181" s="6">
        <f t="shared" si="10"/>
        <v>0.196849</v>
      </c>
      <c r="V181">
        <f t="shared" si="11"/>
        <v>7.0250694243307474E-2</v>
      </c>
    </row>
    <row r="182" spans="1:22" x14ac:dyDescent="0.25">
      <c r="A182" s="6">
        <v>178</v>
      </c>
      <c r="B182" s="6">
        <v>0.14024300000000001</v>
      </c>
      <c r="C182" s="6">
        <v>0.107409</v>
      </c>
      <c r="D182" s="6">
        <v>0.16161400000000001</v>
      </c>
      <c r="E182" s="6">
        <v>0.190522</v>
      </c>
      <c r="F182" s="6">
        <v>0.19896800000000001</v>
      </c>
      <c r="G182" s="6">
        <v>0.127749</v>
      </c>
      <c r="H182" s="6">
        <v>0.18918499999999999</v>
      </c>
      <c r="I182" s="6">
        <f t="shared" si="8"/>
        <v>0.15938428571428573</v>
      </c>
      <c r="J182" s="6">
        <f t="shared" si="9"/>
        <v>3.5350842355424766E-2</v>
      </c>
      <c r="K182" s="6"/>
      <c r="L182" s="6"/>
      <c r="M182" s="6"/>
      <c r="N182" s="6">
        <v>0.339009</v>
      </c>
      <c r="O182" s="6">
        <v>0.130912</v>
      </c>
      <c r="P182" s="6">
        <v>0.20716599999999999</v>
      </c>
      <c r="Q182" s="6">
        <v>0.140045</v>
      </c>
      <c r="R182" s="6">
        <v>0.16867199999999999</v>
      </c>
      <c r="S182" s="6">
        <v>0.22237499999999999</v>
      </c>
      <c r="T182" s="6">
        <v>0.17152100000000001</v>
      </c>
      <c r="U182" s="6">
        <f t="shared" si="10"/>
        <v>0.1971</v>
      </c>
      <c r="V182">
        <f t="shared" si="11"/>
        <v>7.0683419856899077E-2</v>
      </c>
    </row>
    <row r="183" spans="1:22" x14ac:dyDescent="0.25">
      <c r="A183" s="6">
        <v>179</v>
      </c>
      <c r="B183" s="6">
        <v>0.14024300000000001</v>
      </c>
      <c r="C183" s="6">
        <v>0.107409</v>
      </c>
      <c r="D183" s="6">
        <v>0.16161400000000001</v>
      </c>
      <c r="E183" s="6">
        <v>0.190522</v>
      </c>
      <c r="F183" s="6">
        <v>0.19896800000000001</v>
      </c>
      <c r="G183" s="6">
        <v>0.127749</v>
      </c>
      <c r="H183" s="6">
        <v>0.189248</v>
      </c>
      <c r="I183" s="6">
        <f t="shared" si="8"/>
        <v>0.15939328571428571</v>
      </c>
      <c r="J183" s="6">
        <f t="shared" si="9"/>
        <v>3.5359700751534912E-2</v>
      </c>
      <c r="K183" s="6"/>
      <c r="L183" s="6"/>
      <c r="M183" s="6"/>
      <c r="N183" s="6">
        <v>0.34033099999999999</v>
      </c>
      <c r="O183" s="6">
        <v>0.130912</v>
      </c>
      <c r="P183" s="6">
        <v>0.20716599999999999</v>
      </c>
      <c r="Q183" s="6">
        <v>0.140045</v>
      </c>
      <c r="R183" s="6">
        <v>0.168959</v>
      </c>
      <c r="S183" s="6">
        <v>0.22251000000000001</v>
      </c>
      <c r="T183" s="6">
        <v>0.17152200000000001</v>
      </c>
      <c r="U183" s="6">
        <f t="shared" si="10"/>
        <v>0.1973492857142857</v>
      </c>
      <c r="V183">
        <f t="shared" si="11"/>
        <v>7.1114873206932674E-2</v>
      </c>
    </row>
    <row r="184" spans="1:22" x14ac:dyDescent="0.25">
      <c r="A184" s="6">
        <v>180</v>
      </c>
      <c r="B184" s="6">
        <v>0.14024300000000001</v>
      </c>
      <c r="C184" s="6">
        <v>0.107409</v>
      </c>
      <c r="D184" s="6">
        <v>0.16161400000000001</v>
      </c>
      <c r="E184" s="6">
        <v>0.190522</v>
      </c>
      <c r="F184" s="6">
        <v>0.19896800000000001</v>
      </c>
      <c r="G184" s="6">
        <v>0.127749</v>
      </c>
      <c r="H184" s="6">
        <v>0.189308</v>
      </c>
      <c r="I184" s="6">
        <f t="shared" si="8"/>
        <v>0.15940185714285712</v>
      </c>
      <c r="J184" s="6">
        <f t="shared" si="9"/>
        <v>3.5368150160978565E-2</v>
      </c>
      <c r="K184" s="6"/>
      <c r="L184" s="6"/>
      <c r="M184" s="6"/>
      <c r="N184" s="6">
        <v>0.34164699999999998</v>
      </c>
      <c r="O184" s="6">
        <v>0.130912</v>
      </c>
      <c r="P184" s="6">
        <v>0.20716599999999999</v>
      </c>
      <c r="Q184" s="6">
        <v>0.140046</v>
      </c>
      <c r="R184" s="6">
        <v>0.169243</v>
      </c>
      <c r="S184" s="6">
        <v>0.22264200000000001</v>
      </c>
      <c r="T184" s="6">
        <v>0.17152300000000001</v>
      </c>
      <c r="U184" s="6">
        <f t="shared" si="10"/>
        <v>0.19759700000000002</v>
      </c>
      <c r="V184">
        <f t="shared" si="11"/>
        <v>7.154489255472167E-2</v>
      </c>
    </row>
    <row r="185" spans="1:22" x14ac:dyDescent="0.25">
      <c r="A185" s="6">
        <v>181</v>
      </c>
      <c r="B185" s="6">
        <v>0.14024300000000001</v>
      </c>
      <c r="C185" s="6">
        <v>0.107409</v>
      </c>
      <c r="D185" s="6">
        <v>0.16161400000000001</v>
      </c>
      <c r="E185" s="6">
        <v>0.190522</v>
      </c>
      <c r="F185" s="6">
        <v>0.19896800000000001</v>
      </c>
      <c r="G185" s="6">
        <v>0.127749</v>
      </c>
      <c r="H185" s="6">
        <v>0.18936700000000001</v>
      </c>
      <c r="I185" s="6">
        <f t="shared" si="8"/>
        <v>0.1594102857142857</v>
      </c>
      <c r="J185" s="6">
        <f t="shared" si="9"/>
        <v>3.5376470955115029E-2</v>
      </c>
      <c r="K185" s="6"/>
      <c r="L185" s="6"/>
      <c r="M185" s="6"/>
      <c r="N185" s="6">
        <v>0.34295700000000001</v>
      </c>
      <c r="O185" s="6">
        <v>0.130912</v>
      </c>
      <c r="P185" s="6">
        <v>0.20716599999999999</v>
      </c>
      <c r="Q185" s="6">
        <v>0.140046</v>
      </c>
      <c r="R185" s="6">
        <v>0.16952300000000001</v>
      </c>
      <c r="S185" s="6">
        <v>0.222771</v>
      </c>
      <c r="T185" s="6">
        <v>0.17152400000000001</v>
      </c>
      <c r="U185" s="6">
        <f t="shared" si="10"/>
        <v>0.19784271428571426</v>
      </c>
      <c r="V185">
        <f t="shared" si="11"/>
        <v>7.1973792266616765E-2</v>
      </c>
    </row>
    <row r="186" spans="1:22" x14ac:dyDescent="0.25">
      <c r="A186" s="6">
        <v>182</v>
      </c>
      <c r="B186" s="6">
        <v>0.14024300000000001</v>
      </c>
      <c r="C186" s="6">
        <v>0.107409</v>
      </c>
      <c r="D186" s="6">
        <v>0.16161400000000001</v>
      </c>
      <c r="E186" s="6">
        <v>0.190522</v>
      </c>
      <c r="F186" s="6">
        <v>0.19896800000000001</v>
      </c>
      <c r="G186" s="6">
        <v>0.127749</v>
      </c>
      <c r="H186" s="6">
        <v>0.18942500000000001</v>
      </c>
      <c r="I186" s="6">
        <f t="shared" si="8"/>
        <v>0.15941857142857144</v>
      </c>
      <c r="J186" s="6">
        <f t="shared" si="9"/>
        <v>3.5384662510081662E-2</v>
      </c>
      <c r="K186" s="6"/>
      <c r="L186" s="6"/>
      <c r="M186" s="6"/>
      <c r="N186" s="6">
        <v>0.34426000000000001</v>
      </c>
      <c r="O186" s="6">
        <v>0.130912</v>
      </c>
      <c r="P186" s="6">
        <v>0.20716599999999999</v>
      </c>
      <c r="Q186" s="6">
        <v>0.140046</v>
      </c>
      <c r="R186" s="6">
        <v>0.16980000000000001</v>
      </c>
      <c r="S186" s="6">
        <v>0.22289800000000001</v>
      </c>
      <c r="T186" s="6">
        <v>0.17152500000000001</v>
      </c>
      <c r="U186" s="6">
        <f t="shared" si="10"/>
        <v>0.19808671428571428</v>
      </c>
      <c r="V186">
        <f t="shared" si="11"/>
        <v>7.2401073207318062E-2</v>
      </c>
    </row>
    <row r="187" spans="1:22" x14ac:dyDescent="0.25">
      <c r="A187" s="6">
        <v>183</v>
      </c>
      <c r="B187" s="6">
        <v>0.14024300000000001</v>
      </c>
      <c r="C187" s="6">
        <v>0.107409</v>
      </c>
      <c r="D187" s="6">
        <v>0.16161400000000001</v>
      </c>
      <c r="E187" s="6">
        <v>0.190522</v>
      </c>
      <c r="F187" s="6">
        <v>0.19896800000000001</v>
      </c>
      <c r="G187" s="6">
        <v>0.127749</v>
      </c>
      <c r="H187" s="6">
        <v>0.18948100000000001</v>
      </c>
      <c r="I187" s="6">
        <f t="shared" si="8"/>
        <v>0.15942657142857142</v>
      </c>
      <c r="J187" s="6">
        <f t="shared" si="9"/>
        <v>3.539258268270893E-2</v>
      </c>
      <c r="K187" s="6"/>
      <c r="L187" s="6"/>
      <c r="M187" s="6"/>
      <c r="N187" s="6">
        <v>0.345557</v>
      </c>
      <c r="O187" s="6">
        <v>0.130912</v>
      </c>
      <c r="P187" s="6">
        <v>0.20716599999999999</v>
      </c>
      <c r="Q187" s="6">
        <v>0.140046</v>
      </c>
      <c r="R187" s="6">
        <v>0.170073</v>
      </c>
      <c r="S187" s="6">
        <v>0.223022</v>
      </c>
      <c r="T187" s="6">
        <v>0.17152600000000001</v>
      </c>
      <c r="U187" s="6">
        <f t="shared" si="10"/>
        <v>0.19832885714285717</v>
      </c>
      <c r="V187">
        <f t="shared" si="11"/>
        <v>7.2827058987779497E-2</v>
      </c>
    </row>
    <row r="188" spans="1:22" x14ac:dyDescent="0.25">
      <c r="A188" s="6">
        <v>184</v>
      </c>
      <c r="B188" s="6">
        <v>0.14024300000000001</v>
      </c>
      <c r="C188" s="6">
        <v>0.107409</v>
      </c>
      <c r="D188" s="6">
        <v>0.16161400000000001</v>
      </c>
      <c r="E188" s="6">
        <v>0.190522</v>
      </c>
      <c r="F188" s="6">
        <v>0.19896800000000001</v>
      </c>
      <c r="G188" s="6">
        <v>0.127749</v>
      </c>
      <c r="H188" s="6">
        <v>0.18953500000000001</v>
      </c>
      <c r="I188" s="6">
        <f t="shared" si="8"/>
        <v>0.1594342857142857</v>
      </c>
      <c r="J188" s="6">
        <f t="shared" si="9"/>
        <v>3.5400230299224081E-2</v>
      </c>
      <c r="K188" s="6"/>
      <c r="L188" s="6"/>
      <c r="M188" s="6"/>
      <c r="N188" s="6">
        <v>0.34684700000000002</v>
      </c>
      <c r="O188" s="6">
        <v>0.130912</v>
      </c>
      <c r="P188" s="6">
        <v>0.20716599999999999</v>
      </c>
      <c r="Q188" s="6">
        <v>0.140047</v>
      </c>
      <c r="R188" s="6">
        <v>0.17034299999999999</v>
      </c>
      <c r="S188" s="6">
        <v>0.22314300000000001</v>
      </c>
      <c r="T188" s="6">
        <v>0.17152600000000001</v>
      </c>
      <c r="U188" s="6">
        <f t="shared" si="10"/>
        <v>0.19856914285714286</v>
      </c>
      <c r="V188">
        <f t="shared" si="11"/>
        <v>7.3251257357646676E-2</v>
      </c>
    </row>
    <row r="189" spans="1:22" x14ac:dyDescent="0.25">
      <c r="A189" s="6">
        <v>185</v>
      </c>
      <c r="B189" s="6">
        <v>0.14024300000000001</v>
      </c>
      <c r="C189" s="6">
        <v>0.107409</v>
      </c>
      <c r="D189" s="6">
        <v>0.16161400000000001</v>
      </c>
      <c r="E189" s="6">
        <v>0.190522</v>
      </c>
      <c r="F189" s="6">
        <v>0.19896800000000001</v>
      </c>
      <c r="G189" s="6">
        <v>0.127749</v>
      </c>
      <c r="H189" s="6">
        <v>0.18958900000000001</v>
      </c>
      <c r="I189" s="6">
        <f t="shared" si="8"/>
        <v>0.159442</v>
      </c>
      <c r="J189" s="6">
        <f t="shared" si="9"/>
        <v>3.5407888028893754E-2</v>
      </c>
      <c r="K189" s="6"/>
      <c r="L189" s="6"/>
      <c r="M189" s="6"/>
      <c r="N189" s="6">
        <v>0.348132</v>
      </c>
      <c r="O189" s="6">
        <v>0.130912</v>
      </c>
      <c r="P189" s="6">
        <v>0.20716599999999999</v>
      </c>
      <c r="Q189" s="6">
        <v>0.140047</v>
      </c>
      <c r="R189" s="6">
        <v>0.17061000000000001</v>
      </c>
      <c r="S189" s="6">
        <v>0.22326199999999999</v>
      </c>
      <c r="T189" s="6">
        <v>0.17152700000000001</v>
      </c>
      <c r="U189" s="6">
        <f t="shared" si="10"/>
        <v>0.19880800000000001</v>
      </c>
      <c r="V189">
        <f t="shared" si="11"/>
        <v>7.3674524495694366E-2</v>
      </c>
    </row>
    <row r="190" spans="1:22" x14ac:dyDescent="0.25">
      <c r="A190" s="6">
        <v>186</v>
      </c>
      <c r="B190" s="6">
        <v>0.14024300000000001</v>
      </c>
      <c r="C190" s="6">
        <v>0.107409</v>
      </c>
      <c r="D190" s="6">
        <v>0.16161400000000001</v>
      </c>
      <c r="E190" s="6">
        <v>0.190522</v>
      </c>
      <c r="F190" s="6">
        <v>0.19896800000000001</v>
      </c>
      <c r="G190" s="6">
        <v>0.127749</v>
      </c>
      <c r="H190" s="6">
        <v>0.189641</v>
      </c>
      <c r="I190" s="6">
        <f t="shared" si="8"/>
        <v>0.15944942857142858</v>
      </c>
      <c r="J190" s="6">
        <f t="shared" si="9"/>
        <v>3.5415271691071074E-2</v>
      </c>
      <c r="K190" s="6"/>
      <c r="L190" s="6"/>
      <c r="M190" s="6"/>
      <c r="N190" s="6">
        <v>0.34941</v>
      </c>
      <c r="O190" s="6">
        <v>0.130912</v>
      </c>
      <c r="P190" s="6">
        <v>0.20716599999999999</v>
      </c>
      <c r="Q190" s="6">
        <v>0.140047</v>
      </c>
      <c r="R190" s="6">
        <v>0.170873</v>
      </c>
      <c r="S190" s="6">
        <v>0.22337899999999999</v>
      </c>
      <c r="T190" s="6">
        <v>0.17152800000000001</v>
      </c>
      <c r="U190" s="6">
        <f t="shared" si="10"/>
        <v>0.19904499999999997</v>
      </c>
      <c r="V190">
        <f t="shared" si="11"/>
        <v>7.4096158231494569E-2</v>
      </c>
    </row>
    <row r="191" spans="1:22" x14ac:dyDescent="0.25">
      <c r="A191" s="6">
        <v>187</v>
      </c>
      <c r="B191" s="6">
        <v>0.14024300000000001</v>
      </c>
      <c r="C191" s="6">
        <v>0.107409</v>
      </c>
      <c r="D191" s="6">
        <v>0.16161400000000001</v>
      </c>
      <c r="E191" s="6">
        <v>0.190522</v>
      </c>
      <c r="F191" s="6">
        <v>0.19896800000000001</v>
      </c>
      <c r="G191" s="6">
        <v>0.127749</v>
      </c>
      <c r="H191" s="6">
        <v>0.189691</v>
      </c>
      <c r="I191" s="6">
        <f t="shared" si="8"/>
        <v>0.15945657142857142</v>
      </c>
      <c r="J191" s="6">
        <f t="shared" si="9"/>
        <v>3.5422380198857156E-2</v>
      </c>
      <c r="K191" s="6"/>
      <c r="L191" s="6"/>
      <c r="M191" s="6"/>
      <c r="N191" s="6">
        <v>0.35068300000000002</v>
      </c>
      <c r="O191" s="6">
        <v>0.130912</v>
      </c>
      <c r="P191" s="6">
        <v>0.20716599999999999</v>
      </c>
      <c r="Q191" s="6">
        <v>0.140047</v>
      </c>
      <c r="R191" s="6">
        <v>0.17113300000000001</v>
      </c>
      <c r="S191" s="6">
        <v>0.223493</v>
      </c>
      <c r="T191" s="6">
        <v>0.17152800000000001</v>
      </c>
      <c r="U191" s="6">
        <f t="shared" si="10"/>
        <v>0.19928028571428572</v>
      </c>
      <c r="V191">
        <f t="shared" si="11"/>
        <v>7.4516760530130205E-2</v>
      </c>
    </row>
    <row r="192" spans="1:22" x14ac:dyDescent="0.25">
      <c r="A192" s="6">
        <v>188</v>
      </c>
      <c r="B192" s="6">
        <v>0.14024300000000001</v>
      </c>
      <c r="C192" s="6">
        <v>0.107409</v>
      </c>
      <c r="D192" s="6">
        <v>0.16161400000000001</v>
      </c>
      <c r="E192" s="6">
        <v>0.190522</v>
      </c>
      <c r="F192" s="6">
        <v>0.19896800000000001</v>
      </c>
      <c r="G192" s="6">
        <v>0.127749</v>
      </c>
      <c r="H192" s="6">
        <v>0.18974099999999999</v>
      </c>
      <c r="I192" s="6">
        <f t="shared" si="8"/>
        <v>0.15946371428571429</v>
      </c>
      <c r="J192" s="6">
        <f t="shared" si="9"/>
        <v>3.5429497360788161E-2</v>
      </c>
      <c r="K192" s="6"/>
      <c r="L192" s="6"/>
      <c r="M192" s="6"/>
      <c r="N192" s="6">
        <v>0.35194900000000001</v>
      </c>
      <c r="O192" s="6">
        <v>0.130912</v>
      </c>
      <c r="P192" s="6">
        <v>0.20716599999999999</v>
      </c>
      <c r="Q192" s="6">
        <v>0.140047</v>
      </c>
      <c r="R192" s="6">
        <v>0.17138900000000001</v>
      </c>
      <c r="S192" s="6">
        <v>0.223605</v>
      </c>
      <c r="T192" s="6">
        <v>0.17152899999999999</v>
      </c>
      <c r="U192" s="6">
        <f t="shared" si="10"/>
        <v>0.19951385714285716</v>
      </c>
      <c r="V192">
        <f t="shared" si="11"/>
        <v>7.4935631214237394E-2</v>
      </c>
    </row>
    <row r="193" spans="1:22" x14ac:dyDescent="0.25">
      <c r="A193" s="6">
        <v>189</v>
      </c>
      <c r="B193" s="6">
        <v>0.14024300000000001</v>
      </c>
      <c r="C193" s="6">
        <v>0.107409</v>
      </c>
      <c r="D193" s="6">
        <v>0.16161400000000001</v>
      </c>
      <c r="E193" s="6">
        <v>0.190522</v>
      </c>
      <c r="F193" s="6">
        <v>0.19896800000000001</v>
      </c>
      <c r="G193" s="6">
        <v>0.127749</v>
      </c>
      <c r="H193" s="6">
        <v>0.18978900000000001</v>
      </c>
      <c r="I193" s="6">
        <f t="shared" si="8"/>
        <v>0.15947057142857143</v>
      </c>
      <c r="J193" s="6">
        <f t="shared" si="9"/>
        <v>3.5436337973221411E-2</v>
      </c>
      <c r="K193" s="6"/>
      <c r="L193" s="6"/>
      <c r="M193" s="6"/>
      <c r="N193" s="6">
        <v>0.353209</v>
      </c>
      <c r="O193" s="6">
        <v>0.130912</v>
      </c>
      <c r="P193" s="6">
        <v>0.20716599999999999</v>
      </c>
      <c r="Q193" s="6">
        <v>0.14004800000000001</v>
      </c>
      <c r="R193" s="6">
        <v>0.17164299999999999</v>
      </c>
      <c r="S193" s="6">
        <v>0.223715</v>
      </c>
      <c r="T193" s="6">
        <v>0.17152899999999999</v>
      </c>
      <c r="U193" s="6">
        <f t="shared" si="10"/>
        <v>0.19974600000000001</v>
      </c>
      <c r="V193">
        <f t="shared" si="11"/>
        <v>7.5352958566115083E-2</v>
      </c>
    </row>
    <row r="194" spans="1:22" x14ac:dyDescent="0.25">
      <c r="A194" s="6">
        <v>190</v>
      </c>
      <c r="B194" s="6">
        <v>0.14024300000000001</v>
      </c>
      <c r="C194" s="6">
        <v>0.107409</v>
      </c>
      <c r="D194" s="6">
        <v>0.16161400000000001</v>
      </c>
      <c r="E194" s="6">
        <v>0.190522</v>
      </c>
      <c r="F194" s="6">
        <v>0.19896800000000001</v>
      </c>
      <c r="G194" s="6">
        <v>0.127749</v>
      </c>
      <c r="H194" s="6">
        <v>0.189835</v>
      </c>
      <c r="I194" s="6">
        <f t="shared" si="8"/>
        <v>0.15947714285714287</v>
      </c>
      <c r="J194" s="6">
        <f t="shared" si="9"/>
        <v>3.5442901035461563E-2</v>
      </c>
      <c r="K194" s="6"/>
      <c r="L194" s="6"/>
      <c r="M194" s="6"/>
      <c r="N194" s="6">
        <v>0.35446299999999997</v>
      </c>
      <c r="O194" s="6">
        <v>0.130912</v>
      </c>
      <c r="P194" s="6">
        <v>0.20716599999999999</v>
      </c>
      <c r="Q194" s="6">
        <v>0.14004800000000001</v>
      </c>
      <c r="R194" s="6">
        <v>0.17189299999999999</v>
      </c>
      <c r="S194" s="6">
        <v>0.22382199999999999</v>
      </c>
      <c r="T194" s="6">
        <v>0.17152999999999999</v>
      </c>
      <c r="U194" s="6">
        <f t="shared" si="10"/>
        <v>0.19997628571428572</v>
      </c>
      <c r="V194">
        <f t="shared" si="11"/>
        <v>7.5768938303050176E-2</v>
      </c>
    </row>
    <row r="195" spans="1:22" x14ac:dyDescent="0.25">
      <c r="A195" s="6">
        <v>191</v>
      </c>
      <c r="B195" s="6">
        <v>0.14024300000000001</v>
      </c>
      <c r="C195" s="6">
        <v>0.107409</v>
      </c>
      <c r="D195" s="6">
        <v>0.16161400000000001</v>
      </c>
      <c r="E195" s="6">
        <v>0.190522</v>
      </c>
      <c r="F195" s="6">
        <v>0.19896800000000001</v>
      </c>
      <c r="G195" s="6">
        <v>0.127749</v>
      </c>
      <c r="H195" s="6">
        <v>0.18988099999999999</v>
      </c>
      <c r="I195" s="6">
        <f t="shared" si="8"/>
        <v>0.15948371428571431</v>
      </c>
      <c r="J195" s="6">
        <f t="shared" si="9"/>
        <v>3.5449471409854501E-2</v>
      </c>
      <c r="K195" s="6"/>
      <c r="L195" s="6"/>
      <c r="M195" s="6"/>
      <c r="N195" s="6">
        <v>0.35571199999999997</v>
      </c>
      <c r="O195" s="6">
        <v>0.130912</v>
      </c>
      <c r="P195" s="6">
        <v>0.20716599999999999</v>
      </c>
      <c r="Q195" s="6">
        <v>0.14004800000000001</v>
      </c>
      <c r="R195" s="6">
        <v>0.17213999999999999</v>
      </c>
      <c r="S195" s="6">
        <v>0.22392699999999999</v>
      </c>
      <c r="T195" s="6">
        <v>0.17152999999999999</v>
      </c>
      <c r="U195" s="6">
        <f t="shared" si="10"/>
        <v>0.20020499999999997</v>
      </c>
      <c r="V195">
        <f t="shared" si="11"/>
        <v>7.6183878655526699E-2</v>
      </c>
    </row>
    <row r="196" spans="1:22" x14ac:dyDescent="0.25">
      <c r="A196" s="6">
        <v>192</v>
      </c>
      <c r="B196" s="6">
        <v>0.14024300000000001</v>
      </c>
      <c r="C196" s="6">
        <v>0.107409</v>
      </c>
      <c r="D196" s="6">
        <v>0.16161400000000001</v>
      </c>
      <c r="E196" s="6">
        <v>0.190522</v>
      </c>
      <c r="F196" s="6">
        <v>0.19896800000000001</v>
      </c>
      <c r="G196" s="6">
        <v>0.127749</v>
      </c>
      <c r="H196" s="6">
        <v>0.18992500000000001</v>
      </c>
      <c r="I196" s="6">
        <f t="shared" si="8"/>
        <v>0.15948999999999999</v>
      </c>
      <c r="J196" s="6">
        <f t="shared" si="9"/>
        <v>3.5455762954231695E-2</v>
      </c>
      <c r="K196" s="6"/>
      <c r="L196" s="6"/>
      <c r="M196" s="6"/>
      <c r="N196" s="6">
        <v>0.35695399999999999</v>
      </c>
      <c r="O196" s="6">
        <v>0.130912</v>
      </c>
      <c r="P196" s="6">
        <v>0.20716599999999999</v>
      </c>
      <c r="Q196" s="6">
        <v>0.14004800000000001</v>
      </c>
      <c r="R196" s="6">
        <v>0.17238400000000001</v>
      </c>
      <c r="S196" s="6">
        <v>0.22403000000000001</v>
      </c>
      <c r="T196" s="6">
        <v>0.17153099999999999</v>
      </c>
      <c r="U196" s="6">
        <f t="shared" si="10"/>
        <v>0.20043214285714286</v>
      </c>
      <c r="V196">
        <f t="shared" si="11"/>
        <v>7.659695903978736E-2</v>
      </c>
    </row>
    <row r="197" spans="1:22" x14ac:dyDescent="0.25">
      <c r="A197" s="6">
        <v>193</v>
      </c>
      <c r="B197" s="6">
        <v>0.14024300000000001</v>
      </c>
      <c r="C197" s="6">
        <v>0.107409</v>
      </c>
      <c r="D197" s="6">
        <v>0.16161400000000001</v>
      </c>
      <c r="E197" s="6">
        <v>0.190522</v>
      </c>
      <c r="F197" s="6">
        <v>0.19896800000000001</v>
      </c>
      <c r="G197" s="6">
        <v>0.127749</v>
      </c>
      <c r="H197" s="6">
        <v>0.189969</v>
      </c>
      <c r="I197" s="6">
        <f t="shared" ref="I197:I203" si="12">AVERAGE(B197:H197)</f>
        <v>0.1594962857142857</v>
      </c>
      <c r="J197" s="6">
        <f t="shared" ref="J197:J203" si="13">STDEV(B197:H197)</f>
        <v>3.5462061181466893E-2</v>
      </c>
      <c r="K197" s="6"/>
      <c r="L197" s="6"/>
      <c r="M197" s="6"/>
      <c r="N197" s="6">
        <v>0.35819000000000001</v>
      </c>
      <c r="O197" s="6">
        <v>0.130912</v>
      </c>
      <c r="P197" s="6">
        <v>0.20716599999999999</v>
      </c>
      <c r="Q197" s="6">
        <v>0.14004800000000001</v>
      </c>
      <c r="R197" s="6">
        <v>0.172625</v>
      </c>
      <c r="S197" s="6">
        <v>0.224131</v>
      </c>
      <c r="T197" s="6">
        <v>0.17153099999999999</v>
      </c>
      <c r="U197" s="6">
        <f t="shared" ref="U197:U203" si="14">AVERAGE(M197:T197)</f>
        <v>0.20065757142857146</v>
      </c>
      <c r="V197">
        <f t="shared" ref="V197:V203" si="15">STDEV(M197:T197)</f>
        <v>7.700863008965747E-2</v>
      </c>
    </row>
    <row r="198" spans="1:22" x14ac:dyDescent="0.25">
      <c r="A198" s="6">
        <v>194</v>
      </c>
      <c r="B198" s="6">
        <v>0.14024300000000001</v>
      </c>
      <c r="C198" s="6">
        <v>0.107409</v>
      </c>
      <c r="D198" s="6">
        <v>0.16161400000000001</v>
      </c>
      <c r="E198" s="6">
        <v>0.190522</v>
      </c>
      <c r="F198" s="6">
        <v>0.19896800000000001</v>
      </c>
      <c r="G198" s="6">
        <v>0.127749</v>
      </c>
      <c r="H198" s="6">
        <v>0.19001100000000001</v>
      </c>
      <c r="I198" s="6">
        <f t="shared" si="12"/>
        <v>0.15950228571428574</v>
      </c>
      <c r="J198" s="6">
        <f t="shared" si="13"/>
        <v>3.5468079356487464E-2</v>
      </c>
      <c r="K198" s="6"/>
      <c r="L198" s="6"/>
      <c r="M198" s="6"/>
      <c r="N198" s="6">
        <v>0.35942000000000002</v>
      </c>
      <c r="O198" s="6">
        <v>0.130912</v>
      </c>
      <c r="P198" s="6">
        <v>0.20716599999999999</v>
      </c>
      <c r="Q198" s="6">
        <v>0.14004800000000001</v>
      </c>
      <c r="R198" s="6">
        <v>0.17286299999999999</v>
      </c>
      <c r="S198" s="6">
        <v>0.22422900000000001</v>
      </c>
      <c r="T198" s="6">
        <v>0.17153199999999999</v>
      </c>
      <c r="U198" s="6">
        <f t="shared" si="14"/>
        <v>0.20088142857142857</v>
      </c>
      <c r="V198">
        <f t="shared" si="15"/>
        <v>7.7418701254621913E-2</v>
      </c>
    </row>
    <row r="199" spans="1:22" x14ac:dyDescent="0.25">
      <c r="A199" s="6">
        <v>195</v>
      </c>
      <c r="B199" s="6">
        <v>0.14024300000000001</v>
      </c>
      <c r="C199" s="6">
        <v>0.107409</v>
      </c>
      <c r="D199" s="6">
        <v>0.16161400000000001</v>
      </c>
      <c r="E199" s="6">
        <v>0.190522</v>
      </c>
      <c r="F199" s="6">
        <v>0.19896800000000001</v>
      </c>
      <c r="G199" s="6">
        <v>0.127749</v>
      </c>
      <c r="H199" s="6">
        <v>0.190052</v>
      </c>
      <c r="I199" s="6">
        <f t="shared" si="12"/>
        <v>0.15950814285714285</v>
      </c>
      <c r="J199" s="6">
        <f t="shared" si="13"/>
        <v>3.5473960108923862E-2</v>
      </c>
      <c r="K199" s="6"/>
      <c r="L199" s="6"/>
      <c r="M199" s="6"/>
      <c r="N199" s="6">
        <v>0.36064499999999999</v>
      </c>
      <c r="O199" s="6">
        <v>0.130912</v>
      </c>
      <c r="P199" s="6">
        <v>0.20716599999999999</v>
      </c>
      <c r="Q199" s="6">
        <v>0.14004800000000001</v>
      </c>
      <c r="R199" s="6">
        <v>0.173098</v>
      </c>
      <c r="S199" s="6">
        <v>0.224326</v>
      </c>
      <c r="T199" s="6">
        <v>0.17153199999999999</v>
      </c>
      <c r="U199" s="6">
        <f t="shared" si="14"/>
        <v>0.20110385714285714</v>
      </c>
      <c r="V199">
        <f t="shared" si="15"/>
        <v>7.7827727523525916E-2</v>
      </c>
    </row>
    <row r="200" spans="1:22" x14ac:dyDescent="0.25">
      <c r="A200" s="6">
        <v>196</v>
      </c>
      <c r="B200" s="6">
        <v>0.14024300000000001</v>
      </c>
      <c r="C200" s="6">
        <v>0.107409</v>
      </c>
      <c r="D200" s="6">
        <v>0.16161400000000001</v>
      </c>
      <c r="E200" s="6">
        <v>0.190522</v>
      </c>
      <c r="F200" s="6">
        <v>0.19896800000000001</v>
      </c>
      <c r="G200" s="6">
        <v>0.127749</v>
      </c>
      <c r="H200" s="6">
        <v>0.19009200000000001</v>
      </c>
      <c r="I200" s="6">
        <f t="shared" si="12"/>
        <v>0.15951385714285715</v>
      </c>
      <c r="J200" s="6">
        <f t="shared" si="13"/>
        <v>3.547970301185626E-2</v>
      </c>
      <c r="K200" s="6"/>
      <c r="L200" s="6"/>
      <c r="M200" s="6"/>
      <c r="N200" s="6">
        <v>0.36186400000000002</v>
      </c>
      <c r="O200" s="6">
        <v>0.130912</v>
      </c>
      <c r="P200" s="6">
        <v>0.20716599999999999</v>
      </c>
      <c r="Q200" s="6">
        <v>0.14004900000000001</v>
      </c>
      <c r="R200" s="6">
        <v>0.17333100000000001</v>
      </c>
      <c r="S200" s="6">
        <v>0.22442100000000001</v>
      </c>
      <c r="T200" s="6">
        <v>0.17153199999999999</v>
      </c>
      <c r="U200" s="6">
        <f t="shared" si="14"/>
        <v>0.201325</v>
      </c>
      <c r="V200">
        <f t="shared" si="15"/>
        <v>7.8235050380248375E-2</v>
      </c>
    </row>
    <row r="201" spans="1:22" x14ac:dyDescent="0.25">
      <c r="A201" s="6">
        <v>197</v>
      </c>
      <c r="B201" s="6">
        <v>0.14024300000000001</v>
      </c>
      <c r="C201" s="6">
        <v>0.107409</v>
      </c>
      <c r="D201" s="6">
        <v>0.16161400000000001</v>
      </c>
      <c r="E201" s="6">
        <v>0.190522</v>
      </c>
      <c r="F201" s="6">
        <v>0.19896800000000001</v>
      </c>
      <c r="G201" s="6">
        <v>0.127749</v>
      </c>
      <c r="H201" s="6">
        <v>0.19013099999999999</v>
      </c>
      <c r="I201" s="6">
        <f t="shared" si="12"/>
        <v>0.15951942857142856</v>
      </c>
      <c r="J201" s="6">
        <f t="shared" si="13"/>
        <v>3.5485307649115609E-2</v>
      </c>
      <c r="K201" s="6"/>
      <c r="L201" s="6"/>
      <c r="M201" s="6"/>
      <c r="N201" s="6">
        <v>0.36307600000000001</v>
      </c>
      <c r="O201" s="6">
        <v>0.130912</v>
      </c>
      <c r="P201" s="6">
        <v>0.20716599999999999</v>
      </c>
      <c r="Q201" s="6">
        <v>0.14004900000000001</v>
      </c>
      <c r="R201" s="6">
        <v>0.17355999999999999</v>
      </c>
      <c r="S201" s="6">
        <v>0.22451399999999999</v>
      </c>
      <c r="T201" s="6">
        <v>0.17153299999999999</v>
      </c>
      <c r="U201" s="6">
        <f t="shared" si="14"/>
        <v>0.2015442857142857</v>
      </c>
      <c r="V201">
        <f t="shared" si="15"/>
        <v>7.8640631602910946E-2</v>
      </c>
    </row>
    <row r="202" spans="1:22" x14ac:dyDescent="0.25">
      <c r="A202" s="6">
        <v>198</v>
      </c>
      <c r="B202" s="6">
        <v>0.14024300000000001</v>
      </c>
      <c r="C202" s="6">
        <v>0.107409</v>
      </c>
      <c r="D202" s="6">
        <v>0.16161400000000001</v>
      </c>
      <c r="E202" s="6">
        <v>0.190522</v>
      </c>
      <c r="F202" s="6">
        <v>0.19896800000000001</v>
      </c>
      <c r="G202" s="6">
        <v>0.127749</v>
      </c>
      <c r="H202" s="6">
        <v>0.190169</v>
      </c>
      <c r="I202" s="6">
        <f t="shared" si="12"/>
        <v>0.15952485714285713</v>
      </c>
      <c r="J202" s="6">
        <f t="shared" si="13"/>
        <v>3.5490773615258549E-2</v>
      </c>
      <c r="K202" s="6"/>
      <c r="L202" s="6"/>
      <c r="M202" s="6"/>
      <c r="N202" s="6">
        <v>0.36428300000000002</v>
      </c>
      <c r="O202" s="6">
        <v>0.130912</v>
      </c>
      <c r="P202" s="6">
        <v>0.20716599999999999</v>
      </c>
      <c r="Q202" s="6">
        <v>0.14004900000000001</v>
      </c>
      <c r="R202" s="6">
        <v>0.173786</v>
      </c>
      <c r="S202" s="6">
        <v>0.224604</v>
      </c>
      <c r="T202" s="6">
        <v>0.17153299999999999</v>
      </c>
      <c r="U202" s="6">
        <f t="shared" si="14"/>
        <v>0.20176185714285713</v>
      </c>
      <c r="V202">
        <f t="shared" si="15"/>
        <v>7.9045030949513442E-2</v>
      </c>
    </row>
    <row r="203" spans="1:22" x14ac:dyDescent="0.25">
      <c r="A203" s="6">
        <v>199</v>
      </c>
      <c r="B203" s="6">
        <v>0.14024300000000001</v>
      </c>
      <c r="C203" s="6">
        <v>0.107409</v>
      </c>
      <c r="D203" s="6">
        <v>0.16161400000000001</v>
      </c>
      <c r="E203" s="6">
        <v>0.190522</v>
      </c>
      <c r="F203" s="6">
        <v>0.19896800000000001</v>
      </c>
      <c r="G203" s="6">
        <v>0.127749</v>
      </c>
      <c r="H203" s="6">
        <v>0.19020599999999999</v>
      </c>
      <c r="I203" s="6">
        <f t="shared" si="12"/>
        <v>0.15953014285714287</v>
      </c>
      <c r="J203" s="6">
        <f t="shared" si="13"/>
        <v>3.549610051554284E-2</v>
      </c>
      <c r="K203" s="6"/>
      <c r="L203" s="6"/>
      <c r="M203" s="6"/>
      <c r="N203" s="6">
        <v>0.365485</v>
      </c>
      <c r="O203" s="6">
        <v>0.130912</v>
      </c>
      <c r="P203" s="6">
        <v>0.20716599999999999</v>
      </c>
      <c r="Q203" s="6">
        <v>0.14004900000000001</v>
      </c>
      <c r="R203" s="6">
        <v>0.17401</v>
      </c>
      <c r="S203" s="6">
        <v>0.224693</v>
      </c>
      <c r="T203" s="6">
        <v>0.17153299999999999</v>
      </c>
      <c r="U203" s="6">
        <f t="shared" si="14"/>
        <v>0.20197828571428569</v>
      </c>
      <c r="V203">
        <f t="shared" si="15"/>
        <v>7.944821170992325E-2</v>
      </c>
    </row>
  </sheetData>
  <mergeCells count="4">
    <mergeCell ref="B1:J1"/>
    <mergeCell ref="B2:H2"/>
    <mergeCell ref="M1:U1"/>
    <mergeCell ref="M2:T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3"/>
  <sheetViews>
    <sheetView workbookViewId="0">
      <selection activeCell="L11" sqref="L11"/>
    </sheetView>
  </sheetViews>
  <sheetFormatPr defaultRowHeight="15" x14ac:dyDescent="0.25"/>
  <sheetData>
    <row r="1" spans="1:24" x14ac:dyDescent="0.25">
      <c r="B1" s="33" t="s">
        <v>209</v>
      </c>
      <c r="C1" s="33"/>
      <c r="D1" s="33"/>
      <c r="E1" s="33"/>
      <c r="F1" s="33"/>
      <c r="G1" s="33"/>
      <c r="H1" s="33"/>
      <c r="I1" s="33"/>
      <c r="J1" s="33"/>
      <c r="K1" s="33"/>
      <c r="L1" s="10"/>
      <c r="M1" s="33" t="s">
        <v>210</v>
      </c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24" x14ac:dyDescent="0.25">
      <c r="A2" t="s">
        <v>23</v>
      </c>
      <c r="B2" s="34">
        <f>COUNT(B4:I4)</f>
        <v>8</v>
      </c>
      <c r="C2" s="34"/>
      <c r="D2" s="34"/>
      <c r="E2" s="34"/>
      <c r="F2" s="34"/>
      <c r="G2" s="34"/>
      <c r="H2" s="34"/>
      <c r="I2" s="34"/>
      <c r="M2" t="s">
        <v>23</v>
      </c>
      <c r="N2" s="34">
        <f>COUNT(N4:V4)</f>
        <v>9</v>
      </c>
      <c r="O2" s="34"/>
      <c r="P2" s="34"/>
      <c r="Q2" s="34"/>
      <c r="R2" s="34"/>
      <c r="S2" s="34"/>
      <c r="T2" s="34"/>
      <c r="U2" s="34"/>
      <c r="V2" s="34"/>
    </row>
    <row r="3" spans="1:24" x14ac:dyDescent="0.25">
      <c r="A3" s="11" t="s">
        <v>108</v>
      </c>
      <c r="J3" t="s">
        <v>25</v>
      </c>
      <c r="K3" s="6" t="s">
        <v>24</v>
      </c>
      <c r="L3" s="6"/>
      <c r="W3" s="11" t="s">
        <v>25</v>
      </c>
      <c r="X3" t="s">
        <v>24</v>
      </c>
    </row>
    <row r="4" spans="1:24" x14ac:dyDescent="0.25">
      <c r="A4" s="6">
        <v>0</v>
      </c>
      <c r="B4" s="6">
        <v>1</v>
      </c>
      <c r="C4" s="6">
        <v>1</v>
      </c>
      <c r="D4" s="6">
        <v>1</v>
      </c>
      <c r="E4" s="6">
        <v>1</v>
      </c>
      <c r="F4" s="6">
        <v>1</v>
      </c>
      <c r="G4" s="6">
        <v>1</v>
      </c>
      <c r="H4" s="6">
        <v>1</v>
      </c>
      <c r="I4" s="6">
        <v>1</v>
      </c>
      <c r="J4">
        <f>AVERAGE(B4:I4)</f>
        <v>1</v>
      </c>
      <c r="K4" s="6">
        <f>STDEV(B4:I4)</f>
        <v>0</v>
      </c>
      <c r="L4" s="6"/>
      <c r="N4" s="6">
        <v>1</v>
      </c>
      <c r="O4" s="6">
        <v>1</v>
      </c>
      <c r="P4" s="6">
        <v>1</v>
      </c>
      <c r="Q4" s="6">
        <v>1</v>
      </c>
      <c r="R4" s="6">
        <v>1</v>
      </c>
      <c r="S4" s="6">
        <v>1</v>
      </c>
      <c r="T4" s="6">
        <v>1</v>
      </c>
      <c r="U4" s="6">
        <v>1</v>
      </c>
      <c r="V4" s="6">
        <v>1</v>
      </c>
      <c r="W4" s="6">
        <f>AVERAGE(N4:V4)</f>
        <v>1</v>
      </c>
      <c r="X4">
        <f>STDEV(N4:V4)</f>
        <v>0</v>
      </c>
    </row>
    <row r="5" spans="1:24" x14ac:dyDescent="0.25">
      <c r="A5" s="6">
        <v>1</v>
      </c>
      <c r="B5" s="6">
        <v>1.0963400000000001</v>
      </c>
      <c r="C5" s="6">
        <v>1.00125</v>
      </c>
      <c r="D5" s="6">
        <v>0.93298499999999995</v>
      </c>
      <c r="E5" s="6">
        <v>0.93339399999999995</v>
      </c>
      <c r="F5" s="6">
        <v>0.93820199999999998</v>
      </c>
      <c r="G5" s="6">
        <v>1.0248699999999999</v>
      </c>
      <c r="H5" s="6">
        <v>1.0081899999999999</v>
      </c>
      <c r="I5" s="6">
        <v>1.0393399999999999</v>
      </c>
      <c r="J5">
        <f t="shared" ref="J5:J68" si="0">AVERAGE(B5:I5)</f>
        <v>0.99682137500000001</v>
      </c>
      <c r="K5" s="6">
        <f t="shared" ref="K5:K68" si="1">STDEV(B5:I5)</f>
        <v>5.8775261693377455E-2</v>
      </c>
      <c r="L5" s="6"/>
      <c r="N5" s="6">
        <v>1.1360399999999999</v>
      </c>
      <c r="O5" s="6">
        <v>0.88417400000000002</v>
      </c>
      <c r="P5" s="6">
        <v>0.93111900000000003</v>
      </c>
      <c r="Q5" s="6">
        <v>1.0322659999999999</v>
      </c>
      <c r="R5" s="6">
        <v>0.81859000000000004</v>
      </c>
      <c r="S5" s="6">
        <v>0.95316800000000002</v>
      </c>
      <c r="T5" s="6">
        <v>1.0576000000000001</v>
      </c>
      <c r="U5" s="6">
        <v>0.988209</v>
      </c>
      <c r="V5" s="6">
        <v>1.00431</v>
      </c>
      <c r="W5" s="6">
        <f t="shared" ref="W5:W68" si="2">AVERAGE(N5:V5)</f>
        <v>0.97838622222222227</v>
      </c>
      <c r="X5">
        <f t="shared" ref="X5:X68" si="3">STDEV(N5:V5)</f>
        <v>9.4922350100987499E-2</v>
      </c>
    </row>
    <row r="6" spans="1:24" x14ac:dyDescent="0.25">
      <c r="A6" s="6">
        <v>2</v>
      </c>
      <c r="B6" s="6">
        <v>1.07077</v>
      </c>
      <c r="C6" s="6">
        <v>1.01406</v>
      </c>
      <c r="D6" s="6">
        <v>0.96752300000000002</v>
      </c>
      <c r="E6" s="6">
        <v>0.98997299999999999</v>
      </c>
      <c r="F6" s="6">
        <v>0.98139600000000005</v>
      </c>
      <c r="G6" s="6">
        <v>0.95191999999999999</v>
      </c>
      <c r="H6" s="6">
        <v>1.0360799999999999</v>
      </c>
      <c r="I6" s="6">
        <v>1.0202199999999999</v>
      </c>
      <c r="J6">
        <f t="shared" si="0"/>
        <v>1.0039927500000001</v>
      </c>
      <c r="K6" s="6">
        <f t="shared" si="1"/>
        <v>3.8917947298496736E-2</v>
      </c>
      <c r="L6" s="6"/>
      <c r="N6" s="6">
        <v>0.82084999999999997</v>
      </c>
      <c r="O6" s="6">
        <v>0.90459199999999995</v>
      </c>
      <c r="P6" s="6">
        <v>0.947847</v>
      </c>
      <c r="Q6" s="6">
        <v>0.94260200000000005</v>
      </c>
      <c r="R6" s="6">
        <v>1.0317400000000001</v>
      </c>
      <c r="S6" s="6">
        <v>0.99866500000000002</v>
      </c>
      <c r="T6" s="6">
        <v>0.97850999999999999</v>
      </c>
      <c r="U6" s="6">
        <v>1.0125299999999999</v>
      </c>
      <c r="V6" s="6">
        <v>1.0376300000000001</v>
      </c>
      <c r="W6" s="6">
        <f t="shared" si="2"/>
        <v>0.9638851111111113</v>
      </c>
      <c r="X6">
        <f t="shared" si="3"/>
        <v>6.9387819272269363E-2</v>
      </c>
    </row>
    <row r="7" spans="1:24" x14ac:dyDescent="0.25">
      <c r="A7" s="6">
        <v>3</v>
      </c>
      <c r="B7" s="6">
        <v>0.80188000000000004</v>
      </c>
      <c r="C7" s="6">
        <v>0.80120000000000002</v>
      </c>
      <c r="D7" s="6">
        <v>0.61961100000000002</v>
      </c>
      <c r="E7" s="6">
        <v>0.53751099999999996</v>
      </c>
      <c r="F7" s="6">
        <v>0.65726399999999996</v>
      </c>
      <c r="G7" s="6">
        <v>0.68357999999999997</v>
      </c>
      <c r="H7" s="6">
        <v>0.77415</v>
      </c>
      <c r="I7" s="6">
        <v>0.58662000000000003</v>
      </c>
      <c r="J7">
        <f t="shared" si="0"/>
        <v>0.68272699999999997</v>
      </c>
      <c r="K7" s="6">
        <f t="shared" si="1"/>
        <v>0.10109996298289586</v>
      </c>
      <c r="L7" s="6"/>
      <c r="N7" s="6">
        <v>0.79156000000000004</v>
      </c>
      <c r="O7" s="6">
        <v>0.74481600000000003</v>
      </c>
      <c r="P7" s="6">
        <v>0.77371500000000004</v>
      </c>
      <c r="Q7" s="6">
        <v>0.74669200000000002</v>
      </c>
      <c r="R7" s="6">
        <v>0.64319999999999999</v>
      </c>
      <c r="S7" s="6">
        <v>0.66164699999999999</v>
      </c>
      <c r="T7" s="6">
        <v>0.62465999999999999</v>
      </c>
      <c r="U7" s="6">
        <v>0.73089000000000004</v>
      </c>
      <c r="V7" s="6">
        <v>0.73375999999999997</v>
      </c>
      <c r="W7" s="6">
        <f t="shared" si="2"/>
        <v>0.71677111111111125</v>
      </c>
      <c r="X7">
        <f t="shared" si="3"/>
        <v>5.9099024889257799E-2</v>
      </c>
    </row>
    <row r="8" spans="1:24" x14ac:dyDescent="0.25">
      <c r="A8" s="6">
        <v>4</v>
      </c>
      <c r="B8" s="6">
        <v>0.53029999999999999</v>
      </c>
      <c r="C8" s="6">
        <v>0.59423000000000004</v>
      </c>
      <c r="D8" s="6">
        <v>0.340972</v>
      </c>
      <c r="E8" s="6">
        <v>0.37690299999999999</v>
      </c>
      <c r="F8" s="6">
        <v>0.40120400000000001</v>
      </c>
      <c r="G8" s="6">
        <v>0.4703</v>
      </c>
      <c r="H8" s="6">
        <v>0.61185999999999996</v>
      </c>
      <c r="I8" s="6">
        <v>0.43476999999999999</v>
      </c>
      <c r="J8">
        <f t="shared" si="0"/>
        <v>0.47006737500000001</v>
      </c>
      <c r="K8" s="6">
        <f t="shared" si="1"/>
        <v>0.10034427515442933</v>
      </c>
      <c r="L8" s="6"/>
      <c r="N8" s="6">
        <v>0.66664999999999996</v>
      </c>
      <c r="O8" s="6">
        <v>0.46446100000000001</v>
      </c>
      <c r="P8" s="6">
        <v>0.66278000000000004</v>
      </c>
      <c r="Q8" s="6">
        <v>0.538686</v>
      </c>
      <c r="R8" s="6">
        <v>0.52712000000000003</v>
      </c>
      <c r="S8" s="6">
        <v>0.50126199999999999</v>
      </c>
      <c r="T8" s="6">
        <v>0.47537000000000001</v>
      </c>
      <c r="U8" s="6">
        <v>0.55195000000000005</v>
      </c>
      <c r="V8" s="6">
        <v>0.53834000000000004</v>
      </c>
      <c r="W8" s="6">
        <f t="shared" si="2"/>
        <v>0.54740211111111103</v>
      </c>
      <c r="X8">
        <f t="shared" si="3"/>
        <v>7.2731543037468691E-2</v>
      </c>
    </row>
    <row r="9" spans="1:24" x14ac:dyDescent="0.25">
      <c r="A9" s="6">
        <v>5</v>
      </c>
      <c r="B9" s="6">
        <v>0.34092</v>
      </c>
      <c r="C9" s="6">
        <v>0.41102</v>
      </c>
      <c r="D9" s="6">
        <v>0.26620199999999999</v>
      </c>
      <c r="E9" s="6">
        <v>0.22101899999999999</v>
      </c>
      <c r="F9" s="6">
        <v>0.31651499999999999</v>
      </c>
      <c r="G9" s="6">
        <v>0.36913000000000001</v>
      </c>
      <c r="H9" s="6">
        <v>0.46283000000000002</v>
      </c>
      <c r="I9" s="6">
        <v>0.26396999999999998</v>
      </c>
      <c r="J9">
        <f t="shared" si="0"/>
        <v>0.33145075000000002</v>
      </c>
      <c r="K9" s="6">
        <f t="shared" si="1"/>
        <v>8.1355010808448869E-2</v>
      </c>
      <c r="L9" s="6"/>
      <c r="N9" s="6">
        <v>0.38197999999999999</v>
      </c>
      <c r="O9" s="6">
        <v>0.413128</v>
      </c>
      <c r="P9" s="6">
        <v>0.38639200000000001</v>
      </c>
      <c r="Q9" s="6">
        <v>0.45783499999999999</v>
      </c>
      <c r="R9" s="6">
        <v>0.27844999999999998</v>
      </c>
      <c r="S9" s="6">
        <v>0.32853900000000003</v>
      </c>
      <c r="T9" s="6">
        <v>0.40508</v>
      </c>
      <c r="U9" s="6">
        <v>0.42684100000000003</v>
      </c>
      <c r="V9" s="6">
        <v>0.42449999999999999</v>
      </c>
      <c r="W9" s="6">
        <f t="shared" si="2"/>
        <v>0.38919388888888889</v>
      </c>
      <c r="X9">
        <f t="shared" si="3"/>
        <v>5.5004265787856013E-2</v>
      </c>
    </row>
    <row r="10" spans="1:24" x14ac:dyDescent="0.25">
      <c r="A10" s="6">
        <v>6</v>
      </c>
      <c r="B10" s="6">
        <v>0.27893000000000001</v>
      </c>
      <c r="C10" s="6">
        <v>0.31501000000000001</v>
      </c>
      <c r="D10" s="6">
        <v>0.126301</v>
      </c>
      <c r="E10" s="6">
        <v>0.127831</v>
      </c>
      <c r="F10" s="6">
        <v>0.13624</v>
      </c>
      <c r="G10" s="6">
        <v>0.23782</v>
      </c>
      <c r="H10" s="6">
        <v>0.33293</v>
      </c>
      <c r="I10" s="6">
        <v>0.15468000000000001</v>
      </c>
      <c r="J10">
        <f t="shared" si="0"/>
        <v>0.21371774999999998</v>
      </c>
      <c r="K10" s="6">
        <f t="shared" si="1"/>
        <v>8.76777509988384E-2</v>
      </c>
      <c r="L10" s="6"/>
      <c r="N10" s="6">
        <v>0.33212999999999998</v>
      </c>
      <c r="O10" s="6">
        <v>0.34166800000000003</v>
      </c>
      <c r="P10" s="6">
        <v>0.41156599999999999</v>
      </c>
      <c r="Q10" s="6">
        <v>0.28010400000000002</v>
      </c>
      <c r="R10" s="6">
        <v>0.22078999999999999</v>
      </c>
      <c r="S10" s="6">
        <v>0.21818000000000001</v>
      </c>
      <c r="T10" s="6">
        <v>0.20471</v>
      </c>
      <c r="U10" s="6">
        <v>0.33043499999999998</v>
      </c>
      <c r="V10" s="6">
        <v>0.30669000000000002</v>
      </c>
      <c r="W10" s="6">
        <f t="shared" si="2"/>
        <v>0.29403033333333339</v>
      </c>
      <c r="X10">
        <f t="shared" si="3"/>
        <v>6.920135108868887E-2</v>
      </c>
    </row>
    <row r="11" spans="1:24" x14ac:dyDescent="0.25">
      <c r="A11" s="6">
        <v>7</v>
      </c>
      <c r="B11" s="6">
        <v>0.22370999999999999</v>
      </c>
      <c r="C11" s="6">
        <v>0.16042000000000001</v>
      </c>
      <c r="D11" s="6">
        <v>0.13087299999999999</v>
      </c>
      <c r="E11" s="6">
        <v>2.0451E-2</v>
      </c>
      <c r="F11" s="6">
        <v>0.120671</v>
      </c>
      <c r="G11" s="6">
        <v>0.23838999999999999</v>
      </c>
      <c r="H11" s="6">
        <v>0.28509000000000001</v>
      </c>
      <c r="I11" s="6">
        <v>5.1520000000000003E-2</v>
      </c>
      <c r="J11">
        <f t="shared" si="0"/>
        <v>0.153890625</v>
      </c>
      <c r="K11" s="6">
        <f t="shared" si="1"/>
        <v>9.1954982128582094E-2</v>
      </c>
      <c r="L11" s="6"/>
      <c r="N11" s="6">
        <v>0.24571999999999999</v>
      </c>
      <c r="O11" s="6">
        <v>0.25270599999999999</v>
      </c>
      <c r="P11" s="6">
        <v>0.28903499999999999</v>
      </c>
      <c r="Q11" s="6">
        <v>0.42210700000000001</v>
      </c>
      <c r="R11" s="6">
        <v>0.13353999999999999</v>
      </c>
      <c r="S11" s="6">
        <v>0.137543</v>
      </c>
      <c r="T11" s="6">
        <v>0.18629000000000001</v>
      </c>
      <c r="U11" s="6">
        <v>0.259467</v>
      </c>
      <c r="V11" s="6">
        <v>0.24041999999999999</v>
      </c>
      <c r="W11" s="6">
        <f t="shared" si="2"/>
        <v>0.24075866666666665</v>
      </c>
      <c r="X11">
        <f t="shared" si="3"/>
        <v>8.7214852786093783E-2</v>
      </c>
    </row>
    <row r="12" spans="1:24" x14ac:dyDescent="0.25">
      <c r="A12" s="6">
        <v>8</v>
      </c>
      <c r="B12" s="6">
        <v>6.862E-2</v>
      </c>
      <c r="C12" s="6">
        <v>8.3659999999999998E-2</v>
      </c>
      <c r="D12" s="6">
        <v>0</v>
      </c>
      <c r="E12" s="6">
        <v>4.7281999999999998E-2</v>
      </c>
      <c r="F12" s="6">
        <v>9.8854999999999998E-2</v>
      </c>
      <c r="G12" s="6">
        <v>4.2500000000000003E-2</v>
      </c>
      <c r="H12" s="6">
        <v>0.16511999999999999</v>
      </c>
      <c r="I12" s="6">
        <v>0</v>
      </c>
      <c r="J12">
        <f t="shared" si="0"/>
        <v>6.3254624999999995E-2</v>
      </c>
      <c r="K12" s="6">
        <f t="shared" si="1"/>
        <v>5.4481035072340284E-2</v>
      </c>
      <c r="L12" s="6"/>
      <c r="N12" s="6">
        <v>9.2560000000000003E-2</v>
      </c>
      <c r="O12" s="6">
        <v>0.16223299999999999</v>
      </c>
      <c r="P12" s="6">
        <v>0.22206799999999999</v>
      </c>
      <c r="Q12" s="6">
        <v>0.345001</v>
      </c>
      <c r="R12" s="6">
        <v>0</v>
      </c>
      <c r="S12" s="6">
        <v>0</v>
      </c>
      <c r="T12" s="6">
        <v>0.18626000000000001</v>
      </c>
      <c r="U12" s="6">
        <v>0.23794000000000001</v>
      </c>
      <c r="V12" s="6">
        <v>0.13836999999999999</v>
      </c>
      <c r="W12" s="6">
        <f t="shared" si="2"/>
        <v>0.15382577777777776</v>
      </c>
      <c r="X12">
        <f t="shared" si="3"/>
        <v>0.11220513882703613</v>
      </c>
    </row>
    <row r="13" spans="1:24" x14ac:dyDescent="0.25">
      <c r="A13" s="6">
        <v>9</v>
      </c>
      <c r="B13" s="6">
        <v>0</v>
      </c>
      <c r="C13" s="6">
        <v>7.8600000000000007E-3</v>
      </c>
      <c r="D13" s="6">
        <v>7.0359999999999997E-3</v>
      </c>
      <c r="E13" s="6">
        <v>4.7340000000000004E-3</v>
      </c>
      <c r="F13" s="6">
        <v>9.7140000000000004E-3</v>
      </c>
      <c r="G13" s="6">
        <v>1.396E-2</v>
      </c>
      <c r="H13" s="6">
        <v>4.9029999999999997E-2</v>
      </c>
      <c r="I13" s="6">
        <v>4.8465000000000001E-2</v>
      </c>
      <c r="J13">
        <f t="shared" si="0"/>
        <v>1.7599875000000001E-2</v>
      </c>
      <c r="K13" s="6">
        <f t="shared" si="1"/>
        <v>1.9631211929967179E-2</v>
      </c>
      <c r="L13" s="6"/>
      <c r="N13" s="6">
        <v>0.23491000000000001</v>
      </c>
      <c r="O13" s="6">
        <v>0.10739</v>
      </c>
      <c r="P13" s="6">
        <v>0.13925999999999999</v>
      </c>
      <c r="Q13" s="6">
        <v>0.20116600000000001</v>
      </c>
      <c r="R13" s="6">
        <v>1.2286E-2</v>
      </c>
      <c r="S13" s="6">
        <v>1.6112000000000001E-2</v>
      </c>
      <c r="T13" s="6">
        <v>4.2930000000000003E-2</v>
      </c>
      <c r="U13" s="6">
        <v>0.13252</v>
      </c>
      <c r="V13" s="6">
        <v>8.1879999999999994E-2</v>
      </c>
      <c r="W13" s="6">
        <f t="shared" si="2"/>
        <v>0.10760599999999999</v>
      </c>
      <c r="X13">
        <f t="shared" si="3"/>
        <v>7.8169989663553138E-2</v>
      </c>
    </row>
    <row r="14" spans="1:24" x14ac:dyDescent="0.25">
      <c r="A14" s="6">
        <v>10</v>
      </c>
      <c r="B14" s="6">
        <v>9.0761999999999995E-2</v>
      </c>
      <c r="C14" s="6">
        <v>0</v>
      </c>
      <c r="D14" s="6">
        <v>1.3826E-2</v>
      </c>
      <c r="E14" s="6">
        <v>1.4028000000000001E-2</v>
      </c>
      <c r="F14" s="6">
        <v>1.4511E-2</v>
      </c>
      <c r="G14" s="6">
        <v>4.3990000000000001E-2</v>
      </c>
      <c r="H14" s="6">
        <v>5.3600000000000002E-3</v>
      </c>
      <c r="I14" s="6">
        <v>7.8494999999999995E-2</v>
      </c>
      <c r="J14">
        <f t="shared" si="0"/>
        <v>3.2621499999999998E-2</v>
      </c>
      <c r="K14" s="6">
        <f t="shared" si="1"/>
        <v>3.4740403509458548E-2</v>
      </c>
      <c r="L14" s="6"/>
      <c r="N14" s="6">
        <v>0</v>
      </c>
      <c r="O14" s="6">
        <v>7.8732999999999997E-2</v>
      </c>
      <c r="P14" s="6">
        <v>0.17285200000000001</v>
      </c>
      <c r="Q14" s="6">
        <v>0.137488</v>
      </c>
      <c r="R14" s="6">
        <v>2.4076E-2</v>
      </c>
      <c r="S14" s="6">
        <v>3.1281999999999997E-2</v>
      </c>
      <c r="T14" s="6">
        <v>0</v>
      </c>
      <c r="U14" s="6">
        <v>7.8075000000000006E-2</v>
      </c>
      <c r="V14" s="6">
        <v>0</v>
      </c>
      <c r="W14" s="6">
        <f t="shared" si="2"/>
        <v>5.805622222222221E-2</v>
      </c>
      <c r="X14">
        <f t="shared" si="3"/>
        <v>6.3540191821353884E-2</v>
      </c>
    </row>
    <row r="15" spans="1:24" x14ac:dyDescent="0.25">
      <c r="A15" s="6">
        <v>11</v>
      </c>
      <c r="B15" s="6">
        <v>0.12937899999999999</v>
      </c>
      <c r="C15" s="6">
        <v>1.7811E-2</v>
      </c>
      <c r="D15" s="6">
        <v>2.0379000000000001E-2</v>
      </c>
      <c r="E15" s="6">
        <v>4.7294000000000003E-2</v>
      </c>
      <c r="F15" s="6">
        <v>2.2171E-2</v>
      </c>
      <c r="G15" s="6">
        <v>9.3090000000000006E-2</v>
      </c>
      <c r="H15" s="6">
        <v>0</v>
      </c>
      <c r="I15" s="6">
        <v>9.7102999999999995E-2</v>
      </c>
      <c r="J15">
        <f t="shared" si="0"/>
        <v>5.3403374999999996E-2</v>
      </c>
      <c r="K15" s="6">
        <f t="shared" si="1"/>
        <v>4.7024482526012837E-2</v>
      </c>
      <c r="L15" s="6"/>
      <c r="N15" s="6">
        <v>1.7920999999999999E-2</v>
      </c>
      <c r="O15" s="6">
        <v>0.13300500000000001</v>
      </c>
      <c r="P15" s="6">
        <v>0</v>
      </c>
      <c r="Q15" s="6">
        <v>0.15873699999999999</v>
      </c>
      <c r="R15" s="6">
        <v>3.5392E-2</v>
      </c>
      <c r="S15" s="6">
        <v>4.5566000000000002E-2</v>
      </c>
      <c r="T15" s="6">
        <v>9.1660000000000005E-3</v>
      </c>
      <c r="U15" s="6">
        <v>0</v>
      </c>
      <c r="V15" s="6">
        <v>9.9419999999999994E-3</v>
      </c>
      <c r="W15" s="6">
        <f t="shared" si="2"/>
        <v>4.5525444444444445E-2</v>
      </c>
      <c r="X15">
        <f t="shared" si="3"/>
        <v>5.9232112857197462E-2</v>
      </c>
    </row>
    <row r="16" spans="1:24" x14ac:dyDescent="0.25">
      <c r="A16" s="6">
        <v>12</v>
      </c>
      <c r="B16" s="6">
        <v>0.14581</v>
      </c>
      <c r="C16" s="6">
        <v>3.3352E-2</v>
      </c>
      <c r="D16" s="6">
        <v>2.6703000000000001E-2</v>
      </c>
      <c r="E16" s="6">
        <v>3.3291000000000001E-2</v>
      </c>
      <c r="F16" s="6">
        <v>4.1098999999999997E-2</v>
      </c>
      <c r="G16" s="6">
        <v>9.0300000000000005E-2</v>
      </c>
      <c r="H16" s="6">
        <v>2.198E-2</v>
      </c>
      <c r="I16" s="6">
        <v>0.10863200000000001</v>
      </c>
      <c r="J16">
        <f t="shared" si="0"/>
        <v>6.264587499999999E-2</v>
      </c>
      <c r="K16" s="6">
        <f t="shared" si="1"/>
        <v>4.617583982200929E-2</v>
      </c>
      <c r="L16" s="6"/>
      <c r="N16" s="6">
        <v>3.5353999999999997E-2</v>
      </c>
      <c r="O16" s="6">
        <v>0</v>
      </c>
      <c r="P16" s="6">
        <v>1.2911000000000001E-2</v>
      </c>
      <c r="Q16" s="6">
        <v>6.5616999999999995E-2</v>
      </c>
      <c r="R16" s="6">
        <v>4.6252000000000001E-2</v>
      </c>
      <c r="S16" s="6">
        <v>5.9014999999999998E-2</v>
      </c>
      <c r="T16" s="6">
        <v>1.8072999999999999E-2</v>
      </c>
      <c r="U16" s="6">
        <v>1.8773999999999999E-2</v>
      </c>
      <c r="V16" s="6">
        <v>1.9526999999999999E-2</v>
      </c>
      <c r="W16" s="6">
        <f t="shared" si="2"/>
        <v>3.0613666666666667E-2</v>
      </c>
      <c r="X16">
        <f t="shared" si="3"/>
        <v>2.2276216319204657E-2</v>
      </c>
    </row>
    <row r="17" spans="1:24" x14ac:dyDescent="0.25">
      <c r="A17" s="6">
        <v>13</v>
      </c>
      <c r="B17" s="6">
        <v>0.15279999999999999</v>
      </c>
      <c r="C17" s="6">
        <v>4.6911000000000001E-2</v>
      </c>
      <c r="D17" s="6">
        <v>3.2806000000000002E-2</v>
      </c>
      <c r="E17" s="6">
        <v>4.1876999999999998E-2</v>
      </c>
      <c r="F17" s="6">
        <v>4.0403000000000001E-2</v>
      </c>
      <c r="G17" s="6">
        <v>0.24801000000000001</v>
      </c>
      <c r="H17" s="6">
        <v>4.1017999999999999E-2</v>
      </c>
      <c r="I17" s="6">
        <v>0.115776</v>
      </c>
      <c r="J17">
        <f t="shared" si="0"/>
        <v>8.9950125000000006E-2</v>
      </c>
      <c r="K17" s="6">
        <f t="shared" si="1"/>
        <v>7.7347194791569526E-2</v>
      </c>
      <c r="L17" s="6"/>
      <c r="N17" s="6">
        <v>5.2311999999999997E-2</v>
      </c>
      <c r="O17" s="6">
        <v>1.8322999999999999E-2</v>
      </c>
      <c r="P17" s="6">
        <v>2.5337999999999999E-2</v>
      </c>
      <c r="Q17" s="6">
        <v>0</v>
      </c>
      <c r="R17" s="6">
        <v>5.6674000000000002E-2</v>
      </c>
      <c r="S17" s="6">
        <v>7.1679000000000007E-2</v>
      </c>
      <c r="T17" s="6">
        <v>2.673E-2</v>
      </c>
      <c r="U17" s="6">
        <v>3.6410999999999999E-2</v>
      </c>
      <c r="V17" s="6">
        <v>2.8768999999999999E-2</v>
      </c>
      <c r="W17" s="6">
        <f t="shared" si="2"/>
        <v>3.5137333333333333E-2</v>
      </c>
      <c r="X17">
        <f t="shared" si="3"/>
        <v>2.1852724864419082E-2</v>
      </c>
    </row>
    <row r="18" spans="1:24" x14ac:dyDescent="0.25">
      <c r="A18" s="6">
        <v>14</v>
      </c>
      <c r="B18" s="6">
        <v>0.155775</v>
      </c>
      <c r="C18" s="6">
        <v>5.8742999999999997E-2</v>
      </c>
      <c r="D18" s="6">
        <v>3.8696000000000001E-2</v>
      </c>
      <c r="E18" s="6">
        <v>9.5899999999999999E-2</v>
      </c>
      <c r="F18" s="6">
        <v>0</v>
      </c>
      <c r="G18" s="6">
        <v>0.114</v>
      </c>
      <c r="H18" s="6">
        <v>5.7507000000000003E-2</v>
      </c>
      <c r="I18" s="6">
        <v>0.120203</v>
      </c>
      <c r="J18">
        <f t="shared" si="0"/>
        <v>8.0103000000000008E-2</v>
      </c>
      <c r="K18" s="6">
        <f t="shared" si="1"/>
        <v>5.0470178572527911E-2</v>
      </c>
      <c r="L18" s="6"/>
      <c r="N18" s="6">
        <v>6.8806999999999993E-2</v>
      </c>
      <c r="O18" s="6">
        <v>3.5421000000000001E-2</v>
      </c>
      <c r="P18" s="6">
        <v>3.7298999999999999E-2</v>
      </c>
      <c r="Q18" s="6">
        <v>3.4405999999999999E-2</v>
      </c>
      <c r="R18" s="6">
        <v>6.6675999999999999E-2</v>
      </c>
      <c r="S18" s="6">
        <v>8.3601999999999996E-2</v>
      </c>
      <c r="T18" s="6">
        <v>3.5143000000000001E-2</v>
      </c>
      <c r="U18" s="6">
        <v>5.2977000000000003E-2</v>
      </c>
      <c r="V18" s="6">
        <v>3.7678999999999997E-2</v>
      </c>
      <c r="W18" s="6">
        <f t="shared" si="2"/>
        <v>5.0223333333333328E-2</v>
      </c>
      <c r="X18">
        <f t="shared" si="3"/>
        <v>1.8570383766901552E-2</v>
      </c>
    </row>
    <row r="19" spans="1:24" x14ac:dyDescent="0.25">
      <c r="A19" s="6">
        <v>15</v>
      </c>
      <c r="B19" s="6">
        <v>0.15704000000000001</v>
      </c>
      <c r="C19" s="6">
        <v>6.9066000000000002E-2</v>
      </c>
      <c r="D19" s="6">
        <v>4.4379000000000002E-2</v>
      </c>
      <c r="E19" s="6">
        <v>5.2961000000000001E-2</v>
      </c>
      <c r="F19" s="6">
        <v>5.0039999999999998E-3</v>
      </c>
      <c r="G19" s="6">
        <v>0</v>
      </c>
      <c r="H19" s="6">
        <v>7.1790000000000007E-2</v>
      </c>
      <c r="I19" s="6">
        <v>0.122946</v>
      </c>
      <c r="J19">
        <f t="shared" si="0"/>
        <v>6.5398250000000005E-2</v>
      </c>
      <c r="K19" s="6">
        <f t="shared" si="1"/>
        <v>5.3831949256790933E-2</v>
      </c>
      <c r="L19" s="6"/>
      <c r="N19" s="6">
        <v>8.4852999999999998E-2</v>
      </c>
      <c r="O19" s="6">
        <v>5.1376999999999999E-2</v>
      </c>
      <c r="P19" s="6">
        <v>4.8812000000000001E-2</v>
      </c>
      <c r="Q19" s="6">
        <v>6.5392000000000006E-2</v>
      </c>
      <c r="R19" s="6">
        <v>7.6274999999999996E-2</v>
      </c>
      <c r="S19" s="6">
        <v>9.4827999999999996E-2</v>
      </c>
      <c r="T19" s="6">
        <v>4.3319000000000003E-2</v>
      </c>
      <c r="U19" s="6">
        <v>6.8539000000000003E-2</v>
      </c>
      <c r="V19" s="6">
        <v>4.6269999999999999E-2</v>
      </c>
      <c r="W19" s="6">
        <f t="shared" si="2"/>
        <v>6.4407222222222227E-2</v>
      </c>
      <c r="X19">
        <f t="shared" si="3"/>
        <v>1.8333741665149644E-2</v>
      </c>
    </row>
    <row r="20" spans="1:24" x14ac:dyDescent="0.25">
      <c r="A20" s="6">
        <v>16</v>
      </c>
      <c r="B20" s="6">
        <v>0.157579</v>
      </c>
      <c r="C20" s="6">
        <v>7.8073000000000004E-2</v>
      </c>
      <c r="D20" s="6">
        <v>4.9865E-2</v>
      </c>
      <c r="E20" s="6">
        <v>0.108544</v>
      </c>
      <c r="F20" s="6">
        <v>9.7920000000000004E-3</v>
      </c>
      <c r="G20" s="6">
        <v>5.6889999999999996E-3</v>
      </c>
      <c r="H20" s="6">
        <v>8.4159999999999999E-2</v>
      </c>
      <c r="I20" s="6">
        <v>0.12464500000000001</v>
      </c>
      <c r="J20">
        <f t="shared" si="0"/>
        <v>7.7293374999999997E-2</v>
      </c>
      <c r="K20" s="6">
        <f t="shared" si="1"/>
        <v>5.3649997723172638E-2</v>
      </c>
      <c r="L20" s="6"/>
      <c r="N20" s="6">
        <v>0.10046099999999999</v>
      </c>
      <c r="O20" s="6">
        <v>6.6267000000000006E-2</v>
      </c>
      <c r="P20" s="6">
        <v>5.9893000000000002E-2</v>
      </c>
      <c r="Q20" s="6">
        <v>9.3299000000000007E-2</v>
      </c>
      <c r="R20" s="6">
        <v>8.5487999999999995E-2</v>
      </c>
      <c r="S20" s="6">
        <v>0.10539900000000001</v>
      </c>
      <c r="T20" s="6">
        <v>5.1264999999999998E-2</v>
      </c>
      <c r="U20" s="6">
        <v>8.3157999999999996E-2</v>
      </c>
      <c r="V20" s="6">
        <v>5.4552999999999997E-2</v>
      </c>
      <c r="W20" s="6">
        <f t="shared" si="2"/>
        <v>7.7753666666666665E-2</v>
      </c>
      <c r="X20">
        <f t="shared" si="3"/>
        <v>2.0314523382299703E-2</v>
      </c>
    </row>
    <row r="21" spans="1:24" x14ac:dyDescent="0.25">
      <c r="A21" s="6">
        <v>17</v>
      </c>
      <c r="B21" s="6">
        <v>0.157808</v>
      </c>
      <c r="C21" s="6">
        <v>8.5932999999999995E-2</v>
      </c>
      <c r="D21" s="6">
        <v>5.5157999999999999E-2</v>
      </c>
      <c r="E21" s="6">
        <v>8.9506000000000002E-2</v>
      </c>
      <c r="F21" s="6">
        <v>1.4373E-2</v>
      </c>
      <c r="G21" s="6">
        <v>1.1242E-2</v>
      </c>
      <c r="H21" s="6">
        <v>9.4875000000000001E-2</v>
      </c>
      <c r="I21" s="6">
        <v>0.125698</v>
      </c>
      <c r="J21">
        <f t="shared" si="0"/>
        <v>7.9324124999999995E-2</v>
      </c>
      <c r="K21" s="6">
        <f t="shared" si="1"/>
        <v>5.0902228998170061E-2</v>
      </c>
      <c r="L21" s="6"/>
      <c r="N21" s="6">
        <v>0.115644</v>
      </c>
      <c r="O21" s="6">
        <v>8.0161999999999997E-2</v>
      </c>
      <c r="P21" s="6">
        <v>7.0558999999999997E-2</v>
      </c>
      <c r="Q21" s="6">
        <v>0.118432</v>
      </c>
      <c r="R21" s="6">
        <v>9.4328999999999996E-2</v>
      </c>
      <c r="S21" s="6">
        <v>0.115352</v>
      </c>
      <c r="T21" s="6">
        <v>5.8986999999999998E-2</v>
      </c>
      <c r="U21" s="6">
        <v>9.6890000000000004E-2</v>
      </c>
      <c r="V21" s="6">
        <v>6.2538999999999997E-2</v>
      </c>
      <c r="W21" s="6">
        <f t="shared" si="2"/>
        <v>9.0321555555555558E-2</v>
      </c>
      <c r="X21">
        <f t="shared" si="3"/>
        <v>2.3357681922180885E-2</v>
      </c>
    </row>
    <row r="22" spans="1:24" x14ac:dyDescent="0.25">
      <c r="A22" s="6">
        <v>18</v>
      </c>
      <c r="B22" s="6">
        <v>0.15790499999999999</v>
      </c>
      <c r="C22" s="6">
        <v>9.2789999999999997E-2</v>
      </c>
      <c r="D22" s="6">
        <v>6.0267000000000001E-2</v>
      </c>
      <c r="E22" s="6">
        <v>7.3993000000000003E-2</v>
      </c>
      <c r="F22" s="6">
        <v>1.8756999999999999E-2</v>
      </c>
      <c r="G22" s="6">
        <v>1.6664000000000002E-2</v>
      </c>
      <c r="H22" s="6">
        <v>0.104155</v>
      </c>
      <c r="I22" s="6">
        <v>0.12635099999999999</v>
      </c>
      <c r="J22">
        <f t="shared" si="0"/>
        <v>8.1360250000000009E-2</v>
      </c>
      <c r="K22" s="6">
        <f t="shared" si="1"/>
        <v>4.9479403209098716E-2</v>
      </c>
      <c r="L22" s="6"/>
      <c r="N22" s="6">
        <v>0.130413</v>
      </c>
      <c r="O22" s="6">
        <v>9.3128000000000002E-2</v>
      </c>
      <c r="P22" s="6">
        <v>8.0824999999999994E-2</v>
      </c>
      <c r="Q22" s="6">
        <v>0.141067</v>
      </c>
      <c r="R22" s="6">
        <v>0.102814</v>
      </c>
      <c r="S22" s="6">
        <v>0.124723</v>
      </c>
      <c r="T22" s="6">
        <v>6.6491999999999996E-2</v>
      </c>
      <c r="U22" s="6">
        <v>0.109789</v>
      </c>
      <c r="V22" s="6">
        <v>7.0238999999999996E-2</v>
      </c>
      <c r="W22" s="6">
        <f t="shared" si="2"/>
        <v>0.10216555555555555</v>
      </c>
      <c r="X22">
        <f t="shared" si="3"/>
        <v>2.6710532614079012E-2</v>
      </c>
    </row>
    <row r="23" spans="1:24" x14ac:dyDescent="0.25">
      <c r="A23" s="6">
        <v>19</v>
      </c>
      <c r="B23" s="6">
        <v>0.157947</v>
      </c>
      <c r="C23" s="6">
        <v>9.8774000000000001E-2</v>
      </c>
      <c r="D23" s="6">
        <v>6.5197000000000005E-2</v>
      </c>
      <c r="E23" s="6">
        <v>0.101225</v>
      </c>
      <c r="F23" s="6">
        <v>2.2950999999999999E-2</v>
      </c>
      <c r="G23" s="6">
        <v>2.1957000000000001E-2</v>
      </c>
      <c r="H23" s="6">
        <v>0.112194</v>
      </c>
      <c r="I23" s="6">
        <v>0.12675500000000001</v>
      </c>
      <c r="J23">
        <f t="shared" si="0"/>
        <v>8.8375000000000009E-2</v>
      </c>
      <c r="K23" s="6">
        <f t="shared" si="1"/>
        <v>4.8377627990632201E-2</v>
      </c>
      <c r="L23" s="6"/>
      <c r="N23" s="6">
        <v>0.14477999999999999</v>
      </c>
      <c r="O23" s="6">
        <v>0.105229</v>
      </c>
      <c r="P23" s="6">
        <v>9.0705999999999995E-2</v>
      </c>
      <c r="Q23" s="6">
        <v>0.16145200000000001</v>
      </c>
      <c r="R23" s="6">
        <v>0.110957</v>
      </c>
      <c r="S23" s="6">
        <v>0.133546</v>
      </c>
      <c r="T23" s="6">
        <v>7.3786000000000004E-2</v>
      </c>
      <c r="U23" s="6">
        <v>0.121907</v>
      </c>
      <c r="V23" s="6">
        <v>7.7661999999999995E-2</v>
      </c>
      <c r="W23" s="6">
        <f t="shared" si="2"/>
        <v>0.11333611111111111</v>
      </c>
      <c r="X23">
        <f t="shared" si="3"/>
        <v>3.0012742083340441E-2</v>
      </c>
    </row>
    <row r="24" spans="1:24" x14ac:dyDescent="0.25">
      <c r="A24" s="6">
        <v>20</v>
      </c>
      <c r="B24" s="6">
        <v>0.15796399999999999</v>
      </c>
      <c r="C24" s="6">
        <v>0.103994</v>
      </c>
      <c r="D24" s="6">
        <v>6.9954000000000002E-2</v>
      </c>
      <c r="E24" s="6">
        <v>9.2291999999999999E-2</v>
      </c>
      <c r="F24" s="6">
        <v>2.6963000000000001E-2</v>
      </c>
      <c r="G24" s="6">
        <v>2.7123000000000001E-2</v>
      </c>
      <c r="H24" s="6">
        <v>0.119156</v>
      </c>
      <c r="I24" s="6">
        <v>0.12700600000000001</v>
      </c>
      <c r="J24">
        <f t="shared" si="0"/>
        <v>9.0556500000000012E-2</v>
      </c>
      <c r="K24" s="6">
        <f t="shared" si="1"/>
        <v>4.6852735922553859E-2</v>
      </c>
      <c r="L24" s="6"/>
      <c r="N24" s="6">
        <v>0.15875500000000001</v>
      </c>
      <c r="O24" s="6">
        <v>0.11652</v>
      </c>
      <c r="P24" s="6">
        <v>0.100216</v>
      </c>
      <c r="Q24" s="6">
        <v>0.179811</v>
      </c>
      <c r="R24" s="6">
        <v>0.118772</v>
      </c>
      <c r="S24" s="6">
        <v>0.14185400000000001</v>
      </c>
      <c r="T24" s="6">
        <v>8.0874000000000001E-2</v>
      </c>
      <c r="U24" s="6">
        <v>0.13328899999999999</v>
      </c>
      <c r="V24" s="6">
        <v>8.4820000000000007E-2</v>
      </c>
      <c r="W24" s="6">
        <f t="shared" si="2"/>
        <v>0.12387900000000002</v>
      </c>
      <c r="X24">
        <f t="shared" si="3"/>
        <v>3.3112652661029654E-2</v>
      </c>
    </row>
    <row r="25" spans="1:24" x14ac:dyDescent="0.25">
      <c r="A25" s="6">
        <v>21</v>
      </c>
      <c r="B25" s="6">
        <v>0.157972</v>
      </c>
      <c r="C25" s="6">
        <v>0.10854999999999999</v>
      </c>
      <c r="D25" s="6">
        <v>7.4546000000000001E-2</v>
      </c>
      <c r="E25" s="6">
        <v>7.0614999999999997E-2</v>
      </c>
      <c r="F25" s="6">
        <v>3.0803000000000001E-2</v>
      </c>
      <c r="G25" s="6">
        <v>3.2168000000000002E-2</v>
      </c>
      <c r="H25" s="6">
        <v>0.12518599999999999</v>
      </c>
      <c r="I25" s="6">
        <v>0.127161</v>
      </c>
      <c r="J25">
        <f t="shared" si="0"/>
        <v>9.0875125000000001E-2</v>
      </c>
      <c r="K25" s="6">
        <f t="shared" si="1"/>
        <v>4.6353598141853337E-2</v>
      </c>
      <c r="L25" s="6"/>
      <c r="N25" s="6">
        <v>0.172349</v>
      </c>
      <c r="O25" s="6">
        <v>0.127058</v>
      </c>
      <c r="P25" s="6">
        <v>0.10936999999999999</v>
      </c>
      <c r="Q25" s="6">
        <v>0.19634499999999999</v>
      </c>
      <c r="R25" s="6">
        <v>0.126272</v>
      </c>
      <c r="S25" s="6">
        <v>0.149676</v>
      </c>
      <c r="T25" s="6">
        <v>8.7762999999999994E-2</v>
      </c>
      <c r="U25" s="6">
        <v>0.143981</v>
      </c>
      <c r="V25" s="6">
        <v>9.1720999999999997E-2</v>
      </c>
      <c r="W25" s="6">
        <f t="shared" si="2"/>
        <v>0.13383722222222222</v>
      </c>
      <c r="X25">
        <f t="shared" si="3"/>
        <v>3.5955854793683413E-2</v>
      </c>
    </row>
    <row r="26" spans="1:24" x14ac:dyDescent="0.25">
      <c r="A26" s="6">
        <v>22</v>
      </c>
      <c r="B26" s="6">
        <v>0.157975</v>
      </c>
      <c r="C26" s="6">
        <v>0.112524</v>
      </c>
      <c r="D26" s="6">
        <v>7.8977000000000006E-2</v>
      </c>
      <c r="E26" s="6">
        <v>8.6457999999999993E-2</v>
      </c>
      <c r="F26" s="6">
        <v>3.4477000000000001E-2</v>
      </c>
      <c r="G26" s="6">
        <v>3.7092E-2</v>
      </c>
      <c r="H26" s="6">
        <v>0.130409</v>
      </c>
      <c r="I26" s="6">
        <v>0.12725700000000001</v>
      </c>
      <c r="J26">
        <f t="shared" si="0"/>
        <v>9.5646124999999999E-2</v>
      </c>
      <c r="K26" s="6">
        <f t="shared" si="1"/>
        <v>4.4577356514706942E-2</v>
      </c>
      <c r="L26" s="6"/>
      <c r="N26" s="6">
        <v>0.18557299999999999</v>
      </c>
      <c r="O26" s="6">
        <v>0.13689100000000001</v>
      </c>
      <c r="P26" s="6">
        <v>0.11818099999999999</v>
      </c>
      <c r="Q26" s="6">
        <v>0.21123600000000001</v>
      </c>
      <c r="R26" s="6">
        <v>0.13347000000000001</v>
      </c>
      <c r="S26" s="6">
        <v>0.15704199999999999</v>
      </c>
      <c r="T26" s="6">
        <v>9.4458E-2</v>
      </c>
      <c r="U26" s="6">
        <v>0.154025</v>
      </c>
      <c r="V26" s="6">
        <v>9.8375000000000004E-2</v>
      </c>
      <c r="W26" s="6">
        <f t="shared" si="2"/>
        <v>0.14325011111111113</v>
      </c>
      <c r="X26">
        <f t="shared" si="3"/>
        <v>3.8533455180026481E-2</v>
      </c>
    </row>
    <row r="27" spans="1:24" x14ac:dyDescent="0.25">
      <c r="A27" s="6">
        <v>23</v>
      </c>
      <c r="B27" s="6">
        <v>0.15797600000000001</v>
      </c>
      <c r="C27" s="6">
        <v>0.115992</v>
      </c>
      <c r="D27" s="6">
        <v>8.3252999999999994E-2</v>
      </c>
      <c r="E27" s="6">
        <v>6.1448000000000003E-2</v>
      </c>
      <c r="F27" s="6">
        <v>3.7991999999999998E-2</v>
      </c>
      <c r="G27" s="6">
        <v>4.1898999999999999E-2</v>
      </c>
      <c r="H27" s="6">
        <v>0.134933</v>
      </c>
      <c r="I27" s="6">
        <v>0.12731700000000001</v>
      </c>
      <c r="J27">
        <f t="shared" si="0"/>
        <v>9.5101249999999998E-2</v>
      </c>
      <c r="K27" s="6">
        <f t="shared" si="1"/>
        <v>4.5322571770902098E-2</v>
      </c>
      <c r="L27" s="6"/>
      <c r="N27" s="6">
        <v>0.198436</v>
      </c>
      <c r="O27" s="6">
        <v>0.146067</v>
      </c>
      <c r="P27" s="6">
        <v>0.126662</v>
      </c>
      <c r="Q27" s="6">
        <v>0.22464700000000001</v>
      </c>
      <c r="R27" s="6">
        <v>0.140378</v>
      </c>
      <c r="S27" s="6">
        <v>0.16397600000000001</v>
      </c>
      <c r="T27" s="6">
        <v>0.100964</v>
      </c>
      <c r="U27" s="6">
        <v>0.16345999999999999</v>
      </c>
      <c r="V27" s="6">
        <v>0.10478999999999999</v>
      </c>
      <c r="W27" s="6">
        <f t="shared" si="2"/>
        <v>0.15215333333333333</v>
      </c>
      <c r="X27">
        <f t="shared" si="3"/>
        <v>4.0856725722333669E-2</v>
      </c>
    </row>
    <row r="28" spans="1:24" x14ac:dyDescent="0.25">
      <c r="A28" s="6">
        <v>24</v>
      </c>
      <c r="B28" s="6">
        <v>0.15797700000000001</v>
      </c>
      <c r="C28" s="6">
        <v>0.119018</v>
      </c>
      <c r="D28" s="6">
        <v>8.7378999999999998E-2</v>
      </c>
      <c r="E28" s="6">
        <v>0.11829000000000001</v>
      </c>
      <c r="F28" s="6">
        <v>4.1355000000000003E-2</v>
      </c>
      <c r="G28" s="6">
        <v>4.6592000000000001E-2</v>
      </c>
      <c r="H28" s="6">
        <v>0.138852</v>
      </c>
      <c r="I28" s="6">
        <v>0.12735399999999999</v>
      </c>
      <c r="J28">
        <f t="shared" si="0"/>
        <v>0.10460212499999999</v>
      </c>
      <c r="K28" s="6">
        <f t="shared" si="1"/>
        <v>4.2420958207799349E-2</v>
      </c>
      <c r="L28" s="6"/>
      <c r="N28" s="6">
        <v>0.210948</v>
      </c>
      <c r="O28" s="6">
        <v>0.15462999999999999</v>
      </c>
      <c r="P28" s="6">
        <v>0.134824</v>
      </c>
      <c r="Q28" s="6">
        <v>0.23672499999999999</v>
      </c>
      <c r="R28" s="6">
        <v>0.147008</v>
      </c>
      <c r="S28" s="6">
        <v>0.17050599999999999</v>
      </c>
      <c r="T28" s="6">
        <v>0.10728699999999999</v>
      </c>
      <c r="U28" s="6">
        <v>0.172323</v>
      </c>
      <c r="V28" s="6">
        <v>0.110975</v>
      </c>
      <c r="W28" s="6">
        <f t="shared" si="2"/>
        <v>0.16058066666666665</v>
      </c>
      <c r="X28">
        <f t="shared" si="3"/>
        <v>4.2946468224989161E-2</v>
      </c>
    </row>
    <row r="29" spans="1:24" x14ac:dyDescent="0.25">
      <c r="A29" s="6">
        <v>25</v>
      </c>
      <c r="B29" s="6">
        <v>0.15797700000000001</v>
      </c>
      <c r="C29" s="6">
        <v>0.121658</v>
      </c>
      <c r="D29" s="6">
        <v>9.1361999999999999E-2</v>
      </c>
      <c r="E29" s="6">
        <v>9.5193E-2</v>
      </c>
      <c r="F29" s="6">
        <v>4.4573000000000002E-2</v>
      </c>
      <c r="G29" s="6">
        <v>5.1173999999999997E-2</v>
      </c>
      <c r="H29" s="6">
        <v>0.14224600000000001</v>
      </c>
      <c r="I29" s="6">
        <v>0.12737699999999999</v>
      </c>
      <c r="J29">
        <f t="shared" si="0"/>
        <v>0.10394499999999998</v>
      </c>
      <c r="K29" s="6">
        <f t="shared" si="1"/>
        <v>4.1046967585925354E-2</v>
      </c>
      <c r="L29" s="6"/>
      <c r="N29" s="6">
        <v>0.22312000000000001</v>
      </c>
      <c r="O29" s="6">
        <v>0.16262099999999999</v>
      </c>
      <c r="P29" s="6">
        <v>0.142681</v>
      </c>
      <c r="Q29" s="6">
        <v>0.24760299999999999</v>
      </c>
      <c r="R29" s="6">
        <v>0.15337000000000001</v>
      </c>
      <c r="S29" s="6">
        <v>0.17665400000000001</v>
      </c>
      <c r="T29" s="6">
        <v>0.11343200000000001</v>
      </c>
      <c r="U29" s="6">
        <v>0.180648</v>
      </c>
      <c r="V29" s="6">
        <v>0.116938</v>
      </c>
      <c r="W29" s="6">
        <f t="shared" si="2"/>
        <v>0.16856299999999999</v>
      </c>
      <c r="X29">
        <f t="shared" si="3"/>
        <v>4.4827279191916175E-2</v>
      </c>
    </row>
    <row r="30" spans="1:24" x14ac:dyDescent="0.25">
      <c r="A30" s="6">
        <v>26</v>
      </c>
      <c r="B30" s="6">
        <v>0.15797700000000001</v>
      </c>
      <c r="C30" s="6">
        <v>0.123962</v>
      </c>
      <c r="D30" s="6">
        <v>9.5204999999999998E-2</v>
      </c>
      <c r="E30" s="6">
        <v>7.9313999999999996E-2</v>
      </c>
      <c r="F30" s="6">
        <v>4.7652E-2</v>
      </c>
      <c r="G30" s="6">
        <v>5.5646000000000001E-2</v>
      </c>
      <c r="H30" s="6">
        <v>0.14518500000000001</v>
      </c>
      <c r="I30" s="6">
        <v>0.127391</v>
      </c>
      <c r="J30">
        <f t="shared" si="0"/>
        <v>0.1040415</v>
      </c>
      <c r="K30" s="6">
        <f t="shared" si="1"/>
        <v>4.0979584363087788E-2</v>
      </c>
      <c r="L30" s="6"/>
      <c r="N30" s="6">
        <v>0.234959</v>
      </c>
      <c r="O30" s="6">
        <v>0.17007800000000001</v>
      </c>
      <c r="P30" s="6">
        <v>0.15024299999999999</v>
      </c>
      <c r="Q30" s="6">
        <v>0.25739899999999999</v>
      </c>
      <c r="R30" s="6">
        <v>0.15947600000000001</v>
      </c>
      <c r="S30" s="6">
        <v>0.18244299999999999</v>
      </c>
      <c r="T30" s="6">
        <v>0.119404</v>
      </c>
      <c r="U30" s="6">
        <v>0.188469</v>
      </c>
      <c r="V30" s="6">
        <v>0.12268800000000001</v>
      </c>
      <c r="W30" s="6">
        <f t="shared" si="2"/>
        <v>0.17612877777777775</v>
      </c>
      <c r="X30">
        <f t="shared" si="3"/>
        <v>4.6523666165129964E-2</v>
      </c>
    </row>
    <row r="31" spans="1:24" x14ac:dyDescent="0.25">
      <c r="A31" s="6">
        <v>27</v>
      </c>
      <c r="B31" s="6">
        <v>0.15797700000000001</v>
      </c>
      <c r="C31" s="6">
        <v>0.125972</v>
      </c>
      <c r="D31" s="6">
        <v>9.8914000000000002E-2</v>
      </c>
      <c r="E31" s="6">
        <v>8.7750999999999996E-2</v>
      </c>
      <c r="F31" s="6">
        <v>5.0597999999999997E-2</v>
      </c>
      <c r="G31" s="6">
        <v>6.0012999999999997E-2</v>
      </c>
      <c r="H31" s="6">
        <v>0.147732</v>
      </c>
      <c r="I31" s="6">
        <v>0.12740000000000001</v>
      </c>
      <c r="J31">
        <f t="shared" si="0"/>
        <v>0.107044625</v>
      </c>
      <c r="K31" s="6">
        <f t="shared" si="1"/>
        <v>3.9385824817484434E-2</v>
      </c>
      <c r="L31" s="6"/>
      <c r="N31" s="6">
        <v>0.246476</v>
      </c>
      <c r="O31" s="6">
        <v>0.177037</v>
      </c>
      <c r="P31" s="6">
        <v>0.15752099999999999</v>
      </c>
      <c r="Q31" s="6">
        <v>0.26622200000000001</v>
      </c>
      <c r="R31" s="6">
        <v>0.16533600000000001</v>
      </c>
      <c r="S31" s="6">
        <v>0.187893</v>
      </c>
      <c r="T31" s="6">
        <v>0.12520800000000001</v>
      </c>
      <c r="U31" s="6">
        <v>0.19581499999999999</v>
      </c>
      <c r="V31" s="6">
        <v>0.12823200000000001</v>
      </c>
      <c r="W31" s="6">
        <f t="shared" si="2"/>
        <v>0.18330444444444444</v>
      </c>
      <c r="X31">
        <f t="shared" si="3"/>
        <v>4.8060688392674702E-2</v>
      </c>
    </row>
    <row r="32" spans="1:24" x14ac:dyDescent="0.25">
      <c r="A32" s="6">
        <v>28</v>
      </c>
      <c r="B32" s="6">
        <v>0.15797700000000001</v>
      </c>
      <c r="C32" s="6">
        <v>0.12772600000000001</v>
      </c>
      <c r="D32" s="6">
        <v>0.102494</v>
      </c>
      <c r="E32" s="6">
        <v>4.1173000000000001E-2</v>
      </c>
      <c r="F32" s="6">
        <v>5.3415999999999998E-2</v>
      </c>
      <c r="G32" s="6">
        <v>6.4274999999999999E-2</v>
      </c>
      <c r="H32" s="6">
        <v>0.14993699999999999</v>
      </c>
      <c r="I32" s="6">
        <v>0.12740499999999999</v>
      </c>
      <c r="J32">
        <f t="shared" si="0"/>
        <v>0.103050375</v>
      </c>
      <c r="K32" s="6">
        <f t="shared" si="1"/>
        <v>4.5061139329764278E-2</v>
      </c>
      <c r="L32" s="6"/>
      <c r="N32" s="6">
        <v>0.25767899999999999</v>
      </c>
      <c r="O32" s="6">
        <v>0.183531</v>
      </c>
      <c r="P32" s="6">
        <v>0.16452700000000001</v>
      </c>
      <c r="Q32" s="6">
        <v>0.27416800000000002</v>
      </c>
      <c r="R32" s="6">
        <v>0.17096</v>
      </c>
      <c r="S32" s="6">
        <v>0.193025</v>
      </c>
      <c r="T32" s="6">
        <v>0.13084899999999999</v>
      </c>
      <c r="U32" s="6">
        <v>0.20271600000000001</v>
      </c>
      <c r="V32" s="6">
        <v>0.133576</v>
      </c>
      <c r="W32" s="6">
        <f t="shared" si="2"/>
        <v>0.19011455555555556</v>
      </c>
      <c r="X32">
        <f t="shared" si="3"/>
        <v>4.9461070937433002E-2</v>
      </c>
    </row>
    <row r="33" spans="1:24" x14ac:dyDescent="0.25">
      <c r="A33" s="6">
        <v>29</v>
      </c>
      <c r="B33" s="6">
        <v>0.15797700000000001</v>
      </c>
      <c r="C33" s="6">
        <v>0.12925600000000001</v>
      </c>
      <c r="D33" s="6">
        <v>0.105948</v>
      </c>
      <c r="E33" s="6">
        <v>0.140733</v>
      </c>
      <c r="F33" s="6">
        <v>5.6113000000000003E-2</v>
      </c>
      <c r="G33" s="6">
        <v>6.8436999999999998E-2</v>
      </c>
      <c r="H33" s="6">
        <v>0.15184700000000001</v>
      </c>
      <c r="I33" s="6">
        <v>0.12740799999999999</v>
      </c>
      <c r="J33">
        <f t="shared" si="0"/>
        <v>0.117214875</v>
      </c>
      <c r="K33" s="6">
        <f t="shared" si="1"/>
        <v>3.7611905977600481E-2</v>
      </c>
      <c r="L33" s="6"/>
      <c r="N33" s="6">
        <v>0.26857700000000001</v>
      </c>
      <c r="O33" s="6">
        <v>0.18959100000000001</v>
      </c>
      <c r="P33" s="6">
        <v>0.17127000000000001</v>
      </c>
      <c r="Q33" s="6">
        <v>0.28132400000000002</v>
      </c>
      <c r="R33" s="6">
        <v>0.17635799999999999</v>
      </c>
      <c r="S33" s="6">
        <v>0.19785700000000001</v>
      </c>
      <c r="T33" s="6">
        <v>0.13633100000000001</v>
      </c>
      <c r="U33" s="6">
        <v>0.209199</v>
      </c>
      <c r="V33" s="6">
        <v>0.13872999999999999</v>
      </c>
      <c r="W33" s="6">
        <f t="shared" si="2"/>
        <v>0.19658188888888889</v>
      </c>
      <c r="X33">
        <f t="shared" si="3"/>
        <v>5.0745590213447267E-2</v>
      </c>
    </row>
    <row r="34" spans="1:24" x14ac:dyDescent="0.25">
      <c r="A34" s="6">
        <v>30</v>
      </c>
      <c r="B34" s="6">
        <v>0.15797700000000001</v>
      </c>
      <c r="C34" s="6">
        <v>0.13059100000000001</v>
      </c>
      <c r="D34" s="6">
        <v>0.109281</v>
      </c>
      <c r="E34" s="6">
        <v>0</v>
      </c>
      <c r="F34" s="6">
        <v>5.8694000000000003E-2</v>
      </c>
      <c r="G34" s="6">
        <v>7.2498999999999994E-2</v>
      </c>
      <c r="H34" s="6">
        <v>0.153501</v>
      </c>
      <c r="I34" s="6">
        <v>0.12741</v>
      </c>
      <c r="J34">
        <f t="shared" si="0"/>
        <v>0.10124412500000002</v>
      </c>
      <c r="K34" s="6">
        <f t="shared" si="1"/>
        <v>5.4046344838580077E-2</v>
      </c>
      <c r="L34" s="6"/>
      <c r="N34" s="6">
        <v>0.27917799999999998</v>
      </c>
      <c r="O34" s="6">
        <v>0.195246</v>
      </c>
      <c r="P34" s="6">
        <v>0.17776</v>
      </c>
      <c r="Q34" s="6">
        <v>0.28776800000000002</v>
      </c>
      <c r="R34" s="6">
        <v>0.181537</v>
      </c>
      <c r="S34" s="6">
        <v>0.202407</v>
      </c>
      <c r="T34" s="6">
        <v>0.14165800000000001</v>
      </c>
      <c r="U34" s="6">
        <v>0.21528800000000001</v>
      </c>
      <c r="V34" s="6">
        <v>0.14369799999999999</v>
      </c>
      <c r="W34" s="6">
        <f t="shared" si="2"/>
        <v>0.20272666666666664</v>
      </c>
      <c r="X34">
        <f t="shared" si="3"/>
        <v>5.1933595044537484E-2</v>
      </c>
    </row>
    <row r="35" spans="1:24" x14ac:dyDescent="0.25">
      <c r="A35" s="6">
        <v>31</v>
      </c>
      <c r="B35" s="6">
        <v>0.15797700000000001</v>
      </c>
      <c r="C35" s="6">
        <v>0.13175600000000001</v>
      </c>
      <c r="D35" s="6">
        <v>0.112498</v>
      </c>
      <c r="E35" s="6">
        <v>4.0309999999999999E-3</v>
      </c>
      <c r="F35" s="6">
        <v>6.1163000000000002E-2</v>
      </c>
      <c r="G35" s="6">
        <v>7.6465000000000005E-2</v>
      </c>
      <c r="H35" s="6">
        <v>0.15493399999999999</v>
      </c>
      <c r="I35" s="6">
        <v>0.127412</v>
      </c>
      <c r="J35">
        <f t="shared" si="0"/>
        <v>0.1032795</v>
      </c>
      <c r="K35" s="6">
        <f t="shared" si="1"/>
        <v>5.2754627369143103E-2</v>
      </c>
      <c r="L35" s="6"/>
      <c r="N35" s="6">
        <v>0.289489</v>
      </c>
      <c r="O35" s="6">
        <v>0.20052300000000001</v>
      </c>
      <c r="P35" s="6">
        <v>0.184007</v>
      </c>
      <c r="Q35" s="6">
        <v>0.29357299999999997</v>
      </c>
      <c r="R35" s="6">
        <v>0.18650900000000001</v>
      </c>
      <c r="S35" s="6">
        <v>0.20669100000000001</v>
      </c>
      <c r="T35" s="6">
        <v>0.14683599999999999</v>
      </c>
      <c r="U35" s="6">
        <v>0.22100800000000001</v>
      </c>
      <c r="V35" s="6">
        <v>0.14848900000000001</v>
      </c>
      <c r="W35" s="6">
        <f t="shared" si="2"/>
        <v>0.20856944444444447</v>
      </c>
      <c r="X35">
        <f t="shared" si="3"/>
        <v>5.3041522965764976E-2</v>
      </c>
    </row>
    <row r="36" spans="1:24" x14ac:dyDescent="0.25">
      <c r="A36" s="6">
        <v>32</v>
      </c>
      <c r="B36" s="6">
        <v>0.15797700000000001</v>
      </c>
      <c r="C36" s="6">
        <v>0.132773</v>
      </c>
      <c r="D36" s="6">
        <v>0.115603</v>
      </c>
      <c r="E36" s="6">
        <v>7.9760000000000005E-3</v>
      </c>
      <c r="F36" s="6">
        <v>6.3524999999999998E-2</v>
      </c>
      <c r="G36" s="6">
        <v>8.0337000000000006E-2</v>
      </c>
      <c r="H36" s="6">
        <v>0.15617600000000001</v>
      </c>
      <c r="I36" s="6">
        <v>0.127413</v>
      </c>
      <c r="J36">
        <f t="shared" si="0"/>
        <v>0.1052225</v>
      </c>
      <c r="K36" s="6">
        <f t="shared" si="1"/>
        <v>5.1482800084799475E-2</v>
      </c>
      <c r="L36" s="6"/>
      <c r="N36" s="6">
        <v>0.29952000000000001</v>
      </c>
      <c r="O36" s="6">
        <v>0.20544799999999999</v>
      </c>
      <c r="P36" s="6">
        <v>0.19001999999999999</v>
      </c>
      <c r="Q36" s="6">
        <v>0.29880000000000001</v>
      </c>
      <c r="R36" s="6">
        <v>0.19128000000000001</v>
      </c>
      <c r="S36" s="6">
        <v>0.21072399999999999</v>
      </c>
      <c r="T36" s="6">
        <v>0.151867</v>
      </c>
      <c r="U36" s="6">
        <v>0.226381</v>
      </c>
      <c r="V36" s="6">
        <v>0.15310699999999999</v>
      </c>
      <c r="W36" s="6">
        <f t="shared" si="2"/>
        <v>0.21412744444444443</v>
      </c>
      <c r="X36">
        <f t="shared" si="3"/>
        <v>5.408491957124277E-2</v>
      </c>
    </row>
    <row r="37" spans="1:24" x14ac:dyDescent="0.25">
      <c r="A37" s="6">
        <v>33</v>
      </c>
      <c r="B37" s="6">
        <v>0.15797700000000001</v>
      </c>
      <c r="C37" s="6">
        <v>0.13366</v>
      </c>
      <c r="D37" s="6">
        <v>0.118599</v>
      </c>
      <c r="E37" s="6">
        <v>1.1835999999999999E-2</v>
      </c>
      <c r="F37" s="6">
        <v>6.5784999999999996E-2</v>
      </c>
      <c r="G37" s="6">
        <v>8.4115999999999996E-2</v>
      </c>
      <c r="H37" s="6">
        <v>0.157251</v>
      </c>
      <c r="I37" s="6">
        <v>0.127413</v>
      </c>
      <c r="J37">
        <f t="shared" si="0"/>
        <v>0.10707962500000001</v>
      </c>
      <c r="K37" s="6">
        <f t="shared" si="1"/>
        <v>5.0234152235698007E-2</v>
      </c>
      <c r="L37" s="6"/>
      <c r="N37" s="6">
        <v>0.30927700000000002</v>
      </c>
      <c r="O37" s="6">
        <v>0.21004300000000001</v>
      </c>
      <c r="P37" s="6">
        <v>0.19580700000000001</v>
      </c>
      <c r="Q37" s="6">
        <v>0.303508</v>
      </c>
      <c r="R37" s="6">
        <v>0.195858</v>
      </c>
      <c r="S37" s="6">
        <v>0.21452199999999999</v>
      </c>
      <c r="T37" s="6">
        <v>0.15675700000000001</v>
      </c>
      <c r="U37" s="6">
        <v>0.231429</v>
      </c>
      <c r="V37" s="6">
        <v>0.15756000000000001</v>
      </c>
      <c r="W37" s="6">
        <f t="shared" si="2"/>
        <v>0.21941788888888891</v>
      </c>
      <c r="X37">
        <f t="shared" si="3"/>
        <v>5.5076378272459973E-2</v>
      </c>
    </row>
    <row r="38" spans="1:24" x14ac:dyDescent="0.25">
      <c r="A38" s="6">
        <v>34</v>
      </c>
      <c r="B38" s="6">
        <v>0.15797700000000001</v>
      </c>
      <c r="C38" s="6">
        <v>0.134434</v>
      </c>
      <c r="D38" s="6">
        <v>0.121491</v>
      </c>
      <c r="E38" s="6">
        <v>1.5613E-2</v>
      </c>
      <c r="F38" s="6">
        <v>6.7947999999999995E-2</v>
      </c>
      <c r="G38" s="6">
        <v>8.7805999999999995E-2</v>
      </c>
      <c r="H38" s="6">
        <v>0.15818199999999999</v>
      </c>
      <c r="I38" s="6">
        <v>0.127413</v>
      </c>
      <c r="J38">
        <f t="shared" si="0"/>
        <v>0.10885800000000001</v>
      </c>
      <c r="K38" s="6">
        <f t="shared" si="1"/>
        <v>4.9011646510949664E-2</v>
      </c>
      <c r="L38" s="6"/>
      <c r="N38" s="6">
        <v>0.318768</v>
      </c>
      <c r="O38" s="6">
        <v>0.21433199999999999</v>
      </c>
      <c r="P38" s="6">
        <v>0.201377</v>
      </c>
      <c r="Q38" s="6">
        <v>0.30774800000000002</v>
      </c>
      <c r="R38" s="6">
        <v>0.20025200000000001</v>
      </c>
      <c r="S38" s="6">
        <v>0.21809799999999999</v>
      </c>
      <c r="T38" s="6">
        <v>0.16150999999999999</v>
      </c>
      <c r="U38" s="6">
        <v>0.23616999999999999</v>
      </c>
      <c r="V38" s="6">
        <v>0.161854</v>
      </c>
      <c r="W38" s="6">
        <f t="shared" si="2"/>
        <v>0.22445655555555558</v>
      </c>
      <c r="X38">
        <f t="shared" si="3"/>
        <v>5.602692557849092E-2</v>
      </c>
    </row>
    <row r="39" spans="1:24" x14ac:dyDescent="0.25">
      <c r="A39" s="6">
        <v>35</v>
      </c>
      <c r="B39" s="6">
        <v>0.15797700000000001</v>
      </c>
      <c r="C39" s="6">
        <v>0.13510900000000001</v>
      </c>
      <c r="D39" s="6">
        <v>0.124281</v>
      </c>
      <c r="E39" s="6">
        <v>1.9310000000000001E-2</v>
      </c>
      <c r="F39" s="6">
        <v>7.0016999999999996E-2</v>
      </c>
      <c r="G39" s="6">
        <v>9.1408000000000003E-2</v>
      </c>
      <c r="H39" s="6">
        <v>0.15898799999999999</v>
      </c>
      <c r="I39" s="6">
        <v>0.127414</v>
      </c>
      <c r="J39">
        <f t="shared" si="0"/>
        <v>0.11056300000000001</v>
      </c>
      <c r="K39" s="6">
        <f t="shared" si="1"/>
        <v>4.7817683537130312E-2</v>
      </c>
      <c r="L39" s="6"/>
      <c r="N39" s="6">
        <v>0.32800099999999999</v>
      </c>
      <c r="O39" s="6">
        <v>0.218334</v>
      </c>
      <c r="P39" s="6">
        <v>0.20673900000000001</v>
      </c>
      <c r="Q39" s="6">
        <v>0.31156600000000001</v>
      </c>
      <c r="R39" s="6">
        <v>0.20446900000000001</v>
      </c>
      <c r="S39" s="6">
        <v>0.221465</v>
      </c>
      <c r="T39" s="6">
        <v>0.166128</v>
      </c>
      <c r="U39" s="6">
        <v>0.240624</v>
      </c>
      <c r="V39" s="6">
        <v>0.165993</v>
      </c>
      <c r="W39" s="6">
        <f t="shared" si="2"/>
        <v>0.22925766666666667</v>
      </c>
      <c r="X39">
        <f t="shared" si="3"/>
        <v>5.6946789308090114E-2</v>
      </c>
    </row>
    <row r="40" spans="1:24" x14ac:dyDescent="0.25">
      <c r="A40" s="6">
        <v>36</v>
      </c>
      <c r="B40" s="6">
        <v>0.15797700000000001</v>
      </c>
      <c r="C40" s="6">
        <v>0.13569800000000001</v>
      </c>
      <c r="D40" s="6">
        <v>0.126974</v>
      </c>
      <c r="E40" s="6">
        <v>2.2928E-2</v>
      </c>
      <c r="F40" s="6">
        <v>7.1997000000000005E-2</v>
      </c>
      <c r="G40" s="6">
        <v>9.4924999999999995E-2</v>
      </c>
      <c r="H40" s="6">
        <v>0.159687</v>
      </c>
      <c r="I40" s="6">
        <v>0.127414</v>
      </c>
      <c r="J40">
        <f t="shared" si="0"/>
        <v>0.11220000000000002</v>
      </c>
      <c r="K40" s="6">
        <f t="shared" si="1"/>
        <v>4.6654717403495159E-2</v>
      </c>
      <c r="L40" s="6"/>
      <c r="N40" s="6">
        <v>0.336982</v>
      </c>
      <c r="O40" s="6">
        <v>0.22206799999999999</v>
      </c>
      <c r="P40" s="6">
        <v>0.211899</v>
      </c>
      <c r="Q40" s="6">
        <v>0.31500499999999998</v>
      </c>
      <c r="R40" s="6">
        <v>0.20851700000000001</v>
      </c>
      <c r="S40" s="6">
        <v>0.224635</v>
      </c>
      <c r="T40" s="6">
        <v>0.17061699999999999</v>
      </c>
      <c r="U40" s="6">
        <v>0.244808</v>
      </c>
      <c r="V40" s="6">
        <v>0.169984</v>
      </c>
      <c r="W40" s="6">
        <f t="shared" si="2"/>
        <v>0.23383500000000002</v>
      </c>
      <c r="X40">
        <f t="shared" si="3"/>
        <v>5.7843578373057064E-2</v>
      </c>
    </row>
    <row r="41" spans="1:24" x14ac:dyDescent="0.25">
      <c r="A41" s="6">
        <v>37</v>
      </c>
      <c r="B41" s="6">
        <v>0.15797700000000001</v>
      </c>
      <c r="C41" s="6">
        <v>0.136212</v>
      </c>
      <c r="D41" s="6">
        <v>0.12957299999999999</v>
      </c>
      <c r="E41" s="6">
        <v>2.6467999999999998E-2</v>
      </c>
      <c r="F41" s="6">
        <v>7.3890999999999998E-2</v>
      </c>
      <c r="G41" s="6">
        <v>9.8358000000000001E-2</v>
      </c>
      <c r="H41" s="6">
        <v>0.16029199999999999</v>
      </c>
      <c r="I41" s="6">
        <v>0.127414</v>
      </c>
      <c r="J41">
        <f t="shared" si="0"/>
        <v>0.113773125</v>
      </c>
      <c r="K41" s="6">
        <f t="shared" si="1"/>
        <v>4.5524868796978868E-2</v>
      </c>
      <c r="L41" s="6"/>
      <c r="N41" s="6">
        <v>0.34571800000000003</v>
      </c>
      <c r="O41" s="6">
        <v>0.225553</v>
      </c>
      <c r="P41" s="6">
        <v>0.216866</v>
      </c>
      <c r="Q41" s="6">
        <v>0.318102</v>
      </c>
      <c r="R41" s="6">
        <v>0.21240100000000001</v>
      </c>
      <c r="S41" s="6">
        <v>0.22761999999999999</v>
      </c>
      <c r="T41" s="6">
        <v>0.174979</v>
      </c>
      <c r="U41" s="6">
        <v>0.24873799999999999</v>
      </c>
      <c r="V41" s="6">
        <v>0.17383199999999999</v>
      </c>
      <c r="W41" s="6">
        <f t="shared" si="2"/>
        <v>0.238201</v>
      </c>
      <c r="X41">
        <f t="shared" si="3"/>
        <v>5.8724190707492817E-2</v>
      </c>
    </row>
    <row r="42" spans="1:24" x14ac:dyDescent="0.25">
      <c r="A42" s="6">
        <v>38</v>
      </c>
      <c r="B42" s="6">
        <v>0.15797700000000001</v>
      </c>
      <c r="C42" s="6">
        <v>0.136661</v>
      </c>
      <c r="D42" s="6">
        <v>0.132081</v>
      </c>
      <c r="E42" s="6">
        <v>2.9932E-2</v>
      </c>
      <c r="F42" s="6">
        <v>7.5703999999999994E-2</v>
      </c>
      <c r="G42" s="6">
        <v>0.10170899999999999</v>
      </c>
      <c r="H42" s="6">
        <v>0.16081599999999999</v>
      </c>
      <c r="I42" s="6">
        <v>0.127414</v>
      </c>
      <c r="J42">
        <f t="shared" si="0"/>
        <v>0.11528674999999999</v>
      </c>
      <c r="K42" s="6">
        <f t="shared" si="1"/>
        <v>4.4429604640374633E-2</v>
      </c>
      <c r="L42" s="6"/>
      <c r="N42" s="6">
        <v>0.35421599999999998</v>
      </c>
      <c r="O42" s="6">
        <v>0.22880500000000001</v>
      </c>
      <c r="P42" s="6">
        <v>0.22164700000000001</v>
      </c>
      <c r="Q42" s="6">
        <v>0.32089200000000001</v>
      </c>
      <c r="R42" s="6">
        <v>0.21612799999999999</v>
      </c>
      <c r="S42" s="6">
        <v>0.23043</v>
      </c>
      <c r="T42" s="6">
        <v>0.17921799999999999</v>
      </c>
      <c r="U42" s="6">
        <v>0.25242999999999999</v>
      </c>
      <c r="V42" s="6">
        <v>0.17754200000000001</v>
      </c>
      <c r="W42" s="6">
        <f t="shared" si="2"/>
        <v>0.2423675555555555</v>
      </c>
      <c r="X42">
        <f t="shared" si="3"/>
        <v>5.9594398386323251E-2</v>
      </c>
    </row>
    <row r="43" spans="1:24" x14ac:dyDescent="0.25">
      <c r="A43" s="6">
        <v>39</v>
      </c>
      <c r="B43" s="6">
        <v>0.15797700000000001</v>
      </c>
      <c r="C43" s="6">
        <v>0.13705200000000001</v>
      </c>
      <c r="D43" s="6">
        <v>0.13450100000000001</v>
      </c>
      <c r="E43" s="6">
        <v>3.3321999999999997E-2</v>
      </c>
      <c r="F43" s="6">
        <v>7.7438000000000007E-2</v>
      </c>
      <c r="G43" s="6">
        <v>0.104981</v>
      </c>
      <c r="H43" s="6">
        <v>0.16127</v>
      </c>
      <c r="I43" s="6">
        <v>0.127414</v>
      </c>
      <c r="J43">
        <f t="shared" si="0"/>
        <v>0.116744375</v>
      </c>
      <c r="K43" s="6">
        <f t="shared" si="1"/>
        <v>4.3370265762015602E-2</v>
      </c>
      <c r="L43" s="6"/>
      <c r="N43" s="6">
        <v>0.36248200000000003</v>
      </c>
      <c r="O43" s="6">
        <v>0.23183999999999999</v>
      </c>
      <c r="P43" s="6">
        <v>0.226248</v>
      </c>
      <c r="Q43" s="6">
        <v>0.32340400000000002</v>
      </c>
      <c r="R43" s="6">
        <v>0.21970600000000001</v>
      </c>
      <c r="S43" s="6">
        <v>0.23307600000000001</v>
      </c>
      <c r="T43" s="6">
        <v>0.183338</v>
      </c>
      <c r="U43" s="6">
        <v>0.25589800000000001</v>
      </c>
      <c r="V43" s="6">
        <v>0.18112</v>
      </c>
      <c r="W43" s="6">
        <f t="shared" si="2"/>
        <v>0.2463457777777778</v>
      </c>
      <c r="X43">
        <f t="shared" si="3"/>
        <v>6.0457962506558466E-2</v>
      </c>
    </row>
    <row r="44" spans="1:24" x14ac:dyDescent="0.25">
      <c r="A44" s="6">
        <v>40</v>
      </c>
      <c r="B44" s="6">
        <v>0.15797700000000001</v>
      </c>
      <c r="C44" s="6">
        <v>0.13739399999999999</v>
      </c>
      <c r="D44" s="6">
        <v>0.13683699999999999</v>
      </c>
      <c r="E44" s="6">
        <v>3.6638999999999998E-2</v>
      </c>
      <c r="F44" s="6">
        <v>7.9098000000000002E-2</v>
      </c>
      <c r="G44" s="6">
        <v>0.10817499999999999</v>
      </c>
      <c r="H44" s="6">
        <v>0.161663</v>
      </c>
      <c r="I44" s="6">
        <v>0.127414</v>
      </c>
      <c r="J44">
        <f t="shared" si="0"/>
        <v>0.11814962499999999</v>
      </c>
      <c r="K44" s="6">
        <f t="shared" si="1"/>
        <v>4.2348099548984684E-2</v>
      </c>
      <c r="L44" s="6"/>
      <c r="N44" s="6">
        <v>0.37052299999999999</v>
      </c>
      <c r="O44" s="6">
        <v>0.23467199999999999</v>
      </c>
      <c r="P44" s="6">
        <v>0.23067799999999999</v>
      </c>
      <c r="Q44" s="6">
        <v>0.32566600000000001</v>
      </c>
      <c r="R44" s="6">
        <v>0.223139</v>
      </c>
      <c r="S44" s="6">
        <v>0.235568</v>
      </c>
      <c r="T44" s="6">
        <v>0.18734300000000001</v>
      </c>
      <c r="U44" s="6">
        <v>0.25915500000000002</v>
      </c>
      <c r="V44" s="6">
        <v>0.18456800000000001</v>
      </c>
      <c r="W44" s="6">
        <f t="shared" si="2"/>
        <v>0.2501457777777778</v>
      </c>
      <c r="X44">
        <f t="shared" si="3"/>
        <v>6.1318929923347795E-2</v>
      </c>
    </row>
    <row r="45" spans="1:24" x14ac:dyDescent="0.25">
      <c r="A45" s="6">
        <v>41</v>
      </c>
      <c r="B45" s="6">
        <v>0.15797700000000001</v>
      </c>
      <c r="C45" s="6">
        <v>0.13769200000000001</v>
      </c>
      <c r="D45" s="6">
        <v>0.13909099999999999</v>
      </c>
      <c r="E45" s="6">
        <v>3.9885999999999998E-2</v>
      </c>
      <c r="F45" s="6">
        <v>8.0685000000000007E-2</v>
      </c>
      <c r="G45" s="6">
        <v>0.111293</v>
      </c>
      <c r="H45" s="6">
        <v>0.16200400000000001</v>
      </c>
      <c r="I45" s="6">
        <v>0.127414</v>
      </c>
      <c r="J45">
        <f t="shared" si="0"/>
        <v>0.11950525000000001</v>
      </c>
      <c r="K45" s="6">
        <f t="shared" si="1"/>
        <v>4.136389891732712E-2</v>
      </c>
      <c r="L45" s="6"/>
      <c r="N45" s="6">
        <v>0.37834499999999999</v>
      </c>
      <c r="O45" s="6">
        <v>0.237315</v>
      </c>
      <c r="P45" s="6">
        <v>0.23494100000000001</v>
      </c>
      <c r="Q45" s="6">
        <v>0.327704</v>
      </c>
      <c r="R45" s="6">
        <v>0.226434</v>
      </c>
      <c r="S45" s="6">
        <v>0.23791399999999999</v>
      </c>
      <c r="T45" s="6">
        <v>0.19123399999999999</v>
      </c>
      <c r="U45" s="6">
        <v>0.262216</v>
      </c>
      <c r="V45" s="6">
        <v>0.18789400000000001</v>
      </c>
      <c r="W45" s="6">
        <f t="shared" si="2"/>
        <v>0.25377744444444444</v>
      </c>
      <c r="X45">
        <f t="shared" si="3"/>
        <v>6.2180049019181408E-2</v>
      </c>
    </row>
    <row r="46" spans="1:24" x14ac:dyDescent="0.25">
      <c r="A46" s="6">
        <v>42</v>
      </c>
      <c r="B46" s="6">
        <v>0.15797700000000001</v>
      </c>
      <c r="C46" s="6">
        <v>0.13795199999999999</v>
      </c>
      <c r="D46" s="6">
        <v>0.141266</v>
      </c>
      <c r="E46" s="6">
        <v>4.3062999999999997E-2</v>
      </c>
      <c r="F46" s="6">
        <v>8.2203999999999999E-2</v>
      </c>
      <c r="G46" s="6">
        <v>0.11433699999999999</v>
      </c>
      <c r="H46" s="6">
        <v>0.162298</v>
      </c>
      <c r="I46" s="6">
        <v>0.127414</v>
      </c>
      <c r="J46">
        <f t="shared" si="0"/>
        <v>0.120813875</v>
      </c>
      <c r="K46" s="6">
        <f t="shared" si="1"/>
        <v>4.0418291126092555E-2</v>
      </c>
      <c r="L46" s="6"/>
      <c r="N46" s="6">
        <v>0.38595400000000002</v>
      </c>
      <c r="O46" s="6">
        <v>0.239782</v>
      </c>
      <c r="P46" s="6">
        <v>0.23904400000000001</v>
      </c>
      <c r="Q46" s="6">
        <v>0.32953900000000003</v>
      </c>
      <c r="R46" s="6">
        <v>0.22959599999999999</v>
      </c>
      <c r="S46" s="6">
        <v>0.240123</v>
      </c>
      <c r="T46" s="6">
        <v>0.19501599999999999</v>
      </c>
      <c r="U46" s="6">
        <v>0.26508999999999999</v>
      </c>
      <c r="V46" s="6">
        <v>0.19109999999999999</v>
      </c>
      <c r="W46" s="6">
        <f t="shared" si="2"/>
        <v>0.25724933333333339</v>
      </c>
      <c r="X46">
        <f t="shared" si="3"/>
        <v>6.3043085756885262E-2</v>
      </c>
    </row>
    <row r="47" spans="1:24" x14ac:dyDescent="0.25">
      <c r="A47" s="6">
        <v>43</v>
      </c>
      <c r="B47" s="6">
        <v>0.15797700000000001</v>
      </c>
      <c r="C47" s="6">
        <v>0.138179</v>
      </c>
      <c r="D47" s="6">
        <v>0.14336499999999999</v>
      </c>
      <c r="E47" s="6">
        <v>4.6171999999999998E-2</v>
      </c>
      <c r="F47" s="6">
        <v>8.3657999999999996E-2</v>
      </c>
      <c r="G47" s="6">
        <v>0.117309</v>
      </c>
      <c r="H47" s="6">
        <v>0.162554</v>
      </c>
      <c r="I47" s="6">
        <v>0.127414</v>
      </c>
      <c r="J47">
        <f t="shared" si="0"/>
        <v>0.12207849999999999</v>
      </c>
      <c r="K47" s="6">
        <f t="shared" si="1"/>
        <v>3.9512126236312423E-2</v>
      </c>
      <c r="L47" s="6"/>
      <c r="N47" s="6">
        <v>0.39335500000000001</v>
      </c>
      <c r="O47" s="6">
        <v>0.24208299999999999</v>
      </c>
      <c r="P47" s="6">
        <v>0.24299299999999999</v>
      </c>
      <c r="Q47" s="6">
        <v>0.33119100000000001</v>
      </c>
      <c r="R47" s="6">
        <v>0.232631</v>
      </c>
      <c r="S47" s="6">
        <v>0.242203</v>
      </c>
      <c r="T47" s="6">
        <v>0.19869100000000001</v>
      </c>
      <c r="U47" s="6">
        <v>0.26778999999999997</v>
      </c>
      <c r="V47" s="6">
        <v>0.194191</v>
      </c>
      <c r="W47" s="6">
        <f t="shared" si="2"/>
        <v>0.26056977777777779</v>
      </c>
      <c r="X47">
        <f t="shared" si="3"/>
        <v>6.3909258968825794E-2</v>
      </c>
    </row>
    <row r="48" spans="1:24" x14ac:dyDescent="0.25">
      <c r="A48" s="6">
        <v>44</v>
      </c>
      <c r="B48" s="6">
        <v>0.15797700000000001</v>
      </c>
      <c r="C48" s="6">
        <v>0.138377</v>
      </c>
      <c r="D48" s="6">
        <v>0.14539099999999999</v>
      </c>
      <c r="E48" s="6">
        <v>4.9214000000000001E-2</v>
      </c>
      <c r="F48" s="6">
        <v>8.5047999999999999E-2</v>
      </c>
      <c r="G48" s="6">
        <v>0.12021</v>
      </c>
      <c r="H48" s="6">
        <v>0.162775</v>
      </c>
      <c r="I48" s="6">
        <v>0.127414</v>
      </c>
      <c r="J48">
        <f t="shared" si="0"/>
        <v>0.12330075</v>
      </c>
      <c r="K48" s="6">
        <f t="shared" si="1"/>
        <v>3.8645868667574648E-2</v>
      </c>
      <c r="L48" s="6"/>
      <c r="N48" s="6">
        <v>0.40055499999999999</v>
      </c>
      <c r="O48" s="6">
        <v>0.244231</v>
      </c>
      <c r="P48" s="6">
        <v>0.24679400000000001</v>
      </c>
      <c r="Q48" s="6">
        <v>0.33267999999999998</v>
      </c>
      <c r="R48" s="6">
        <v>0.235544</v>
      </c>
      <c r="S48" s="6">
        <v>0.24416099999999999</v>
      </c>
      <c r="T48" s="6">
        <v>0.202263</v>
      </c>
      <c r="U48" s="6">
        <v>0.27032699999999998</v>
      </c>
      <c r="V48" s="6">
        <v>0.19717100000000001</v>
      </c>
      <c r="W48" s="6">
        <f t="shared" si="2"/>
        <v>0.26374733333333339</v>
      </c>
      <c r="X48">
        <f t="shared" si="3"/>
        <v>6.477984722697297E-2</v>
      </c>
    </row>
    <row r="49" spans="1:24" x14ac:dyDescent="0.25">
      <c r="A49" s="6">
        <v>45</v>
      </c>
      <c r="B49" s="6">
        <v>0.15797700000000001</v>
      </c>
      <c r="C49" s="6">
        <v>0.13854900000000001</v>
      </c>
      <c r="D49" s="6">
        <v>0.147346</v>
      </c>
      <c r="E49" s="6">
        <v>5.2191000000000001E-2</v>
      </c>
      <c r="F49" s="6">
        <v>8.6378999999999997E-2</v>
      </c>
      <c r="G49" s="6">
        <v>0.123042</v>
      </c>
      <c r="H49" s="6">
        <v>0.162967</v>
      </c>
      <c r="I49" s="6">
        <v>0.127414</v>
      </c>
      <c r="J49">
        <f t="shared" si="0"/>
        <v>0.124483125</v>
      </c>
      <c r="K49" s="6">
        <f t="shared" si="1"/>
        <v>3.7819403067879245E-2</v>
      </c>
      <c r="L49" s="6"/>
      <c r="N49" s="6">
        <v>0.40755799999999998</v>
      </c>
      <c r="O49" s="6">
        <v>0.24623500000000001</v>
      </c>
      <c r="P49" s="6">
        <v>0.25045299999999998</v>
      </c>
      <c r="Q49" s="6">
        <v>0.33401999999999998</v>
      </c>
      <c r="R49" s="6">
        <v>0.238339</v>
      </c>
      <c r="S49" s="6">
        <v>0.246005</v>
      </c>
      <c r="T49" s="6">
        <v>0.205734</v>
      </c>
      <c r="U49" s="6">
        <v>0.27271000000000001</v>
      </c>
      <c r="V49" s="6">
        <v>0.200045</v>
      </c>
      <c r="W49" s="6">
        <f t="shared" si="2"/>
        <v>0.26678877777777776</v>
      </c>
      <c r="X49">
        <f t="shared" si="3"/>
        <v>6.565455095760267E-2</v>
      </c>
    </row>
    <row r="50" spans="1:24" x14ac:dyDescent="0.25">
      <c r="A50" s="6">
        <v>46</v>
      </c>
      <c r="B50" s="6">
        <v>0.15797700000000001</v>
      </c>
      <c r="C50" s="6">
        <v>0.13869999999999999</v>
      </c>
      <c r="D50" s="6">
        <v>0.149233</v>
      </c>
      <c r="E50" s="6">
        <v>5.5105000000000001E-2</v>
      </c>
      <c r="F50" s="6">
        <v>8.7651999999999994E-2</v>
      </c>
      <c r="G50" s="6">
        <v>0.125807</v>
      </c>
      <c r="H50" s="6">
        <v>0.163133</v>
      </c>
      <c r="I50" s="6">
        <v>0.127414</v>
      </c>
      <c r="J50">
        <f t="shared" si="0"/>
        <v>0.12562762499999999</v>
      </c>
      <c r="K50" s="6">
        <f t="shared" si="1"/>
        <v>3.7032896526264361E-2</v>
      </c>
      <c r="L50" s="6"/>
      <c r="N50" s="6">
        <v>0.41437099999999999</v>
      </c>
      <c r="O50" s="6">
        <v>0.24810599999999999</v>
      </c>
      <c r="P50" s="6">
        <v>0.25397500000000001</v>
      </c>
      <c r="Q50" s="6">
        <v>0.335227</v>
      </c>
      <c r="R50" s="6">
        <v>0.24102100000000001</v>
      </c>
      <c r="S50" s="6">
        <v>0.24774099999999999</v>
      </c>
      <c r="T50" s="6">
        <v>0.20910799999999999</v>
      </c>
      <c r="U50" s="6">
        <v>0.27494800000000003</v>
      </c>
      <c r="V50" s="6">
        <v>0.202815</v>
      </c>
      <c r="W50" s="6">
        <f t="shared" si="2"/>
        <v>0.26970133333333335</v>
      </c>
      <c r="X50">
        <f t="shared" si="3"/>
        <v>6.6534089317055942E-2</v>
      </c>
    </row>
    <row r="51" spans="1:24" x14ac:dyDescent="0.25">
      <c r="A51" s="6">
        <v>47</v>
      </c>
      <c r="B51" s="6">
        <v>0.15797700000000001</v>
      </c>
      <c r="C51" s="6">
        <v>0.13883100000000001</v>
      </c>
      <c r="D51" s="6">
        <v>0.15105399999999999</v>
      </c>
      <c r="E51" s="6">
        <v>5.7956000000000001E-2</v>
      </c>
      <c r="F51" s="6">
        <v>8.8870000000000005E-2</v>
      </c>
      <c r="G51" s="6">
        <v>0.12850600000000001</v>
      </c>
      <c r="H51" s="6">
        <v>0.16327700000000001</v>
      </c>
      <c r="I51" s="6">
        <v>0.127414</v>
      </c>
      <c r="J51">
        <f t="shared" si="0"/>
        <v>0.12673562499999999</v>
      </c>
      <c r="K51" s="6">
        <f t="shared" si="1"/>
        <v>3.6286585183340922E-2</v>
      </c>
      <c r="L51" s="6"/>
      <c r="N51" s="6">
        <v>0.42099700000000001</v>
      </c>
      <c r="O51" s="6">
        <v>0.24985099999999999</v>
      </c>
      <c r="P51" s="6">
        <v>0.25736399999999998</v>
      </c>
      <c r="Q51" s="6">
        <v>0.33631499999999998</v>
      </c>
      <c r="R51" s="6">
        <v>0.24359600000000001</v>
      </c>
      <c r="S51" s="6">
        <v>0.24937500000000001</v>
      </c>
      <c r="T51" s="6">
        <v>0.21238599999999999</v>
      </c>
      <c r="U51" s="6">
        <v>0.27705000000000002</v>
      </c>
      <c r="V51" s="6">
        <v>0.205486</v>
      </c>
      <c r="W51" s="6">
        <f t="shared" si="2"/>
        <v>0.27249111111111113</v>
      </c>
      <c r="X51">
        <f t="shared" si="3"/>
        <v>6.7417789522581456E-2</v>
      </c>
    </row>
    <row r="52" spans="1:24" x14ac:dyDescent="0.25">
      <c r="A52" s="6">
        <v>48</v>
      </c>
      <c r="B52" s="6">
        <v>0.15797700000000001</v>
      </c>
      <c r="C52" s="6">
        <v>0.13894599999999999</v>
      </c>
      <c r="D52" s="6">
        <v>0.152811</v>
      </c>
      <c r="E52" s="6">
        <v>6.0746000000000001E-2</v>
      </c>
      <c r="F52" s="6">
        <v>9.0036000000000005E-2</v>
      </c>
      <c r="G52" s="6">
        <v>0.13114100000000001</v>
      </c>
      <c r="H52" s="6">
        <v>0.16340099999999999</v>
      </c>
      <c r="I52" s="6">
        <v>0.127414</v>
      </c>
      <c r="J52">
        <f t="shared" si="0"/>
        <v>0.12780900000000001</v>
      </c>
      <c r="K52" s="6">
        <f t="shared" si="1"/>
        <v>3.5579960668090327E-2</v>
      </c>
      <c r="L52" s="6"/>
      <c r="N52" s="6">
        <v>0.42744300000000002</v>
      </c>
      <c r="O52" s="6">
        <v>0.25147999999999998</v>
      </c>
      <c r="P52" s="6">
        <v>0.260627</v>
      </c>
      <c r="Q52" s="6">
        <v>0.33729399999999998</v>
      </c>
      <c r="R52" s="6">
        <v>0.24606700000000001</v>
      </c>
      <c r="S52" s="6">
        <v>0.25091400000000003</v>
      </c>
      <c r="T52" s="6">
        <v>0.21557299999999999</v>
      </c>
      <c r="U52" s="6">
        <v>0.27902500000000002</v>
      </c>
      <c r="V52" s="6">
        <v>0.208062</v>
      </c>
      <c r="W52" s="6">
        <f t="shared" si="2"/>
        <v>0.27516499999999999</v>
      </c>
      <c r="X52">
        <f t="shared" si="3"/>
        <v>6.8305067410844522E-2</v>
      </c>
    </row>
    <row r="53" spans="1:24" x14ac:dyDescent="0.25">
      <c r="A53" s="6">
        <v>49</v>
      </c>
      <c r="B53" s="6">
        <v>0.15797700000000001</v>
      </c>
      <c r="C53" s="6">
        <v>0.139046</v>
      </c>
      <c r="D53" s="6">
        <v>0.15450700000000001</v>
      </c>
      <c r="E53" s="6">
        <v>6.3477000000000006E-2</v>
      </c>
      <c r="F53" s="6">
        <v>9.1150999999999996E-2</v>
      </c>
      <c r="G53" s="6">
        <v>0.133714</v>
      </c>
      <c r="H53" s="6">
        <v>0.16350899999999999</v>
      </c>
      <c r="I53" s="6">
        <v>0.127414</v>
      </c>
      <c r="J53">
        <f t="shared" si="0"/>
        <v>0.12884937499999999</v>
      </c>
      <c r="K53" s="6">
        <f t="shared" si="1"/>
        <v>3.4913020072081642E-2</v>
      </c>
      <c r="L53" s="6"/>
      <c r="N53" s="6">
        <v>0.43371399999999999</v>
      </c>
      <c r="O53" s="6">
        <v>0.253</v>
      </c>
      <c r="P53" s="6">
        <v>0.26376699999999997</v>
      </c>
      <c r="Q53" s="6">
        <v>0.33817599999999998</v>
      </c>
      <c r="R53" s="6">
        <v>0.24843799999999999</v>
      </c>
      <c r="S53" s="6">
        <v>0.25236399999999998</v>
      </c>
      <c r="T53" s="6">
        <v>0.218669</v>
      </c>
      <c r="U53" s="6">
        <v>0.28088099999999999</v>
      </c>
      <c r="V53" s="6">
        <v>0.21054500000000001</v>
      </c>
      <c r="W53" s="6">
        <f t="shared" si="2"/>
        <v>0.27772822222222227</v>
      </c>
      <c r="X53">
        <f t="shared" si="3"/>
        <v>6.919598559486255E-2</v>
      </c>
    </row>
    <row r="54" spans="1:24" x14ac:dyDescent="0.25">
      <c r="A54" s="6">
        <v>50</v>
      </c>
      <c r="B54" s="6">
        <v>0.15797700000000001</v>
      </c>
      <c r="C54" s="6">
        <v>0.13913400000000001</v>
      </c>
      <c r="D54" s="6">
        <v>0.15614400000000001</v>
      </c>
      <c r="E54" s="6">
        <v>6.6147999999999998E-2</v>
      </c>
      <c r="F54" s="6">
        <v>9.2217999999999994E-2</v>
      </c>
      <c r="G54" s="6">
        <v>0.13622500000000001</v>
      </c>
      <c r="H54" s="6">
        <v>0.163602</v>
      </c>
      <c r="I54" s="6">
        <v>0.127414</v>
      </c>
      <c r="J54">
        <f t="shared" si="0"/>
        <v>0.12985775000000002</v>
      </c>
      <c r="K54" s="6">
        <f t="shared" si="1"/>
        <v>3.4285730462644895E-2</v>
      </c>
      <c r="L54" s="6"/>
      <c r="N54" s="6">
        <v>0.43981300000000001</v>
      </c>
      <c r="O54" s="6">
        <v>0.25441799999999998</v>
      </c>
      <c r="P54" s="6">
        <v>0.266789</v>
      </c>
      <c r="Q54" s="6">
        <v>0.33896999999999999</v>
      </c>
      <c r="R54" s="6">
        <v>0.25071300000000002</v>
      </c>
      <c r="S54" s="6">
        <v>0.25372800000000001</v>
      </c>
      <c r="T54" s="6">
        <v>0.22167799999999999</v>
      </c>
      <c r="U54" s="6">
        <v>0.28262399999999999</v>
      </c>
      <c r="V54" s="6">
        <v>0.21293899999999999</v>
      </c>
      <c r="W54" s="6">
        <f t="shared" si="2"/>
        <v>0.28018577777777781</v>
      </c>
      <c r="X54">
        <f t="shared" si="3"/>
        <v>7.0089032333486123E-2</v>
      </c>
    </row>
    <row r="55" spans="1:24" x14ac:dyDescent="0.25">
      <c r="A55" s="6">
        <v>51</v>
      </c>
      <c r="B55" s="6">
        <v>0.15797700000000001</v>
      </c>
      <c r="C55" s="6">
        <v>0.13921</v>
      </c>
      <c r="D55" s="6">
        <v>0.157723</v>
      </c>
      <c r="E55" s="6">
        <v>6.8763000000000005E-2</v>
      </c>
      <c r="F55" s="6">
        <v>9.3239000000000002E-2</v>
      </c>
      <c r="G55" s="6">
        <v>0.13867599999999999</v>
      </c>
      <c r="H55" s="6">
        <v>0.163683</v>
      </c>
      <c r="I55" s="6">
        <v>0.127414</v>
      </c>
      <c r="J55">
        <f t="shared" si="0"/>
        <v>0.13083562499999998</v>
      </c>
      <c r="K55" s="6">
        <f t="shared" si="1"/>
        <v>3.3696887003051693E-2</v>
      </c>
      <c r="L55" s="6"/>
      <c r="N55" s="6">
        <v>0.44574599999999998</v>
      </c>
      <c r="O55" s="6">
        <v>0.255741</v>
      </c>
      <c r="P55" s="6">
        <v>0.26969900000000002</v>
      </c>
      <c r="Q55" s="6">
        <v>0.33968500000000001</v>
      </c>
      <c r="R55" s="6">
        <v>0.25289699999999998</v>
      </c>
      <c r="S55" s="6">
        <v>0.25501299999999999</v>
      </c>
      <c r="T55" s="6">
        <v>0.224603</v>
      </c>
      <c r="U55" s="6">
        <v>0.28426099999999999</v>
      </c>
      <c r="V55" s="6">
        <v>0.21524699999999999</v>
      </c>
      <c r="W55" s="6">
        <f t="shared" si="2"/>
        <v>0.28254355555555555</v>
      </c>
      <c r="X55">
        <f t="shared" si="3"/>
        <v>7.0983515574235823E-2</v>
      </c>
    </row>
    <row r="56" spans="1:24" x14ac:dyDescent="0.25">
      <c r="A56" s="6">
        <v>52</v>
      </c>
      <c r="B56" s="6">
        <v>0.15797700000000001</v>
      </c>
      <c r="C56" s="6">
        <v>0.13927600000000001</v>
      </c>
      <c r="D56" s="6">
        <v>0.159247</v>
      </c>
      <c r="E56" s="6">
        <v>7.1321999999999997E-2</v>
      </c>
      <c r="F56" s="6">
        <v>9.4215999999999994E-2</v>
      </c>
      <c r="G56" s="6">
        <v>0.14107</v>
      </c>
      <c r="H56" s="6">
        <v>0.16375300000000001</v>
      </c>
      <c r="I56" s="6">
        <v>0.127414</v>
      </c>
      <c r="J56">
        <f t="shared" si="0"/>
        <v>0.13178437500000001</v>
      </c>
      <c r="K56" s="6">
        <f t="shared" si="1"/>
        <v>3.3146366760336138E-2</v>
      </c>
      <c r="L56" s="6"/>
      <c r="N56" s="6">
        <v>0.45151799999999997</v>
      </c>
      <c r="O56" s="6">
        <v>0.25697700000000001</v>
      </c>
      <c r="P56" s="6">
        <v>0.27249899999999999</v>
      </c>
      <c r="Q56" s="6">
        <v>0.34032899999999999</v>
      </c>
      <c r="R56" s="6">
        <v>0.25499300000000003</v>
      </c>
      <c r="S56" s="6">
        <v>0.25622200000000001</v>
      </c>
      <c r="T56" s="6">
        <v>0.22744600000000001</v>
      </c>
      <c r="U56" s="6">
        <v>0.285798</v>
      </c>
      <c r="V56" s="6">
        <v>0.217472</v>
      </c>
      <c r="W56" s="6">
        <f t="shared" si="2"/>
        <v>0.28480599999999995</v>
      </c>
      <c r="X56">
        <f t="shared" si="3"/>
        <v>7.1878796602336342E-2</v>
      </c>
    </row>
    <row r="57" spans="1:24" x14ac:dyDescent="0.25">
      <c r="A57" s="6">
        <v>53</v>
      </c>
      <c r="B57" s="6">
        <v>0.15797700000000001</v>
      </c>
      <c r="C57" s="6">
        <v>0.13933400000000001</v>
      </c>
      <c r="D57" s="6">
        <v>0.160718</v>
      </c>
      <c r="E57" s="6">
        <v>7.3826000000000003E-2</v>
      </c>
      <c r="F57" s="6">
        <v>9.5150999999999999E-2</v>
      </c>
      <c r="G57" s="6">
        <v>0.14340600000000001</v>
      </c>
      <c r="H57" s="6">
        <v>0.16381399999999999</v>
      </c>
      <c r="I57" s="6">
        <v>0.127414</v>
      </c>
      <c r="J57">
        <f t="shared" si="0"/>
        <v>0.13270499999999999</v>
      </c>
      <c r="K57" s="6">
        <f t="shared" si="1"/>
        <v>3.2633596435050143E-2</v>
      </c>
      <c r="L57" s="6"/>
      <c r="N57" s="6">
        <v>0.45713199999999998</v>
      </c>
      <c r="O57" s="6">
        <v>0.258129</v>
      </c>
      <c r="P57" s="6">
        <v>0.27519399999999999</v>
      </c>
      <c r="Q57" s="6">
        <v>0.34090900000000002</v>
      </c>
      <c r="R57" s="6">
        <v>0.25700499999999998</v>
      </c>
      <c r="S57" s="6">
        <v>0.25736100000000001</v>
      </c>
      <c r="T57" s="6">
        <v>0.230208</v>
      </c>
      <c r="U57" s="6">
        <v>0.28724300000000003</v>
      </c>
      <c r="V57" s="6">
        <v>0.21961800000000001</v>
      </c>
      <c r="W57" s="6">
        <f t="shared" si="2"/>
        <v>0.28697766666666669</v>
      </c>
      <c r="X57">
        <f t="shared" si="3"/>
        <v>7.2773522035833801E-2</v>
      </c>
    </row>
    <row r="58" spans="1:24" x14ac:dyDescent="0.25">
      <c r="A58" s="6">
        <v>54</v>
      </c>
      <c r="B58" s="6">
        <v>0.15797700000000001</v>
      </c>
      <c r="C58" s="6">
        <v>0.13938500000000001</v>
      </c>
      <c r="D58" s="6">
        <v>0.162138</v>
      </c>
      <c r="E58" s="6">
        <v>7.6275999999999997E-2</v>
      </c>
      <c r="F58" s="6">
        <v>9.6045000000000005E-2</v>
      </c>
      <c r="G58" s="6">
        <v>0.14568700000000001</v>
      </c>
      <c r="H58" s="6">
        <v>0.16386700000000001</v>
      </c>
      <c r="I58" s="6">
        <v>0.127414</v>
      </c>
      <c r="J58">
        <f t="shared" si="0"/>
        <v>0.133598625</v>
      </c>
      <c r="K58" s="6">
        <f t="shared" si="1"/>
        <v>3.2158078829154987E-2</v>
      </c>
      <c r="L58" s="6"/>
      <c r="N58" s="6">
        <v>0.46259299999999998</v>
      </c>
      <c r="O58" s="6">
        <v>0.25920500000000002</v>
      </c>
      <c r="P58" s="6">
        <v>0.27778799999999998</v>
      </c>
      <c r="Q58" s="6">
        <v>0.34143200000000001</v>
      </c>
      <c r="R58" s="6">
        <v>0.25893500000000003</v>
      </c>
      <c r="S58" s="6">
        <v>0.258434</v>
      </c>
      <c r="T58" s="6">
        <v>0.23289199999999999</v>
      </c>
      <c r="U58" s="6">
        <v>0.28860000000000002</v>
      </c>
      <c r="V58" s="6">
        <v>0.221687</v>
      </c>
      <c r="W58" s="6">
        <f t="shared" si="2"/>
        <v>0.28906288888888887</v>
      </c>
      <c r="X58">
        <f t="shared" si="3"/>
        <v>7.3666946336950215E-2</v>
      </c>
    </row>
    <row r="59" spans="1:24" x14ac:dyDescent="0.25">
      <c r="A59" s="6">
        <v>55</v>
      </c>
      <c r="B59" s="6">
        <v>0.15797700000000001</v>
      </c>
      <c r="C59" s="6">
        <v>0.139429</v>
      </c>
      <c r="D59" s="6">
        <v>0.16350799999999999</v>
      </c>
      <c r="E59" s="6">
        <v>7.8673999999999994E-2</v>
      </c>
      <c r="F59" s="6">
        <v>9.6901000000000001E-2</v>
      </c>
      <c r="G59" s="6">
        <v>0.14791399999999999</v>
      </c>
      <c r="H59" s="6">
        <v>0.163912</v>
      </c>
      <c r="I59" s="6">
        <v>0.127414</v>
      </c>
      <c r="J59">
        <f t="shared" si="0"/>
        <v>0.13446612499999999</v>
      </c>
      <c r="K59" s="6">
        <f t="shared" si="1"/>
        <v>3.1718311671144445E-2</v>
      </c>
      <c r="L59" s="6"/>
      <c r="N59" s="6">
        <v>0.46790599999999999</v>
      </c>
      <c r="O59" s="6">
        <v>0.26020900000000002</v>
      </c>
      <c r="P59" s="6">
        <v>0.28028500000000001</v>
      </c>
      <c r="Q59" s="6">
        <v>0.34190199999999998</v>
      </c>
      <c r="R59" s="6">
        <v>0.26078800000000002</v>
      </c>
      <c r="S59" s="6">
        <v>0.25944400000000001</v>
      </c>
      <c r="T59" s="6">
        <v>0.23550099999999999</v>
      </c>
      <c r="U59" s="6">
        <v>0.28987499999999999</v>
      </c>
      <c r="V59" s="6">
        <v>0.22368199999999999</v>
      </c>
      <c r="W59" s="6">
        <f t="shared" si="2"/>
        <v>0.29106577777777776</v>
      </c>
      <c r="X59">
        <f t="shared" si="3"/>
        <v>7.4558088289899405E-2</v>
      </c>
    </row>
    <row r="60" spans="1:24" x14ac:dyDescent="0.25">
      <c r="A60" s="6">
        <v>56</v>
      </c>
      <c r="B60" s="6">
        <v>0.15797700000000001</v>
      </c>
      <c r="C60" s="6">
        <v>0.13946800000000001</v>
      </c>
      <c r="D60" s="6">
        <v>0.16483</v>
      </c>
      <c r="E60" s="6">
        <v>8.1019999999999995E-2</v>
      </c>
      <c r="F60" s="6">
        <v>9.7719E-2</v>
      </c>
      <c r="G60" s="6">
        <v>0.150088</v>
      </c>
      <c r="H60" s="6">
        <v>0.16395199999999999</v>
      </c>
      <c r="I60" s="6">
        <v>0.127414</v>
      </c>
      <c r="J60">
        <f t="shared" si="0"/>
        <v>0.1353085</v>
      </c>
      <c r="K60" s="6">
        <f t="shared" si="1"/>
        <v>3.131430499217349E-2</v>
      </c>
      <c r="L60" s="6"/>
      <c r="N60" s="6">
        <v>0.47307300000000002</v>
      </c>
      <c r="O60" s="6">
        <v>0.26114500000000002</v>
      </c>
      <c r="P60" s="6">
        <v>0.28268799999999999</v>
      </c>
      <c r="Q60" s="6">
        <v>0.34232600000000002</v>
      </c>
      <c r="R60" s="6">
        <v>0.26256600000000002</v>
      </c>
      <c r="S60" s="6">
        <v>0.26039400000000001</v>
      </c>
      <c r="T60" s="6">
        <v>0.238037</v>
      </c>
      <c r="U60" s="6">
        <v>0.291072</v>
      </c>
      <c r="V60" s="6">
        <v>0.225605</v>
      </c>
      <c r="W60" s="6">
        <f t="shared" si="2"/>
        <v>0.2929895555555555</v>
      </c>
      <c r="X60">
        <f t="shared" si="3"/>
        <v>7.544578447652199E-2</v>
      </c>
    </row>
    <row r="61" spans="1:24" x14ac:dyDescent="0.25">
      <c r="A61" s="6">
        <v>57</v>
      </c>
      <c r="B61" s="6">
        <v>0.15797700000000001</v>
      </c>
      <c r="C61" s="6">
        <v>0.13950099999999999</v>
      </c>
      <c r="D61" s="6">
        <v>0.166106</v>
      </c>
      <c r="E61" s="6">
        <v>8.3316000000000001E-2</v>
      </c>
      <c r="F61" s="6">
        <v>9.8502999999999993E-2</v>
      </c>
      <c r="G61" s="6">
        <v>0.15221000000000001</v>
      </c>
      <c r="H61" s="6">
        <v>0.16398599999999999</v>
      </c>
      <c r="I61" s="6">
        <v>0.127414</v>
      </c>
      <c r="J61">
        <f t="shared" si="0"/>
        <v>0.13612662499999997</v>
      </c>
      <c r="K61" s="6">
        <f t="shared" si="1"/>
        <v>3.0944228753113374E-2</v>
      </c>
      <c r="L61" s="6"/>
      <c r="N61" s="6">
        <v>0.47810000000000002</v>
      </c>
      <c r="O61" s="6">
        <v>0.262019</v>
      </c>
      <c r="P61" s="6">
        <v>0.285001</v>
      </c>
      <c r="Q61" s="6">
        <v>0.34270800000000001</v>
      </c>
      <c r="R61" s="6">
        <v>0.26427200000000001</v>
      </c>
      <c r="S61" s="6">
        <v>0.26128899999999999</v>
      </c>
      <c r="T61" s="6">
        <v>0.24050099999999999</v>
      </c>
      <c r="U61" s="6">
        <v>0.29219699999999998</v>
      </c>
      <c r="V61" s="6">
        <v>0.22745899999999999</v>
      </c>
      <c r="W61" s="6">
        <f t="shared" si="2"/>
        <v>0.29483844444444446</v>
      </c>
      <c r="X61">
        <f t="shared" si="3"/>
        <v>7.6329532882284612E-2</v>
      </c>
    </row>
    <row r="62" spans="1:24" x14ac:dyDescent="0.25">
      <c r="A62" s="6">
        <v>58</v>
      </c>
      <c r="B62" s="6">
        <v>0.15797700000000001</v>
      </c>
      <c r="C62" s="6">
        <v>0.13953099999999999</v>
      </c>
      <c r="D62" s="6">
        <v>0.16733700000000001</v>
      </c>
      <c r="E62" s="6">
        <v>8.5564000000000001E-2</v>
      </c>
      <c r="F62" s="6">
        <v>9.9252000000000007E-2</v>
      </c>
      <c r="G62" s="6">
        <v>0.154281</v>
      </c>
      <c r="H62" s="6">
        <v>0.16401499999999999</v>
      </c>
      <c r="I62" s="6">
        <v>0.127414</v>
      </c>
      <c r="J62">
        <f t="shared" si="0"/>
        <v>0.13692137500000001</v>
      </c>
      <c r="K62" s="6">
        <f t="shared" si="1"/>
        <v>3.0607265210999011E-2</v>
      </c>
      <c r="L62" s="6"/>
      <c r="N62" s="6">
        <v>0.48298999999999997</v>
      </c>
      <c r="O62" s="6">
        <v>0.26283499999999999</v>
      </c>
      <c r="P62" s="6">
        <v>0.28722700000000001</v>
      </c>
      <c r="Q62" s="6">
        <v>0.34305200000000002</v>
      </c>
      <c r="R62" s="6">
        <v>0.26590999999999998</v>
      </c>
      <c r="S62" s="6">
        <v>0.26213199999999998</v>
      </c>
      <c r="T62" s="6">
        <v>0.242896</v>
      </c>
      <c r="U62" s="6">
        <v>0.29325400000000001</v>
      </c>
      <c r="V62" s="6">
        <v>0.22924700000000001</v>
      </c>
      <c r="W62" s="6">
        <f t="shared" si="2"/>
        <v>0.2966158888888889</v>
      </c>
      <c r="X62">
        <f t="shared" si="3"/>
        <v>7.720800440278916E-2</v>
      </c>
    </row>
    <row r="63" spans="1:24" x14ac:dyDescent="0.25">
      <c r="A63" s="6">
        <v>59</v>
      </c>
      <c r="B63" s="6">
        <v>0.15797700000000001</v>
      </c>
      <c r="C63" s="6">
        <v>0.13955600000000001</v>
      </c>
      <c r="D63" s="6">
        <v>0.16852500000000001</v>
      </c>
      <c r="E63" s="6">
        <v>8.7762999999999994E-2</v>
      </c>
      <c r="F63" s="6">
        <v>9.9969000000000002E-2</v>
      </c>
      <c r="G63" s="6">
        <v>0.156304</v>
      </c>
      <c r="H63" s="6">
        <v>0.16404099999999999</v>
      </c>
      <c r="I63" s="6">
        <v>0.127414</v>
      </c>
      <c r="J63">
        <f t="shared" si="0"/>
        <v>0.13769362500000001</v>
      </c>
      <c r="K63" s="6">
        <f t="shared" si="1"/>
        <v>3.0302930051340337E-2</v>
      </c>
      <c r="L63" s="6"/>
      <c r="N63" s="6">
        <v>0.48774600000000001</v>
      </c>
      <c r="O63" s="6">
        <v>0.263596</v>
      </c>
      <c r="P63" s="6">
        <v>0.28937000000000002</v>
      </c>
      <c r="Q63" s="6">
        <v>0.34336100000000003</v>
      </c>
      <c r="R63" s="6">
        <v>0.267482</v>
      </c>
      <c r="S63" s="6">
        <v>0.26292599999999999</v>
      </c>
      <c r="T63" s="6">
        <v>0.245223</v>
      </c>
      <c r="U63" s="6">
        <v>0.29424600000000001</v>
      </c>
      <c r="V63" s="6">
        <v>0.23097000000000001</v>
      </c>
      <c r="W63" s="6">
        <f t="shared" si="2"/>
        <v>0.29832444444444445</v>
      </c>
      <c r="X63">
        <f t="shared" si="3"/>
        <v>7.8080398084460143E-2</v>
      </c>
    </row>
    <row r="64" spans="1:24" x14ac:dyDescent="0.25">
      <c r="A64" s="6">
        <v>60</v>
      </c>
      <c r="B64" s="6">
        <v>0.15797700000000001</v>
      </c>
      <c r="C64" s="6">
        <v>0.13957900000000001</v>
      </c>
      <c r="D64" s="6">
        <v>0.16967199999999999</v>
      </c>
      <c r="E64" s="6">
        <v>8.9913999999999994E-2</v>
      </c>
      <c r="F64" s="6">
        <v>0.10065499999999999</v>
      </c>
      <c r="G64" s="6">
        <v>0.158278</v>
      </c>
      <c r="H64" s="6">
        <v>0.16406299999999999</v>
      </c>
      <c r="I64" s="6">
        <v>0.127414</v>
      </c>
      <c r="J64">
        <f t="shared" si="0"/>
        <v>0.13844399999999998</v>
      </c>
      <c r="K64" s="6">
        <f t="shared" si="1"/>
        <v>3.0029902563944555E-2</v>
      </c>
      <c r="L64" s="6"/>
      <c r="N64" s="6">
        <v>0.49237300000000001</v>
      </c>
      <c r="O64" s="6">
        <v>0.26430700000000001</v>
      </c>
      <c r="P64" s="6">
        <v>0.291433</v>
      </c>
      <c r="Q64" s="6">
        <v>0.34364</v>
      </c>
      <c r="R64" s="6">
        <v>0.26899000000000001</v>
      </c>
      <c r="S64" s="6">
        <v>0.26367299999999999</v>
      </c>
      <c r="T64" s="6">
        <v>0.24748500000000001</v>
      </c>
      <c r="U64" s="6">
        <v>0.295178</v>
      </c>
      <c r="V64" s="6">
        <v>0.23263200000000001</v>
      </c>
      <c r="W64" s="6">
        <f t="shared" si="2"/>
        <v>0.29996788888888892</v>
      </c>
      <c r="X64">
        <f t="shared" si="3"/>
        <v>7.8946176719402211E-2</v>
      </c>
    </row>
    <row r="65" spans="1:24" x14ac:dyDescent="0.25">
      <c r="A65" s="6">
        <v>61</v>
      </c>
      <c r="B65" s="6">
        <v>0.15797700000000001</v>
      </c>
      <c r="C65" s="6">
        <v>0.139598</v>
      </c>
      <c r="D65" s="6">
        <v>0.17077800000000001</v>
      </c>
      <c r="E65" s="6">
        <v>9.2020000000000005E-2</v>
      </c>
      <c r="F65" s="6">
        <v>0.101312</v>
      </c>
      <c r="G65" s="6">
        <v>0.16020599999999999</v>
      </c>
      <c r="H65" s="6">
        <v>0.16408300000000001</v>
      </c>
      <c r="I65" s="6">
        <v>0.127414</v>
      </c>
      <c r="J65">
        <f t="shared" si="0"/>
        <v>0.13917349999999998</v>
      </c>
      <c r="K65" s="6">
        <f t="shared" si="1"/>
        <v>2.9786567116259575E-2</v>
      </c>
      <c r="L65" s="6"/>
      <c r="N65" s="6">
        <v>0.49687300000000001</v>
      </c>
      <c r="O65" s="6">
        <v>0.26496999999999998</v>
      </c>
      <c r="P65" s="6">
        <v>0.29341800000000001</v>
      </c>
      <c r="Q65" s="6">
        <v>0.343891</v>
      </c>
      <c r="R65" s="6">
        <v>0.27043699999999998</v>
      </c>
      <c r="S65" s="6">
        <v>0.26437699999999997</v>
      </c>
      <c r="T65" s="6">
        <v>0.24968299999999999</v>
      </c>
      <c r="U65" s="6">
        <v>0.29605399999999998</v>
      </c>
      <c r="V65" s="6">
        <v>0.234234</v>
      </c>
      <c r="W65" s="6">
        <f t="shared" si="2"/>
        <v>0.30154855555555549</v>
      </c>
      <c r="X65">
        <f t="shared" si="3"/>
        <v>7.9804250101594268E-2</v>
      </c>
    </row>
    <row r="66" spans="1:24" x14ac:dyDescent="0.25">
      <c r="A66" s="6">
        <v>62</v>
      </c>
      <c r="B66" s="6">
        <v>0.15797700000000001</v>
      </c>
      <c r="C66" s="6">
        <v>0.13961499999999999</v>
      </c>
      <c r="D66" s="6">
        <v>0.171846</v>
      </c>
      <c r="E66" s="6">
        <v>9.4080999999999998E-2</v>
      </c>
      <c r="F66" s="6">
        <v>0.10194</v>
      </c>
      <c r="G66" s="6">
        <v>0.16208800000000001</v>
      </c>
      <c r="H66" s="6">
        <v>0.16409899999999999</v>
      </c>
      <c r="I66" s="6">
        <v>0.127414</v>
      </c>
      <c r="J66">
        <f t="shared" si="0"/>
        <v>0.13988249999999999</v>
      </c>
      <c r="K66" s="6">
        <f t="shared" si="1"/>
        <v>2.9572055153472238E-2</v>
      </c>
      <c r="L66" s="6"/>
      <c r="N66" s="6">
        <v>0.501251</v>
      </c>
      <c r="O66" s="6">
        <v>0.26558799999999999</v>
      </c>
      <c r="P66" s="6">
        <v>0.29532900000000001</v>
      </c>
      <c r="Q66" s="6">
        <v>0.34411700000000001</v>
      </c>
      <c r="R66" s="6">
        <v>0.27182699999999999</v>
      </c>
      <c r="S66" s="6">
        <v>0.26503900000000002</v>
      </c>
      <c r="T66" s="6">
        <v>0.25181900000000002</v>
      </c>
      <c r="U66" s="6">
        <v>0.296877</v>
      </c>
      <c r="V66" s="6">
        <v>0.23577899999999999</v>
      </c>
      <c r="W66" s="6">
        <f t="shared" si="2"/>
        <v>0.30306955555555554</v>
      </c>
      <c r="X66">
        <f t="shared" si="3"/>
        <v>8.0654329792502658E-2</v>
      </c>
    </row>
    <row r="67" spans="1:24" x14ac:dyDescent="0.25">
      <c r="A67" s="6">
        <v>63</v>
      </c>
      <c r="B67" s="6">
        <v>0.15797700000000001</v>
      </c>
      <c r="C67" s="6">
        <v>0.13963</v>
      </c>
      <c r="D67" s="6">
        <v>0.172877</v>
      </c>
      <c r="E67" s="6">
        <v>9.6098000000000003E-2</v>
      </c>
      <c r="F67" s="6">
        <v>0.10254099999999999</v>
      </c>
      <c r="G67" s="6">
        <v>0.16392499999999999</v>
      </c>
      <c r="H67" s="6">
        <v>0.16411400000000001</v>
      </c>
      <c r="I67" s="6">
        <v>0.127414</v>
      </c>
      <c r="J67">
        <f t="shared" si="0"/>
        <v>0.140572</v>
      </c>
      <c r="K67" s="6">
        <f t="shared" si="1"/>
        <v>2.9385247484312427E-2</v>
      </c>
      <c r="L67" s="6"/>
      <c r="N67" s="6">
        <v>0.50551000000000001</v>
      </c>
      <c r="O67" s="6">
        <v>0.26616499999999998</v>
      </c>
      <c r="P67" s="6">
        <v>0.29716799999999999</v>
      </c>
      <c r="Q67" s="6">
        <v>0.34432099999999999</v>
      </c>
      <c r="R67" s="6">
        <v>0.27316000000000001</v>
      </c>
      <c r="S67" s="6">
        <v>0.26566299999999998</v>
      </c>
      <c r="T67" s="6">
        <v>0.25389600000000001</v>
      </c>
      <c r="U67" s="6">
        <v>0.29765000000000003</v>
      </c>
      <c r="V67" s="6">
        <v>0.23726800000000001</v>
      </c>
      <c r="W67" s="6">
        <f t="shared" si="2"/>
        <v>0.30453344444444441</v>
      </c>
      <c r="X67">
        <f t="shared" si="3"/>
        <v>8.1495697610535212E-2</v>
      </c>
    </row>
    <row r="68" spans="1:24" x14ac:dyDescent="0.25">
      <c r="A68" s="6">
        <v>64</v>
      </c>
      <c r="B68" s="6">
        <v>0.15797700000000001</v>
      </c>
      <c r="C68" s="6">
        <v>0.13964299999999999</v>
      </c>
      <c r="D68" s="6">
        <v>0.173871</v>
      </c>
      <c r="E68" s="6">
        <v>9.8071000000000005E-2</v>
      </c>
      <c r="F68" s="6">
        <v>0.103116</v>
      </c>
      <c r="G68" s="6">
        <v>0.165718</v>
      </c>
      <c r="H68" s="6">
        <v>0.16412599999999999</v>
      </c>
      <c r="I68" s="6">
        <v>0.127414</v>
      </c>
      <c r="J68">
        <f t="shared" si="0"/>
        <v>0.14124199999999998</v>
      </c>
      <c r="K68" s="6">
        <f t="shared" si="1"/>
        <v>2.9224650553941682E-2</v>
      </c>
      <c r="L68" s="6"/>
      <c r="N68" s="6">
        <v>0.50965199999999999</v>
      </c>
      <c r="O68" s="6">
        <v>0.266704</v>
      </c>
      <c r="P68" s="6">
        <v>0.29893799999999998</v>
      </c>
      <c r="Q68" s="6">
        <v>0.34450399999999998</v>
      </c>
      <c r="R68" s="6">
        <v>0.27443899999999999</v>
      </c>
      <c r="S68" s="6">
        <v>0.26624999999999999</v>
      </c>
      <c r="T68" s="6">
        <v>0.255913</v>
      </c>
      <c r="U68" s="6">
        <v>0.29837599999999997</v>
      </c>
      <c r="V68" s="6">
        <v>0.238705</v>
      </c>
      <c r="W68" s="6">
        <f t="shared" si="2"/>
        <v>0.30594233333333326</v>
      </c>
      <c r="X68">
        <f t="shared" si="3"/>
        <v>8.2327335862701356E-2</v>
      </c>
    </row>
    <row r="69" spans="1:24" x14ac:dyDescent="0.25">
      <c r="A69" s="6">
        <v>65</v>
      </c>
      <c r="B69" s="6">
        <v>0.15797700000000001</v>
      </c>
      <c r="C69" s="6">
        <v>0.139654</v>
      </c>
      <c r="D69" s="6">
        <v>0.17483099999999999</v>
      </c>
      <c r="E69" s="6">
        <v>0.10000199999999999</v>
      </c>
      <c r="F69" s="6">
        <v>0.10366599999999999</v>
      </c>
      <c r="G69" s="6">
        <v>0.16746900000000001</v>
      </c>
      <c r="H69" s="6">
        <v>0.16413700000000001</v>
      </c>
      <c r="I69" s="6">
        <v>0.127414</v>
      </c>
      <c r="J69">
        <f t="shared" ref="J69:J132" si="4">AVERAGE(B69:I69)</f>
        <v>0.14189374999999999</v>
      </c>
      <c r="K69" s="6">
        <f t="shared" ref="K69:K132" si="5">STDEV(B69:I69)</f>
        <v>2.9089389767945211E-2</v>
      </c>
      <c r="L69" s="6"/>
      <c r="N69" s="6">
        <v>0.51368199999999997</v>
      </c>
      <c r="O69" s="6">
        <v>0.26720699999999997</v>
      </c>
      <c r="P69" s="6">
        <v>0.30064200000000002</v>
      </c>
      <c r="Q69" s="6">
        <v>0.344669</v>
      </c>
      <c r="R69" s="6">
        <v>0.275667</v>
      </c>
      <c r="S69" s="6">
        <v>0.26680300000000001</v>
      </c>
      <c r="T69" s="6">
        <v>0.25787399999999999</v>
      </c>
      <c r="U69" s="6">
        <v>0.29905799999999999</v>
      </c>
      <c r="V69" s="6">
        <v>0.240089</v>
      </c>
      <c r="W69" s="6">
        <f t="shared" ref="W69:W132" si="6">AVERAGE(N69:V69)</f>
        <v>0.30729900000000004</v>
      </c>
      <c r="X69">
        <f t="shared" ref="X69:X132" si="7">STDEV(N69:V69)</f>
        <v>8.3149400139146859E-2</v>
      </c>
    </row>
    <row r="70" spans="1:24" x14ac:dyDescent="0.25">
      <c r="A70" s="6">
        <v>66</v>
      </c>
      <c r="B70" s="6">
        <v>0.15797700000000001</v>
      </c>
      <c r="C70" s="6">
        <v>0.13966400000000001</v>
      </c>
      <c r="D70" s="6">
        <v>0.175758</v>
      </c>
      <c r="E70" s="6">
        <v>0.101892</v>
      </c>
      <c r="F70" s="6">
        <v>0.10419299999999999</v>
      </c>
      <c r="G70" s="6">
        <v>0.169178</v>
      </c>
      <c r="H70" s="6">
        <v>0.16414599999999999</v>
      </c>
      <c r="I70" s="6">
        <v>0.127414</v>
      </c>
      <c r="J70">
        <f t="shared" si="4"/>
        <v>0.14252774999999998</v>
      </c>
      <c r="K70" s="6">
        <f t="shared" si="5"/>
        <v>2.8977718379817344E-2</v>
      </c>
      <c r="L70" s="6"/>
      <c r="N70" s="6">
        <v>0.51760200000000001</v>
      </c>
      <c r="O70" s="6">
        <v>0.26767600000000003</v>
      </c>
      <c r="P70" s="6">
        <v>0.302282</v>
      </c>
      <c r="Q70" s="6">
        <v>0.34481800000000001</v>
      </c>
      <c r="R70" s="6">
        <v>0.27684599999999998</v>
      </c>
      <c r="S70" s="6">
        <v>0.26732400000000001</v>
      </c>
      <c r="T70" s="6">
        <v>0.25978000000000001</v>
      </c>
      <c r="U70" s="6">
        <v>0.29969800000000002</v>
      </c>
      <c r="V70" s="6">
        <v>0.241424</v>
      </c>
      <c r="W70" s="6">
        <f t="shared" si="6"/>
        <v>0.30860555555555558</v>
      </c>
      <c r="X70">
        <f t="shared" si="7"/>
        <v>8.3960964011722608E-2</v>
      </c>
    </row>
    <row r="71" spans="1:24" x14ac:dyDescent="0.25">
      <c r="A71" s="6">
        <v>67</v>
      </c>
      <c r="B71" s="6">
        <v>0.15797700000000001</v>
      </c>
      <c r="C71" s="6">
        <v>0.13967299999999999</v>
      </c>
      <c r="D71" s="6">
        <v>0.176652</v>
      </c>
      <c r="E71" s="6">
        <v>0.103741</v>
      </c>
      <c r="F71" s="6">
        <v>0.104697</v>
      </c>
      <c r="G71" s="6">
        <v>0.170846</v>
      </c>
      <c r="H71" s="6">
        <v>0.16415399999999999</v>
      </c>
      <c r="I71" s="6">
        <v>0.127414</v>
      </c>
      <c r="J71">
        <f t="shared" si="4"/>
        <v>0.14314424999999997</v>
      </c>
      <c r="K71" s="6">
        <f t="shared" si="5"/>
        <v>2.8888637943217284E-2</v>
      </c>
      <c r="L71" s="6"/>
      <c r="N71" s="6">
        <v>0.52141499999999996</v>
      </c>
      <c r="O71" s="6">
        <v>0.26811400000000002</v>
      </c>
      <c r="P71" s="6">
        <v>0.30386099999999999</v>
      </c>
      <c r="Q71" s="6">
        <v>0.34495199999999998</v>
      </c>
      <c r="R71" s="6">
        <v>0.27797699999999997</v>
      </c>
      <c r="S71" s="6">
        <v>0.267814</v>
      </c>
      <c r="T71" s="6">
        <v>0.26163199999999998</v>
      </c>
      <c r="U71" s="6">
        <v>0.30030000000000001</v>
      </c>
      <c r="V71" s="6">
        <v>0.24271100000000001</v>
      </c>
      <c r="W71" s="6">
        <f t="shared" si="6"/>
        <v>0.30986399999999992</v>
      </c>
      <c r="X71">
        <f t="shared" si="7"/>
        <v>8.4761722236514431E-2</v>
      </c>
    </row>
    <row r="72" spans="1:24" x14ac:dyDescent="0.25">
      <c r="A72" s="6">
        <v>68</v>
      </c>
      <c r="B72" s="6">
        <v>0.15797700000000001</v>
      </c>
      <c r="C72" s="6">
        <v>0.13968</v>
      </c>
      <c r="D72" s="6">
        <v>0.17751400000000001</v>
      </c>
      <c r="E72" s="6">
        <v>0.10555100000000001</v>
      </c>
      <c r="F72" s="6">
        <v>0.10517899999999999</v>
      </c>
      <c r="G72" s="6">
        <v>0.17247499999999999</v>
      </c>
      <c r="H72" s="6">
        <v>0.164161</v>
      </c>
      <c r="I72" s="6">
        <v>0.127414</v>
      </c>
      <c r="J72">
        <f t="shared" si="4"/>
        <v>0.14374387499999999</v>
      </c>
      <c r="K72" s="6">
        <f t="shared" si="5"/>
        <v>2.8820788402210775E-2</v>
      </c>
      <c r="L72" s="6"/>
      <c r="N72" s="6">
        <v>0.52512400000000004</v>
      </c>
      <c r="O72" s="6">
        <v>0.26852199999999998</v>
      </c>
      <c r="P72" s="6">
        <v>0.30537999999999998</v>
      </c>
      <c r="Q72" s="6">
        <v>0.34507300000000002</v>
      </c>
      <c r="R72" s="6">
        <v>0.27906199999999998</v>
      </c>
      <c r="S72" s="6">
        <v>0.26827600000000001</v>
      </c>
      <c r="T72" s="6">
        <v>0.263432</v>
      </c>
      <c r="U72" s="6">
        <v>0.30086499999999999</v>
      </c>
      <c r="V72" s="6">
        <v>0.243952</v>
      </c>
      <c r="W72" s="6">
        <f t="shared" si="6"/>
        <v>0.3110762222222222</v>
      </c>
      <c r="X72">
        <f t="shared" si="7"/>
        <v>8.5551309511862225E-2</v>
      </c>
    </row>
    <row r="73" spans="1:24" x14ac:dyDescent="0.25">
      <c r="A73" s="6">
        <v>69</v>
      </c>
      <c r="B73" s="6">
        <v>0.15797700000000001</v>
      </c>
      <c r="C73" s="6">
        <v>0.13968700000000001</v>
      </c>
      <c r="D73" s="6">
        <v>0.17834700000000001</v>
      </c>
      <c r="E73" s="6">
        <v>0.107322</v>
      </c>
      <c r="F73" s="6">
        <v>0.10564</v>
      </c>
      <c r="G73" s="6">
        <v>0.174065</v>
      </c>
      <c r="H73" s="6">
        <v>0.16416800000000001</v>
      </c>
      <c r="I73" s="6">
        <v>0.127414</v>
      </c>
      <c r="J73">
        <f t="shared" si="4"/>
        <v>0.1443275</v>
      </c>
      <c r="K73" s="6">
        <f t="shared" si="5"/>
        <v>2.8773325906371834E-2</v>
      </c>
      <c r="L73" s="6"/>
      <c r="N73" s="6">
        <v>0.52873199999999998</v>
      </c>
      <c r="O73" s="6">
        <v>0.268903</v>
      </c>
      <c r="P73" s="6">
        <v>0.306842</v>
      </c>
      <c r="Q73" s="6">
        <v>0.34518199999999999</v>
      </c>
      <c r="R73" s="6">
        <v>0.28010400000000002</v>
      </c>
      <c r="S73" s="6">
        <v>0.26871</v>
      </c>
      <c r="T73" s="6">
        <v>0.265181</v>
      </c>
      <c r="U73" s="6">
        <v>0.301396</v>
      </c>
      <c r="V73" s="6">
        <v>0.24514900000000001</v>
      </c>
      <c r="W73" s="6">
        <f t="shared" si="6"/>
        <v>0.31224433333333335</v>
      </c>
      <c r="X73">
        <f t="shared" si="7"/>
        <v>8.6329400210762242E-2</v>
      </c>
    </row>
    <row r="74" spans="1:24" x14ac:dyDescent="0.25">
      <c r="A74" s="6">
        <v>70</v>
      </c>
      <c r="B74" s="6">
        <v>0.15797700000000001</v>
      </c>
      <c r="C74" s="6">
        <v>0.13969200000000001</v>
      </c>
      <c r="D74" s="6">
        <v>0.17915</v>
      </c>
      <c r="E74" s="6">
        <v>0.109055</v>
      </c>
      <c r="F74" s="6">
        <v>0.10608099999999999</v>
      </c>
      <c r="G74" s="6">
        <v>0.175618</v>
      </c>
      <c r="H74" s="6">
        <v>0.16417300000000001</v>
      </c>
      <c r="I74" s="6">
        <v>0.127414</v>
      </c>
      <c r="J74">
        <f t="shared" si="4"/>
        <v>0.144895</v>
      </c>
      <c r="K74" s="6">
        <f t="shared" si="5"/>
        <v>2.8744630624071083E-2</v>
      </c>
      <c r="L74" s="6"/>
      <c r="N74" s="6">
        <v>0.53224099999999996</v>
      </c>
      <c r="O74" s="6">
        <v>0.26925900000000003</v>
      </c>
      <c r="P74" s="6">
        <v>0.30825000000000002</v>
      </c>
      <c r="Q74" s="6">
        <v>0.345279</v>
      </c>
      <c r="R74" s="6">
        <v>0.28110400000000002</v>
      </c>
      <c r="S74" s="6">
        <v>0.269119</v>
      </c>
      <c r="T74" s="6">
        <v>0.26688099999999998</v>
      </c>
      <c r="U74" s="6">
        <v>0.30189500000000002</v>
      </c>
      <c r="V74" s="6">
        <v>0.24630199999999999</v>
      </c>
      <c r="W74" s="6">
        <f t="shared" si="6"/>
        <v>0.31337000000000004</v>
      </c>
      <c r="X74">
        <f t="shared" si="7"/>
        <v>8.7095463982058224E-2</v>
      </c>
    </row>
    <row r="75" spans="1:24" x14ac:dyDescent="0.25">
      <c r="A75" s="6">
        <v>71</v>
      </c>
      <c r="B75" s="6">
        <v>0.15797700000000001</v>
      </c>
      <c r="C75" s="6">
        <v>0.13969699999999999</v>
      </c>
      <c r="D75" s="6">
        <v>0.179926</v>
      </c>
      <c r="E75" s="6">
        <v>0.110751</v>
      </c>
      <c r="F75" s="6">
        <v>0.106503</v>
      </c>
      <c r="G75" s="6">
        <v>0.17713300000000001</v>
      </c>
      <c r="H75" s="6">
        <v>0.16417699999999999</v>
      </c>
      <c r="I75" s="6">
        <v>0.127414</v>
      </c>
      <c r="J75">
        <f t="shared" si="4"/>
        <v>0.14544725</v>
      </c>
      <c r="K75" s="6">
        <f t="shared" si="5"/>
        <v>2.8733546788926444E-2</v>
      </c>
      <c r="L75" s="6"/>
      <c r="N75" s="6">
        <v>0.53565499999999999</v>
      </c>
      <c r="O75" s="6">
        <v>0.26959100000000003</v>
      </c>
      <c r="P75" s="6">
        <v>0.30960500000000002</v>
      </c>
      <c r="Q75" s="6">
        <v>0.34536800000000001</v>
      </c>
      <c r="R75" s="6">
        <v>0.28206300000000001</v>
      </c>
      <c r="S75" s="6">
        <v>0.26950499999999999</v>
      </c>
      <c r="T75" s="6">
        <v>0.26853300000000002</v>
      </c>
      <c r="U75" s="6">
        <v>0.30236400000000002</v>
      </c>
      <c r="V75" s="6">
        <v>0.247414</v>
      </c>
      <c r="W75" s="6">
        <f t="shared" si="6"/>
        <v>0.31445533333333331</v>
      </c>
      <c r="X75">
        <f t="shared" si="7"/>
        <v>8.7849741586130958E-2</v>
      </c>
    </row>
    <row r="76" spans="1:24" x14ac:dyDescent="0.25">
      <c r="A76" s="6">
        <v>72</v>
      </c>
      <c r="B76" s="6">
        <v>0.15797700000000001</v>
      </c>
      <c r="C76" s="6">
        <v>0.13970199999999999</v>
      </c>
      <c r="D76" s="6">
        <v>0.180674</v>
      </c>
      <c r="E76" s="6">
        <v>0.112411</v>
      </c>
      <c r="F76" s="6">
        <v>0.106907</v>
      </c>
      <c r="G76" s="6">
        <v>0.17861299999999999</v>
      </c>
      <c r="H76" s="6">
        <v>0.16418099999999999</v>
      </c>
      <c r="I76" s="6">
        <v>0.127414</v>
      </c>
      <c r="J76">
        <f t="shared" si="4"/>
        <v>0.14598487499999999</v>
      </c>
      <c r="K76" s="6">
        <f t="shared" si="5"/>
        <v>2.8738916558947548E-2</v>
      </c>
      <c r="L76" s="6"/>
      <c r="N76" s="6">
        <v>0.53897600000000001</v>
      </c>
      <c r="O76" s="6">
        <v>0.269901</v>
      </c>
      <c r="P76" s="6">
        <v>0.31090899999999999</v>
      </c>
      <c r="Q76" s="6">
        <v>0.345447</v>
      </c>
      <c r="R76" s="6">
        <v>0.28298400000000001</v>
      </c>
      <c r="S76" s="6">
        <v>0.269868</v>
      </c>
      <c r="T76" s="6">
        <v>0.27013900000000002</v>
      </c>
      <c r="U76" s="6">
        <v>0.30280400000000002</v>
      </c>
      <c r="V76" s="6">
        <v>0.24848700000000001</v>
      </c>
      <c r="W76" s="6">
        <f t="shared" si="6"/>
        <v>0.31550166666666668</v>
      </c>
      <c r="X76">
        <f t="shared" si="7"/>
        <v>8.8591627728019526E-2</v>
      </c>
    </row>
    <row r="77" spans="1:24" x14ac:dyDescent="0.25">
      <c r="A77" s="6">
        <v>73</v>
      </c>
      <c r="B77" s="6">
        <v>0.15797700000000001</v>
      </c>
      <c r="C77" s="6">
        <v>0.139705</v>
      </c>
      <c r="D77" s="6">
        <v>0.181396</v>
      </c>
      <c r="E77" s="6">
        <v>0.114035</v>
      </c>
      <c r="F77" s="6">
        <v>0.107294</v>
      </c>
      <c r="G77" s="6">
        <v>0.18005699999999999</v>
      </c>
      <c r="H77" s="6">
        <v>0.164185</v>
      </c>
      <c r="I77" s="6">
        <v>0.127414</v>
      </c>
      <c r="J77">
        <f t="shared" si="4"/>
        <v>0.14650787499999998</v>
      </c>
      <c r="K77" s="6">
        <f t="shared" si="5"/>
        <v>2.8759637899754709E-2</v>
      </c>
      <c r="L77" s="6"/>
      <c r="N77" s="6">
        <v>0.54220599999999997</v>
      </c>
      <c r="O77" s="6">
        <v>0.27018999999999999</v>
      </c>
      <c r="P77" s="6">
        <v>0.312164</v>
      </c>
      <c r="Q77" s="6">
        <v>0.34551799999999999</v>
      </c>
      <c r="R77" s="6">
        <v>0.28386800000000001</v>
      </c>
      <c r="S77" s="6">
        <v>0.27020899999999998</v>
      </c>
      <c r="T77" s="6">
        <v>0.27169900000000002</v>
      </c>
      <c r="U77" s="6">
        <v>0.30321700000000001</v>
      </c>
      <c r="V77" s="6">
        <v>0.24952099999999999</v>
      </c>
      <c r="W77" s="6">
        <f t="shared" si="6"/>
        <v>0.31651022222222225</v>
      </c>
      <c r="X77">
        <f t="shared" si="7"/>
        <v>8.9321132054203375E-2</v>
      </c>
    </row>
    <row r="78" spans="1:24" x14ac:dyDescent="0.25">
      <c r="A78" s="6">
        <v>74</v>
      </c>
      <c r="B78" s="6">
        <v>0.15797700000000001</v>
      </c>
      <c r="C78" s="6">
        <v>0.139709</v>
      </c>
      <c r="D78" s="6">
        <v>0.182093</v>
      </c>
      <c r="E78" s="6">
        <v>0.11562500000000001</v>
      </c>
      <c r="F78" s="6">
        <v>0.10766299999999999</v>
      </c>
      <c r="G78" s="6">
        <v>0.18146699999999999</v>
      </c>
      <c r="H78" s="6">
        <v>0.164188</v>
      </c>
      <c r="I78" s="6">
        <v>0.127414</v>
      </c>
      <c r="J78">
        <f t="shared" si="4"/>
        <v>0.14701699999999998</v>
      </c>
      <c r="K78" s="6">
        <f t="shared" si="5"/>
        <v>2.8794772764712658E-2</v>
      </c>
      <c r="L78" s="6"/>
      <c r="N78" s="6">
        <v>0.54534899999999997</v>
      </c>
      <c r="O78" s="6">
        <v>0.27045999999999998</v>
      </c>
      <c r="P78" s="6">
        <v>0.31337199999999998</v>
      </c>
      <c r="Q78" s="6">
        <v>0.34558299999999997</v>
      </c>
      <c r="R78" s="6">
        <v>0.28471600000000002</v>
      </c>
      <c r="S78" s="6">
        <v>0.27053100000000002</v>
      </c>
      <c r="T78" s="6">
        <v>0.27321499999999999</v>
      </c>
      <c r="U78" s="6">
        <v>0.30360599999999999</v>
      </c>
      <c r="V78" s="6">
        <v>0.25051699999999999</v>
      </c>
      <c r="W78" s="6">
        <f t="shared" si="6"/>
        <v>0.31748322222222219</v>
      </c>
      <c r="X78">
        <f t="shared" si="7"/>
        <v>9.0038481708903037E-2</v>
      </c>
    </row>
    <row r="79" spans="1:24" x14ac:dyDescent="0.25">
      <c r="A79" s="6">
        <v>75</v>
      </c>
      <c r="B79" s="6">
        <v>0.15797700000000001</v>
      </c>
      <c r="C79" s="6">
        <v>0.139712</v>
      </c>
      <c r="D79" s="6">
        <v>0.18276500000000001</v>
      </c>
      <c r="E79" s="6">
        <v>0.11718000000000001</v>
      </c>
      <c r="F79" s="6">
        <v>0.108017</v>
      </c>
      <c r="G79" s="6">
        <v>0.18284300000000001</v>
      </c>
      <c r="H79" s="6">
        <v>0.16419</v>
      </c>
      <c r="I79" s="6">
        <v>0.127414</v>
      </c>
      <c r="J79">
        <f t="shared" si="4"/>
        <v>0.14751224999999998</v>
      </c>
      <c r="K79" s="6">
        <f t="shared" si="5"/>
        <v>2.8842875652898774E-2</v>
      </c>
      <c r="L79" s="6"/>
      <c r="N79" s="6">
        <v>0.54840500000000003</v>
      </c>
      <c r="O79" s="6">
        <v>0.27071099999999998</v>
      </c>
      <c r="P79" s="6">
        <v>0.31453500000000001</v>
      </c>
      <c r="Q79" s="6">
        <v>0.34564099999999998</v>
      </c>
      <c r="R79" s="6">
        <v>0.28553000000000001</v>
      </c>
      <c r="S79" s="6">
        <v>0.27083400000000002</v>
      </c>
      <c r="T79" s="6">
        <v>0.27468900000000002</v>
      </c>
      <c r="U79" s="6">
        <v>0.30397000000000002</v>
      </c>
      <c r="V79" s="6">
        <v>0.25147799999999998</v>
      </c>
      <c r="W79" s="6">
        <f t="shared" si="6"/>
        <v>0.31842144444444448</v>
      </c>
      <c r="X79">
        <f t="shared" si="7"/>
        <v>9.0742726068141308E-2</v>
      </c>
    </row>
    <row r="80" spans="1:24" x14ac:dyDescent="0.25">
      <c r="A80" s="6">
        <v>76</v>
      </c>
      <c r="B80" s="6">
        <v>0.15797700000000001</v>
      </c>
      <c r="C80" s="6">
        <v>0.139714</v>
      </c>
      <c r="D80" s="6">
        <v>0.18341499999999999</v>
      </c>
      <c r="E80" s="6">
        <v>0.118702</v>
      </c>
      <c r="F80" s="6">
        <v>0.10835599999999999</v>
      </c>
      <c r="G80" s="6">
        <v>0.18418699999999999</v>
      </c>
      <c r="H80" s="6">
        <v>0.16419300000000001</v>
      </c>
      <c r="I80" s="6">
        <v>0.127414</v>
      </c>
      <c r="J80">
        <f t="shared" si="4"/>
        <v>0.14799474999999998</v>
      </c>
      <c r="K80" s="6">
        <f t="shared" si="5"/>
        <v>2.8903621828167567E-2</v>
      </c>
      <c r="L80" s="6"/>
      <c r="N80" s="6">
        <v>0.55137899999999995</v>
      </c>
      <c r="O80" s="6">
        <v>0.27094600000000002</v>
      </c>
      <c r="P80" s="6">
        <v>0.31565399999999999</v>
      </c>
      <c r="Q80" s="6">
        <v>0.34569299999999997</v>
      </c>
      <c r="R80" s="6">
        <v>0.28631099999999998</v>
      </c>
      <c r="S80" s="6">
        <v>0.271119</v>
      </c>
      <c r="T80" s="6">
        <v>0.27612100000000001</v>
      </c>
      <c r="U80" s="6">
        <v>0.304313</v>
      </c>
      <c r="V80" s="6">
        <v>0.25240499999999999</v>
      </c>
      <c r="W80" s="6">
        <f t="shared" si="6"/>
        <v>0.31932677777777774</v>
      </c>
      <c r="X80">
        <f t="shared" si="7"/>
        <v>9.1434613922706728E-2</v>
      </c>
    </row>
    <row r="81" spans="1:24" x14ac:dyDescent="0.25">
      <c r="A81" s="6">
        <v>77</v>
      </c>
      <c r="B81" s="6">
        <v>0.15797700000000001</v>
      </c>
      <c r="C81" s="6">
        <v>0.13971600000000001</v>
      </c>
      <c r="D81" s="6">
        <v>0.18404100000000001</v>
      </c>
      <c r="E81" s="6">
        <v>0.12019100000000001</v>
      </c>
      <c r="F81" s="6">
        <v>0.10868</v>
      </c>
      <c r="G81" s="6">
        <v>0.185499</v>
      </c>
      <c r="H81" s="6">
        <v>0.16419400000000001</v>
      </c>
      <c r="I81" s="6">
        <v>0.127414</v>
      </c>
      <c r="J81">
        <f t="shared" si="4"/>
        <v>0.14846399999999998</v>
      </c>
      <c r="K81" s="6">
        <f t="shared" si="5"/>
        <v>2.897536740060442E-2</v>
      </c>
      <c r="L81" s="6"/>
      <c r="N81" s="6">
        <v>0.55427099999999996</v>
      </c>
      <c r="O81" s="6">
        <v>0.27116600000000002</v>
      </c>
      <c r="P81" s="6">
        <v>0.31673099999999998</v>
      </c>
      <c r="Q81" s="6">
        <v>0.34573999999999999</v>
      </c>
      <c r="R81" s="6">
        <v>0.28705999999999998</v>
      </c>
      <c r="S81" s="6">
        <v>0.27138699999999999</v>
      </c>
      <c r="T81" s="6">
        <v>0.27751300000000001</v>
      </c>
      <c r="U81" s="6">
        <v>0.30463499999999999</v>
      </c>
      <c r="V81" s="6">
        <v>0.253299</v>
      </c>
      <c r="W81" s="6">
        <f t="shared" si="6"/>
        <v>0.32020022222222216</v>
      </c>
      <c r="X81">
        <f t="shared" si="7"/>
        <v>9.2113417400476766E-2</v>
      </c>
    </row>
    <row r="82" spans="1:24" x14ac:dyDescent="0.25">
      <c r="A82" s="6">
        <v>78</v>
      </c>
      <c r="B82" s="6">
        <v>0.15797700000000001</v>
      </c>
      <c r="C82" s="6">
        <v>0.13971800000000001</v>
      </c>
      <c r="D82" s="6">
        <v>0.184645</v>
      </c>
      <c r="E82" s="6">
        <v>0.12164899999999999</v>
      </c>
      <c r="F82" s="6">
        <v>0.10899</v>
      </c>
      <c r="G82" s="6">
        <v>0.18678</v>
      </c>
      <c r="H82" s="6">
        <v>0.16419600000000001</v>
      </c>
      <c r="I82" s="6">
        <v>0.127414</v>
      </c>
      <c r="J82">
        <f t="shared" si="4"/>
        <v>0.14892112499999999</v>
      </c>
      <c r="K82" s="6">
        <f t="shared" si="5"/>
        <v>2.905742546081324E-2</v>
      </c>
      <c r="L82" s="6"/>
      <c r="N82" s="6">
        <v>0.55708400000000002</v>
      </c>
      <c r="O82" s="6">
        <v>0.27137</v>
      </c>
      <c r="P82" s="6">
        <v>0.31776799999999999</v>
      </c>
      <c r="Q82" s="6">
        <v>0.34578199999999998</v>
      </c>
      <c r="R82" s="6">
        <v>0.28777999999999998</v>
      </c>
      <c r="S82" s="6">
        <v>0.27163999999999999</v>
      </c>
      <c r="T82" s="6">
        <v>0.278866</v>
      </c>
      <c r="U82" s="6">
        <v>0.30493700000000001</v>
      </c>
      <c r="V82" s="6">
        <v>0.25416</v>
      </c>
      <c r="W82" s="6">
        <f t="shared" si="6"/>
        <v>0.32104299999999997</v>
      </c>
      <c r="X82">
        <f t="shared" si="7"/>
        <v>9.2779460407463196E-2</v>
      </c>
    </row>
    <row r="83" spans="1:24" x14ac:dyDescent="0.25">
      <c r="A83" s="6">
        <v>79</v>
      </c>
      <c r="B83" s="6">
        <v>0.15797700000000001</v>
      </c>
      <c r="C83" s="6">
        <v>0.13972000000000001</v>
      </c>
      <c r="D83" s="6">
        <v>0.185229</v>
      </c>
      <c r="E83" s="6">
        <v>0.123075</v>
      </c>
      <c r="F83" s="6">
        <v>0.10928599999999999</v>
      </c>
      <c r="G83" s="6">
        <v>0.18803</v>
      </c>
      <c r="H83" s="6">
        <v>0.16419800000000001</v>
      </c>
      <c r="I83" s="6">
        <v>0.127414</v>
      </c>
      <c r="J83">
        <f t="shared" si="4"/>
        <v>0.14936612499999999</v>
      </c>
      <c r="K83" s="6">
        <f t="shared" si="5"/>
        <v>2.9149260982729762E-2</v>
      </c>
      <c r="L83" s="6"/>
      <c r="N83" s="6">
        <v>0.55982100000000001</v>
      </c>
      <c r="O83" s="6">
        <v>0.271561</v>
      </c>
      <c r="P83" s="6">
        <v>0.31876599999999999</v>
      </c>
      <c r="Q83" s="6">
        <v>0.34582099999999999</v>
      </c>
      <c r="R83" s="6">
        <v>0.28847</v>
      </c>
      <c r="S83" s="6">
        <v>0.27187800000000001</v>
      </c>
      <c r="T83" s="6">
        <v>0.28018100000000001</v>
      </c>
      <c r="U83" s="6">
        <v>0.30522100000000002</v>
      </c>
      <c r="V83" s="6">
        <v>0.25498999999999999</v>
      </c>
      <c r="W83" s="6">
        <f t="shared" si="6"/>
        <v>0.32185655555555548</v>
      </c>
      <c r="X83">
        <f t="shared" si="7"/>
        <v>9.3433006653311765E-2</v>
      </c>
    </row>
    <row r="84" spans="1:24" x14ac:dyDescent="0.25">
      <c r="A84" s="6">
        <v>80</v>
      </c>
      <c r="B84" s="6">
        <v>0.15797700000000001</v>
      </c>
      <c r="C84" s="6">
        <v>0.13972100000000001</v>
      </c>
      <c r="D84" s="6">
        <v>0.18579200000000001</v>
      </c>
      <c r="E84" s="6">
        <v>0.124471</v>
      </c>
      <c r="F84" s="6">
        <v>0.10957</v>
      </c>
      <c r="G84" s="6">
        <v>0.18925</v>
      </c>
      <c r="H84" s="6">
        <v>0.16419900000000001</v>
      </c>
      <c r="I84" s="6">
        <v>0.127414</v>
      </c>
      <c r="J84">
        <f t="shared" si="4"/>
        <v>0.14979924999999999</v>
      </c>
      <c r="K84" s="6">
        <f t="shared" si="5"/>
        <v>2.9249301499596411E-2</v>
      </c>
      <c r="L84" s="6"/>
      <c r="N84" s="6">
        <v>0.56248299999999996</v>
      </c>
      <c r="O84" s="6">
        <v>0.27173900000000001</v>
      </c>
      <c r="P84" s="6">
        <v>0.31972600000000001</v>
      </c>
      <c r="Q84" s="6">
        <v>0.34585500000000002</v>
      </c>
      <c r="R84" s="6">
        <v>0.28913299999999997</v>
      </c>
      <c r="S84" s="6">
        <v>0.27210200000000001</v>
      </c>
      <c r="T84" s="6">
        <v>0.28145900000000001</v>
      </c>
      <c r="U84" s="6">
        <v>0.30548799999999998</v>
      </c>
      <c r="V84" s="6">
        <v>0.25579099999999999</v>
      </c>
      <c r="W84" s="6">
        <f t="shared" si="6"/>
        <v>0.32264177777777775</v>
      </c>
      <c r="X84">
        <f t="shared" si="7"/>
        <v>9.4073553138990462E-2</v>
      </c>
    </row>
    <row r="85" spans="1:24" x14ac:dyDescent="0.25">
      <c r="A85" s="6">
        <v>81</v>
      </c>
      <c r="B85" s="6">
        <v>0.15797700000000001</v>
      </c>
      <c r="C85" s="6">
        <v>0.13972300000000001</v>
      </c>
      <c r="D85" s="6">
        <v>0.186335</v>
      </c>
      <c r="E85" s="6">
        <v>0.125837</v>
      </c>
      <c r="F85" s="6">
        <v>0.10984099999999999</v>
      </c>
      <c r="G85" s="6">
        <v>0.190442</v>
      </c>
      <c r="H85" s="6">
        <v>0.16420000000000001</v>
      </c>
      <c r="I85" s="6">
        <v>0.127414</v>
      </c>
      <c r="J85">
        <f t="shared" si="4"/>
        <v>0.15022112499999998</v>
      </c>
      <c r="K85" s="6">
        <f t="shared" si="5"/>
        <v>2.9357425254159807E-2</v>
      </c>
      <c r="L85" s="6"/>
      <c r="N85" s="6">
        <v>0.56507300000000005</v>
      </c>
      <c r="O85" s="6">
        <v>0.27190599999999998</v>
      </c>
      <c r="P85" s="6">
        <v>0.32065100000000002</v>
      </c>
      <c r="Q85" s="6">
        <v>0.34588600000000003</v>
      </c>
      <c r="R85" s="6">
        <v>0.289769</v>
      </c>
      <c r="S85" s="6">
        <v>0.27231300000000003</v>
      </c>
      <c r="T85" s="6">
        <v>0.28270000000000001</v>
      </c>
      <c r="U85" s="6">
        <v>0.30573899999999998</v>
      </c>
      <c r="V85" s="6">
        <v>0.25656299999999999</v>
      </c>
      <c r="W85" s="6">
        <f t="shared" si="6"/>
        <v>0.32340000000000008</v>
      </c>
      <c r="X85">
        <f t="shared" si="7"/>
        <v>9.4701609926917174E-2</v>
      </c>
    </row>
    <row r="86" spans="1:24" x14ac:dyDescent="0.25">
      <c r="A86" s="6">
        <v>82</v>
      </c>
      <c r="B86" s="6">
        <v>0.15797700000000001</v>
      </c>
      <c r="C86" s="6">
        <v>0.13972399999999999</v>
      </c>
      <c r="D86" s="6">
        <v>0.186859</v>
      </c>
      <c r="E86" s="6">
        <v>0.12717400000000001</v>
      </c>
      <c r="F86" s="6">
        <v>0.110101</v>
      </c>
      <c r="G86" s="6">
        <v>0.191605</v>
      </c>
      <c r="H86" s="6">
        <v>0.16420100000000001</v>
      </c>
      <c r="I86" s="6">
        <v>0.127414</v>
      </c>
      <c r="J86">
        <f t="shared" si="4"/>
        <v>0.150631875</v>
      </c>
      <c r="K86" s="6">
        <f t="shared" si="5"/>
        <v>2.9472381155620082E-2</v>
      </c>
      <c r="L86" s="6"/>
      <c r="N86" s="6">
        <v>0.56759199999999999</v>
      </c>
      <c r="O86" s="6">
        <v>0.272061</v>
      </c>
      <c r="P86" s="6">
        <v>0.32154100000000002</v>
      </c>
      <c r="Q86" s="6">
        <v>0.345914</v>
      </c>
      <c r="R86" s="6">
        <v>0.290379</v>
      </c>
      <c r="S86" s="6">
        <v>0.27251199999999998</v>
      </c>
      <c r="T86" s="6">
        <v>0.28390700000000002</v>
      </c>
      <c r="U86" s="6">
        <v>0.30597400000000002</v>
      </c>
      <c r="V86" s="6">
        <v>0.25730799999999998</v>
      </c>
      <c r="W86" s="6">
        <f t="shared" si="6"/>
        <v>0.32413200000000003</v>
      </c>
      <c r="X86">
        <f t="shared" si="7"/>
        <v>9.5316859356044545E-2</v>
      </c>
    </row>
    <row r="87" spans="1:24" x14ac:dyDescent="0.25">
      <c r="A87" s="6">
        <v>83</v>
      </c>
      <c r="B87" s="6">
        <v>0.15797700000000001</v>
      </c>
      <c r="C87" s="6">
        <v>0.13972499999999999</v>
      </c>
      <c r="D87" s="6">
        <v>0.187365</v>
      </c>
      <c r="E87" s="6">
        <v>0.12848200000000001</v>
      </c>
      <c r="F87" s="6">
        <v>0.11035</v>
      </c>
      <c r="G87" s="6">
        <v>0.192741</v>
      </c>
      <c r="H87" s="6">
        <v>0.16420199999999999</v>
      </c>
      <c r="I87" s="6">
        <v>0.127414</v>
      </c>
      <c r="J87">
        <f t="shared" si="4"/>
        <v>0.151032</v>
      </c>
      <c r="K87" s="6">
        <f t="shared" si="5"/>
        <v>2.9593906930795246E-2</v>
      </c>
      <c r="L87" s="6"/>
      <c r="N87" s="6">
        <v>0.57004200000000005</v>
      </c>
      <c r="O87" s="6">
        <v>0.272206</v>
      </c>
      <c r="P87" s="6">
        <v>0.32239699999999999</v>
      </c>
      <c r="Q87" s="6">
        <v>0.345939</v>
      </c>
      <c r="R87" s="6">
        <v>0.29096499999999997</v>
      </c>
      <c r="S87" s="6">
        <v>0.27269900000000002</v>
      </c>
      <c r="T87" s="6">
        <v>0.28508</v>
      </c>
      <c r="U87" s="6">
        <v>0.30619600000000002</v>
      </c>
      <c r="V87" s="6">
        <v>0.258025</v>
      </c>
      <c r="W87" s="6">
        <f t="shared" si="6"/>
        <v>0.3248387777777777</v>
      </c>
      <c r="X87">
        <f t="shared" si="7"/>
        <v>9.5919494149752912E-2</v>
      </c>
    </row>
    <row r="88" spans="1:24" x14ac:dyDescent="0.25">
      <c r="A88" s="6">
        <v>84</v>
      </c>
      <c r="B88" s="6">
        <v>0.15797700000000001</v>
      </c>
      <c r="C88" s="6">
        <v>0.13972599999999999</v>
      </c>
      <c r="D88" s="6">
        <v>0.18785299999999999</v>
      </c>
      <c r="E88" s="6">
        <v>0.12976199999999999</v>
      </c>
      <c r="F88" s="6">
        <v>0.110587</v>
      </c>
      <c r="G88" s="6">
        <v>0.19384899999999999</v>
      </c>
      <c r="H88" s="6">
        <v>0.16420199999999999</v>
      </c>
      <c r="I88" s="6">
        <v>0.127414</v>
      </c>
      <c r="J88">
        <f t="shared" si="4"/>
        <v>0.15142124999999998</v>
      </c>
      <c r="K88" s="6">
        <f t="shared" si="5"/>
        <v>2.9721079137060916E-2</v>
      </c>
      <c r="L88" s="6"/>
      <c r="N88" s="6">
        <v>0.57242599999999999</v>
      </c>
      <c r="O88" s="6">
        <v>0.272341</v>
      </c>
      <c r="P88" s="6">
        <v>0.32322200000000001</v>
      </c>
      <c r="Q88" s="6">
        <v>0.34596100000000002</v>
      </c>
      <c r="R88" s="6">
        <v>0.29152699999999998</v>
      </c>
      <c r="S88" s="6">
        <v>0.27287499999999998</v>
      </c>
      <c r="T88" s="6">
        <v>0.28621999999999997</v>
      </c>
      <c r="U88" s="6">
        <v>0.30640299999999998</v>
      </c>
      <c r="V88" s="6">
        <v>0.25871699999999997</v>
      </c>
      <c r="W88" s="6">
        <f t="shared" si="6"/>
        <v>0.32552133333333333</v>
      </c>
      <c r="X88">
        <f t="shared" si="7"/>
        <v>9.6509911873081722E-2</v>
      </c>
    </row>
    <row r="89" spans="1:24" x14ac:dyDescent="0.25">
      <c r="A89" s="6">
        <v>85</v>
      </c>
      <c r="B89" s="6">
        <v>0.15797700000000001</v>
      </c>
      <c r="C89" s="6">
        <v>0.13972599999999999</v>
      </c>
      <c r="D89" s="6">
        <v>0.18832499999999999</v>
      </c>
      <c r="E89" s="6">
        <v>0.13101499999999999</v>
      </c>
      <c r="F89" s="6">
        <v>0.110815</v>
      </c>
      <c r="G89" s="6">
        <v>0.19493099999999999</v>
      </c>
      <c r="H89" s="6">
        <v>0.16420299999999999</v>
      </c>
      <c r="I89" s="6">
        <v>0.127414</v>
      </c>
      <c r="J89">
        <f t="shared" si="4"/>
        <v>0.15180074999999998</v>
      </c>
      <c r="K89" s="6">
        <f t="shared" si="5"/>
        <v>2.9853435891032752E-2</v>
      </c>
      <c r="L89" s="6"/>
      <c r="N89" s="6">
        <v>0.57474400000000003</v>
      </c>
      <c r="O89" s="6">
        <v>0.27246700000000001</v>
      </c>
      <c r="P89" s="6">
        <v>0.324015</v>
      </c>
      <c r="Q89" s="6">
        <v>0.34598200000000001</v>
      </c>
      <c r="R89" s="6">
        <v>0.29206700000000002</v>
      </c>
      <c r="S89" s="6">
        <v>0.27304099999999998</v>
      </c>
      <c r="T89" s="6">
        <v>0.287327</v>
      </c>
      <c r="U89" s="6">
        <v>0.30659900000000001</v>
      </c>
      <c r="V89" s="6">
        <v>0.259384</v>
      </c>
      <c r="W89" s="6">
        <f t="shared" si="6"/>
        <v>0.32618066666666662</v>
      </c>
      <c r="X89">
        <f t="shared" si="7"/>
        <v>9.7087641956893914E-2</v>
      </c>
    </row>
    <row r="90" spans="1:24" x14ac:dyDescent="0.25">
      <c r="A90" s="6">
        <v>86</v>
      </c>
      <c r="B90" s="6">
        <v>0.15797700000000001</v>
      </c>
      <c r="C90" s="6">
        <v>0.13972699999999999</v>
      </c>
      <c r="D90" s="6">
        <v>0.188779</v>
      </c>
      <c r="E90" s="6">
        <v>0.13224</v>
      </c>
      <c r="F90" s="6">
        <v>0.11103300000000001</v>
      </c>
      <c r="G90" s="6">
        <v>0.195988</v>
      </c>
      <c r="H90" s="6">
        <v>0.16420399999999999</v>
      </c>
      <c r="I90" s="6">
        <v>0.127414</v>
      </c>
      <c r="J90">
        <f t="shared" si="4"/>
        <v>0.15217025000000001</v>
      </c>
      <c r="K90" s="6">
        <f t="shared" si="5"/>
        <v>2.9990283815881761E-2</v>
      </c>
      <c r="L90" s="6"/>
      <c r="N90" s="6">
        <v>0.57699999999999996</v>
      </c>
      <c r="O90" s="6">
        <v>0.27258399999999999</v>
      </c>
      <c r="P90" s="6">
        <v>0.32477899999999998</v>
      </c>
      <c r="Q90" s="6">
        <v>0.34599999999999997</v>
      </c>
      <c r="R90" s="6">
        <v>0.29258400000000001</v>
      </c>
      <c r="S90" s="6">
        <v>0.27319700000000002</v>
      </c>
      <c r="T90" s="6">
        <v>0.28840399999999999</v>
      </c>
      <c r="U90" s="6">
        <v>0.306782</v>
      </c>
      <c r="V90" s="6">
        <v>0.26002799999999998</v>
      </c>
      <c r="W90" s="6">
        <f t="shared" si="6"/>
        <v>0.32681755555555553</v>
      </c>
      <c r="X90">
        <f t="shared" si="7"/>
        <v>9.7653485416690528E-2</v>
      </c>
    </row>
    <row r="91" spans="1:24" x14ac:dyDescent="0.25">
      <c r="A91" s="6">
        <v>87</v>
      </c>
      <c r="B91" s="6">
        <v>0.15797700000000001</v>
      </c>
      <c r="C91" s="6">
        <v>0.13972799999999999</v>
      </c>
      <c r="D91" s="6">
        <v>0.189218</v>
      </c>
      <c r="E91" s="6">
        <v>0.13344</v>
      </c>
      <c r="F91" s="6">
        <v>0.11124100000000001</v>
      </c>
      <c r="G91" s="6">
        <v>0.197019</v>
      </c>
      <c r="H91" s="6">
        <v>0.16420399999999999</v>
      </c>
      <c r="I91" s="6">
        <v>0.127414</v>
      </c>
      <c r="J91">
        <f t="shared" si="4"/>
        <v>0.15253012499999999</v>
      </c>
      <c r="K91" s="6">
        <f t="shared" si="5"/>
        <v>3.0131015892206996E-2</v>
      </c>
      <c r="L91" s="6"/>
      <c r="N91" s="6">
        <v>0.57919399999999999</v>
      </c>
      <c r="O91" s="6">
        <v>0.27269399999999999</v>
      </c>
      <c r="P91" s="6">
        <v>0.32551400000000003</v>
      </c>
      <c r="Q91" s="6">
        <v>0.34601700000000002</v>
      </c>
      <c r="R91" s="6">
        <v>0.29308099999999998</v>
      </c>
      <c r="S91" s="6">
        <v>0.27334399999999998</v>
      </c>
      <c r="T91" s="6">
        <v>0.28944999999999999</v>
      </c>
      <c r="U91" s="6">
        <v>0.306954</v>
      </c>
      <c r="V91" s="6">
        <v>0.26064799999999999</v>
      </c>
      <c r="W91" s="6">
        <f t="shared" si="6"/>
        <v>0.32743288888888888</v>
      </c>
      <c r="X91">
        <f t="shared" si="7"/>
        <v>9.8207064816443354E-2</v>
      </c>
    </row>
    <row r="92" spans="1:24" x14ac:dyDescent="0.25">
      <c r="A92" s="6">
        <v>88</v>
      </c>
      <c r="B92" s="6">
        <v>0.15797700000000001</v>
      </c>
      <c r="C92" s="6">
        <v>0.13972799999999999</v>
      </c>
      <c r="D92" s="6">
        <v>0.18964200000000001</v>
      </c>
      <c r="E92" s="6">
        <v>0.13461400000000001</v>
      </c>
      <c r="F92" s="6">
        <v>0.11144</v>
      </c>
      <c r="G92" s="6">
        <v>0.19802600000000001</v>
      </c>
      <c r="H92" s="6">
        <v>0.16420399999999999</v>
      </c>
      <c r="I92" s="6">
        <v>0.127414</v>
      </c>
      <c r="J92">
        <f t="shared" si="4"/>
        <v>0.15288062499999999</v>
      </c>
      <c r="K92" s="6">
        <f t="shared" si="5"/>
        <v>3.027547559582797E-2</v>
      </c>
      <c r="L92" s="6"/>
      <c r="N92" s="6">
        <v>0.58132799999999996</v>
      </c>
      <c r="O92" s="6">
        <v>0.27279700000000001</v>
      </c>
      <c r="P92" s="6">
        <v>0.32622099999999998</v>
      </c>
      <c r="Q92" s="6">
        <v>0.34603200000000001</v>
      </c>
      <c r="R92" s="6">
        <v>0.29355799999999999</v>
      </c>
      <c r="S92" s="6">
        <v>0.273482</v>
      </c>
      <c r="T92" s="6">
        <v>0.29046699999999998</v>
      </c>
      <c r="U92" s="6">
        <v>0.307116</v>
      </c>
      <c r="V92" s="6">
        <v>0.26124599999999998</v>
      </c>
      <c r="W92" s="6">
        <f t="shared" si="6"/>
        <v>0.32802744444444448</v>
      </c>
      <c r="X92">
        <f t="shared" si="7"/>
        <v>9.8748535196871504E-2</v>
      </c>
    </row>
    <row r="93" spans="1:24" x14ac:dyDescent="0.25">
      <c r="A93" s="6">
        <v>89</v>
      </c>
      <c r="B93" s="6">
        <v>0.15797700000000001</v>
      </c>
      <c r="C93" s="6">
        <v>0.13972799999999999</v>
      </c>
      <c r="D93" s="6">
        <v>0.190051</v>
      </c>
      <c r="E93" s="6">
        <v>0.13576299999999999</v>
      </c>
      <c r="F93" s="6">
        <v>0.11163099999999999</v>
      </c>
      <c r="G93" s="6">
        <v>0.19900899999999999</v>
      </c>
      <c r="H93" s="6">
        <v>0.16420499999999999</v>
      </c>
      <c r="I93" s="6">
        <v>0.127414</v>
      </c>
      <c r="J93">
        <f t="shared" si="4"/>
        <v>0.15322224999999998</v>
      </c>
      <c r="K93" s="6">
        <f t="shared" si="5"/>
        <v>3.0422805791285857E-2</v>
      </c>
      <c r="L93" s="6"/>
      <c r="N93" s="6">
        <v>0.58340400000000003</v>
      </c>
      <c r="O93" s="6">
        <v>0.27289200000000002</v>
      </c>
      <c r="P93" s="6">
        <v>0.326903</v>
      </c>
      <c r="Q93" s="6">
        <v>0.34604499999999999</v>
      </c>
      <c r="R93" s="6">
        <v>0.294016</v>
      </c>
      <c r="S93" s="6">
        <v>0.273613</v>
      </c>
      <c r="T93" s="6">
        <v>0.29145500000000002</v>
      </c>
      <c r="U93" s="6">
        <v>0.30726799999999999</v>
      </c>
      <c r="V93" s="6">
        <v>0.261822</v>
      </c>
      <c r="W93" s="6">
        <f t="shared" si="6"/>
        <v>0.32860200000000001</v>
      </c>
      <c r="X93">
        <f t="shared" si="7"/>
        <v>9.9278268792822963E-2</v>
      </c>
    </row>
    <row r="94" spans="1:24" x14ac:dyDescent="0.25">
      <c r="A94" s="6">
        <v>90</v>
      </c>
      <c r="B94" s="6">
        <v>0.15797700000000001</v>
      </c>
      <c r="C94" s="6">
        <v>0.13972899999999999</v>
      </c>
      <c r="D94" s="6">
        <v>0.190445</v>
      </c>
      <c r="E94" s="6">
        <v>0.13688700000000001</v>
      </c>
      <c r="F94" s="6">
        <v>0.111813</v>
      </c>
      <c r="G94" s="6">
        <v>0.19996900000000001</v>
      </c>
      <c r="H94" s="6">
        <v>0.16420499999999999</v>
      </c>
      <c r="I94" s="6">
        <v>0.127414</v>
      </c>
      <c r="J94">
        <f t="shared" si="4"/>
        <v>0.15355487499999998</v>
      </c>
      <c r="K94" s="6">
        <f t="shared" si="5"/>
        <v>3.0572711980445828E-2</v>
      </c>
      <c r="L94" s="6"/>
      <c r="N94" s="6">
        <v>0.58542300000000003</v>
      </c>
      <c r="O94" s="6">
        <v>0.27298099999999997</v>
      </c>
      <c r="P94" s="6">
        <v>0.32755800000000002</v>
      </c>
      <c r="Q94" s="6">
        <v>0.346057</v>
      </c>
      <c r="R94" s="6">
        <v>0.29445500000000002</v>
      </c>
      <c r="S94" s="6">
        <v>0.27373500000000001</v>
      </c>
      <c r="T94" s="6">
        <v>0.29241499999999998</v>
      </c>
      <c r="U94" s="6">
        <v>0.30741099999999999</v>
      </c>
      <c r="V94" s="6">
        <v>0.262378</v>
      </c>
      <c r="W94" s="6">
        <f t="shared" si="6"/>
        <v>0.32915700000000003</v>
      </c>
      <c r="X94">
        <f t="shared" si="7"/>
        <v>9.9796228224066627E-2</v>
      </c>
    </row>
    <row r="95" spans="1:24" x14ac:dyDescent="0.25">
      <c r="A95" s="6">
        <v>91</v>
      </c>
      <c r="B95" s="6">
        <v>0.15797700000000001</v>
      </c>
      <c r="C95" s="6">
        <v>0.13972899999999999</v>
      </c>
      <c r="D95" s="6">
        <v>0.190826</v>
      </c>
      <c r="E95" s="6">
        <v>0.137987</v>
      </c>
      <c r="F95" s="6">
        <v>0.111988</v>
      </c>
      <c r="G95" s="6">
        <v>0.200906</v>
      </c>
      <c r="H95" s="6">
        <v>0.16420499999999999</v>
      </c>
      <c r="I95" s="6">
        <v>0.127414</v>
      </c>
      <c r="J95">
        <f t="shared" si="4"/>
        <v>0.15387899999999999</v>
      </c>
      <c r="K95" s="6">
        <f t="shared" si="5"/>
        <v>3.0724745001847895E-2</v>
      </c>
      <c r="L95" s="6"/>
      <c r="N95" s="6">
        <v>0.58738800000000002</v>
      </c>
      <c r="O95" s="6">
        <v>0.273065</v>
      </c>
      <c r="P95" s="6">
        <v>0.32818900000000001</v>
      </c>
      <c r="Q95" s="6">
        <v>0.34606799999999999</v>
      </c>
      <c r="R95" s="6">
        <v>0.29487600000000003</v>
      </c>
      <c r="S95" s="6">
        <v>0.27385100000000001</v>
      </c>
      <c r="T95" s="6">
        <v>0.293348</v>
      </c>
      <c r="U95" s="6">
        <v>0.30754500000000001</v>
      </c>
      <c r="V95" s="6">
        <v>0.26291399999999998</v>
      </c>
      <c r="W95" s="6">
        <f t="shared" si="6"/>
        <v>0.32969377777777775</v>
      </c>
      <c r="X95">
        <f t="shared" si="7"/>
        <v>0.10030287026523454</v>
      </c>
    </row>
    <row r="96" spans="1:24" x14ac:dyDescent="0.25">
      <c r="A96" s="6">
        <v>92</v>
      </c>
      <c r="B96" s="6">
        <v>0.15797700000000001</v>
      </c>
      <c r="C96" s="6">
        <v>0.13972899999999999</v>
      </c>
      <c r="D96" s="6">
        <v>0.191193</v>
      </c>
      <c r="E96" s="6">
        <v>0.13906299999999999</v>
      </c>
      <c r="F96" s="6">
        <v>0.112155</v>
      </c>
      <c r="G96" s="6">
        <v>0.20182</v>
      </c>
      <c r="H96" s="6">
        <v>0.16420599999999999</v>
      </c>
      <c r="I96" s="6">
        <v>0.127414</v>
      </c>
      <c r="J96">
        <f t="shared" si="4"/>
        <v>0.154194625</v>
      </c>
      <c r="K96" s="6">
        <f t="shared" si="5"/>
        <v>3.0878430784229097E-2</v>
      </c>
      <c r="L96" s="6"/>
      <c r="N96" s="6">
        <v>0.58929799999999999</v>
      </c>
      <c r="O96" s="6">
        <v>0.273142</v>
      </c>
      <c r="P96" s="6">
        <v>0.32879599999999998</v>
      </c>
      <c r="Q96" s="6">
        <v>0.346078</v>
      </c>
      <c r="R96" s="6">
        <v>0.29528100000000002</v>
      </c>
      <c r="S96" s="6">
        <v>0.27395999999999998</v>
      </c>
      <c r="T96" s="6">
        <v>0.29425499999999999</v>
      </c>
      <c r="U96" s="6">
        <v>0.30767099999999997</v>
      </c>
      <c r="V96" s="6">
        <v>0.26343100000000003</v>
      </c>
      <c r="W96" s="6">
        <f t="shared" si="6"/>
        <v>0.33021244444444453</v>
      </c>
      <c r="X96">
        <f t="shared" si="7"/>
        <v>0.10079771950683078</v>
      </c>
    </row>
    <row r="97" spans="1:24" x14ac:dyDescent="0.25">
      <c r="A97" s="6">
        <v>93</v>
      </c>
      <c r="B97" s="6">
        <v>0.15797700000000001</v>
      </c>
      <c r="C97" s="6">
        <v>0.13972999999999999</v>
      </c>
      <c r="D97" s="6">
        <v>0.191548</v>
      </c>
      <c r="E97" s="6">
        <v>0.14011699999999999</v>
      </c>
      <c r="F97" s="6">
        <v>0.112315</v>
      </c>
      <c r="G97" s="6">
        <v>0.202713</v>
      </c>
      <c r="H97" s="6">
        <v>0.16420599999999999</v>
      </c>
      <c r="I97" s="6">
        <v>0.127414</v>
      </c>
      <c r="J97">
        <f t="shared" si="4"/>
        <v>0.15450249999999999</v>
      </c>
      <c r="K97" s="6">
        <f t="shared" si="5"/>
        <v>3.1033605743267634E-2</v>
      </c>
      <c r="L97" s="6"/>
      <c r="N97" s="6">
        <v>0.59115700000000004</v>
      </c>
      <c r="O97" s="6">
        <v>0.27321499999999999</v>
      </c>
      <c r="P97" s="6">
        <v>0.32938099999999998</v>
      </c>
      <c r="Q97" s="6">
        <v>0.346086</v>
      </c>
      <c r="R97" s="6">
        <v>0.29566900000000002</v>
      </c>
      <c r="S97" s="6">
        <v>0.27406199999999997</v>
      </c>
      <c r="T97" s="6">
        <v>0.29513699999999998</v>
      </c>
      <c r="U97" s="6">
        <v>0.30778899999999998</v>
      </c>
      <c r="V97" s="6">
        <v>0.26392900000000002</v>
      </c>
      <c r="W97" s="6">
        <f t="shared" si="6"/>
        <v>0.33071388888888892</v>
      </c>
      <c r="X97">
        <f t="shared" si="7"/>
        <v>0.10128171258357094</v>
      </c>
    </row>
    <row r="98" spans="1:24" x14ac:dyDescent="0.25">
      <c r="A98" s="6">
        <v>94</v>
      </c>
      <c r="B98" s="6">
        <v>0.15797700000000001</v>
      </c>
      <c r="C98" s="6">
        <v>0.13972999999999999</v>
      </c>
      <c r="D98" s="6">
        <v>0.19189000000000001</v>
      </c>
      <c r="E98" s="6">
        <v>0.141148</v>
      </c>
      <c r="F98" s="6">
        <v>0.112468</v>
      </c>
      <c r="G98" s="6">
        <v>0.20358499999999999</v>
      </c>
      <c r="H98" s="6">
        <v>0.16420599999999999</v>
      </c>
      <c r="I98" s="6">
        <v>0.127414</v>
      </c>
      <c r="J98">
        <f t="shared" si="4"/>
        <v>0.15480225</v>
      </c>
      <c r="K98" s="6">
        <f t="shared" si="5"/>
        <v>3.1189933526013507E-2</v>
      </c>
      <c r="L98" s="6"/>
      <c r="N98" s="6">
        <v>0.59296499999999996</v>
      </c>
      <c r="O98" s="6">
        <v>0.273283</v>
      </c>
      <c r="P98" s="6">
        <v>0.32994299999999999</v>
      </c>
      <c r="Q98" s="6">
        <v>0.34609400000000001</v>
      </c>
      <c r="R98" s="6">
        <v>0.29604200000000003</v>
      </c>
      <c r="S98" s="6">
        <v>0.27415899999999999</v>
      </c>
      <c r="T98" s="6">
        <v>0.29599300000000001</v>
      </c>
      <c r="U98" s="6">
        <v>0.30790000000000001</v>
      </c>
      <c r="V98" s="6">
        <v>0.26440900000000001</v>
      </c>
      <c r="W98" s="6">
        <f t="shared" si="6"/>
        <v>0.33119866666666664</v>
      </c>
      <c r="X98">
        <f t="shared" si="7"/>
        <v>0.10175456166555874</v>
      </c>
    </row>
    <row r="99" spans="1:24" x14ac:dyDescent="0.25">
      <c r="A99" s="6">
        <v>95</v>
      </c>
      <c r="B99" s="6">
        <v>0.15797700000000001</v>
      </c>
      <c r="C99" s="6">
        <v>0.13972999999999999</v>
      </c>
      <c r="D99" s="6">
        <v>0.19222</v>
      </c>
      <c r="E99" s="6">
        <v>0.14215700000000001</v>
      </c>
      <c r="F99" s="6">
        <v>0.11261400000000001</v>
      </c>
      <c r="G99" s="6">
        <v>0.20443500000000001</v>
      </c>
      <c r="H99" s="6">
        <v>0.16420599999999999</v>
      </c>
      <c r="I99" s="6">
        <v>0.127414</v>
      </c>
      <c r="J99">
        <f t="shared" si="4"/>
        <v>0.155094125</v>
      </c>
      <c r="K99" s="6">
        <f t="shared" si="5"/>
        <v>3.1346828627185568E-2</v>
      </c>
      <c r="L99" s="6"/>
      <c r="N99" s="6">
        <v>0.59472400000000003</v>
      </c>
      <c r="O99" s="6">
        <v>0.27334599999999998</v>
      </c>
      <c r="P99" s="6">
        <v>0.33048499999999997</v>
      </c>
      <c r="Q99" s="6">
        <v>0.34610200000000002</v>
      </c>
      <c r="R99" s="6">
        <v>0.29639900000000002</v>
      </c>
      <c r="S99" s="6">
        <v>0.27424900000000002</v>
      </c>
      <c r="T99" s="6">
        <v>0.29682599999999998</v>
      </c>
      <c r="U99" s="6">
        <v>0.30800499999999997</v>
      </c>
      <c r="V99" s="6">
        <v>0.264872</v>
      </c>
      <c r="W99" s="6">
        <f t="shared" si="6"/>
        <v>0.33166755555555555</v>
      </c>
      <c r="X99">
        <f t="shared" si="7"/>
        <v>0.1022167468753423</v>
      </c>
    </row>
    <row r="100" spans="1:24" x14ac:dyDescent="0.25">
      <c r="A100" s="6">
        <v>96</v>
      </c>
      <c r="B100" s="6">
        <v>0.15797700000000001</v>
      </c>
      <c r="C100" s="6">
        <v>0.13972999999999999</v>
      </c>
      <c r="D100" s="6">
        <v>0.19253799999999999</v>
      </c>
      <c r="E100" s="6">
        <v>0.14314399999999999</v>
      </c>
      <c r="F100" s="6">
        <v>0.11275399999999999</v>
      </c>
      <c r="G100" s="6">
        <v>0.205266</v>
      </c>
      <c r="H100" s="6">
        <v>0.16420599999999999</v>
      </c>
      <c r="I100" s="6">
        <v>0.127414</v>
      </c>
      <c r="J100">
        <f t="shared" si="4"/>
        <v>0.15537862499999999</v>
      </c>
      <c r="K100" s="6">
        <f t="shared" si="5"/>
        <v>3.1504393929090047E-2</v>
      </c>
      <c r="L100" s="6"/>
      <c r="N100" s="6">
        <v>0.59643500000000005</v>
      </c>
      <c r="O100" s="6">
        <v>0.27340500000000001</v>
      </c>
      <c r="P100" s="6">
        <v>0.33100600000000002</v>
      </c>
      <c r="Q100" s="6">
        <v>0.34610800000000003</v>
      </c>
      <c r="R100" s="6">
        <v>0.29674200000000001</v>
      </c>
      <c r="S100" s="6">
        <v>0.274335</v>
      </c>
      <c r="T100" s="6">
        <v>0.29763499999999998</v>
      </c>
      <c r="U100" s="6">
        <v>0.30810300000000002</v>
      </c>
      <c r="V100" s="6">
        <v>0.26531900000000003</v>
      </c>
      <c r="W100" s="6">
        <f t="shared" si="6"/>
        <v>0.33212088888888891</v>
      </c>
      <c r="X100">
        <f t="shared" si="7"/>
        <v>0.10266808767022539</v>
      </c>
    </row>
    <row r="101" spans="1:24" x14ac:dyDescent="0.25">
      <c r="A101" s="6">
        <v>97</v>
      </c>
      <c r="B101" s="6">
        <v>0.15797700000000001</v>
      </c>
      <c r="C101" s="6">
        <v>0.13972999999999999</v>
      </c>
      <c r="D101" s="6">
        <v>0.19284599999999999</v>
      </c>
      <c r="E101" s="6">
        <v>0.14410999999999999</v>
      </c>
      <c r="F101" s="6">
        <v>0.112888</v>
      </c>
      <c r="G101" s="6">
        <v>0.20607700000000001</v>
      </c>
      <c r="H101" s="6">
        <v>0.16420599999999999</v>
      </c>
      <c r="I101" s="6">
        <v>0.127414</v>
      </c>
      <c r="J101">
        <f t="shared" si="4"/>
        <v>0.15565599999999999</v>
      </c>
      <c r="K101" s="6">
        <f t="shared" si="5"/>
        <v>3.1662331973498152E-2</v>
      </c>
      <c r="L101" s="6"/>
      <c r="N101" s="6">
        <v>0.59809900000000005</v>
      </c>
      <c r="O101" s="6">
        <v>0.27345999999999998</v>
      </c>
      <c r="P101" s="6">
        <v>0.33150800000000002</v>
      </c>
      <c r="Q101" s="6">
        <v>0.34611399999999998</v>
      </c>
      <c r="R101" s="6">
        <v>0.297072</v>
      </c>
      <c r="S101" s="6">
        <v>0.27441500000000002</v>
      </c>
      <c r="T101" s="6">
        <v>0.29842099999999999</v>
      </c>
      <c r="U101" s="6">
        <v>0.308195</v>
      </c>
      <c r="V101" s="6">
        <v>0.26574900000000001</v>
      </c>
      <c r="W101" s="6">
        <f t="shared" si="6"/>
        <v>0.33255922222222217</v>
      </c>
      <c r="X101">
        <f t="shared" si="7"/>
        <v>0.10310896031114122</v>
      </c>
    </row>
    <row r="102" spans="1:24" x14ac:dyDescent="0.25">
      <c r="A102" s="6">
        <v>98</v>
      </c>
      <c r="B102" s="6">
        <v>0.15797700000000001</v>
      </c>
      <c r="C102" s="6">
        <v>0.13973099999999999</v>
      </c>
      <c r="D102" s="6">
        <v>0.19314300000000001</v>
      </c>
      <c r="E102" s="6">
        <v>0.14505599999999999</v>
      </c>
      <c r="F102" s="6">
        <v>0.11301600000000001</v>
      </c>
      <c r="G102" s="6">
        <v>0.206869</v>
      </c>
      <c r="H102" s="6">
        <v>0.16420599999999999</v>
      </c>
      <c r="I102" s="6">
        <v>0.127414</v>
      </c>
      <c r="J102">
        <f t="shared" si="4"/>
        <v>0.1559265</v>
      </c>
      <c r="K102" s="6">
        <f t="shared" si="5"/>
        <v>3.1820246263750344E-2</v>
      </c>
      <c r="L102" s="6"/>
      <c r="N102" s="6">
        <v>0.59971799999999997</v>
      </c>
      <c r="O102" s="6">
        <v>0.273511</v>
      </c>
      <c r="P102" s="6">
        <v>0.33199000000000001</v>
      </c>
      <c r="Q102" s="6">
        <v>0.34611900000000001</v>
      </c>
      <c r="R102" s="6">
        <v>0.29738799999999999</v>
      </c>
      <c r="S102" s="6">
        <v>0.27449099999999999</v>
      </c>
      <c r="T102" s="6">
        <v>0.29918499999999998</v>
      </c>
      <c r="U102" s="6">
        <v>0.30828100000000003</v>
      </c>
      <c r="V102" s="6">
        <v>0.26616400000000001</v>
      </c>
      <c r="W102" s="6">
        <f t="shared" si="6"/>
        <v>0.33298299999999997</v>
      </c>
      <c r="X102">
        <f t="shared" si="7"/>
        <v>0.10353961199222274</v>
      </c>
    </row>
    <row r="103" spans="1:24" x14ac:dyDescent="0.25">
      <c r="A103" s="6">
        <v>99</v>
      </c>
      <c r="B103" s="6">
        <v>0.15797700000000001</v>
      </c>
      <c r="C103" s="6">
        <v>0.13973099999999999</v>
      </c>
      <c r="D103" s="6">
        <v>0.19342899999999999</v>
      </c>
      <c r="E103" s="6">
        <v>0.145981</v>
      </c>
      <c r="F103" s="6">
        <v>0.113139</v>
      </c>
      <c r="G103" s="6">
        <v>0.20764199999999999</v>
      </c>
      <c r="H103" s="6">
        <v>0.16420599999999999</v>
      </c>
      <c r="I103" s="6">
        <v>0.127414</v>
      </c>
      <c r="J103">
        <f t="shared" si="4"/>
        <v>0.15618987499999998</v>
      </c>
      <c r="K103" s="6">
        <f t="shared" si="5"/>
        <v>3.1977827561508576E-2</v>
      </c>
      <c r="L103" s="6"/>
      <c r="N103" s="6">
        <v>0.60129200000000005</v>
      </c>
      <c r="O103" s="6">
        <v>0.273559</v>
      </c>
      <c r="P103" s="6">
        <v>0.332455</v>
      </c>
      <c r="Q103" s="6">
        <v>0.34612399999999999</v>
      </c>
      <c r="R103" s="6">
        <v>0.29769099999999998</v>
      </c>
      <c r="S103" s="6">
        <v>0.274563</v>
      </c>
      <c r="T103" s="6">
        <v>0.29992799999999997</v>
      </c>
      <c r="U103" s="6">
        <v>0.308363</v>
      </c>
      <c r="V103" s="6">
        <v>0.266565</v>
      </c>
      <c r="W103" s="6">
        <f t="shared" si="6"/>
        <v>0.33339333333333332</v>
      </c>
      <c r="X103">
        <f t="shared" si="7"/>
        <v>0.10395968592079338</v>
      </c>
    </row>
    <row r="104" spans="1:24" x14ac:dyDescent="0.25">
      <c r="A104" s="6">
        <v>100</v>
      </c>
      <c r="B104" s="6">
        <v>0.15797700000000001</v>
      </c>
      <c r="C104" s="6">
        <v>0.13973099999999999</v>
      </c>
      <c r="D104" s="6">
        <v>0.19370599999999999</v>
      </c>
      <c r="E104" s="6">
        <v>0.14688599999999999</v>
      </c>
      <c r="F104" s="6">
        <v>0.113256</v>
      </c>
      <c r="G104" s="6">
        <v>0.208396</v>
      </c>
      <c r="H104" s="6">
        <v>0.16420699999999999</v>
      </c>
      <c r="I104" s="6">
        <v>0.127414</v>
      </c>
      <c r="J104">
        <f t="shared" si="4"/>
        <v>0.15644662500000001</v>
      </c>
      <c r="K104" s="6">
        <f t="shared" si="5"/>
        <v>3.2135216836439717E-2</v>
      </c>
      <c r="L104" s="6"/>
      <c r="N104" s="6">
        <v>0.60282400000000003</v>
      </c>
      <c r="O104" s="6">
        <v>0.27360400000000001</v>
      </c>
      <c r="P104" s="6">
        <v>0.332903</v>
      </c>
      <c r="Q104" s="6">
        <v>0.34612799999999999</v>
      </c>
      <c r="R104" s="6">
        <v>0.29798200000000002</v>
      </c>
      <c r="S104" s="6">
        <v>0.27462999999999999</v>
      </c>
      <c r="T104" s="6">
        <v>0.30064999999999997</v>
      </c>
      <c r="U104" s="6">
        <v>0.30843900000000002</v>
      </c>
      <c r="V104" s="6">
        <v>0.26695000000000002</v>
      </c>
      <c r="W104" s="6">
        <f t="shared" si="6"/>
        <v>0.33378999999999998</v>
      </c>
      <c r="X104">
        <f t="shared" si="7"/>
        <v>0.10437031284685343</v>
      </c>
    </row>
    <row r="105" spans="1:24" x14ac:dyDescent="0.25">
      <c r="A105" s="6">
        <v>101</v>
      </c>
      <c r="B105" s="6">
        <v>0.15797700000000001</v>
      </c>
      <c r="C105" s="6">
        <v>0.13973099999999999</v>
      </c>
      <c r="D105" s="6">
        <v>0.19397200000000001</v>
      </c>
      <c r="E105" s="6">
        <v>0.14777199999999999</v>
      </c>
      <c r="F105" s="6">
        <v>0.113368</v>
      </c>
      <c r="G105" s="6">
        <v>0.20913300000000001</v>
      </c>
      <c r="H105" s="6">
        <v>0.16420699999999999</v>
      </c>
      <c r="I105" s="6">
        <v>0.127414</v>
      </c>
      <c r="J105">
        <f t="shared" si="4"/>
        <v>0.15669675</v>
      </c>
      <c r="K105" s="6">
        <f t="shared" si="5"/>
        <v>3.2291961254201612E-2</v>
      </c>
      <c r="L105" s="6"/>
      <c r="N105" s="6">
        <v>0.60431400000000002</v>
      </c>
      <c r="O105" s="6">
        <v>0.27364500000000003</v>
      </c>
      <c r="P105" s="6">
        <v>0.33333299999999999</v>
      </c>
      <c r="Q105" s="6">
        <v>0.346132</v>
      </c>
      <c r="R105" s="6">
        <v>0.29826200000000003</v>
      </c>
      <c r="S105" s="6">
        <v>0.27469300000000002</v>
      </c>
      <c r="T105" s="6">
        <v>0.30135099999999998</v>
      </c>
      <c r="U105" s="6">
        <v>0.30851099999999998</v>
      </c>
      <c r="V105" s="6">
        <v>0.267322</v>
      </c>
      <c r="W105" s="6">
        <f t="shared" si="6"/>
        <v>0.3341736666666667</v>
      </c>
      <c r="X105">
        <f t="shared" si="7"/>
        <v>0.10477110192701027</v>
      </c>
    </row>
    <row r="106" spans="1:24" x14ac:dyDescent="0.25">
      <c r="A106" s="6">
        <v>102</v>
      </c>
      <c r="B106" s="6">
        <v>0.15797700000000001</v>
      </c>
      <c r="C106" s="6">
        <v>0.13973099999999999</v>
      </c>
      <c r="D106" s="6">
        <v>0.19423000000000001</v>
      </c>
      <c r="E106" s="6">
        <v>0.14863899999999999</v>
      </c>
      <c r="F106" s="6">
        <v>0.11347599999999999</v>
      </c>
      <c r="G106" s="6">
        <v>0.20985200000000001</v>
      </c>
      <c r="H106" s="6">
        <v>0.16420699999999999</v>
      </c>
      <c r="I106" s="6">
        <v>0.127414</v>
      </c>
      <c r="J106">
        <f t="shared" si="4"/>
        <v>0.15694074999999999</v>
      </c>
      <c r="K106" s="6">
        <f t="shared" si="5"/>
        <v>3.2447911558373142E-2</v>
      </c>
      <c r="L106" s="6"/>
      <c r="N106" s="6">
        <v>0.60576399999999997</v>
      </c>
      <c r="O106" s="6">
        <v>0.27368399999999998</v>
      </c>
      <c r="P106" s="6">
        <v>0.33374700000000002</v>
      </c>
      <c r="Q106" s="6">
        <v>0.34613500000000003</v>
      </c>
      <c r="R106" s="6">
        <v>0.29853000000000002</v>
      </c>
      <c r="S106" s="6">
        <v>0.27475300000000002</v>
      </c>
      <c r="T106" s="6">
        <v>0.302033</v>
      </c>
      <c r="U106" s="6">
        <v>0.30857800000000002</v>
      </c>
      <c r="V106" s="6">
        <v>0.267681</v>
      </c>
      <c r="W106" s="6">
        <f t="shared" si="6"/>
        <v>0.33454499999999998</v>
      </c>
      <c r="X106">
        <f t="shared" si="7"/>
        <v>0.10516240143463831</v>
      </c>
    </row>
    <row r="107" spans="1:24" x14ac:dyDescent="0.25">
      <c r="A107" s="6">
        <v>103</v>
      </c>
      <c r="B107" s="6">
        <v>0.15797700000000001</v>
      </c>
      <c r="C107" s="6">
        <v>0.13973099999999999</v>
      </c>
      <c r="D107" s="6">
        <v>0.19447800000000001</v>
      </c>
      <c r="E107" s="6">
        <v>0.14948800000000001</v>
      </c>
      <c r="F107" s="6">
        <v>0.113578</v>
      </c>
      <c r="G107" s="6">
        <v>0.21055399999999999</v>
      </c>
      <c r="H107" s="6">
        <v>0.16420699999999999</v>
      </c>
      <c r="I107" s="6">
        <v>0.127414</v>
      </c>
      <c r="J107">
        <f t="shared" si="4"/>
        <v>0.15717837499999998</v>
      </c>
      <c r="K107" s="6">
        <f t="shared" si="5"/>
        <v>3.260307220816349E-2</v>
      </c>
      <c r="L107" s="6"/>
      <c r="N107" s="6">
        <v>0.60717399999999999</v>
      </c>
      <c r="O107" s="6">
        <v>0.27372000000000002</v>
      </c>
      <c r="P107" s="6">
        <v>0.334146</v>
      </c>
      <c r="Q107" s="6">
        <v>0.346138</v>
      </c>
      <c r="R107" s="6">
        <v>0.29878700000000002</v>
      </c>
      <c r="S107" s="6">
        <v>0.27480900000000003</v>
      </c>
      <c r="T107" s="6">
        <v>0.30269499999999999</v>
      </c>
      <c r="U107" s="6">
        <v>0.308641</v>
      </c>
      <c r="V107" s="6">
        <v>0.26802700000000002</v>
      </c>
      <c r="W107" s="6">
        <f t="shared" si="6"/>
        <v>0.33490411111111112</v>
      </c>
      <c r="X107">
        <f t="shared" si="7"/>
        <v>0.10554427789374045</v>
      </c>
    </row>
    <row r="108" spans="1:24" x14ac:dyDescent="0.25">
      <c r="A108" s="6">
        <v>104</v>
      </c>
      <c r="B108" s="6">
        <v>0.15797700000000001</v>
      </c>
      <c r="C108" s="6">
        <v>0.13973099999999999</v>
      </c>
      <c r="D108" s="6">
        <v>0.194718</v>
      </c>
      <c r="E108" s="6">
        <v>0.15031800000000001</v>
      </c>
      <c r="F108" s="6">
        <v>0.113677</v>
      </c>
      <c r="G108" s="6">
        <v>0.21123900000000001</v>
      </c>
      <c r="H108" s="6">
        <v>0.16420699999999999</v>
      </c>
      <c r="I108" s="6">
        <v>0.127414</v>
      </c>
      <c r="J108">
        <f t="shared" si="4"/>
        <v>0.15741012499999998</v>
      </c>
      <c r="K108" s="6">
        <f t="shared" si="5"/>
        <v>3.2757000588478469E-2</v>
      </c>
      <c r="L108" s="6"/>
      <c r="N108" s="6">
        <v>0.608545</v>
      </c>
      <c r="O108" s="6">
        <v>0.273754</v>
      </c>
      <c r="P108" s="6">
        <v>0.33452999999999999</v>
      </c>
      <c r="Q108" s="6">
        <v>0.34614099999999998</v>
      </c>
      <c r="R108" s="6">
        <v>0.29903400000000002</v>
      </c>
      <c r="S108" s="6">
        <v>0.274862</v>
      </c>
      <c r="T108" s="6">
        <v>0.30333900000000003</v>
      </c>
      <c r="U108" s="6">
        <v>0.308701</v>
      </c>
      <c r="V108" s="6">
        <v>0.26835999999999999</v>
      </c>
      <c r="W108" s="6">
        <f t="shared" si="6"/>
        <v>0.33525177777777776</v>
      </c>
      <c r="X108">
        <f t="shared" si="7"/>
        <v>0.10591670661158437</v>
      </c>
    </row>
    <row r="109" spans="1:24" x14ac:dyDescent="0.25">
      <c r="A109" s="6">
        <v>105</v>
      </c>
      <c r="B109" s="6">
        <v>0.15797700000000001</v>
      </c>
      <c r="C109" s="6">
        <v>0.13973099999999999</v>
      </c>
      <c r="D109" s="6">
        <v>0.19494900000000001</v>
      </c>
      <c r="E109" s="6">
        <v>0.15113099999999999</v>
      </c>
      <c r="F109" s="6">
        <v>0.113771</v>
      </c>
      <c r="G109" s="6">
        <v>0.21190800000000001</v>
      </c>
      <c r="H109" s="6">
        <v>0.16420699999999999</v>
      </c>
      <c r="I109" s="6">
        <v>0.127414</v>
      </c>
      <c r="J109">
        <f t="shared" si="4"/>
        <v>0.157636</v>
      </c>
      <c r="K109" s="6">
        <f t="shared" si="5"/>
        <v>3.2909867894860126E-2</v>
      </c>
      <c r="L109" s="6"/>
      <c r="N109" s="6">
        <v>0.60987899999999995</v>
      </c>
      <c r="O109" s="6">
        <v>0.27378599999999997</v>
      </c>
      <c r="P109" s="6">
        <v>0.33489999999999998</v>
      </c>
      <c r="Q109" s="6">
        <v>0.34614400000000001</v>
      </c>
      <c r="R109" s="6">
        <v>0.29927100000000001</v>
      </c>
      <c r="S109" s="6">
        <v>0.27491100000000002</v>
      </c>
      <c r="T109" s="6">
        <v>0.30396499999999999</v>
      </c>
      <c r="U109" s="6">
        <v>0.308757</v>
      </c>
      <c r="V109" s="6">
        <v>0.26868199999999998</v>
      </c>
      <c r="W109" s="6">
        <f t="shared" si="6"/>
        <v>0.33558833333333332</v>
      </c>
      <c r="X109">
        <f t="shared" si="7"/>
        <v>0.10628022788129482</v>
      </c>
    </row>
    <row r="110" spans="1:24" x14ac:dyDescent="0.25">
      <c r="A110" s="6">
        <v>106</v>
      </c>
      <c r="B110" s="6">
        <v>0.15797700000000001</v>
      </c>
      <c r="C110" s="6">
        <v>0.13973099999999999</v>
      </c>
      <c r="D110" s="6">
        <v>0.19517200000000001</v>
      </c>
      <c r="E110" s="6">
        <v>0.15192600000000001</v>
      </c>
      <c r="F110" s="6">
        <v>0.113861</v>
      </c>
      <c r="G110" s="6">
        <v>0.212561</v>
      </c>
      <c r="H110" s="6">
        <v>0.16420699999999999</v>
      </c>
      <c r="I110" s="6">
        <v>0.127414</v>
      </c>
      <c r="J110">
        <f t="shared" si="4"/>
        <v>0.15785612499999999</v>
      </c>
      <c r="K110" s="6">
        <f t="shared" si="5"/>
        <v>3.3061472261909419E-2</v>
      </c>
      <c r="L110" s="6"/>
      <c r="N110" s="6">
        <v>0.61117699999999997</v>
      </c>
      <c r="O110" s="6">
        <v>0.27381499999999998</v>
      </c>
      <c r="P110" s="6">
        <v>0.33525500000000003</v>
      </c>
      <c r="Q110" s="6">
        <v>0.34614600000000001</v>
      </c>
      <c r="R110" s="6">
        <v>0.29949900000000002</v>
      </c>
      <c r="S110" s="6">
        <v>0.27495799999999998</v>
      </c>
      <c r="T110" s="6">
        <v>0.30457299999999998</v>
      </c>
      <c r="U110" s="6">
        <v>0.308809</v>
      </c>
      <c r="V110" s="6">
        <v>0.26899200000000001</v>
      </c>
      <c r="W110" s="6">
        <f t="shared" si="6"/>
        <v>0.33591377777777776</v>
      </c>
      <c r="X110">
        <f t="shared" si="7"/>
        <v>0.10663507433389095</v>
      </c>
    </row>
    <row r="111" spans="1:24" x14ac:dyDescent="0.25">
      <c r="A111" s="6">
        <v>107</v>
      </c>
      <c r="B111" s="6">
        <v>0.15797700000000001</v>
      </c>
      <c r="C111" s="6">
        <v>0.13973099999999999</v>
      </c>
      <c r="D111" s="6">
        <v>0.19538800000000001</v>
      </c>
      <c r="E111" s="6">
        <v>0.15270400000000001</v>
      </c>
      <c r="F111" s="6">
        <v>0.11394700000000001</v>
      </c>
      <c r="G111" s="6">
        <v>0.213199</v>
      </c>
      <c r="H111" s="6">
        <v>0.16420699999999999</v>
      </c>
      <c r="I111" s="6">
        <v>0.127414</v>
      </c>
      <c r="J111">
        <f t="shared" si="4"/>
        <v>0.158070875</v>
      </c>
      <c r="K111" s="6">
        <f t="shared" si="5"/>
        <v>3.3211989054890229E-2</v>
      </c>
      <c r="L111" s="6"/>
      <c r="N111" s="6">
        <v>0.61243899999999996</v>
      </c>
      <c r="O111" s="6">
        <v>0.273843</v>
      </c>
      <c r="P111" s="6">
        <v>0.33559800000000001</v>
      </c>
      <c r="Q111" s="6">
        <v>0.34614800000000001</v>
      </c>
      <c r="R111" s="6">
        <v>0.29971700000000001</v>
      </c>
      <c r="S111" s="6">
        <v>0.27500200000000002</v>
      </c>
      <c r="T111" s="6">
        <v>0.30516399999999999</v>
      </c>
      <c r="U111" s="6">
        <v>0.30885800000000002</v>
      </c>
      <c r="V111" s="6">
        <v>0.269291</v>
      </c>
      <c r="W111" s="6">
        <f t="shared" si="6"/>
        <v>0.33622888888888885</v>
      </c>
      <c r="X111">
        <f t="shared" si="7"/>
        <v>0.10698103523574218</v>
      </c>
    </row>
    <row r="112" spans="1:24" x14ac:dyDescent="0.25">
      <c r="A112" s="6">
        <v>108</v>
      </c>
      <c r="B112" s="6">
        <v>0.15797700000000001</v>
      </c>
      <c r="C112" s="6">
        <v>0.13973099999999999</v>
      </c>
      <c r="D112" s="6">
        <v>0.19559599999999999</v>
      </c>
      <c r="E112" s="6">
        <v>0.15346499999999999</v>
      </c>
      <c r="F112" s="6">
        <v>0.11402900000000001</v>
      </c>
      <c r="G112" s="6">
        <v>0.21382100000000001</v>
      </c>
      <c r="H112" s="6">
        <v>0.16420699999999999</v>
      </c>
      <c r="I112" s="6">
        <v>0.127414</v>
      </c>
      <c r="J112">
        <f t="shared" si="4"/>
        <v>0.15827999999999998</v>
      </c>
      <c r="K112" s="6">
        <f t="shared" si="5"/>
        <v>3.3360837301071755E-2</v>
      </c>
      <c r="L112" s="6"/>
      <c r="N112" s="6">
        <v>0.61366699999999996</v>
      </c>
      <c r="O112" s="6">
        <v>0.27386899999999997</v>
      </c>
      <c r="P112" s="6">
        <v>0.33592699999999998</v>
      </c>
      <c r="Q112" s="6">
        <v>0.34615000000000001</v>
      </c>
      <c r="R112" s="6">
        <v>0.29992600000000003</v>
      </c>
      <c r="S112" s="6">
        <v>0.27504400000000001</v>
      </c>
      <c r="T112" s="6">
        <v>0.30573800000000001</v>
      </c>
      <c r="U112" s="6">
        <v>0.30890499999999999</v>
      </c>
      <c r="V112" s="6">
        <v>0.26957900000000001</v>
      </c>
      <c r="W112" s="6">
        <f t="shared" si="6"/>
        <v>0.3365338888888888</v>
      </c>
      <c r="X112">
        <f t="shared" si="7"/>
        <v>0.10731864403779585</v>
      </c>
    </row>
    <row r="113" spans="1:24" x14ac:dyDescent="0.25">
      <c r="A113" s="6">
        <v>109</v>
      </c>
      <c r="B113" s="6">
        <v>0.15797700000000001</v>
      </c>
      <c r="C113" s="6">
        <v>0.13973099999999999</v>
      </c>
      <c r="D113" s="6">
        <v>0.195796</v>
      </c>
      <c r="E113" s="6">
        <v>0.15421000000000001</v>
      </c>
      <c r="F113" s="6">
        <v>0.114108</v>
      </c>
      <c r="G113" s="6">
        <v>0.21442900000000001</v>
      </c>
      <c r="H113" s="6">
        <v>0.16420699999999999</v>
      </c>
      <c r="I113" s="6">
        <v>0.127414</v>
      </c>
      <c r="J113">
        <f t="shared" si="4"/>
        <v>0.15848399999999996</v>
      </c>
      <c r="K113" s="6">
        <f t="shared" si="5"/>
        <v>3.3508110975447064E-2</v>
      </c>
      <c r="L113" s="6"/>
      <c r="N113" s="6">
        <v>0.61486200000000002</v>
      </c>
      <c r="O113" s="6">
        <v>0.273893</v>
      </c>
      <c r="P113" s="6">
        <v>0.33624399999999999</v>
      </c>
      <c r="Q113" s="6">
        <v>0.34615099999999999</v>
      </c>
      <c r="R113" s="6">
        <v>0.30012699999999998</v>
      </c>
      <c r="S113" s="6">
        <v>0.27508300000000002</v>
      </c>
      <c r="T113" s="6">
        <v>0.30629600000000001</v>
      </c>
      <c r="U113" s="6">
        <v>0.308948</v>
      </c>
      <c r="V113" s="6">
        <v>0.26985700000000001</v>
      </c>
      <c r="W113" s="6">
        <f t="shared" si="6"/>
        <v>0.33682900000000005</v>
      </c>
      <c r="X113">
        <f t="shared" si="7"/>
        <v>0.10764815340264772</v>
      </c>
    </row>
    <row r="114" spans="1:24" x14ac:dyDescent="0.25">
      <c r="A114" s="6">
        <v>110</v>
      </c>
      <c r="B114" s="6">
        <v>0.15797700000000001</v>
      </c>
      <c r="C114" s="6">
        <v>0.13973099999999999</v>
      </c>
      <c r="D114" s="6">
        <v>0.19599</v>
      </c>
      <c r="E114" s="6">
        <v>0.15493999999999999</v>
      </c>
      <c r="F114" s="6">
        <v>0.11418399999999999</v>
      </c>
      <c r="G114" s="6">
        <v>0.21502199999999999</v>
      </c>
      <c r="H114" s="6">
        <v>0.16420699999999999</v>
      </c>
      <c r="I114" s="6">
        <v>0.127414</v>
      </c>
      <c r="J114">
        <f t="shared" si="4"/>
        <v>0.15868312499999998</v>
      </c>
      <c r="K114" s="6">
        <f t="shared" si="5"/>
        <v>3.3653715347587362E-2</v>
      </c>
      <c r="L114" s="6"/>
      <c r="N114" s="6">
        <v>0.61602400000000002</v>
      </c>
      <c r="O114" s="6">
        <v>0.27391500000000002</v>
      </c>
      <c r="P114" s="6">
        <v>0.33655000000000002</v>
      </c>
      <c r="Q114" s="6">
        <v>0.34615299999999999</v>
      </c>
      <c r="R114" s="6">
        <v>0.30031999999999998</v>
      </c>
      <c r="S114" s="6">
        <v>0.27511999999999998</v>
      </c>
      <c r="T114" s="6">
        <v>0.30683899999999997</v>
      </c>
      <c r="U114" s="6">
        <v>0.30898900000000001</v>
      </c>
      <c r="V114" s="6">
        <v>0.27012399999999998</v>
      </c>
      <c r="W114" s="6">
        <f t="shared" si="6"/>
        <v>0.33711488888888885</v>
      </c>
      <c r="X114">
        <f t="shared" si="7"/>
        <v>0.10796945698488607</v>
      </c>
    </row>
    <row r="115" spans="1:24" x14ac:dyDescent="0.25">
      <c r="A115" s="6">
        <v>111</v>
      </c>
      <c r="B115" s="6">
        <v>0.15797700000000001</v>
      </c>
      <c r="C115" s="6">
        <v>0.13973099999999999</v>
      </c>
      <c r="D115" s="6">
        <v>0.19617699999999999</v>
      </c>
      <c r="E115" s="6">
        <v>0.15565300000000001</v>
      </c>
      <c r="F115" s="6">
        <v>0.114256</v>
      </c>
      <c r="G115" s="6">
        <v>0.21560099999999999</v>
      </c>
      <c r="H115" s="6">
        <v>0.16420699999999999</v>
      </c>
      <c r="I115" s="6">
        <v>0.127414</v>
      </c>
      <c r="J115">
        <f t="shared" si="4"/>
        <v>0.15887699999999999</v>
      </c>
      <c r="K115" s="6">
        <f t="shared" si="5"/>
        <v>3.3797799121075597E-2</v>
      </c>
      <c r="L115" s="6"/>
      <c r="N115" s="6">
        <v>0.61715399999999998</v>
      </c>
      <c r="O115" s="6">
        <v>0.27393600000000001</v>
      </c>
      <c r="P115" s="6">
        <v>0.33684399999999998</v>
      </c>
      <c r="Q115" s="6">
        <v>0.34615400000000002</v>
      </c>
      <c r="R115" s="6">
        <v>0.30050500000000002</v>
      </c>
      <c r="S115" s="6">
        <v>0.27515400000000001</v>
      </c>
      <c r="T115" s="6">
        <v>0.30736599999999997</v>
      </c>
      <c r="U115" s="6">
        <v>0.30902800000000002</v>
      </c>
      <c r="V115" s="6">
        <v>0.27038299999999998</v>
      </c>
      <c r="W115" s="6">
        <f t="shared" si="6"/>
        <v>0.33739155555555556</v>
      </c>
      <c r="X115">
        <f t="shared" si="7"/>
        <v>0.10828262567941271</v>
      </c>
    </row>
    <row r="116" spans="1:24" x14ac:dyDescent="0.25">
      <c r="A116" s="6">
        <v>112</v>
      </c>
      <c r="B116" s="6">
        <v>0.15797700000000001</v>
      </c>
      <c r="C116" s="6">
        <v>0.13973099999999999</v>
      </c>
      <c r="D116" s="6">
        <v>0.196357</v>
      </c>
      <c r="E116" s="6">
        <v>0.15635099999999999</v>
      </c>
      <c r="F116" s="6">
        <v>0.114325</v>
      </c>
      <c r="G116" s="6">
        <v>0.216166</v>
      </c>
      <c r="H116" s="6">
        <v>0.16420699999999999</v>
      </c>
      <c r="I116" s="6">
        <v>0.127414</v>
      </c>
      <c r="J116">
        <f t="shared" si="4"/>
        <v>0.15906599999999999</v>
      </c>
      <c r="K116" s="6">
        <f t="shared" si="5"/>
        <v>3.3939997722872317E-2</v>
      </c>
      <c r="L116" s="6"/>
      <c r="N116" s="6">
        <v>0.61825300000000005</v>
      </c>
      <c r="O116" s="6">
        <v>0.273955</v>
      </c>
      <c r="P116" s="6">
        <v>0.33712599999999998</v>
      </c>
      <c r="Q116" s="6">
        <v>0.34615499999999999</v>
      </c>
      <c r="R116" s="6">
        <v>0.30068299999999998</v>
      </c>
      <c r="S116" s="6">
        <v>0.27518700000000001</v>
      </c>
      <c r="T116" s="6">
        <v>0.30787799999999999</v>
      </c>
      <c r="U116" s="6">
        <v>0.30906400000000001</v>
      </c>
      <c r="V116" s="6">
        <v>0.27063199999999998</v>
      </c>
      <c r="W116" s="6">
        <f t="shared" si="6"/>
        <v>0.33765922222222222</v>
      </c>
      <c r="X116">
        <f t="shared" si="7"/>
        <v>0.10858800269341204</v>
      </c>
    </row>
    <row r="117" spans="1:24" x14ac:dyDescent="0.25">
      <c r="A117" s="6">
        <v>113</v>
      </c>
      <c r="B117" s="6">
        <v>0.15797700000000001</v>
      </c>
      <c r="C117" s="6">
        <v>0.13973099999999999</v>
      </c>
      <c r="D117" s="6">
        <v>0.19653100000000001</v>
      </c>
      <c r="E117" s="6">
        <v>0.15703500000000001</v>
      </c>
      <c r="F117" s="6">
        <v>0.11439100000000001</v>
      </c>
      <c r="G117" s="6">
        <v>0.21671799999999999</v>
      </c>
      <c r="H117" s="6">
        <v>0.16420699999999999</v>
      </c>
      <c r="I117" s="6">
        <v>0.127414</v>
      </c>
      <c r="J117">
        <f t="shared" si="4"/>
        <v>0.15925049999999999</v>
      </c>
      <c r="K117" s="6">
        <f t="shared" si="5"/>
        <v>3.4080565731387652E-2</v>
      </c>
      <c r="L117" s="6"/>
      <c r="N117" s="6">
        <v>0.61932299999999996</v>
      </c>
      <c r="O117" s="6">
        <v>0.273974</v>
      </c>
      <c r="P117" s="6">
        <v>0.337399</v>
      </c>
      <c r="Q117" s="6">
        <v>0.34615600000000002</v>
      </c>
      <c r="R117" s="6">
        <v>0.30085400000000001</v>
      </c>
      <c r="S117" s="6">
        <v>0.27521800000000002</v>
      </c>
      <c r="T117" s="6">
        <v>0.30837599999999998</v>
      </c>
      <c r="U117" s="6">
        <v>0.30909700000000001</v>
      </c>
      <c r="V117" s="6">
        <v>0.270872</v>
      </c>
      <c r="W117" s="6">
        <f t="shared" si="6"/>
        <v>0.33791877777777773</v>
      </c>
      <c r="X117">
        <f t="shared" si="7"/>
        <v>0.10888601791412184</v>
      </c>
    </row>
    <row r="118" spans="1:24" x14ac:dyDescent="0.25">
      <c r="A118" s="6">
        <v>114</v>
      </c>
      <c r="B118" s="6">
        <v>0.15797700000000001</v>
      </c>
      <c r="C118" s="6">
        <v>0.13973099999999999</v>
      </c>
      <c r="D118" s="6">
        <v>0.19669900000000001</v>
      </c>
      <c r="E118" s="6">
        <v>0.15770400000000001</v>
      </c>
      <c r="F118" s="6">
        <v>0.114454</v>
      </c>
      <c r="G118" s="6">
        <v>0.21725700000000001</v>
      </c>
      <c r="H118" s="6">
        <v>0.16420699999999999</v>
      </c>
      <c r="I118" s="6">
        <v>0.127414</v>
      </c>
      <c r="J118">
        <f t="shared" si="4"/>
        <v>0.15943037499999999</v>
      </c>
      <c r="K118" s="6">
        <f t="shared" si="5"/>
        <v>3.4219388271803333E-2</v>
      </c>
      <c r="L118" s="6"/>
      <c r="N118" s="6">
        <v>0.620363</v>
      </c>
      <c r="O118" s="6">
        <v>0.27399099999999998</v>
      </c>
      <c r="P118" s="6">
        <v>0.33766099999999999</v>
      </c>
      <c r="Q118" s="6">
        <v>0.34615699999999999</v>
      </c>
      <c r="R118" s="6">
        <v>0.30101699999999998</v>
      </c>
      <c r="S118" s="6">
        <v>0.27524700000000002</v>
      </c>
      <c r="T118" s="6">
        <v>0.30886000000000002</v>
      </c>
      <c r="U118" s="6">
        <v>0.30912899999999999</v>
      </c>
      <c r="V118" s="6">
        <v>0.27110299999999998</v>
      </c>
      <c r="W118" s="6">
        <f t="shared" si="6"/>
        <v>0.33816977777777785</v>
      </c>
      <c r="X118">
        <f t="shared" si="7"/>
        <v>0.10917644672018045</v>
      </c>
    </row>
    <row r="119" spans="1:24" x14ac:dyDescent="0.25">
      <c r="A119" s="6">
        <v>115</v>
      </c>
      <c r="B119" s="6">
        <v>0.15797700000000001</v>
      </c>
      <c r="C119" s="6">
        <v>0.13973099999999999</v>
      </c>
      <c r="D119" s="6">
        <v>0.19686100000000001</v>
      </c>
      <c r="E119" s="6">
        <v>0.158358</v>
      </c>
      <c r="F119" s="6">
        <v>0.11451500000000001</v>
      </c>
      <c r="G119" s="6">
        <v>0.217783</v>
      </c>
      <c r="H119" s="6">
        <v>0.16420699999999999</v>
      </c>
      <c r="I119" s="6">
        <v>0.127414</v>
      </c>
      <c r="J119">
        <f t="shared" si="4"/>
        <v>0.15960574999999999</v>
      </c>
      <c r="K119" s="6">
        <f t="shared" si="5"/>
        <v>3.4356154511029267E-2</v>
      </c>
      <c r="L119" s="6"/>
      <c r="N119" s="6">
        <v>0.62137500000000001</v>
      </c>
      <c r="O119" s="6">
        <v>0.27400600000000003</v>
      </c>
      <c r="P119" s="6">
        <v>0.33791300000000002</v>
      </c>
      <c r="Q119" s="6">
        <v>0.34615800000000002</v>
      </c>
      <c r="R119" s="6">
        <v>0.30117500000000003</v>
      </c>
      <c r="S119" s="6">
        <v>0.27527400000000002</v>
      </c>
      <c r="T119" s="6">
        <v>0.30932999999999999</v>
      </c>
      <c r="U119" s="6">
        <v>0.30915900000000002</v>
      </c>
      <c r="V119" s="6">
        <v>0.27132600000000001</v>
      </c>
      <c r="W119" s="6">
        <f t="shared" si="6"/>
        <v>0.33841288888888893</v>
      </c>
      <c r="X119">
        <f t="shared" si="7"/>
        <v>0.10945973863531308</v>
      </c>
    </row>
    <row r="120" spans="1:24" x14ac:dyDescent="0.25">
      <c r="A120" s="6">
        <v>116</v>
      </c>
      <c r="B120" s="6">
        <v>0.15797700000000001</v>
      </c>
      <c r="C120" s="6">
        <v>0.13973099999999999</v>
      </c>
      <c r="D120" s="6">
        <v>0.197018</v>
      </c>
      <c r="E120" s="6">
        <v>0.158998</v>
      </c>
      <c r="F120" s="6">
        <v>0.11457299999999999</v>
      </c>
      <c r="G120" s="6">
        <v>0.21829599999999999</v>
      </c>
      <c r="H120" s="6">
        <v>0.16420699999999999</v>
      </c>
      <c r="I120" s="6">
        <v>0.127414</v>
      </c>
      <c r="J120">
        <f t="shared" si="4"/>
        <v>0.15977675</v>
      </c>
      <c r="K120" s="6">
        <f t="shared" si="5"/>
        <v>3.4491085149437002E-2</v>
      </c>
      <c r="L120" s="6"/>
      <c r="N120" s="6">
        <v>0.622359</v>
      </c>
      <c r="O120" s="6">
        <v>0.27402100000000001</v>
      </c>
      <c r="P120" s="6">
        <v>0.33815499999999998</v>
      </c>
      <c r="Q120" s="6">
        <v>0.34615899999999999</v>
      </c>
      <c r="R120" s="6">
        <v>0.30132500000000001</v>
      </c>
      <c r="S120" s="6">
        <v>0.27529999999999999</v>
      </c>
      <c r="T120" s="6">
        <v>0.30978699999999998</v>
      </c>
      <c r="U120" s="6">
        <v>0.30918699999999999</v>
      </c>
      <c r="V120" s="6">
        <v>0.27154099999999998</v>
      </c>
      <c r="W120" s="6">
        <f t="shared" si="6"/>
        <v>0.33864822222222224</v>
      </c>
      <c r="X120">
        <f t="shared" si="7"/>
        <v>0.10973574596704794</v>
      </c>
    </row>
    <row r="121" spans="1:24" x14ac:dyDescent="0.25">
      <c r="A121" s="6">
        <v>117</v>
      </c>
      <c r="B121" s="6">
        <v>0.15797700000000001</v>
      </c>
      <c r="C121" s="6">
        <v>0.13973099999999999</v>
      </c>
      <c r="D121" s="6">
        <v>0.19716900000000001</v>
      </c>
      <c r="E121" s="6">
        <v>0.15962499999999999</v>
      </c>
      <c r="F121" s="6">
        <v>0.11462799999999999</v>
      </c>
      <c r="G121" s="6">
        <v>0.21879799999999999</v>
      </c>
      <c r="H121" s="6">
        <v>0.16420699999999999</v>
      </c>
      <c r="I121" s="6">
        <v>0.127414</v>
      </c>
      <c r="J121">
        <f t="shared" si="4"/>
        <v>0.15994362499999998</v>
      </c>
      <c r="K121" s="6">
        <f t="shared" si="5"/>
        <v>3.4624401147735309E-2</v>
      </c>
      <c r="L121" s="6"/>
      <c r="N121" s="6">
        <v>0.62331700000000001</v>
      </c>
      <c r="O121" s="6">
        <v>0.27403499999999997</v>
      </c>
      <c r="P121" s="6">
        <v>0.338389</v>
      </c>
      <c r="Q121" s="6">
        <v>0.34616000000000002</v>
      </c>
      <c r="R121" s="6">
        <v>0.30147000000000002</v>
      </c>
      <c r="S121" s="6">
        <v>0.27532400000000001</v>
      </c>
      <c r="T121" s="6">
        <v>0.31023200000000001</v>
      </c>
      <c r="U121" s="6">
        <v>0.30921399999999999</v>
      </c>
      <c r="V121" s="6">
        <v>0.27174900000000002</v>
      </c>
      <c r="W121" s="6">
        <f t="shared" si="6"/>
        <v>0.3388766666666666</v>
      </c>
      <c r="X121">
        <f t="shared" si="7"/>
        <v>0.11000496820144094</v>
      </c>
    </row>
    <row r="122" spans="1:24" x14ac:dyDescent="0.25">
      <c r="A122" s="6">
        <v>118</v>
      </c>
      <c r="B122" s="6">
        <v>0.15797700000000001</v>
      </c>
      <c r="C122" s="6">
        <v>0.13973099999999999</v>
      </c>
      <c r="D122" s="6">
        <v>0.19731399999999999</v>
      </c>
      <c r="E122" s="6">
        <v>0.16023799999999999</v>
      </c>
      <c r="F122" s="6">
        <v>0.11468100000000001</v>
      </c>
      <c r="G122" s="6">
        <v>0.21928700000000001</v>
      </c>
      <c r="H122" s="6">
        <v>0.16420699999999999</v>
      </c>
      <c r="I122" s="6">
        <v>0.127414</v>
      </c>
      <c r="J122">
        <f t="shared" si="4"/>
        <v>0.16010612499999999</v>
      </c>
      <c r="K122" s="6">
        <f t="shared" si="5"/>
        <v>3.4755333413685301E-2</v>
      </c>
      <c r="L122" s="6"/>
      <c r="N122" s="6">
        <v>0.62424800000000003</v>
      </c>
      <c r="O122" s="6">
        <v>0.27404800000000001</v>
      </c>
      <c r="P122" s="6">
        <v>0.33861400000000003</v>
      </c>
      <c r="Q122" s="6">
        <v>0.34616000000000002</v>
      </c>
      <c r="R122" s="6">
        <v>0.30160900000000002</v>
      </c>
      <c r="S122" s="6">
        <v>0.27534599999999998</v>
      </c>
      <c r="T122" s="6">
        <v>0.31066300000000002</v>
      </c>
      <c r="U122" s="6">
        <v>0.30923800000000001</v>
      </c>
      <c r="V122" s="6">
        <v>0.271949</v>
      </c>
      <c r="W122" s="6">
        <f t="shared" si="6"/>
        <v>0.33909722222222222</v>
      </c>
      <c r="X122">
        <f t="shared" si="7"/>
        <v>0.11026730632057025</v>
      </c>
    </row>
    <row r="123" spans="1:24" x14ac:dyDescent="0.25">
      <c r="A123" s="6">
        <v>119</v>
      </c>
      <c r="B123" s="6">
        <v>0.15797700000000001</v>
      </c>
      <c r="C123" s="6">
        <v>0.13973099999999999</v>
      </c>
      <c r="D123" s="6">
        <v>0.19745499999999999</v>
      </c>
      <c r="E123" s="6">
        <v>0.16083800000000001</v>
      </c>
      <c r="F123" s="6">
        <v>0.114732</v>
      </c>
      <c r="G123" s="6">
        <v>0.21976499999999999</v>
      </c>
      <c r="H123" s="6">
        <v>0.16420699999999999</v>
      </c>
      <c r="I123" s="6">
        <v>0.127414</v>
      </c>
      <c r="J123">
        <f t="shared" si="4"/>
        <v>0.16026487499999997</v>
      </c>
      <c r="K123" s="6">
        <f t="shared" si="5"/>
        <v>3.4884577400489232E-2</v>
      </c>
      <c r="L123" s="6"/>
      <c r="N123" s="6">
        <v>0.62515399999999999</v>
      </c>
      <c r="O123" s="6">
        <v>0.27406000000000003</v>
      </c>
      <c r="P123" s="6">
        <v>0.33883000000000002</v>
      </c>
      <c r="Q123" s="6">
        <v>0.346161</v>
      </c>
      <c r="R123" s="6">
        <v>0.30174200000000001</v>
      </c>
      <c r="S123" s="6">
        <v>0.275368</v>
      </c>
      <c r="T123" s="6">
        <v>0.311083</v>
      </c>
      <c r="U123" s="6">
        <v>0.30926199999999998</v>
      </c>
      <c r="V123" s="6">
        <v>0.272142</v>
      </c>
      <c r="W123" s="6">
        <f t="shared" si="6"/>
        <v>0.3393113333333333</v>
      </c>
      <c r="X123">
        <f t="shared" si="7"/>
        <v>0.1105229848640094</v>
      </c>
    </row>
    <row r="124" spans="1:24" x14ac:dyDescent="0.25">
      <c r="A124" s="6">
        <v>120</v>
      </c>
      <c r="B124" s="6">
        <v>0.15797700000000001</v>
      </c>
      <c r="C124" s="6">
        <v>0.13973099999999999</v>
      </c>
      <c r="D124" s="6">
        <v>0.19759099999999999</v>
      </c>
      <c r="E124" s="6">
        <v>0.16142599999999999</v>
      </c>
      <c r="F124" s="6">
        <v>0.11477999999999999</v>
      </c>
      <c r="G124" s="6">
        <v>0.22023100000000001</v>
      </c>
      <c r="H124" s="6">
        <v>0.16420699999999999</v>
      </c>
      <c r="I124" s="6">
        <v>0.127414</v>
      </c>
      <c r="J124">
        <f t="shared" si="4"/>
        <v>0.16041962499999998</v>
      </c>
      <c r="K124" s="6">
        <f t="shared" si="5"/>
        <v>3.5011836716571508E-2</v>
      </c>
      <c r="L124" s="6"/>
      <c r="N124" s="6">
        <v>0.62603600000000004</v>
      </c>
      <c r="O124" s="6">
        <v>0.27407100000000001</v>
      </c>
      <c r="P124" s="6">
        <v>0.33903899999999998</v>
      </c>
      <c r="Q124" s="6">
        <v>0.34616200000000003</v>
      </c>
      <c r="R124" s="6">
        <v>0.30187000000000003</v>
      </c>
      <c r="S124" s="6">
        <v>0.27538800000000002</v>
      </c>
      <c r="T124" s="6">
        <v>0.31148999999999999</v>
      </c>
      <c r="U124" s="6">
        <v>0.30928299999999997</v>
      </c>
      <c r="V124" s="6">
        <v>0.27232800000000001</v>
      </c>
      <c r="W124" s="6">
        <f t="shared" si="6"/>
        <v>0.33951855555555555</v>
      </c>
      <c r="X124">
        <f t="shared" si="7"/>
        <v>0.11077256836657629</v>
      </c>
    </row>
    <row r="125" spans="1:24" x14ac:dyDescent="0.25">
      <c r="A125" s="6">
        <v>121</v>
      </c>
      <c r="B125" s="6">
        <v>0.15797700000000001</v>
      </c>
      <c r="C125" s="6">
        <v>0.13973099999999999</v>
      </c>
      <c r="D125" s="6">
        <v>0.19772200000000001</v>
      </c>
      <c r="E125" s="6">
        <v>0.16200000000000001</v>
      </c>
      <c r="F125" s="6">
        <v>0.114827</v>
      </c>
      <c r="G125" s="6">
        <v>0.22068699999999999</v>
      </c>
      <c r="H125" s="6">
        <v>0.16420699999999999</v>
      </c>
      <c r="I125" s="6">
        <v>0.127414</v>
      </c>
      <c r="J125">
        <f t="shared" si="4"/>
        <v>0.16057062499999997</v>
      </c>
      <c r="K125" s="6">
        <f t="shared" si="5"/>
        <v>3.5137134231211259E-2</v>
      </c>
      <c r="L125" s="6"/>
      <c r="N125" s="6">
        <v>0.62689300000000003</v>
      </c>
      <c r="O125" s="6">
        <v>0.27408199999999999</v>
      </c>
      <c r="P125" s="6">
        <v>0.33923900000000001</v>
      </c>
      <c r="Q125" s="6">
        <v>0.34616200000000003</v>
      </c>
      <c r="R125" s="6">
        <v>0.30199300000000001</v>
      </c>
      <c r="S125" s="6">
        <v>0.27540700000000001</v>
      </c>
      <c r="T125" s="6">
        <v>0.31188700000000003</v>
      </c>
      <c r="U125" s="6">
        <v>0.30930400000000002</v>
      </c>
      <c r="V125" s="6">
        <v>0.272507</v>
      </c>
      <c r="W125" s="6">
        <f t="shared" si="6"/>
        <v>0.33971933333333337</v>
      </c>
      <c r="X125">
        <f t="shared" si="7"/>
        <v>0.11101536746437393</v>
      </c>
    </row>
    <row r="126" spans="1:24" x14ac:dyDescent="0.25">
      <c r="A126" s="6">
        <v>122</v>
      </c>
      <c r="B126" s="6">
        <v>0.15797700000000001</v>
      </c>
      <c r="C126" s="6">
        <v>0.13973099999999999</v>
      </c>
      <c r="D126" s="6">
        <v>0.197848</v>
      </c>
      <c r="E126" s="6">
        <v>0.16256300000000001</v>
      </c>
      <c r="F126" s="6">
        <v>0.114871</v>
      </c>
      <c r="G126" s="6">
        <v>0.22113099999999999</v>
      </c>
      <c r="H126" s="6">
        <v>0.16420699999999999</v>
      </c>
      <c r="I126" s="6">
        <v>0.127414</v>
      </c>
      <c r="J126">
        <f t="shared" si="4"/>
        <v>0.16071774999999999</v>
      </c>
      <c r="K126" s="6">
        <f t="shared" si="5"/>
        <v>3.5260288649454651E-2</v>
      </c>
      <c r="L126" s="6"/>
      <c r="N126" s="6">
        <v>0.62772700000000003</v>
      </c>
      <c r="O126" s="6">
        <v>0.27409099999999997</v>
      </c>
      <c r="P126" s="6">
        <v>0.33943200000000001</v>
      </c>
      <c r="Q126" s="6">
        <v>0.34616200000000003</v>
      </c>
      <c r="R126" s="6">
        <v>0.30210999999999999</v>
      </c>
      <c r="S126" s="6">
        <v>0.27542499999999998</v>
      </c>
      <c r="T126" s="6">
        <v>0.31227199999999999</v>
      </c>
      <c r="U126" s="6">
        <v>0.30932300000000001</v>
      </c>
      <c r="V126" s="6">
        <v>0.27267999999999998</v>
      </c>
      <c r="W126" s="6">
        <f t="shared" si="6"/>
        <v>0.33991355555555552</v>
      </c>
      <c r="X126">
        <f t="shared" si="7"/>
        <v>0.11125226619165024</v>
      </c>
    </row>
    <row r="127" spans="1:24" x14ac:dyDescent="0.25">
      <c r="A127" s="6">
        <v>123</v>
      </c>
      <c r="B127" s="6">
        <v>0.15797700000000001</v>
      </c>
      <c r="C127" s="6">
        <v>0.13973099999999999</v>
      </c>
      <c r="D127" s="6">
        <v>0.19797000000000001</v>
      </c>
      <c r="E127" s="6">
        <v>0.16311300000000001</v>
      </c>
      <c r="F127" s="6">
        <v>0.114914</v>
      </c>
      <c r="G127" s="6">
        <v>0.22156500000000001</v>
      </c>
      <c r="H127" s="6">
        <v>0.16420699999999999</v>
      </c>
      <c r="I127" s="6">
        <v>0.127414</v>
      </c>
      <c r="J127">
        <f t="shared" si="4"/>
        <v>0.16086137499999997</v>
      </c>
      <c r="K127" s="6">
        <f t="shared" si="5"/>
        <v>3.5381479598139774E-2</v>
      </c>
      <c r="L127" s="6"/>
      <c r="N127" s="6">
        <v>0.62853800000000004</v>
      </c>
      <c r="O127" s="6">
        <v>0.27410000000000001</v>
      </c>
      <c r="P127" s="6">
        <v>0.33961799999999998</v>
      </c>
      <c r="Q127" s="6">
        <v>0.346163</v>
      </c>
      <c r="R127" s="6">
        <v>0.30222399999999999</v>
      </c>
      <c r="S127" s="6">
        <v>0.27544200000000002</v>
      </c>
      <c r="T127" s="6">
        <v>0.31264599999999998</v>
      </c>
      <c r="U127" s="6">
        <v>0.30934099999999998</v>
      </c>
      <c r="V127" s="6">
        <v>0.27284599999999998</v>
      </c>
      <c r="W127" s="6">
        <f t="shared" si="6"/>
        <v>0.34010200000000002</v>
      </c>
      <c r="X127">
        <f t="shared" si="7"/>
        <v>0.11148299150206724</v>
      </c>
    </row>
    <row r="128" spans="1:24" x14ac:dyDescent="0.25">
      <c r="A128" s="6">
        <v>124</v>
      </c>
      <c r="B128" s="6">
        <v>0.15797700000000001</v>
      </c>
      <c r="C128" s="6">
        <v>0.13973099999999999</v>
      </c>
      <c r="D128" s="6">
        <v>0.19808799999999999</v>
      </c>
      <c r="E128" s="6">
        <v>0.16365199999999999</v>
      </c>
      <c r="F128" s="6">
        <v>0.114954</v>
      </c>
      <c r="G128" s="6">
        <v>0.22198899999999999</v>
      </c>
      <c r="H128" s="6">
        <v>0.16420699999999999</v>
      </c>
      <c r="I128" s="6">
        <v>0.127414</v>
      </c>
      <c r="J128">
        <f t="shared" si="4"/>
        <v>0.16100149999999996</v>
      </c>
      <c r="K128" s="6">
        <f t="shared" si="5"/>
        <v>3.5501022524509492E-2</v>
      </c>
      <c r="L128" s="6"/>
      <c r="N128" s="6">
        <v>0.629328</v>
      </c>
      <c r="O128" s="6">
        <v>0.27410899999999999</v>
      </c>
      <c r="P128" s="6">
        <v>0.33979700000000002</v>
      </c>
      <c r="Q128" s="6">
        <v>0.346163</v>
      </c>
      <c r="R128" s="6">
        <v>0.30233199999999999</v>
      </c>
      <c r="S128" s="6">
        <v>0.27545799999999998</v>
      </c>
      <c r="T128" s="6">
        <v>0.31301000000000001</v>
      </c>
      <c r="U128" s="6">
        <v>0.30935800000000002</v>
      </c>
      <c r="V128" s="6">
        <v>0.273007</v>
      </c>
      <c r="W128" s="6">
        <f t="shared" si="6"/>
        <v>0.34028466666666674</v>
      </c>
      <c r="X128">
        <f t="shared" si="7"/>
        <v>0.11170810860676116</v>
      </c>
    </row>
    <row r="129" spans="1:24" x14ac:dyDescent="0.25">
      <c r="A129" s="6">
        <v>125</v>
      </c>
      <c r="B129" s="6">
        <v>0.15797700000000001</v>
      </c>
      <c r="C129" s="6">
        <v>0.13973099999999999</v>
      </c>
      <c r="D129" s="6">
        <v>0.19820099999999999</v>
      </c>
      <c r="E129" s="6">
        <v>0.16417899999999999</v>
      </c>
      <c r="F129" s="6">
        <v>0.114993</v>
      </c>
      <c r="G129" s="6">
        <v>0.22240199999999999</v>
      </c>
      <c r="H129" s="6">
        <v>0.16420699999999999</v>
      </c>
      <c r="I129" s="6">
        <v>0.127414</v>
      </c>
      <c r="J129">
        <f t="shared" si="4"/>
        <v>0.16113799999999998</v>
      </c>
      <c r="K129" s="6">
        <f t="shared" si="5"/>
        <v>3.5618075022181124E-2</v>
      </c>
      <c r="L129" s="6"/>
      <c r="N129" s="6">
        <v>0.63009499999999996</v>
      </c>
      <c r="O129" s="6">
        <v>0.274117</v>
      </c>
      <c r="P129" s="6">
        <v>0.33996900000000002</v>
      </c>
      <c r="Q129" s="6">
        <v>0.346163</v>
      </c>
      <c r="R129" s="6">
        <v>0.30243599999999998</v>
      </c>
      <c r="S129" s="6">
        <v>0.27547199999999999</v>
      </c>
      <c r="T129" s="6">
        <v>0.313363</v>
      </c>
      <c r="U129" s="6">
        <v>0.30937399999999998</v>
      </c>
      <c r="V129" s="6">
        <v>0.27316200000000002</v>
      </c>
      <c r="W129" s="6">
        <f t="shared" si="6"/>
        <v>0.34046122222222219</v>
      </c>
      <c r="X129">
        <f t="shared" si="7"/>
        <v>0.11192713281391817</v>
      </c>
    </row>
    <row r="130" spans="1:24" x14ac:dyDescent="0.25">
      <c r="A130" s="6">
        <v>126</v>
      </c>
      <c r="B130" s="6">
        <v>0.15797700000000001</v>
      </c>
      <c r="C130" s="6">
        <v>0.13973099999999999</v>
      </c>
      <c r="D130" s="6">
        <v>0.19831099999999999</v>
      </c>
      <c r="E130" s="6">
        <v>0.16469500000000001</v>
      </c>
      <c r="F130" s="6">
        <v>0.11502999999999999</v>
      </c>
      <c r="G130" s="6">
        <v>0.222806</v>
      </c>
      <c r="H130" s="6">
        <v>0.16420699999999999</v>
      </c>
      <c r="I130" s="6">
        <v>0.127414</v>
      </c>
      <c r="J130">
        <f t="shared" si="4"/>
        <v>0.16127137499999999</v>
      </c>
      <c r="K130" s="6">
        <f t="shared" si="5"/>
        <v>3.5733558180901334E-2</v>
      </c>
      <c r="L130" s="6"/>
      <c r="N130" s="6">
        <v>0.63084200000000001</v>
      </c>
      <c r="O130" s="6">
        <v>0.27412399999999998</v>
      </c>
      <c r="P130" s="6">
        <v>0.34013399999999999</v>
      </c>
      <c r="Q130" s="6">
        <v>0.34616400000000003</v>
      </c>
      <c r="R130" s="6">
        <v>0.30253600000000003</v>
      </c>
      <c r="S130" s="6">
        <v>0.27548600000000001</v>
      </c>
      <c r="T130" s="6">
        <v>0.31370700000000001</v>
      </c>
      <c r="U130" s="6">
        <v>0.30938900000000003</v>
      </c>
      <c r="V130" s="6">
        <v>0.27331100000000003</v>
      </c>
      <c r="W130" s="6">
        <f t="shared" si="6"/>
        <v>0.34063255555555549</v>
      </c>
      <c r="X130">
        <f t="shared" si="7"/>
        <v>0.11214082298399553</v>
      </c>
    </row>
    <row r="131" spans="1:24" x14ac:dyDescent="0.25">
      <c r="A131" s="6">
        <v>127</v>
      </c>
      <c r="B131" s="6">
        <v>0.15797700000000001</v>
      </c>
      <c r="C131" s="6">
        <v>0.13973099999999999</v>
      </c>
      <c r="D131" s="6">
        <v>0.19841700000000001</v>
      </c>
      <c r="E131" s="6">
        <v>0.16519900000000001</v>
      </c>
      <c r="F131" s="6">
        <v>0.115066</v>
      </c>
      <c r="G131" s="6">
        <v>0.22320000000000001</v>
      </c>
      <c r="H131" s="6">
        <v>0.16420699999999999</v>
      </c>
      <c r="I131" s="6">
        <v>0.127414</v>
      </c>
      <c r="J131">
        <f t="shared" si="4"/>
        <v>0.16140137499999999</v>
      </c>
      <c r="K131" s="6">
        <f t="shared" si="5"/>
        <v>3.5846817284254436E-2</v>
      </c>
      <c r="L131" s="6"/>
      <c r="N131" s="6">
        <v>0.63156800000000002</v>
      </c>
      <c r="O131" s="6">
        <v>0.27413100000000001</v>
      </c>
      <c r="P131" s="6">
        <v>0.34029399999999999</v>
      </c>
      <c r="Q131" s="6">
        <v>0.34616400000000003</v>
      </c>
      <c r="R131" s="6">
        <v>0.30263200000000001</v>
      </c>
      <c r="S131" s="6">
        <v>0.27550000000000002</v>
      </c>
      <c r="T131" s="6">
        <v>0.31403999999999999</v>
      </c>
      <c r="U131" s="6">
        <v>0.30940400000000001</v>
      </c>
      <c r="V131" s="6">
        <v>0.273455</v>
      </c>
      <c r="W131" s="6">
        <f t="shared" si="6"/>
        <v>0.34079866666666664</v>
      </c>
      <c r="X131">
        <f t="shared" si="7"/>
        <v>0.11234870691623476</v>
      </c>
    </row>
    <row r="132" spans="1:24" x14ac:dyDescent="0.25">
      <c r="A132" s="6">
        <v>128</v>
      </c>
      <c r="B132" s="6">
        <v>0.15797700000000001</v>
      </c>
      <c r="C132" s="6">
        <v>0.13973099999999999</v>
      </c>
      <c r="D132" s="6">
        <v>0.198519</v>
      </c>
      <c r="E132" s="6">
        <v>0.16569300000000001</v>
      </c>
      <c r="F132" s="6">
        <v>0.11509999999999999</v>
      </c>
      <c r="G132" s="6">
        <v>0.22358500000000001</v>
      </c>
      <c r="H132" s="6">
        <v>0.16420699999999999</v>
      </c>
      <c r="I132" s="6">
        <v>0.127414</v>
      </c>
      <c r="J132">
        <f t="shared" si="4"/>
        <v>0.16152824999999998</v>
      </c>
      <c r="K132" s="6">
        <f t="shared" si="5"/>
        <v>3.5958254735774721E-2</v>
      </c>
      <c r="L132" s="6"/>
      <c r="N132" s="6">
        <v>0.63227500000000003</v>
      </c>
      <c r="O132" s="6">
        <v>0.27413799999999999</v>
      </c>
      <c r="P132" s="6">
        <v>0.340447</v>
      </c>
      <c r="Q132" s="6">
        <v>0.34616400000000003</v>
      </c>
      <c r="R132" s="6">
        <v>0.30272399999999999</v>
      </c>
      <c r="S132" s="6">
        <v>0.27551199999999998</v>
      </c>
      <c r="T132" s="6">
        <v>0.31436500000000001</v>
      </c>
      <c r="U132" s="6">
        <v>0.309417</v>
      </c>
      <c r="V132" s="6">
        <v>0.273594</v>
      </c>
      <c r="W132" s="6">
        <f t="shared" si="6"/>
        <v>0.34095955555555557</v>
      </c>
      <c r="X132">
        <f t="shared" si="7"/>
        <v>0.11255155425527344</v>
      </c>
    </row>
    <row r="133" spans="1:24" x14ac:dyDescent="0.25">
      <c r="A133" s="6">
        <v>129</v>
      </c>
      <c r="B133" s="6">
        <v>0.15797700000000001</v>
      </c>
      <c r="C133" s="6">
        <v>0.13973099999999999</v>
      </c>
      <c r="D133" s="6">
        <v>0.19861699999999999</v>
      </c>
      <c r="E133" s="6">
        <v>0.16617599999999999</v>
      </c>
      <c r="F133" s="6">
        <v>0.115133</v>
      </c>
      <c r="G133" s="6">
        <v>0.22395999999999999</v>
      </c>
      <c r="H133" s="6">
        <v>0.16420699999999999</v>
      </c>
      <c r="I133" s="6">
        <v>0.127414</v>
      </c>
      <c r="J133">
        <f t="shared" ref="J133:J196" si="8">AVERAGE(B133:I133)</f>
        <v>0.161651875</v>
      </c>
      <c r="K133" s="6">
        <f t="shared" ref="K133:K196" si="9">STDEV(B133:I133)</f>
        <v>3.6067370613646656E-2</v>
      </c>
      <c r="L133" s="6"/>
      <c r="N133" s="6">
        <v>0.63296200000000002</v>
      </c>
      <c r="O133" s="6">
        <v>0.274144</v>
      </c>
      <c r="P133" s="6">
        <v>0.34059499999999998</v>
      </c>
      <c r="Q133" s="6">
        <v>0.34616400000000003</v>
      </c>
      <c r="R133" s="6">
        <v>0.30281200000000003</v>
      </c>
      <c r="S133" s="6">
        <v>0.27552399999999999</v>
      </c>
      <c r="T133" s="6">
        <v>0.31468000000000002</v>
      </c>
      <c r="U133" s="6">
        <v>0.30942900000000001</v>
      </c>
      <c r="V133" s="6">
        <v>0.27372800000000003</v>
      </c>
      <c r="W133" s="6">
        <f t="shared" ref="W133:W196" si="10">AVERAGE(N133:V133)</f>
        <v>0.34111533333333344</v>
      </c>
      <c r="X133">
        <f t="shared" ref="X133:X196" si="11">STDEV(N133:V133)</f>
        <v>0.11274898432469335</v>
      </c>
    </row>
    <row r="134" spans="1:24" x14ac:dyDescent="0.25">
      <c r="A134" s="6">
        <v>130</v>
      </c>
      <c r="B134" s="6">
        <v>0.15797700000000001</v>
      </c>
      <c r="C134" s="6">
        <v>0.13973099999999999</v>
      </c>
      <c r="D134" s="6">
        <v>0.198712</v>
      </c>
      <c r="E134" s="6">
        <v>0.16664899999999999</v>
      </c>
      <c r="F134" s="6">
        <v>0.115164</v>
      </c>
      <c r="G134" s="6">
        <v>0.224327</v>
      </c>
      <c r="H134" s="6">
        <v>0.16420699999999999</v>
      </c>
      <c r="I134" s="6">
        <v>0.127414</v>
      </c>
      <c r="J134">
        <f t="shared" si="8"/>
        <v>0.16177262499999998</v>
      </c>
      <c r="K134" s="6">
        <f t="shared" si="9"/>
        <v>3.6174954852129099E-2</v>
      </c>
      <c r="L134" s="6"/>
      <c r="N134" s="6">
        <v>0.63363100000000006</v>
      </c>
      <c r="O134" s="6">
        <v>0.27414899999999998</v>
      </c>
      <c r="P134" s="6">
        <v>0.34073700000000001</v>
      </c>
      <c r="Q134" s="6">
        <v>0.346165</v>
      </c>
      <c r="R134" s="6">
        <v>0.30289700000000003</v>
      </c>
      <c r="S134" s="6">
        <v>0.27553499999999997</v>
      </c>
      <c r="T134" s="6">
        <v>0.31498700000000002</v>
      </c>
      <c r="U134" s="6">
        <v>0.30944100000000002</v>
      </c>
      <c r="V134" s="6">
        <v>0.27385700000000002</v>
      </c>
      <c r="W134" s="6">
        <f t="shared" si="10"/>
        <v>0.34126655555555557</v>
      </c>
      <c r="X134">
        <f t="shared" si="11"/>
        <v>0.11294157738750513</v>
      </c>
    </row>
    <row r="135" spans="1:24" x14ac:dyDescent="0.25">
      <c r="A135" s="6">
        <v>131</v>
      </c>
      <c r="B135" s="6">
        <v>0.15797700000000001</v>
      </c>
      <c r="C135" s="6">
        <v>0.13973099999999999</v>
      </c>
      <c r="D135" s="6">
        <v>0.19880400000000001</v>
      </c>
      <c r="E135" s="6">
        <v>0.16711200000000001</v>
      </c>
      <c r="F135" s="6">
        <v>0.115194</v>
      </c>
      <c r="G135" s="6">
        <v>0.224685</v>
      </c>
      <c r="H135" s="6">
        <v>0.16420699999999999</v>
      </c>
      <c r="I135" s="6">
        <v>0.127414</v>
      </c>
      <c r="J135">
        <f t="shared" si="8"/>
        <v>0.16189049999999999</v>
      </c>
      <c r="K135" s="6">
        <f t="shared" si="9"/>
        <v>3.6280528099007343E-2</v>
      </c>
      <c r="L135" s="6"/>
      <c r="N135" s="6">
        <v>0.63428099999999998</v>
      </c>
      <c r="O135" s="6">
        <v>0.27415400000000001</v>
      </c>
      <c r="P135" s="6">
        <v>0.34087400000000001</v>
      </c>
      <c r="Q135" s="6">
        <v>0.346165</v>
      </c>
      <c r="R135" s="6">
        <v>0.30297800000000003</v>
      </c>
      <c r="S135" s="6">
        <v>0.27554499999999998</v>
      </c>
      <c r="T135" s="6">
        <v>0.31528400000000001</v>
      </c>
      <c r="U135" s="6">
        <v>0.309452</v>
      </c>
      <c r="V135" s="6">
        <v>0.27398099999999997</v>
      </c>
      <c r="W135" s="6">
        <f t="shared" si="10"/>
        <v>0.34141266666666664</v>
      </c>
      <c r="X135">
        <f t="shared" si="11"/>
        <v>0.11312905128878259</v>
      </c>
    </row>
    <row r="136" spans="1:24" x14ac:dyDescent="0.25">
      <c r="A136" s="6">
        <v>132</v>
      </c>
      <c r="B136" s="6">
        <v>0.15797700000000001</v>
      </c>
      <c r="C136" s="6">
        <v>0.13973099999999999</v>
      </c>
      <c r="D136" s="6">
        <v>0.19889299999999999</v>
      </c>
      <c r="E136" s="6">
        <v>0.16756499999999999</v>
      </c>
      <c r="F136" s="6">
        <v>0.115222</v>
      </c>
      <c r="G136" s="6">
        <v>0.22503500000000001</v>
      </c>
      <c r="H136" s="6">
        <v>0.16420699999999999</v>
      </c>
      <c r="I136" s="6">
        <v>0.127414</v>
      </c>
      <c r="J136">
        <f t="shared" si="8"/>
        <v>0.1620055</v>
      </c>
      <c r="K136" s="6">
        <f t="shared" si="9"/>
        <v>3.6384474860263444E-2</v>
      </c>
      <c r="L136" s="6"/>
      <c r="N136" s="6">
        <v>0.63491399999999998</v>
      </c>
      <c r="O136" s="6">
        <v>0.27415899999999999</v>
      </c>
      <c r="P136" s="6">
        <v>0.34100599999999998</v>
      </c>
      <c r="Q136" s="6">
        <v>0.346165</v>
      </c>
      <c r="R136" s="6">
        <v>0.30305700000000002</v>
      </c>
      <c r="S136" s="6">
        <v>0.27555499999999999</v>
      </c>
      <c r="T136" s="6">
        <v>0.31557400000000002</v>
      </c>
      <c r="U136" s="6">
        <v>0.30946200000000001</v>
      </c>
      <c r="V136" s="6">
        <v>0.27410099999999998</v>
      </c>
      <c r="W136" s="6">
        <f t="shared" si="10"/>
        <v>0.34155477777777776</v>
      </c>
      <c r="X136">
        <f t="shared" si="11"/>
        <v>0.11331173170040466</v>
      </c>
    </row>
    <row r="137" spans="1:24" x14ac:dyDescent="0.25">
      <c r="A137" s="6">
        <v>133</v>
      </c>
      <c r="B137" s="6">
        <v>0.15797700000000001</v>
      </c>
      <c r="C137" s="6">
        <v>0.13973099999999999</v>
      </c>
      <c r="D137" s="6">
        <v>0.19897799999999999</v>
      </c>
      <c r="E137" s="6">
        <v>0.16800899999999999</v>
      </c>
      <c r="F137" s="6">
        <v>0.11525000000000001</v>
      </c>
      <c r="G137" s="6">
        <v>0.22537599999999999</v>
      </c>
      <c r="H137" s="6">
        <v>0.16420699999999999</v>
      </c>
      <c r="I137" s="6">
        <v>0.127414</v>
      </c>
      <c r="J137">
        <f t="shared" si="8"/>
        <v>0.16211774999999998</v>
      </c>
      <c r="K137" s="6">
        <f t="shared" si="9"/>
        <v>3.6486014258891135E-2</v>
      </c>
      <c r="L137" s="6"/>
      <c r="N137" s="6">
        <v>0.63552900000000001</v>
      </c>
      <c r="O137" s="6">
        <v>0.27416400000000002</v>
      </c>
      <c r="P137" s="6">
        <v>0.34113199999999999</v>
      </c>
      <c r="Q137" s="6">
        <v>0.346165</v>
      </c>
      <c r="R137" s="6">
        <v>0.30313099999999998</v>
      </c>
      <c r="S137" s="6">
        <v>0.27556399999999998</v>
      </c>
      <c r="T137" s="6">
        <v>0.315855</v>
      </c>
      <c r="U137" s="6">
        <v>0.30947200000000002</v>
      </c>
      <c r="V137" s="6">
        <v>0.27421699999999999</v>
      </c>
      <c r="W137" s="6">
        <f t="shared" si="10"/>
        <v>0.34169211111111114</v>
      </c>
      <c r="X137">
        <f t="shared" si="11"/>
        <v>0.11348951073826646</v>
      </c>
    </row>
    <row r="138" spans="1:24" x14ac:dyDescent="0.25">
      <c r="A138" s="6">
        <v>134</v>
      </c>
      <c r="B138" s="6">
        <v>0.15797700000000001</v>
      </c>
      <c r="C138" s="6">
        <v>0.13973099999999999</v>
      </c>
      <c r="D138" s="6">
        <v>0.19905999999999999</v>
      </c>
      <c r="E138" s="6">
        <v>0.16844200000000001</v>
      </c>
      <c r="F138" s="6">
        <v>0.115276</v>
      </c>
      <c r="G138" s="6">
        <v>0.22570899999999999</v>
      </c>
      <c r="H138" s="6">
        <v>0.16420699999999999</v>
      </c>
      <c r="I138" s="6">
        <v>0.127414</v>
      </c>
      <c r="J138">
        <f t="shared" si="8"/>
        <v>0.16222699999999998</v>
      </c>
      <c r="K138" s="6">
        <f t="shared" si="9"/>
        <v>3.6585818337555108E-2</v>
      </c>
      <c r="L138" s="6"/>
      <c r="N138" s="6">
        <v>0.63612800000000003</v>
      </c>
      <c r="O138" s="6">
        <v>0.27416800000000002</v>
      </c>
      <c r="P138" s="6">
        <v>0.341254</v>
      </c>
      <c r="Q138" s="6">
        <v>0.346165</v>
      </c>
      <c r="R138" s="6">
        <v>0.303203</v>
      </c>
      <c r="S138" s="6">
        <v>0.27557300000000001</v>
      </c>
      <c r="T138" s="6">
        <v>0.31612800000000002</v>
      </c>
      <c r="U138" s="6">
        <v>0.30948100000000001</v>
      </c>
      <c r="V138" s="6">
        <v>0.27432800000000002</v>
      </c>
      <c r="W138" s="6">
        <f t="shared" si="10"/>
        <v>0.34182533333333331</v>
      </c>
      <c r="X138">
        <f t="shared" si="11"/>
        <v>0.1136629824525119</v>
      </c>
    </row>
    <row r="139" spans="1:24" x14ac:dyDescent="0.25">
      <c r="A139" s="6">
        <v>135</v>
      </c>
      <c r="B139" s="6">
        <v>0.15797700000000001</v>
      </c>
      <c r="C139" s="6">
        <v>0.13973099999999999</v>
      </c>
      <c r="D139" s="6">
        <v>0.19914000000000001</v>
      </c>
      <c r="E139" s="6">
        <v>0.16886699999999999</v>
      </c>
      <c r="F139" s="6">
        <v>0.115301</v>
      </c>
      <c r="G139" s="6">
        <v>0.22603400000000001</v>
      </c>
      <c r="H139" s="6">
        <v>0.16420699999999999</v>
      </c>
      <c r="I139" s="6">
        <v>0.127414</v>
      </c>
      <c r="J139">
        <f t="shared" si="8"/>
        <v>0.16233387499999999</v>
      </c>
      <c r="K139" s="6">
        <f t="shared" si="9"/>
        <v>3.6683878126647404E-2</v>
      </c>
      <c r="L139" s="6"/>
      <c r="N139" s="6">
        <v>0.63671</v>
      </c>
      <c r="O139" s="6">
        <v>0.27417200000000003</v>
      </c>
      <c r="P139" s="6">
        <v>0.34137200000000001</v>
      </c>
      <c r="Q139" s="6">
        <v>0.346165</v>
      </c>
      <c r="R139" s="6">
        <v>0.30327199999999999</v>
      </c>
      <c r="S139" s="6">
        <v>0.27558100000000002</v>
      </c>
      <c r="T139" s="6">
        <v>0.31639400000000001</v>
      </c>
      <c r="U139" s="6">
        <v>0.30948999999999999</v>
      </c>
      <c r="V139" s="6">
        <v>0.27443600000000001</v>
      </c>
      <c r="W139" s="6">
        <f t="shared" si="10"/>
        <v>0.34195466666666663</v>
      </c>
      <c r="X139">
        <f t="shared" si="11"/>
        <v>0.11383164530019793</v>
      </c>
    </row>
    <row r="140" spans="1:24" x14ac:dyDescent="0.25">
      <c r="A140" s="6">
        <v>136</v>
      </c>
      <c r="B140" s="6">
        <v>0.15797700000000001</v>
      </c>
      <c r="C140" s="6">
        <v>0.13973099999999999</v>
      </c>
      <c r="D140" s="6">
        <v>0.19921700000000001</v>
      </c>
      <c r="E140" s="6">
        <v>0.16928199999999999</v>
      </c>
      <c r="F140" s="6">
        <v>0.115325</v>
      </c>
      <c r="G140" s="6">
        <v>0.226351</v>
      </c>
      <c r="H140" s="6">
        <v>0.16420699999999999</v>
      </c>
      <c r="I140" s="6">
        <v>0.127414</v>
      </c>
      <c r="J140">
        <f t="shared" si="8"/>
        <v>0.162438</v>
      </c>
      <c r="K140" s="6">
        <f t="shared" si="9"/>
        <v>3.6779963143770876E-2</v>
      </c>
      <c r="L140" s="6"/>
      <c r="N140" s="6">
        <v>0.63727599999999995</v>
      </c>
      <c r="O140" s="6">
        <v>0.27417599999999998</v>
      </c>
      <c r="P140" s="6">
        <v>0.34148499999999998</v>
      </c>
      <c r="Q140" s="6">
        <v>0.346165</v>
      </c>
      <c r="R140" s="6">
        <v>0.30333900000000003</v>
      </c>
      <c r="S140" s="6">
        <v>0.27558899999999997</v>
      </c>
      <c r="T140" s="6">
        <v>0.31665199999999999</v>
      </c>
      <c r="U140" s="6">
        <v>0.309498</v>
      </c>
      <c r="V140" s="6">
        <v>0.27454000000000001</v>
      </c>
      <c r="W140" s="6">
        <f t="shared" si="10"/>
        <v>0.34208</v>
      </c>
      <c r="X140">
        <f t="shared" si="11"/>
        <v>0.11399584013901545</v>
      </c>
    </row>
    <row r="141" spans="1:24" x14ac:dyDescent="0.25">
      <c r="A141" s="6">
        <v>137</v>
      </c>
      <c r="B141" s="6">
        <v>0.15797700000000001</v>
      </c>
      <c r="C141" s="6">
        <v>0.13973099999999999</v>
      </c>
      <c r="D141" s="6">
        <v>0.199291</v>
      </c>
      <c r="E141" s="6">
        <v>0.16968900000000001</v>
      </c>
      <c r="F141" s="6">
        <v>0.11534800000000001</v>
      </c>
      <c r="G141" s="6">
        <v>0.226661</v>
      </c>
      <c r="H141" s="6">
        <v>0.16420699999999999</v>
      </c>
      <c r="I141" s="6">
        <v>0.127414</v>
      </c>
      <c r="J141">
        <f t="shared" si="8"/>
        <v>0.16253974999999998</v>
      </c>
      <c r="K141" s="6">
        <f t="shared" si="9"/>
        <v>3.6874338582930273E-2</v>
      </c>
      <c r="L141" s="6"/>
      <c r="N141" s="6">
        <v>0.63782700000000003</v>
      </c>
      <c r="O141" s="6">
        <v>0.27417900000000001</v>
      </c>
      <c r="P141" s="6">
        <v>0.34159400000000001</v>
      </c>
      <c r="Q141" s="6">
        <v>0.346165</v>
      </c>
      <c r="R141" s="6">
        <v>0.30340200000000001</v>
      </c>
      <c r="S141" s="6">
        <v>0.27559600000000001</v>
      </c>
      <c r="T141" s="6">
        <v>0.31690299999999999</v>
      </c>
      <c r="U141" s="6">
        <v>0.30950499999999997</v>
      </c>
      <c r="V141" s="6">
        <v>0.27464</v>
      </c>
      <c r="W141" s="6">
        <f t="shared" si="10"/>
        <v>0.34220122222222227</v>
      </c>
      <c r="X141">
        <f t="shared" si="11"/>
        <v>0.11415608857588125</v>
      </c>
    </row>
    <row r="142" spans="1:24" x14ac:dyDescent="0.25">
      <c r="A142" s="6">
        <v>138</v>
      </c>
      <c r="B142" s="6">
        <v>0.15797700000000001</v>
      </c>
      <c r="C142" s="6">
        <v>0.13973099999999999</v>
      </c>
      <c r="D142" s="6">
        <v>0.19936200000000001</v>
      </c>
      <c r="E142" s="6">
        <v>0.17008599999999999</v>
      </c>
      <c r="F142" s="6">
        <v>0.11537</v>
      </c>
      <c r="G142" s="6">
        <v>0.226964</v>
      </c>
      <c r="H142" s="6">
        <v>0.16420699999999999</v>
      </c>
      <c r="I142" s="6">
        <v>0.127414</v>
      </c>
      <c r="J142">
        <f t="shared" si="8"/>
        <v>0.16263887499999999</v>
      </c>
      <c r="K142" s="6">
        <f t="shared" si="9"/>
        <v>3.696691663960211E-2</v>
      </c>
      <c r="L142" s="6"/>
      <c r="N142" s="6">
        <v>0.63836300000000001</v>
      </c>
      <c r="O142" s="6">
        <v>0.27418300000000001</v>
      </c>
      <c r="P142" s="6">
        <v>0.341698</v>
      </c>
      <c r="Q142" s="6">
        <v>0.34616599999999997</v>
      </c>
      <c r="R142" s="6">
        <v>0.30346299999999998</v>
      </c>
      <c r="S142" s="6">
        <v>0.27560299999999999</v>
      </c>
      <c r="T142" s="6">
        <v>0.31714700000000001</v>
      </c>
      <c r="U142" s="6">
        <v>0.30951200000000001</v>
      </c>
      <c r="V142" s="6">
        <v>0.27473599999999998</v>
      </c>
      <c r="W142" s="6">
        <f t="shared" si="10"/>
        <v>0.34231900000000004</v>
      </c>
      <c r="X142">
        <f t="shared" si="11"/>
        <v>0.1143120474818817</v>
      </c>
    </row>
    <row r="143" spans="1:24" x14ac:dyDescent="0.25">
      <c r="A143" s="6">
        <v>139</v>
      </c>
      <c r="B143" s="6">
        <v>0.15797700000000001</v>
      </c>
      <c r="C143" s="6">
        <v>0.13973099999999999</v>
      </c>
      <c r="D143" s="6">
        <v>0.199432</v>
      </c>
      <c r="E143" s="6">
        <v>0.17047599999999999</v>
      </c>
      <c r="F143" s="6">
        <v>0.11539099999999999</v>
      </c>
      <c r="G143" s="6">
        <v>0.22725899999999999</v>
      </c>
      <c r="H143" s="6">
        <v>0.16420699999999999</v>
      </c>
      <c r="I143" s="6">
        <v>0.127414</v>
      </c>
      <c r="J143">
        <f t="shared" si="8"/>
        <v>0.162735875</v>
      </c>
      <c r="K143" s="6">
        <f t="shared" si="9"/>
        <v>3.7057785379969156E-2</v>
      </c>
      <c r="L143" s="6"/>
      <c r="N143" s="6">
        <v>0.63888400000000001</v>
      </c>
      <c r="O143" s="6">
        <v>0.27418599999999999</v>
      </c>
      <c r="P143" s="6">
        <v>0.34179900000000002</v>
      </c>
      <c r="Q143" s="6">
        <v>0.34616599999999997</v>
      </c>
      <c r="R143" s="6">
        <v>0.30352200000000001</v>
      </c>
      <c r="S143" s="6">
        <v>0.27560899999999999</v>
      </c>
      <c r="T143" s="6">
        <v>0.317384</v>
      </c>
      <c r="U143" s="6">
        <v>0.30951899999999999</v>
      </c>
      <c r="V143" s="6">
        <v>0.27482899999999999</v>
      </c>
      <c r="W143" s="6">
        <f t="shared" si="10"/>
        <v>0.34243311111111108</v>
      </c>
      <c r="X143">
        <f t="shared" si="11"/>
        <v>0.11446384973261703</v>
      </c>
    </row>
    <row r="144" spans="1:24" x14ac:dyDescent="0.25">
      <c r="A144" s="6">
        <v>140</v>
      </c>
      <c r="B144" s="6">
        <v>0.15797700000000001</v>
      </c>
      <c r="C144" s="6">
        <v>0.13973099999999999</v>
      </c>
      <c r="D144" s="6">
        <v>0.19949800000000001</v>
      </c>
      <c r="E144" s="6">
        <v>0.17085700000000001</v>
      </c>
      <c r="F144" s="6">
        <v>0.115411</v>
      </c>
      <c r="G144" s="6">
        <v>0.227547</v>
      </c>
      <c r="H144" s="6">
        <v>0.16420699999999999</v>
      </c>
      <c r="I144" s="6">
        <v>0.127414</v>
      </c>
      <c r="J144">
        <f t="shared" si="8"/>
        <v>0.16283024999999998</v>
      </c>
      <c r="K144" s="6">
        <f t="shared" si="9"/>
        <v>3.7146680677513456E-2</v>
      </c>
      <c r="L144" s="6"/>
      <c r="N144" s="6">
        <v>0.63939199999999996</v>
      </c>
      <c r="O144" s="6">
        <v>0.27418799999999999</v>
      </c>
      <c r="P144" s="6">
        <v>0.34189599999999998</v>
      </c>
      <c r="Q144" s="6">
        <v>0.34616599999999997</v>
      </c>
      <c r="R144" s="6">
        <v>0.30357800000000001</v>
      </c>
      <c r="S144" s="6">
        <v>0.275615</v>
      </c>
      <c r="T144" s="6">
        <v>0.31761400000000001</v>
      </c>
      <c r="U144" s="6">
        <v>0.30952499999999999</v>
      </c>
      <c r="V144" s="6">
        <v>0.274918</v>
      </c>
      <c r="W144" s="6">
        <f t="shared" si="10"/>
        <v>0.34254355555555555</v>
      </c>
      <c r="X144">
        <f t="shared" si="11"/>
        <v>0.11461222227593255</v>
      </c>
    </row>
    <row r="145" spans="1:24" x14ac:dyDescent="0.25">
      <c r="A145" s="6">
        <v>141</v>
      </c>
      <c r="B145" s="6">
        <v>0.15797700000000001</v>
      </c>
      <c r="C145" s="6">
        <v>0.13973099999999999</v>
      </c>
      <c r="D145" s="6">
        <v>0.19956199999999999</v>
      </c>
      <c r="E145" s="6">
        <v>0.17122899999999999</v>
      </c>
      <c r="F145" s="6">
        <v>0.11543</v>
      </c>
      <c r="G145" s="6">
        <v>0.227829</v>
      </c>
      <c r="H145" s="6">
        <v>0.16420699999999999</v>
      </c>
      <c r="I145" s="6">
        <v>0.127414</v>
      </c>
      <c r="J145">
        <f t="shared" si="8"/>
        <v>0.16292237499999998</v>
      </c>
      <c r="K145" s="6">
        <f t="shared" si="9"/>
        <v>3.7234103714346649E-2</v>
      </c>
      <c r="L145" s="6"/>
      <c r="N145" s="6">
        <v>0.63988500000000004</v>
      </c>
      <c r="O145" s="6">
        <v>0.27419100000000002</v>
      </c>
      <c r="P145" s="6">
        <v>0.34199000000000002</v>
      </c>
      <c r="Q145" s="6">
        <v>0.34616599999999997</v>
      </c>
      <c r="R145" s="6">
        <v>0.30363200000000001</v>
      </c>
      <c r="S145" s="6">
        <v>0.275621</v>
      </c>
      <c r="T145" s="6">
        <v>0.31783800000000001</v>
      </c>
      <c r="U145" s="6">
        <v>0.309531</v>
      </c>
      <c r="V145" s="6">
        <v>0.275005</v>
      </c>
      <c r="W145" s="6">
        <f t="shared" si="10"/>
        <v>0.34265100000000004</v>
      </c>
      <c r="X145">
        <f t="shared" si="11"/>
        <v>0.11475611010312259</v>
      </c>
    </row>
    <row r="146" spans="1:24" x14ac:dyDescent="0.25">
      <c r="A146" s="6">
        <v>142</v>
      </c>
      <c r="B146" s="6">
        <v>0.15797700000000001</v>
      </c>
      <c r="C146" s="6">
        <v>0.13973099999999999</v>
      </c>
      <c r="D146" s="6">
        <v>0.199624</v>
      </c>
      <c r="E146" s="6">
        <v>0.171594</v>
      </c>
      <c r="F146" s="6">
        <v>0.115448</v>
      </c>
      <c r="G146" s="6">
        <v>0.228104</v>
      </c>
      <c r="H146" s="6">
        <v>0.16420699999999999</v>
      </c>
      <c r="I146" s="6">
        <v>0.127414</v>
      </c>
      <c r="J146">
        <f t="shared" si="8"/>
        <v>0.16301237499999999</v>
      </c>
      <c r="K146" s="6">
        <f t="shared" si="9"/>
        <v>3.7319840839262215E-2</v>
      </c>
      <c r="L146" s="6"/>
      <c r="N146" s="6">
        <v>0.64036499999999996</v>
      </c>
      <c r="O146" s="6">
        <v>0.27419300000000002</v>
      </c>
      <c r="P146" s="6">
        <v>0.34207900000000002</v>
      </c>
      <c r="Q146" s="6">
        <v>0.34616599999999997</v>
      </c>
      <c r="R146" s="6">
        <v>0.30368400000000001</v>
      </c>
      <c r="S146" s="6">
        <v>0.27562599999999998</v>
      </c>
      <c r="T146" s="6">
        <v>0.31805600000000001</v>
      </c>
      <c r="U146" s="6">
        <v>0.30953700000000001</v>
      </c>
      <c r="V146" s="6">
        <v>0.275088</v>
      </c>
      <c r="W146" s="6">
        <f t="shared" si="10"/>
        <v>0.34275488888888894</v>
      </c>
      <c r="X146">
        <f t="shared" si="11"/>
        <v>0.1148965276547166</v>
      </c>
    </row>
    <row r="147" spans="1:24" x14ac:dyDescent="0.25">
      <c r="A147" s="6">
        <v>143</v>
      </c>
      <c r="B147" s="6">
        <v>0.15797700000000001</v>
      </c>
      <c r="C147" s="6">
        <v>0.13973099999999999</v>
      </c>
      <c r="D147" s="6">
        <v>0.199684</v>
      </c>
      <c r="E147" s="6">
        <v>0.17195099999999999</v>
      </c>
      <c r="F147" s="6">
        <v>0.115466</v>
      </c>
      <c r="G147" s="6">
        <v>0.22837199999999999</v>
      </c>
      <c r="H147" s="6">
        <v>0.16420699999999999</v>
      </c>
      <c r="I147" s="6">
        <v>0.127414</v>
      </c>
      <c r="J147">
        <f t="shared" si="8"/>
        <v>0.16310024999999997</v>
      </c>
      <c r="K147" s="6">
        <f t="shared" si="9"/>
        <v>3.7403652479212797E-2</v>
      </c>
      <c r="L147" s="6"/>
      <c r="N147" s="6">
        <v>0.64083199999999996</v>
      </c>
      <c r="O147" s="6">
        <v>0.274196</v>
      </c>
      <c r="P147" s="6">
        <v>0.34216600000000003</v>
      </c>
      <c r="Q147" s="6">
        <v>0.34616599999999997</v>
      </c>
      <c r="R147" s="6">
        <v>0.30373299999999998</v>
      </c>
      <c r="S147" s="6">
        <v>0.27563100000000001</v>
      </c>
      <c r="T147" s="6">
        <v>0.31826700000000002</v>
      </c>
      <c r="U147" s="6">
        <v>0.30954199999999998</v>
      </c>
      <c r="V147" s="6">
        <v>0.27516800000000002</v>
      </c>
      <c r="W147" s="6">
        <f t="shared" si="10"/>
        <v>0.34285566666666667</v>
      </c>
      <c r="X147">
        <f t="shared" si="11"/>
        <v>0.11503327833175056</v>
      </c>
    </row>
    <row r="148" spans="1:24" x14ac:dyDescent="0.25">
      <c r="A148" s="6">
        <v>144</v>
      </c>
      <c r="B148" s="6">
        <v>0.15797700000000001</v>
      </c>
      <c r="C148" s="6">
        <v>0.13973099999999999</v>
      </c>
      <c r="D148" s="6">
        <v>0.199742</v>
      </c>
      <c r="E148" s="6">
        <v>0.17230100000000001</v>
      </c>
      <c r="F148" s="6">
        <v>0.115483</v>
      </c>
      <c r="G148" s="6">
        <v>0.228634</v>
      </c>
      <c r="H148" s="6">
        <v>0.16420699999999999</v>
      </c>
      <c r="I148" s="6">
        <v>0.127414</v>
      </c>
      <c r="J148">
        <f t="shared" si="8"/>
        <v>0.16318612499999999</v>
      </c>
      <c r="K148" s="6">
        <f t="shared" si="9"/>
        <v>3.7485979102430553E-2</v>
      </c>
      <c r="L148" s="6"/>
      <c r="N148" s="6">
        <v>0.64128600000000002</v>
      </c>
      <c r="O148" s="6">
        <v>0.274198</v>
      </c>
      <c r="P148" s="6">
        <v>0.34224900000000003</v>
      </c>
      <c r="Q148" s="6">
        <v>0.34616599999999997</v>
      </c>
      <c r="R148" s="6">
        <v>0.30378100000000002</v>
      </c>
      <c r="S148" s="6">
        <v>0.27563599999999999</v>
      </c>
      <c r="T148" s="6">
        <v>0.31847199999999998</v>
      </c>
      <c r="U148" s="6">
        <v>0.30954700000000002</v>
      </c>
      <c r="V148" s="6">
        <v>0.27524599999999999</v>
      </c>
      <c r="W148" s="6">
        <f t="shared" si="10"/>
        <v>0.34295344444444442</v>
      </c>
      <c r="X148">
        <f t="shared" si="11"/>
        <v>0.11516628739361096</v>
      </c>
    </row>
    <row r="149" spans="1:24" x14ac:dyDescent="0.25">
      <c r="A149" s="6">
        <v>145</v>
      </c>
      <c r="B149" s="6">
        <v>0.15797700000000001</v>
      </c>
      <c r="C149" s="6">
        <v>0.13973099999999999</v>
      </c>
      <c r="D149" s="6">
        <v>0.199798</v>
      </c>
      <c r="E149" s="6">
        <v>0.17264199999999999</v>
      </c>
      <c r="F149" s="6">
        <v>0.115499</v>
      </c>
      <c r="G149" s="6">
        <v>0.22888900000000001</v>
      </c>
      <c r="H149" s="6">
        <v>0.16420699999999999</v>
      </c>
      <c r="I149" s="6">
        <v>0.127414</v>
      </c>
      <c r="J149">
        <f t="shared" si="8"/>
        <v>0.163269625</v>
      </c>
      <c r="K149" s="6">
        <f t="shared" si="9"/>
        <v>3.7566477921289268E-2</v>
      </c>
      <c r="L149" s="6"/>
      <c r="N149" s="6">
        <v>0.64172700000000005</v>
      </c>
      <c r="O149" s="6">
        <v>0.2742</v>
      </c>
      <c r="P149" s="6">
        <v>0.34232899999999999</v>
      </c>
      <c r="Q149" s="6">
        <v>0.34616599999999997</v>
      </c>
      <c r="R149" s="6">
        <v>0.30382700000000001</v>
      </c>
      <c r="S149" s="6">
        <v>0.27564100000000002</v>
      </c>
      <c r="T149" s="6">
        <v>0.31867200000000001</v>
      </c>
      <c r="U149" s="6">
        <v>0.30955100000000002</v>
      </c>
      <c r="V149" s="6">
        <v>0.27532000000000001</v>
      </c>
      <c r="W149" s="6">
        <f t="shared" si="10"/>
        <v>0.34304811111111111</v>
      </c>
      <c r="X149">
        <f t="shared" si="11"/>
        <v>0.11529567527063256</v>
      </c>
    </row>
    <row r="150" spans="1:24" x14ac:dyDescent="0.25">
      <c r="A150" s="6">
        <v>146</v>
      </c>
      <c r="B150" s="6">
        <v>0.15797700000000001</v>
      </c>
      <c r="C150" s="6">
        <v>0.13973099999999999</v>
      </c>
      <c r="D150" s="6">
        <v>0.199852</v>
      </c>
      <c r="E150" s="6">
        <v>0.17297699999999999</v>
      </c>
      <c r="F150" s="6">
        <v>0.11551400000000001</v>
      </c>
      <c r="G150" s="6">
        <v>0.22913900000000001</v>
      </c>
      <c r="H150" s="6">
        <v>0.16420699999999999</v>
      </c>
      <c r="I150" s="6">
        <v>0.127414</v>
      </c>
      <c r="J150">
        <f t="shared" si="8"/>
        <v>0.16335137499999999</v>
      </c>
      <c r="K150" s="6">
        <f t="shared" si="9"/>
        <v>3.7645730871365635E-2</v>
      </c>
      <c r="L150" s="6"/>
      <c r="N150" s="6">
        <v>0.64215699999999998</v>
      </c>
      <c r="O150" s="6">
        <v>0.274202</v>
      </c>
      <c r="P150" s="6">
        <v>0.34240599999999999</v>
      </c>
      <c r="Q150" s="6">
        <v>0.34616599999999997</v>
      </c>
      <c r="R150" s="6">
        <v>0.303871</v>
      </c>
      <c r="S150" s="6">
        <v>0.27564499999999997</v>
      </c>
      <c r="T150" s="6">
        <v>0.31886599999999998</v>
      </c>
      <c r="U150" s="6">
        <v>0.30955500000000002</v>
      </c>
      <c r="V150" s="6">
        <v>0.27539200000000003</v>
      </c>
      <c r="W150" s="6">
        <f t="shared" si="10"/>
        <v>0.34314</v>
      </c>
      <c r="X150">
        <f t="shared" si="11"/>
        <v>0.11542200275294123</v>
      </c>
    </row>
    <row r="151" spans="1:24" x14ac:dyDescent="0.25">
      <c r="A151" s="6">
        <v>147</v>
      </c>
      <c r="B151" s="6">
        <v>0.15797700000000001</v>
      </c>
      <c r="C151" s="6">
        <v>0.13973099999999999</v>
      </c>
      <c r="D151" s="6">
        <v>0.199904</v>
      </c>
      <c r="E151" s="6">
        <v>0.17330400000000001</v>
      </c>
      <c r="F151" s="6">
        <v>0.11552900000000001</v>
      </c>
      <c r="G151" s="6">
        <v>0.229383</v>
      </c>
      <c r="H151" s="6">
        <v>0.16420699999999999</v>
      </c>
      <c r="I151" s="6">
        <v>0.127414</v>
      </c>
      <c r="J151">
        <f t="shared" si="8"/>
        <v>0.16343112499999998</v>
      </c>
      <c r="K151" s="6">
        <f t="shared" si="9"/>
        <v>3.772321442688089E-2</v>
      </c>
      <c r="L151" s="6"/>
      <c r="N151" s="6">
        <v>0.64257500000000001</v>
      </c>
      <c r="O151" s="6">
        <v>0.27420299999999997</v>
      </c>
      <c r="P151" s="6">
        <v>0.34248099999999998</v>
      </c>
      <c r="Q151" s="6">
        <v>0.34616599999999997</v>
      </c>
      <c r="R151" s="6">
        <v>0.30391299999999999</v>
      </c>
      <c r="S151" s="6">
        <v>0.27564899999999998</v>
      </c>
      <c r="T151" s="6">
        <v>0.31905499999999998</v>
      </c>
      <c r="U151" s="6">
        <v>0.30956</v>
      </c>
      <c r="V151" s="6">
        <v>0.27546199999999998</v>
      </c>
      <c r="W151" s="6">
        <f t="shared" si="10"/>
        <v>0.34322933333333333</v>
      </c>
      <c r="X151">
        <f t="shared" si="11"/>
        <v>0.11554488102356582</v>
      </c>
    </row>
    <row r="152" spans="1:24" x14ac:dyDescent="0.25">
      <c r="A152" s="6">
        <v>148</v>
      </c>
      <c r="B152" s="6">
        <v>0.15797700000000001</v>
      </c>
      <c r="C152" s="6">
        <v>0.13973099999999999</v>
      </c>
      <c r="D152" s="6">
        <v>0.19995399999999999</v>
      </c>
      <c r="E152" s="6">
        <v>0.173625</v>
      </c>
      <c r="F152" s="6">
        <v>0.11554300000000001</v>
      </c>
      <c r="G152" s="6">
        <v>0.22961999999999999</v>
      </c>
      <c r="H152" s="6">
        <v>0.16420699999999999</v>
      </c>
      <c r="I152" s="6">
        <v>0.127414</v>
      </c>
      <c r="J152">
        <f t="shared" si="8"/>
        <v>0.16350887499999997</v>
      </c>
      <c r="K152" s="6">
        <f t="shared" si="9"/>
        <v>3.7798914373818993E-2</v>
      </c>
      <c r="L152" s="6"/>
      <c r="N152" s="6">
        <v>0.64298100000000002</v>
      </c>
      <c r="O152" s="6">
        <v>0.27420499999999998</v>
      </c>
      <c r="P152" s="6">
        <v>0.34255200000000002</v>
      </c>
      <c r="Q152" s="6">
        <v>0.34616599999999997</v>
      </c>
      <c r="R152" s="6">
        <v>0.30395299999999997</v>
      </c>
      <c r="S152" s="6">
        <v>0.27565299999999998</v>
      </c>
      <c r="T152" s="6">
        <v>0.31923800000000002</v>
      </c>
      <c r="U152" s="6">
        <v>0.30956299999999998</v>
      </c>
      <c r="V152" s="6">
        <v>0.27552900000000002</v>
      </c>
      <c r="W152" s="6">
        <f t="shared" si="10"/>
        <v>0.34331555555555554</v>
      </c>
      <c r="X152">
        <f t="shared" si="11"/>
        <v>0.11566436818453567</v>
      </c>
    </row>
    <row r="153" spans="1:24" x14ac:dyDescent="0.25">
      <c r="A153" s="6">
        <v>149</v>
      </c>
      <c r="B153" s="6">
        <v>0.15797700000000001</v>
      </c>
      <c r="C153" s="6">
        <v>0.13973099999999999</v>
      </c>
      <c r="D153" s="6">
        <v>0.20000200000000001</v>
      </c>
      <c r="E153" s="6">
        <v>0.17393800000000001</v>
      </c>
      <c r="F153" s="6">
        <v>0.11555600000000001</v>
      </c>
      <c r="G153" s="6">
        <v>0.229853</v>
      </c>
      <c r="H153" s="6">
        <v>0.16420699999999999</v>
      </c>
      <c r="I153" s="6">
        <v>0.127414</v>
      </c>
      <c r="J153">
        <f t="shared" si="8"/>
        <v>0.16358475</v>
      </c>
      <c r="K153" s="6">
        <f t="shared" si="9"/>
        <v>3.7873485386971557E-2</v>
      </c>
      <c r="L153" s="6"/>
      <c r="N153" s="6">
        <v>0.64337699999999998</v>
      </c>
      <c r="O153" s="6">
        <v>0.27420699999999998</v>
      </c>
      <c r="P153" s="6">
        <v>0.34262100000000001</v>
      </c>
      <c r="Q153" s="6">
        <v>0.34616599999999997</v>
      </c>
      <c r="R153" s="6">
        <v>0.30399199999999998</v>
      </c>
      <c r="S153" s="6">
        <v>0.27565600000000001</v>
      </c>
      <c r="T153" s="6">
        <v>0.31941599999999998</v>
      </c>
      <c r="U153" s="6">
        <v>0.30956699999999998</v>
      </c>
      <c r="V153" s="6">
        <v>0.27559299999999998</v>
      </c>
      <c r="W153" s="6">
        <f t="shared" si="10"/>
        <v>0.34339944444444437</v>
      </c>
      <c r="X153">
        <f t="shared" si="11"/>
        <v>0.11578107723534883</v>
      </c>
    </row>
    <row r="154" spans="1:24" x14ac:dyDescent="0.25">
      <c r="A154" s="6">
        <v>150</v>
      </c>
      <c r="B154" s="6">
        <v>0.15797700000000001</v>
      </c>
      <c r="C154" s="6">
        <v>0.13973099999999999</v>
      </c>
      <c r="D154" s="6">
        <v>0.200049</v>
      </c>
      <c r="E154" s="6">
        <v>0.17424500000000001</v>
      </c>
      <c r="F154" s="6">
        <v>0.11556900000000001</v>
      </c>
      <c r="G154" s="6">
        <v>0.23007900000000001</v>
      </c>
      <c r="H154" s="6">
        <v>0.16420699999999999</v>
      </c>
      <c r="I154" s="6">
        <v>0.127414</v>
      </c>
      <c r="J154">
        <f t="shared" si="8"/>
        <v>0.16365887499999998</v>
      </c>
      <c r="K154" s="6">
        <f t="shared" si="9"/>
        <v>3.7946192417450134E-2</v>
      </c>
      <c r="L154" s="6"/>
      <c r="N154" s="6">
        <v>0.64376199999999995</v>
      </c>
      <c r="O154" s="6">
        <v>0.27420800000000001</v>
      </c>
      <c r="P154" s="6">
        <v>0.34268700000000002</v>
      </c>
      <c r="Q154" s="6">
        <v>0.34616599999999997</v>
      </c>
      <c r="R154" s="6">
        <v>0.30402899999999999</v>
      </c>
      <c r="S154" s="6">
        <v>0.27565899999999999</v>
      </c>
      <c r="T154" s="6">
        <v>0.31958900000000001</v>
      </c>
      <c r="U154" s="6">
        <v>0.30957000000000001</v>
      </c>
      <c r="V154" s="6">
        <v>0.27565499999999998</v>
      </c>
      <c r="W154" s="6">
        <f t="shared" si="10"/>
        <v>0.34348055555555557</v>
      </c>
      <c r="X154">
        <f t="shared" si="11"/>
        <v>0.11589472647527056</v>
      </c>
    </row>
    <row r="155" spans="1:24" x14ac:dyDescent="0.25">
      <c r="A155" s="6">
        <v>151</v>
      </c>
      <c r="B155" s="6">
        <v>0.15797700000000001</v>
      </c>
      <c r="C155" s="6">
        <v>0.13973099999999999</v>
      </c>
      <c r="D155" s="6">
        <v>0.20009399999999999</v>
      </c>
      <c r="E155" s="6">
        <v>0.17454500000000001</v>
      </c>
      <c r="F155" s="6">
        <v>0.115582</v>
      </c>
      <c r="G155" s="6">
        <v>0.23030100000000001</v>
      </c>
      <c r="H155" s="6">
        <v>0.16420699999999999</v>
      </c>
      <c r="I155" s="6">
        <v>0.127414</v>
      </c>
      <c r="J155">
        <f t="shared" si="8"/>
        <v>0.16373137499999998</v>
      </c>
      <c r="K155" s="6">
        <f t="shared" si="9"/>
        <v>3.8017591878863971E-2</v>
      </c>
      <c r="L155" s="6"/>
      <c r="N155" s="6">
        <v>0.64413600000000004</v>
      </c>
      <c r="O155" s="6">
        <v>0.27420899999999998</v>
      </c>
      <c r="P155" s="6">
        <v>0.34275099999999997</v>
      </c>
      <c r="Q155" s="6">
        <v>0.34616599999999997</v>
      </c>
      <c r="R155" s="6">
        <v>0.30406499999999997</v>
      </c>
      <c r="S155" s="6">
        <v>0.27566299999999999</v>
      </c>
      <c r="T155" s="6">
        <v>0.31975700000000001</v>
      </c>
      <c r="U155" s="6">
        <v>0.30957299999999999</v>
      </c>
      <c r="V155" s="6">
        <v>0.27571499999999999</v>
      </c>
      <c r="W155" s="6">
        <f t="shared" si="10"/>
        <v>0.34355944444444442</v>
      </c>
      <c r="X155">
        <f t="shared" si="11"/>
        <v>0.1160050857334618</v>
      </c>
    </row>
    <row r="156" spans="1:24" x14ac:dyDescent="0.25">
      <c r="A156" s="6">
        <v>152</v>
      </c>
      <c r="B156" s="6">
        <v>0.15797700000000001</v>
      </c>
      <c r="C156" s="6">
        <v>0.13973099999999999</v>
      </c>
      <c r="D156" s="6">
        <v>0.20013700000000001</v>
      </c>
      <c r="E156" s="6">
        <v>0.17483899999999999</v>
      </c>
      <c r="F156" s="6">
        <v>0.115593</v>
      </c>
      <c r="G156" s="6">
        <v>0.230517</v>
      </c>
      <c r="H156" s="6">
        <v>0.16420699999999999</v>
      </c>
      <c r="I156" s="6">
        <v>0.127414</v>
      </c>
      <c r="J156">
        <f t="shared" si="8"/>
        <v>0.16380187499999999</v>
      </c>
      <c r="K156" s="6">
        <f t="shared" si="9"/>
        <v>3.8087569653694128E-2</v>
      </c>
      <c r="L156" s="6"/>
      <c r="N156" s="6">
        <v>0.64449999999999996</v>
      </c>
      <c r="O156" s="6">
        <v>0.27421099999999998</v>
      </c>
      <c r="P156" s="6">
        <v>0.34281200000000001</v>
      </c>
      <c r="Q156" s="6">
        <v>0.34616599999999997</v>
      </c>
      <c r="R156" s="6">
        <v>0.30409900000000001</v>
      </c>
      <c r="S156" s="6">
        <v>0.27566499999999999</v>
      </c>
      <c r="T156" s="6">
        <v>0.31992100000000001</v>
      </c>
      <c r="U156" s="6">
        <v>0.30957600000000002</v>
      </c>
      <c r="V156" s="6">
        <v>0.27577299999999999</v>
      </c>
      <c r="W156" s="6">
        <f t="shared" si="10"/>
        <v>0.34363588888888885</v>
      </c>
      <c r="X156">
        <f t="shared" si="11"/>
        <v>0.11611263917038103</v>
      </c>
    </row>
    <row r="157" spans="1:24" x14ac:dyDescent="0.25">
      <c r="A157" s="6">
        <v>153</v>
      </c>
      <c r="B157" s="6">
        <v>0.15797700000000001</v>
      </c>
      <c r="C157" s="6">
        <v>0.13973099999999999</v>
      </c>
      <c r="D157" s="6">
        <v>0.200179</v>
      </c>
      <c r="E157" s="6">
        <v>0.175127</v>
      </c>
      <c r="F157" s="6">
        <v>0.115605</v>
      </c>
      <c r="G157" s="6">
        <v>0.23072699999999999</v>
      </c>
      <c r="H157" s="6">
        <v>0.16420699999999999</v>
      </c>
      <c r="I157" s="6">
        <v>0.127414</v>
      </c>
      <c r="J157">
        <f t="shared" si="8"/>
        <v>0.16387087499999997</v>
      </c>
      <c r="K157" s="6">
        <f t="shared" si="9"/>
        <v>3.8155704446901417E-2</v>
      </c>
      <c r="L157" s="6"/>
      <c r="N157" s="6">
        <v>0.64485400000000004</v>
      </c>
      <c r="O157" s="6">
        <v>0.27421200000000001</v>
      </c>
      <c r="P157" s="6">
        <v>0.34287099999999998</v>
      </c>
      <c r="Q157" s="6">
        <v>0.34616599999999997</v>
      </c>
      <c r="R157" s="6">
        <v>0.30413200000000001</v>
      </c>
      <c r="S157" s="6">
        <v>0.27566800000000002</v>
      </c>
      <c r="T157" s="6">
        <v>0.32007999999999998</v>
      </c>
      <c r="U157" s="6">
        <v>0.30957899999999999</v>
      </c>
      <c r="V157" s="6">
        <v>0.27582899999999999</v>
      </c>
      <c r="W157" s="6">
        <f t="shared" si="10"/>
        <v>0.34371011111111111</v>
      </c>
      <c r="X157">
        <f t="shared" si="11"/>
        <v>0.11621729683382384</v>
      </c>
    </row>
    <row r="158" spans="1:24" x14ac:dyDescent="0.25">
      <c r="A158" s="6">
        <v>154</v>
      </c>
      <c r="B158" s="6">
        <v>0.15797700000000001</v>
      </c>
      <c r="C158" s="6">
        <v>0.13973099999999999</v>
      </c>
      <c r="D158" s="6">
        <v>0.20022000000000001</v>
      </c>
      <c r="E158" s="6">
        <v>0.17540800000000001</v>
      </c>
      <c r="F158" s="6">
        <v>0.115615</v>
      </c>
      <c r="G158" s="6">
        <v>0.230933</v>
      </c>
      <c r="H158" s="6">
        <v>0.16420699999999999</v>
      </c>
      <c r="I158" s="6">
        <v>0.127414</v>
      </c>
      <c r="J158">
        <f t="shared" si="8"/>
        <v>0.16393812499999999</v>
      </c>
      <c r="K158" s="6">
        <f t="shared" si="9"/>
        <v>3.8222981278797301E-2</v>
      </c>
      <c r="L158" s="6"/>
      <c r="N158" s="6">
        <v>0.64519800000000005</v>
      </c>
      <c r="O158" s="6">
        <v>0.27421299999999998</v>
      </c>
      <c r="P158" s="6">
        <v>0.34292800000000001</v>
      </c>
      <c r="Q158" s="6">
        <v>0.34616599999999997</v>
      </c>
      <c r="R158" s="6">
        <v>0.30416399999999999</v>
      </c>
      <c r="S158" s="6">
        <v>0.275671</v>
      </c>
      <c r="T158" s="6">
        <v>0.32023400000000002</v>
      </c>
      <c r="U158" s="6">
        <v>0.30958200000000002</v>
      </c>
      <c r="V158" s="6">
        <v>0.27588299999999999</v>
      </c>
      <c r="W158" s="6">
        <f t="shared" si="10"/>
        <v>0.34378211111111112</v>
      </c>
      <c r="X158">
        <f t="shared" si="11"/>
        <v>0.11631905494097304</v>
      </c>
    </row>
    <row r="159" spans="1:24" x14ac:dyDescent="0.25">
      <c r="A159" s="6">
        <v>155</v>
      </c>
      <c r="B159" s="6">
        <v>0.15797700000000001</v>
      </c>
      <c r="C159" s="6">
        <v>0.13973099999999999</v>
      </c>
      <c r="D159" s="6">
        <v>0.20025899999999999</v>
      </c>
      <c r="E159" s="6">
        <v>0.17568300000000001</v>
      </c>
      <c r="F159" s="6">
        <v>0.11562600000000001</v>
      </c>
      <c r="G159" s="6">
        <v>0.23113400000000001</v>
      </c>
      <c r="H159" s="6">
        <v>0.16420699999999999</v>
      </c>
      <c r="I159" s="6">
        <v>0.127414</v>
      </c>
      <c r="J159">
        <f t="shared" si="8"/>
        <v>0.16400387499999999</v>
      </c>
      <c r="K159" s="6">
        <f t="shared" si="9"/>
        <v>3.828849961033623E-2</v>
      </c>
      <c r="L159" s="6"/>
      <c r="N159" s="6">
        <v>0.64553300000000002</v>
      </c>
      <c r="O159" s="6">
        <v>0.27421400000000001</v>
      </c>
      <c r="P159" s="6">
        <v>0.34298299999999998</v>
      </c>
      <c r="Q159" s="6">
        <v>0.34616599999999997</v>
      </c>
      <c r="R159" s="6">
        <v>0.30419400000000002</v>
      </c>
      <c r="S159" s="6">
        <v>0.275673</v>
      </c>
      <c r="T159" s="6">
        <v>0.320384</v>
      </c>
      <c r="U159" s="6">
        <v>0.30958400000000003</v>
      </c>
      <c r="V159" s="6">
        <v>0.27593400000000001</v>
      </c>
      <c r="W159" s="6">
        <f t="shared" si="10"/>
        <v>0.34385166666666672</v>
      </c>
      <c r="X159">
        <f t="shared" si="11"/>
        <v>0.11641843557723151</v>
      </c>
    </row>
    <row r="160" spans="1:24" x14ac:dyDescent="0.25">
      <c r="A160" s="6">
        <v>156</v>
      </c>
      <c r="B160" s="6">
        <v>0.15797700000000001</v>
      </c>
      <c r="C160" s="6">
        <v>0.13973099999999999</v>
      </c>
      <c r="D160" s="6">
        <v>0.200296</v>
      </c>
      <c r="E160" s="6">
        <v>0.175953</v>
      </c>
      <c r="F160" s="6">
        <v>0.115636</v>
      </c>
      <c r="G160" s="6">
        <v>0.23133100000000001</v>
      </c>
      <c r="H160" s="6">
        <v>0.16420699999999999</v>
      </c>
      <c r="I160" s="6">
        <v>0.127414</v>
      </c>
      <c r="J160">
        <f t="shared" si="8"/>
        <v>0.16406812499999998</v>
      </c>
      <c r="K160" s="6">
        <f t="shared" si="9"/>
        <v>3.8352902458381792E-2</v>
      </c>
      <c r="L160" s="6"/>
      <c r="N160" s="6">
        <v>0.64585899999999996</v>
      </c>
      <c r="O160" s="6">
        <v>0.27421499999999999</v>
      </c>
      <c r="P160" s="6">
        <v>0.34303499999999998</v>
      </c>
      <c r="Q160" s="6">
        <v>0.34616599999999997</v>
      </c>
      <c r="R160" s="6">
        <v>0.30422300000000002</v>
      </c>
      <c r="S160" s="6">
        <v>0.27567599999999998</v>
      </c>
      <c r="T160" s="6">
        <v>0.32052999999999998</v>
      </c>
      <c r="U160" s="6">
        <v>0.30958599999999997</v>
      </c>
      <c r="V160" s="6">
        <v>0.27598400000000001</v>
      </c>
      <c r="W160" s="6">
        <f t="shared" si="10"/>
        <v>0.3439193333333333</v>
      </c>
      <c r="X160">
        <f t="shared" si="11"/>
        <v>0.1165150663970116</v>
      </c>
    </row>
    <row r="161" spans="1:24" x14ac:dyDescent="0.25">
      <c r="A161" s="6">
        <v>157</v>
      </c>
      <c r="B161" s="6">
        <v>0.15797700000000001</v>
      </c>
      <c r="C161" s="6">
        <v>0.13973099999999999</v>
      </c>
      <c r="D161" s="6">
        <v>0.20033300000000001</v>
      </c>
      <c r="E161" s="6">
        <v>0.17621600000000001</v>
      </c>
      <c r="F161" s="6">
        <v>0.115645</v>
      </c>
      <c r="G161" s="6">
        <v>0.23152200000000001</v>
      </c>
      <c r="H161" s="6">
        <v>0.16420699999999999</v>
      </c>
      <c r="I161" s="6">
        <v>0.127414</v>
      </c>
      <c r="J161">
        <f t="shared" si="8"/>
        <v>0.164130625</v>
      </c>
      <c r="K161" s="6">
        <f t="shared" si="9"/>
        <v>3.8415857376637386E-2</v>
      </c>
      <c r="L161" s="6"/>
      <c r="N161" s="6">
        <v>0.64617599999999997</v>
      </c>
      <c r="O161" s="6">
        <v>0.27421600000000002</v>
      </c>
      <c r="P161" s="6">
        <v>0.343086</v>
      </c>
      <c r="Q161" s="6">
        <v>0.34616599999999997</v>
      </c>
      <c r="R161" s="6">
        <v>0.30425099999999999</v>
      </c>
      <c r="S161" s="6">
        <v>0.27567799999999998</v>
      </c>
      <c r="T161" s="6">
        <v>0.32067200000000001</v>
      </c>
      <c r="U161" s="6">
        <v>0.309589</v>
      </c>
      <c r="V161" s="6">
        <v>0.27603299999999997</v>
      </c>
      <c r="W161" s="6">
        <f t="shared" si="10"/>
        <v>0.34398522222222222</v>
      </c>
      <c r="X161">
        <f t="shared" si="11"/>
        <v>0.11660905351727366</v>
      </c>
    </row>
    <row r="162" spans="1:24" x14ac:dyDescent="0.25">
      <c r="A162" s="6">
        <v>158</v>
      </c>
      <c r="B162" s="6">
        <v>0.15797700000000001</v>
      </c>
      <c r="C162" s="6">
        <v>0.13973099999999999</v>
      </c>
      <c r="D162" s="6">
        <v>0.20036799999999999</v>
      </c>
      <c r="E162" s="6">
        <v>0.17647399999999999</v>
      </c>
      <c r="F162" s="6">
        <v>0.11565400000000001</v>
      </c>
      <c r="G162" s="6">
        <v>0.231709</v>
      </c>
      <c r="H162" s="6">
        <v>0.16420699999999999</v>
      </c>
      <c r="I162" s="6">
        <v>0.127414</v>
      </c>
      <c r="J162">
        <f t="shared" si="8"/>
        <v>0.16419175</v>
      </c>
      <c r="K162" s="6">
        <f t="shared" si="9"/>
        <v>3.847749154190204E-2</v>
      </c>
      <c r="L162" s="6"/>
      <c r="N162" s="6">
        <v>0.64648499999999998</v>
      </c>
      <c r="O162" s="6">
        <v>0.27421600000000002</v>
      </c>
      <c r="P162" s="6">
        <v>0.34313500000000002</v>
      </c>
      <c r="Q162" s="6">
        <v>0.34616599999999997</v>
      </c>
      <c r="R162" s="6">
        <v>0.30427799999999999</v>
      </c>
      <c r="S162" s="6">
        <v>0.27567999999999998</v>
      </c>
      <c r="T162" s="6">
        <v>0.32080999999999998</v>
      </c>
      <c r="U162" s="6">
        <v>0.30959100000000001</v>
      </c>
      <c r="V162" s="6">
        <v>0.27607900000000002</v>
      </c>
      <c r="W162" s="6">
        <f t="shared" si="10"/>
        <v>0.3440488888888889</v>
      </c>
      <c r="X162">
        <f t="shared" si="11"/>
        <v>0.11670094122204448</v>
      </c>
    </row>
    <row r="163" spans="1:24" x14ac:dyDescent="0.25">
      <c r="A163" s="6">
        <v>159</v>
      </c>
      <c r="B163" s="6">
        <v>0.15797700000000001</v>
      </c>
      <c r="C163" s="6">
        <v>0.13973099999999999</v>
      </c>
      <c r="D163" s="6">
        <v>0.200402</v>
      </c>
      <c r="E163" s="6">
        <v>0.176727</v>
      </c>
      <c r="F163" s="6">
        <v>0.115663</v>
      </c>
      <c r="G163" s="6">
        <v>0.23189199999999999</v>
      </c>
      <c r="H163" s="6">
        <v>0.16420699999999999</v>
      </c>
      <c r="I163" s="6">
        <v>0.127414</v>
      </c>
      <c r="J163">
        <f t="shared" si="8"/>
        <v>0.16425162499999998</v>
      </c>
      <c r="K163" s="6">
        <f t="shared" si="9"/>
        <v>3.8537929331050012E-2</v>
      </c>
      <c r="L163" s="6"/>
      <c r="N163" s="6">
        <v>0.64678500000000005</v>
      </c>
      <c r="O163" s="6">
        <v>0.27421699999999999</v>
      </c>
      <c r="P163" s="6">
        <v>0.34318199999999999</v>
      </c>
      <c r="Q163" s="6">
        <v>0.34616599999999997</v>
      </c>
      <c r="R163" s="6">
        <v>0.30430400000000002</v>
      </c>
      <c r="S163" s="6">
        <v>0.27568199999999998</v>
      </c>
      <c r="T163" s="6">
        <v>0.32094299999999998</v>
      </c>
      <c r="U163" s="6">
        <v>0.30959300000000001</v>
      </c>
      <c r="V163" s="6">
        <v>0.27612399999999998</v>
      </c>
      <c r="W163" s="6">
        <f t="shared" si="10"/>
        <v>0.34411066666666668</v>
      </c>
      <c r="X163">
        <f t="shared" si="11"/>
        <v>0.11679009674625676</v>
      </c>
    </row>
    <row r="164" spans="1:24" x14ac:dyDescent="0.25">
      <c r="A164" s="6">
        <v>160</v>
      </c>
      <c r="B164" s="6">
        <v>0.15797700000000001</v>
      </c>
      <c r="C164" s="6">
        <v>0.13973099999999999</v>
      </c>
      <c r="D164" s="6">
        <v>0.200435</v>
      </c>
      <c r="E164" s="6">
        <v>0.17697399999999999</v>
      </c>
      <c r="F164" s="6">
        <v>0.115671</v>
      </c>
      <c r="G164" s="6">
        <v>0.23207</v>
      </c>
      <c r="H164" s="6">
        <v>0.16420699999999999</v>
      </c>
      <c r="I164" s="6">
        <v>0.127414</v>
      </c>
      <c r="J164">
        <f t="shared" si="8"/>
        <v>0.16430987499999997</v>
      </c>
      <c r="K164" s="6">
        <f t="shared" si="9"/>
        <v>3.8597042812102834E-2</v>
      </c>
      <c r="L164" s="6"/>
      <c r="N164" s="6">
        <v>0.64707599999999998</v>
      </c>
      <c r="O164" s="6">
        <v>0.27421800000000002</v>
      </c>
      <c r="P164" s="6">
        <v>0.343227</v>
      </c>
      <c r="Q164" s="6">
        <v>0.34616599999999997</v>
      </c>
      <c r="R164" s="6">
        <v>0.30432799999999999</v>
      </c>
      <c r="S164" s="6">
        <v>0.27568399999999998</v>
      </c>
      <c r="T164" s="6">
        <v>0.32107400000000003</v>
      </c>
      <c r="U164" s="6">
        <v>0.30959399999999998</v>
      </c>
      <c r="V164" s="6">
        <v>0.276167</v>
      </c>
      <c r="W164" s="6">
        <f t="shared" si="10"/>
        <v>0.34417044444444445</v>
      </c>
      <c r="X164">
        <f t="shared" si="11"/>
        <v>0.11687667141276645</v>
      </c>
    </row>
    <row r="165" spans="1:24" x14ac:dyDescent="0.25">
      <c r="A165" s="6">
        <v>161</v>
      </c>
      <c r="B165" s="6">
        <v>0.15797700000000001</v>
      </c>
      <c r="C165" s="6">
        <v>0.13973099999999999</v>
      </c>
      <c r="D165" s="6">
        <v>0.20046600000000001</v>
      </c>
      <c r="E165" s="6">
        <v>0.17721600000000001</v>
      </c>
      <c r="F165" s="6">
        <v>0.115679</v>
      </c>
      <c r="G165" s="6">
        <v>0.23224400000000001</v>
      </c>
      <c r="H165" s="6">
        <v>0.16420699999999999</v>
      </c>
      <c r="I165" s="6">
        <v>0.127414</v>
      </c>
      <c r="J165">
        <f t="shared" si="8"/>
        <v>0.16436674999999998</v>
      </c>
      <c r="K165" s="6">
        <f t="shared" si="9"/>
        <v>3.8654804690269343E-2</v>
      </c>
      <c r="L165" s="6"/>
      <c r="N165" s="6">
        <v>0.64736000000000005</v>
      </c>
      <c r="O165" s="6">
        <v>0.27421800000000002</v>
      </c>
      <c r="P165" s="6">
        <v>0.34327000000000002</v>
      </c>
      <c r="Q165" s="6">
        <v>0.34616599999999997</v>
      </c>
      <c r="R165" s="6">
        <v>0.30435200000000001</v>
      </c>
      <c r="S165" s="6">
        <v>0.27568500000000001</v>
      </c>
      <c r="T165" s="6">
        <v>0.32119999999999999</v>
      </c>
      <c r="U165" s="6">
        <v>0.30959599999999998</v>
      </c>
      <c r="V165" s="6">
        <v>0.27620800000000001</v>
      </c>
      <c r="W165" s="6">
        <f t="shared" si="10"/>
        <v>0.34422833333333336</v>
      </c>
      <c r="X165">
        <f t="shared" si="11"/>
        <v>0.11696137501542989</v>
      </c>
    </row>
    <row r="166" spans="1:24" x14ac:dyDescent="0.25">
      <c r="A166" s="6">
        <v>162</v>
      </c>
      <c r="B166" s="6">
        <v>0.15797700000000001</v>
      </c>
      <c r="C166" s="6">
        <v>0.13973099999999999</v>
      </c>
      <c r="D166" s="6">
        <v>0.20049700000000001</v>
      </c>
      <c r="E166" s="6">
        <v>0.177452</v>
      </c>
      <c r="F166" s="6">
        <v>0.115687</v>
      </c>
      <c r="G166" s="6">
        <v>0.23241400000000001</v>
      </c>
      <c r="H166" s="6">
        <v>0.16420699999999999</v>
      </c>
      <c r="I166" s="6">
        <v>0.127414</v>
      </c>
      <c r="J166">
        <f t="shared" si="8"/>
        <v>0.16442237499999998</v>
      </c>
      <c r="K166" s="6">
        <f t="shared" si="9"/>
        <v>3.8711424315744078E-2</v>
      </c>
      <c r="L166" s="6"/>
      <c r="N166" s="6">
        <v>0.64763599999999999</v>
      </c>
      <c r="O166" s="6">
        <v>0.27421899999999999</v>
      </c>
      <c r="P166" s="6">
        <v>0.34331200000000001</v>
      </c>
      <c r="Q166" s="6">
        <v>0.34616599999999997</v>
      </c>
      <c r="R166" s="6">
        <v>0.30437500000000001</v>
      </c>
      <c r="S166" s="6">
        <v>0.27568700000000002</v>
      </c>
      <c r="T166" s="6">
        <v>0.32132300000000003</v>
      </c>
      <c r="U166" s="6">
        <v>0.30959799999999998</v>
      </c>
      <c r="V166" s="6">
        <v>0.27624900000000002</v>
      </c>
      <c r="W166" s="6">
        <f t="shared" si="10"/>
        <v>0.34428499999999995</v>
      </c>
      <c r="X166">
        <f t="shared" si="11"/>
        <v>0.11704346994813519</v>
      </c>
    </row>
    <row r="167" spans="1:24" x14ac:dyDescent="0.25">
      <c r="A167" s="6">
        <v>163</v>
      </c>
      <c r="B167" s="6">
        <v>0.15797700000000001</v>
      </c>
      <c r="C167" s="6">
        <v>0.13973099999999999</v>
      </c>
      <c r="D167" s="6">
        <v>0.20052600000000001</v>
      </c>
      <c r="E167" s="6">
        <v>0.17768400000000001</v>
      </c>
      <c r="F167" s="6">
        <v>0.11569400000000001</v>
      </c>
      <c r="G167" s="6">
        <v>0.23258000000000001</v>
      </c>
      <c r="H167" s="6">
        <v>0.16420699999999999</v>
      </c>
      <c r="I167" s="6">
        <v>0.127414</v>
      </c>
      <c r="J167">
        <f t="shared" si="8"/>
        <v>0.16447662499999999</v>
      </c>
      <c r="K167" s="6">
        <f t="shared" si="9"/>
        <v>3.876690107345819E-2</v>
      </c>
      <c r="L167" s="6"/>
      <c r="N167" s="6">
        <v>0.64790499999999995</v>
      </c>
      <c r="O167" s="6">
        <v>0.27422000000000002</v>
      </c>
      <c r="P167" s="6">
        <v>0.34335300000000002</v>
      </c>
      <c r="Q167" s="6">
        <v>0.34616599999999997</v>
      </c>
      <c r="R167" s="6">
        <v>0.304396</v>
      </c>
      <c r="S167" s="6">
        <v>0.27568799999999999</v>
      </c>
      <c r="T167" s="6">
        <v>0.32144200000000001</v>
      </c>
      <c r="U167" s="6">
        <v>0.30959900000000001</v>
      </c>
      <c r="V167" s="6">
        <v>0.276287</v>
      </c>
      <c r="W167" s="6">
        <f t="shared" si="10"/>
        <v>0.34433955555555551</v>
      </c>
      <c r="X167">
        <f t="shared" si="11"/>
        <v>0.11712382262066856</v>
      </c>
    </row>
    <row r="168" spans="1:24" x14ac:dyDescent="0.25">
      <c r="A168" s="6">
        <v>164</v>
      </c>
      <c r="B168" s="6">
        <v>0.15797700000000001</v>
      </c>
      <c r="C168" s="6">
        <v>0.13973099999999999</v>
      </c>
      <c r="D168" s="6">
        <v>0.20055400000000001</v>
      </c>
      <c r="E168" s="6">
        <v>0.17791100000000001</v>
      </c>
      <c r="F168" s="6">
        <v>0.115701</v>
      </c>
      <c r="G168" s="6">
        <v>0.232741</v>
      </c>
      <c r="H168" s="6">
        <v>0.16420699999999999</v>
      </c>
      <c r="I168" s="6">
        <v>0.127414</v>
      </c>
      <c r="J168">
        <f t="shared" si="8"/>
        <v>0.1645295</v>
      </c>
      <c r="K168" s="6">
        <f t="shared" si="9"/>
        <v>3.8820880780469573E-2</v>
      </c>
      <c r="L168" s="6"/>
      <c r="N168" s="6">
        <v>0.64816600000000002</v>
      </c>
      <c r="O168" s="6">
        <v>0.27422000000000002</v>
      </c>
      <c r="P168" s="6">
        <v>0.343391</v>
      </c>
      <c r="Q168" s="6">
        <v>0.34616599999999997</v>
      </c>
      <c r="R168" s="6">
        <v>0.30441699999999999</v>
      </c>
      <c r="S168" s="6">
        <v>0.27568999999999999</v>
      </c>
      <c r="T168" s="6">
        <v>0.32155800000000001</v>
      </c>
      <c r="U168" s="6">
        <v>0.30959999999999999</v>
      </c>
      <c r="V168" s="6">
        <v>0.27632499999999999</v>
      </c>
      <c r="W168" s="6">
        <f t="shared" si="10"/>
        <v>0.34439255555555559</v>
      </c>
      <c r="X168">
        <f t="shared" si="11"/>
        <v>0.11720167366137649</v>
      </c>
    </row>
    <row r="169" spans="1:24" x14ac:dyDescent="0.25">
      <c r="A169" s="6">
        <v>165</v>
      </c>
      <c r="B169" s="6">
        <v>0.15797700000000001</v>
      </c>
      <c r="C169" s="6">
        <v>0.13973099999999999</v>
      </c>
      <c r="D169" s="6">
        <v>0.20058200000000001</v>
      </c>
      <c r="E169" s="6">
        <v>0.17813200000000001</v>
      </c>
      <c r="F169" s="6">
        <v>0.11570800000000001</v>
      </c>
      <c r="G169" s="6">
        <v>0.23289899999999999</v>
      </c>
      <c r="H169" s="6">
        <v>0.16420699999999999</v>
      </c>
      <c r="I169" s="6">
        <v>0.127414</v>
      </c>
      <c r="J169">
        <f t="shared" si="8"/>
        <v>0.16458125000000001</v>
      </c>
      <c r="K169" s="6">
        <f t="shared" si="9"/>
        <v>3.8873939003435838E-2</v>
      </c>
      <c r="L169" s="6"/>
      <c r="N169" s="6">
        <v>0.64842</v>
      </c>
      <c r="O169" s="6">
        <v>0.27422099999999999</v>
      </c>
      <c r="P169" s="6">
        <v>0.34342899999999998</v>
      </c>
      <c r="Q169" s="6">
        <v>0.34616599999999997</v>
      </c>
      <c r="R169" s="6">
        <v>0.30443799999999999</v>
      </c>
      <c r="S169" s="6">
        <v>0.27569100000000002</v>
      </c>
      <c r="T169" s="6">
        <v>0.32167099999999998</v>
      </c>
      <c r="U169" s="6">
        <v>0.30960199999999999</v>
      </c>
      <c r="V169" s="6">
        <v>0.27636100000000002</v>
      </c>
      <c r="W169" s="6">
        <f t="shared" si="10"/>
        <v>0.34444433333333335</v>
      </c>
      <c r="X169">
        <f t="shared" si="11"/>
        <v>0.1172774478746873</v>
      </c>
    </row>
    <row r="170" spans="1:24" x14ac:dyDescent="0.25">
      <c r="A170" s="6">
        <v>166</v>
      </c>
      <c r="B170" s="6">
        <v>0.15797700000000001</v>
      </c>
      <c r="C170" s="6">
        <v>0.13973099999999999</v>
      </c>
      <c r="D170" s="6">
        <v>0.20060800000000001</v>
      </c>
      <c r="E170" s="6">
        <v>0.17834900000000001</v>
      </c>
      <c r="F170" s="6">
        <v>0.115714</v>
      </c>
      <c r="G170" s="6">
        <v>0.23305400000000001</v>
      </c>
      <c r="H170" s="6">
        <v>0.16420699999999999</v>
      </c>
      <c r="I170" s="6">
        <v>0.127414</v>
      </c>
      <c r="J170">
        <f t="shared" si="8"/>
        <v>0.16463174999999999</v>
      </c>
      <c r="K170" s="6">
        <f t="shared" si="9"/>
        <v>3.8926080951134652E-2</v>
      </c>
      <c r="L170" s="6"/>
      <c r="N170" s="6">
        <v>0.64866800000000002</v>
      </c>
      <c r="O170" s="6">
        <v>0.27422099999999999</v>
      </c>
      <c r="P170" s="6">
        <v>0.34346500000000002</v>
      </c>
      <c r="Q170" s="6">
        <v>0.34616599999999997</v>
      </c>
      <c r="R170" s="6">
        <v>0.30445699999999998</v>
      </c>
      <c r="S170" s="6">
        <v>0.27569199999999999</v>
      </c>
      <c r="T170" s="6">
        <v>0.32178099999999998</v>
      </c>
      <c r="U170" s="6">
        <v>0.30960300000000002</v>
      </c>
      <c r="V170" s="6">
        <v>0.276395</v>
      </c>
      <c r="W170" s="6">
        <f t="shared" si="10"/>
        <v>0.34449422222222226</v>
      </c>
      <c r="X170">
        <f t="shared" si="11"/>
        <v>0.11735170634334403</v>
      </c>
    </row>
    <row r="171" spans="1:24" x14ac:dyDescent="0.25">
      <c r="A171" s="6">
        <v>167</v>
      </c>
      <c r="B171" s="6">
        <v>0.15797700000000001</v>
      </c>
      <c r="C171" s="6">
        <v>0.13973099999999999</v>
      </c>
      <c r="D171" s="6">
        <v>0.20063400000000001</v>
      </c>
      <c r="E171" s="6">
        <v>0.178562</v>
      </c>
      <c r="F171" s="6">
        <v>0.11572</v>
      </c>
      <c r="G171" s="6">
        <v>0.23320399999999999</v>
      </c>
      <c r="H171" s="6">
        <v>0.16420699999999999</v>
      </c>
      <c r="I171" s="6">
        <v>0.127414</v>
      </c>
      <c r="J171">
        <f t="shared" si="8"/>
        <v>0.16468112499999998</v>
      </c>
      <c r="K171" s="6">
        <f t="shared" si="9"/>
        <v>3.8976882344126322E-2</v>
      </c>
      <c r="L171" s="6"/>
      <c r="N171" s="6">
        <v>0.64890800000000004</v>
      </c>
      <c r="O171" s="6">
        <v>0.27422200000000002</v>
      </c>
      <c r="P171" s="6">
        <v>0.343499</v>
      </c>
      <c r="Q171" s="6">
        <v>0.34616599999999997</v>
      </c>
      <c r="R171" s="6">
        <v>0.304475</v>
      </c>
      <c r="S171" s="6">
        <v>0.27569399999999999</v>
      </c>
      <c r="T171" s="6">
        <v>0.32188699999999998</v>
      </c>
      <c r="U171" s="6">
        <v>0.30960399999999999</v>
      </c>
      <c r="V171" s="6">
        <v>0.27642899999999998</v>
      </c>
      <c r="W171" s="6">
        <f t="shared" si="10"/>
        <v>0.34454266666666661</v>
      </c>
      <c r="X171">
        <f t="shared" si="11"/>
        <v>0.11742337650996101</v>
      </c>
    </row>
    <row r="172" spans="1:24" x14ac:dyDescent="0.25">
      <c r="A172" s="6">
        <v>168</v>
      </c>
      <c r="B172" s="6">
        <v>0.15797700000000001</v>
      </c>
      <c r="C172" s="6">
        <v>0.13973099999999999</v>
      </c>
      <c r="D172" s="6">
        <v>0.200658</v>
      </c>
      <c r="E172" s="6">
        <v>0.17877000000000001</v>
      </c>
      <c r="F172" s="6">
        <v>0.115726</v>
      </c>
      <c r="G172" s="6">
        <v>0.233351</v>
      </c>
      <c r="H172" s="6">
        <v>0.16420699999999999</v>
      </c>
      <c r="I172" s="6">
        <v>0.127414</v>
      </c>
      <c r="J172">
        <f t="shared" si="8"/>
        <v>0.16472924999999999</v>
      </c>
      <c r="K172" s="6">
        <f t="shared" si="9"/>
        <v>3.9026523639150129E-2</v>
      </c>
      <c r="L172" s="6"/>
      <c r="N172" s="6">
        <v>0.649142</v>
      </c>
      <c r="O172" s="6">
        <v>0.27422200000000002</v>
      </c>
      <c r="P172" s="6">
        <v>0.343532</v>
      </c>
      <c r="Q172" s="6">
        <v>0.34616599999999997</v>
      </c>
      <c r="R172" s="6">
        <v>0.30449300000000001</v>
      </c>
      <c r="S172" s="6">
        <v>0.27569500000000002</v>
      </c>
      <c r="T172" s="6">
        <v>0.32199100000000003</v>
      </c>
      <c r="U172" s="6">
        <v>0.30960500000000002</v>
      </c>
      <c r="V172" s="6">
        <v>0.27646100000000001</v>
      </c>
      <c r="W172" s="6">
        <f t="shared" si="10"/>
        <v>0.34458966666666663</v>
      </c>
      <c r="X172">
        <f t="shared" si="11"/>
        <v>0.11749345480068263</v>
      </c>
    </row>
    <row r="173" spans="1:24" x14ac:dyDescent="0.25">
      <c r="A173" s="6">
        <v>169</v>
      </c>
      <c r="B173" s="6">
        <v>0.15797700000000001</v>
      </c>
      <c r="C173" s="6">
        <v>0.13973099999999999</v>
      </c>
      <c r="D173" s="6">
        <v>0.200682</v>
      </c>
      <c r="E173" s="6">
        <v>0.17897299999999999</v>
      </c>
      <c r="F173" s="6">
        <v>0.115731</v>
      </c>
      <c r="G173" s="6">
        <v>0.23349500000000001</v>
      </c>
      <c r="H173" s="6">
        <v>0.16420699999999999</v>
      </c>
      <c r="I173" s="6">
        <v>0.127414</v>
      </c>
      <c r="J173">
        <f t="shared" si="8"/>
        <v>0.16477624999999999</v>
      </c>
      <c r="K173" s="6">
        <f t="shared" si="9"/>
        <v>3.9075439603596197E-2</v>
      </c>
      <c r="L173" s="6"/>
      <c r="N173" s="6">
        <v>0.64936899999999997</v>
      </c>
      <c r="O173" s="6">
        <v>0.27422200000000002</v>
      </c>
      <c r="P173" s="6">
        <v>0.34356399999999998</v>
      </c>
      <c r="Q173" s="6">
        <v>0.34616599999999997</v>
      </c>
      <c r="R173" s="6">
        <v>0.30451</v>
      </c>
      <c r="S173" s="6">
        <v>0.275696</v>
      </c>
      <c r="T173" s="6">
        <v>0.32209100000000002</v>
      </c>
      <c r="U173" s="6">
        <v>0.30960599999999999</v>
      </c>
      <c r="V173" s="6">
        <v>0.27649200000000002</v>
      </c>
      <c r="W173" s="6">
        <f t="shared" si="10"/>
        <v>0.34463511111111111</v>
      </c>
      <c r="X173">
        <f t="shared" si="11"/>
        <v>0.11756148651816667</v>
      </c>
    </row>
    <row r="174" spans="1:24" x14ac:dyDescent="0.25">
      <c r="A174" s="6">
        <v>170</v>
      </c>
      <c r="B174" s="6">
        <v>0.15797700000000001</v>
      </c>
      <c r="C174" s="6">
        <v>0.13973099999999999</v>
      </c>
      <c r="D174" s="6">
        <v>0.20070499999999999</v>
      </c>
      <c r="E174" s="6">
        <v>0.179172</v>
      </c>
      <c r="F174" s="6">
        <v>0.11573700000000001</v>
      </c>
      <c r="G174" s="6">
        <v>0.23363500000000001</v>
      </c>
      <c r="H174" s="6">
        <v>0.16420699999999999</v>
      </c>
      <c r="I174" s="6">
        <v>0.127414</v>
      </c>
      <c r="J174">
        <f t="shared" si="8"/>
        <v>0.16482224999999998</v>
      </c>
      <c r="K174" s="6">
        <f t="shared" si="9"/>
        <v>3.9122933313741136E-2</v>
      </c>
      <c r="L174" s="6"/>
      <c r="N174" s="6">
        <v>0.64959100000000003</v>
      </c>
      <c r="O174" s="6">
        <v>0.27422299999999999</v>
      </c>
      <c r="P174" s="6">
        <v>0.34359499999999998</v>
      </c>
      <c r="Q174" s="6">
        <v>0.34616599999999997</v>
      </c>
      <c r="R174" s="6">
        <v>0.30452600000000002</v>
      </c>
      <c r="S174" s="6">
        <v>0.27569700000000003</v>
      </c>
      <c r="T174" s="6">
        <v>0.322189</v>
      </c>
      <c r="U174" s="6">
        <v>0.30960700000000002</v>
      </c>
      <c r="V174" s="6">
        <v>0.27652199999999999</v>
      </c>
      <c r="W174" s="6">
        <f t="shared" si="10"/>
        <v>0.34467955555555557</v>
      </c>
      <c r="X174">
        <f t="shared" si="11"/>
        <v>0.11762799601297205</v>
      </c>
    </row>
    <row r="175" spans="1:24" x14ac:dyDescent="0.25">
      <c r="A175" s="6">
        <v>171</v>
      </c>
      <c r="B175" s="6">
        <v>0.15797700000000001</v>
      </c>
      <c r="C175" s="6">
        <v>0.13973099999999999</v>
      </c>
      <c r="D175" s="6">
        <v>0.20072699999999999</v>
      </c>
      <c r="E175" s="6">
        <v>0.179367</v>
      </c>
      <c r="F175" s="6">
        <v>0.115742</v>
      </c>
      <c r="G175" s="6">
        <v>0.23377200000000001</v>
      </c>
      <c r="H175" s="6">
        <v>0.16420699999999999</v>
      </c>
      <c r="I175" s="6">
        <v>0.127414</v>
      </c>
      <c r="J175">
        <f t="shared" si="8"/>
        <v>0.164867125</v>
      </c>
      <c r="K175" s="6">
        <f t="shared" si="9"/>
        <v>3.91696085812804E-2</v>
      </c>
      <c r="L175" s="6"/>
      <c r="N175" s="6">
        <v>0.64980599999999999</v>
      </c>
      <c r="O175" s="6">
        <v>0.27422299999999999</v>
      </c>
      <c r="P175" s="6">
        <v>0.34362500000000001</v>
      </c>
      <c r="Q175" s="6">
        <v>0.34616599999999997</v>
      </c>
      <c r="R175" s="6">
        <v>0.30454199999999998</v>
      </c>
      <c r="S175" s="6">
        <v>0.275698</v>
      </c>
      <c r="T175" s="6">
        <v>0.32228400000000001</v>
      </c>
      <c r="U175" s="6">
        <v>0.30960799999999999</v>
      </c>
      <c r="V175" s="6">
        <v>0.27655099999999999</v>
      </c>
      <c r="W175" s="6">
        <f t="shared" si="10"/>
        <v>0.34472255555555553</v>
      </c>
      <c r="X175">
        <f t="shared" si="11"/>
        <v>0.11769246559159069</v>
      </c>
    </row>
    <row r="176" spans="1:24" x14ac:dyDescent="0.25">
      <c r="A176" s="6">
        <v>172</v>
      </c>
      <c r="B176" s="6">
        <v>0.15797700000000001</v>
      </c>
      <c r="C176" s="6">
        <v>0.13973099999999999</v>
      </c>
      <c r="D176" s="6">
        <v>0.20074800000000001</v>
      </c>
      <c r="E176" s="6">
        <v>0.17955699999999999</v>
      </c>
      <c r="F176" s="6">
        <v>0.115747</v>
      </c>
      <c r="G176" s="6">
        <v>0.233905</v>
      </c>
      <c r="H176" s="6">
        <v>0.16420699999999999</v>
      </c>
      <c r="I176" s="6">
        <v>0.127414</v>
      </c>
      <c r="J176">
        <f t="shared" si="8"/>
        <v>0.16491074999999999</v>
      </c>
      <c r="K176" s="6">
        <f t="shared" si="9"/>
        <v>3.9214975633405307E-2</v>
      </c>
      <c r="L176" s="6"/>
      <c r="N176" s="6">
        <v>0.65001600000000004</v>
      </c>
      <c r="O176" s="6">
        <v>0.27422299999999999</v>
      </c>
      <c r="P176" s="6">
        <v>0.34365400000000002</v>
      </c>
      <c r="Q176" s="6">
        <v>0.34616599999999997</v>
      </c>
      <c r="R176" s="6">
        <v>0.30455700000000002</v>
      </c>
      <c r="S176" s="6">
        <v>0.27569900000000003</v>
      </c>
      <c r="T176" s="6">
        <v>0.322376</v>
      </c>
      <c r="U176" s="6">
        <v>0.30960900000000002</v>
      </c>
      <c r="V176" s="6">
        <v>0.27657900000000002</v>
      </c>
      <c r="W176" s="6">
        <f t="shared" si="10"/>
        <v>0.34476433333333328</v>
      </c>
      <c r="X176">
        <f t="shared" si="11"/>
        <v>0.11775551035726545</v>
      </c>
    </row>
    <row r="177" spans="1:24" x14ac:dyDescent="0.25">
      <c r="A177" s="6">
        <v>173</v>
      </c>
      <c r="B177" s="6">
        <v>0.15797700000000001</v>
      </c>
      <c r="C177" s="6">
        <v>0.13973099999999999</v>
      </c>
      <c r="D177" s="6">
        <v>0.200769</v>
      </c>
      <c r="E177" s="6">
        <v>0.17974399999999999</v>
      </c>
      <c r="F177" s="6">
        <v>0.11575100000000001</v>
      </c>
      <c r="G177" s="6">
        <v>0.23403599999999999</v>
      </c>
      <c r="H177" s="6">
        <v>0.16420699999999999</v>
      </c>
      <c r="I177" s="6">
        <v>0.127414</v>
      </c>
      <c r="J177">
        <f t="shared" si="8"/>
        <v>0.16495362499999999</v>
      </c>
      <c r="K177" s="6">
        <f t="shared" si="9"/>
        <v>3.9259947099656932E-2</v>
      </c>
      <c r="L177" s="6"/>
      <c r="N177" s="6">
        <v>0.65021899999999999</v>
      </c>
      <c r="O177" s="6">
        <v>0.27422400000000002</v>
      </c>
      <c r="P177" s="6">
        <v>0.34368100000000001</v>
      </c>
      <c r="Q177" s="6">
        <v>0.34616599999999997</v>
      </c>
      <c r="R177" s="6">
        <v>0.30457200000000001</v>
      </c>
      <c r="S177" s="6">
        <v>0.27569900000000003</v>
      </c>
      <c r="T177" s="6">
        <v>0.32246599999999997</v>
      </c>
      <c r="U177" s="6">
        <v>0.30961</v>
      </c>
      <c r="V177" s="6">
        <v>0.27660600000000002</v>
      </c>
      <c r="W177" s="6">
        <f t="shared" si="10"/>
        <v>0.34480477777777785</v>
      </c>
      <c r="X177">
        <f t="shared" si="11"/>
        <v>0.11781641477610168</v>
      </c>
    </row>
    <row r="178" spans="1:24" x14ac:dyDescent="0.25">
      <c r="A178" s="6">
        <v>174</v>
      </c>
      <c r="B178" s="6">
        <v>0.15797700000000001</v>
      </c>
      <c r="C178" s="6">
        <v>0.13973099999999999</v>
      </c>
      <c r="D178" s="6">
        <v>0.200789</v>
      </c>
      <c r="E178" s="6">
        <v>0.179926</v>
      </c>
      <c r="F178" s="6">
        <v>0.115756</v>
      </c>
      <c r="G178" s="6">
        <v>0.23416300000000001</v>
      </c>
      <c r="H178" s="6">
        <v>0.16420699999999999</v>
      </c>
      <c r="I178" s="6">
        <v>0.127414</v>
      </c>
      <c r="J178">
        <f t="shared" si="8"/>
        <v>0.16499537499999997</v>
      </c>
      <c r="K178" s="6">
        <f t="shared" si="9"/>
        <v>3.9303418727846554E-2</v>
      </c>
      <c r="L178" s="6"/>
      <c r="N178" s="6">
        <v>0.65041700000000002</v>
      </c>
      <c r="O178" s="6">
        <v>0.27422400000000002</v>
      </c>
      <c r="P178" s="6">
        <v>0.34370800000000001</v>
      </c>
      <c r="Q178" s="6">
        <v>0.34616599999999997</v>
      </c>
      <c r="R178" s="6">
        <v>0.30458600000000002</v>
      </c>
      <c r="S178" s="6">
        <v>0.2757</v>
      </c>
      <c r="T178" s="6">
        <v>0.32255299999999998</v>
      </c>
      <c r="U178" s="6">
        <v>0.30961100000000003</v>
      </c>
      <c r="V178" s="6">
        <v>0.27663100000000002</v>
      </c>
      <c r="W178" s="6">
        <f t="shared" si="10"/>
        <v>0.34484399999999998</v>
      </c>
      <c r="X178">
        <f t="shared" si="11"/>
        <v>0.11787596582213025</v>
      </c>
    </row>
    <row r="179" spans="1:24" x14ac:dyDescent="0.25">
      <c r="A179" s="6">
        <v>175</v>
      </c>
      <c r="B179" s="6">
        <v>0.15797700000000001</v>
      </c>
      <c r="C179" s="6">
        <v>0.13973099999999999</v>
      </c>
      <c r="D179" s="6">
        <v>0.20080799999999999</v>
      </c>
      <c r="E179" s="6">
        <v>0.18010499999999999</v>
      </c>
      <c r="F179" s="6">
        <v>0.11576</v>
      </c>
      <c r="G179" s="6">
        <v>0.234287</v>
      </c>
      <c r="H179" s="6">
        <v>0.16420699999999999</v>
      </c>
      <c r="I179" s="6">
        <v>0.127414</v>
      </c>
      <c r="J179">
        <f t="shared" si="8"/>
        <v>0.16503612499999998</v>
      </c>
      <c r="K179" s="6">
        <f t="shared" si="9"/>
        <v>3.9346102643945169E-2</v>
      </c>
      <c r="L179" s="6"/>
      <c r="N179" s="6">
        <v>0.65061000000000002</v>
      </c>
      <c r="O179" s="6">
        <v>0.27422400000000002</v>
      </c>
      <c r="P179" s="6">
        <v>0.34373300000000001</v>
      </c>
      <c r="Q179" s="6">
        <v>0.34616599999999997</v>
      </c>
      <c r="R179" s="6">
        <v>0.30459900000000001</v>
      </c>
      <c r="S179" s="6">
        <v>0.27570099999999997</v>
      </c>
      <c r="T179" s="6">
        <v>0.32263799999999998</v>
      </c>
      <c r="U179" s="6">
        <v>0.30961100000000003</v>
      </c>
      <c r="V179" s="6">
        <v>0.27665600000000001</v>
      </c>
      <c r="W179" s="6">
        <f t="shared" si="10"/>
        <v>0.34488199999999997</v>
      </c>
      <c r="X179">
        <f t="shared" si="11"/>
        <v>0.11793403278316246</v>
      </c>
    </row>
    <row r="180" spans="1:24" x14ac:dyDescent="0.25">
      <c r="A180" s="6">
        <v>176</v>
      </c>
      <c r="B180" s="6">
        <v>0.15797700000000001</v>
      </c>
      <c r="C180" s="6">
        <v>0.13973099999999999</v>
      </c>
      <c r="D180" s="6">
        <v>0.200826</v>
      </c>
      <c r="E180" s="6">
        <v>0.18028</v>
      </c>
      <c r="F180" s="6">
        <v>0.11576400000000001</v>
      </c>
      <c r="G180" s="6">
        <v>0.23440900000000001</v>
      </c>
      <c r="H180" s="6">
        <v>0.16420699999999999</v>
      </c>
      <c r="I180" s="6">
        <v>0.127414</v>
      </c>
      <c r="J180">
        <f t="shared" si="8"/>
        <v>0.165076</v>
      </c>
      <c r="K180" s="6">
        <f t="shared" si="9"/>
        <v>3.9388012280750735E-2</v>
      </c>
      <c r="L180" s="6"/>
      <c r="N180" s="6">
        <v>0.65079799999999999</v>
      </c>
      <c r="O180" s="6">
        <v>0.27422400000000002</v>
      </c>
      <c r="P180" s="6">
        <v>0.34375699999999998</v>
      </c>
      <c r="Q180" s="6">
        <v>0.34616599999999997</v>
      </c>
      <c r="R180" s="6">
        <v>0.30461199999999999</v>
      </c>
      <c r="S180" s="6">
        <v>0.275702</v>
      </c>
      <c r="T180" s="6">
        <v>0.32272099999999998</v>
      </c>
      <c r="U180" s="6">
        <v>0.309612</v>
      </c>
      <c r="V180" s="6">
        <v>0.27667999999999998</v>
      </c>
      <c r="W180" s="6">
        <f t="shared" si="10"/>
        <v>0.34491911111111107</v>
      </c>
      <c r="X180">
        <f t="shared" si="11"/>
        <v>0.11799056891913517</v>
      </c>
    </row>
    <row r="181" spans="1:24" x14ac:dyDescent="0.25">
      <c r="A181" s="6">
        <v>177</v>
      </c>
      <c r="B181" s="6">
        <v>0.15797700000000001</v>
      </c>
      <c r="C181" s="6">
        <v>0.13973099999999999</v>
      </c>
      <c r="D181" s="6">
        <v>0.20084399999999999</v>
      </c>
      <c r="E181" s="6">
        <v>0.180451</v>
      </c>
      <c r="F181" s="6">
        <v>0.115768</v>
      </c>
      <c r="G181" s="6">
        <v>0.23452700000000001</v>
      </c>
      <c r="H181" s="6">
        <v>0.16420699999999999</v>
      </c>
      <c r="I181" s="6">
        <v>0.127414</v>
      </c>
      <c r="J181">
        <f t="shared" si="8"/>
        <v>0.16511487499999999</v>
      </c>
      <c r="K181" s="6">
        <f t="shared" si="9"/>
        <v>3.9428769146534585E-2</v>
      </c>
      <c r="L181" s="6"/>
      <c r="N181" s="6">
        <v>0.65098</v>
      </c>
      <c r="O181" s="6">
        <v>0.274225</v>
      </c>
      <c r="P181" s="6">
        <v>0.343781</v>
      </c>
      <c r="Q181" s="6">
        <v>0.34616599999999997</v>
      </c>
      <c r="R181" s="6">
        <v>0.30462400000000001</v>
      </c>
      <c r="S181" s="6">
        <v>0.275702</v>
      </c>
      <c r="T181" s="6">
        <v>0.322801</v>
      </c>
      <c r="U181" s="6">
        <v>0.309612</v>
      </c>
      <c r="V181" s="6">
        <v>0.27670400000000001</v>
      </c>
      <c r="W181" s="6">
        <f t="shared" si="10"/>
        <v>0.34495500000000001</v>
      </c>
      <c r="X181">
        <f t="shared" si="11"/>
        <v>0.11804531558791306</v>
      </c>
    </row>
    <row r="182" spans="1:24" x14ac:dyDescent="0.25">
      <c r="A182" s="6">
        <v>178</v>
      </c>
      <c r="B182" s="6">
        <v>0.15797700000000001</v>
      </c>
      <c r="C182" s="6">
        <v>0.13973099999999999</v>
      </c>
      <c r="D182" s="6">
        <v>0.20086200000000001</v>
      </c>
      <c r="E182" s="6">
        <v>0.180618</v>
      </c>
      <c r="F182" s="6">
        <v>0.115772</v>
      </c>
      <c r="G182" s="6">
        <v>0.23464299999999999</v>
      </c>
      <c r="H182" s="6">
        <v>0.16420699999999999</v>
      </c>
      <c r="I182" s="6">
        <v>0.127414</v>
      </c>
      <c r="J182">
        <f t="shared" si="8"/>
        <v>0.16515299999999997</v>
      </c>
      <c r="K182" s="6">
        <f t="shared" si="9"/>
        <v>3.9468870670441185E-2</v>
      </c>
      <c r="L182" s="6"/>
      <c r="N182" s="6">
        <v>0.65115800000000001</v>
      </c>
      <c r="O182" s="6">
        <v>0.274225</v>
      </c>
      <c r="P182" s="6">
        <v>0.343804</v>
      </c>
      <c r="Q182" s="6">
        <v>0.34616599999999997</v>
      </c>
      <c r="R182" s="6">
        <v>0.30463600000000002</v>
      </c>
      <c r="S182" s="6">
        <v>0.27570299999999998</v>
      </c>
      <c r="T182" s="6">
        <v>0.322878</v>
      </c>
      <c r="U182" s="6">
        <v>0.30961300000000003</v>
      </c>
      <c r="V182" s="6">
        <v>0.27672600000000003</v>
      </c>
      <c r="W182" s="6">
        <f t="shared" si="10"/>
        <v>0.34498988888888893</v>
      </c>
      <c r="X182">
        <f t="shared" si="11"/>
        <v>0.11809895166495367</v>
      </c>
    </row>
    <row r="183" spans="1:24" x14ac:dyDescent="0.25">
      <c r="A183" s="6">
        <v>179</v>
      </c>
      <c r="B183" s="6">
        <v>0.15797700000000001</v>
      </c>
      <c r="C183" s="6">
        <v>0.13973099999999999</v>
      </c>
      <c r="D183" s="6">
        <v>0.200878</v>
      </c>
      <c r="E183" s="6">
        <v>0.180782</v>
      </c>
      <c r="F183" s="6">
        <v>0.115776</v>
      </c>
      <c r="G183" s="6">
        <v>0.23475499999999999</v>
      </c>
      <c r="H183" s="6">
        <v>0.16420699999999999</v>
      </c>
      <c r="I183" s="6">
        <v>0.127414</v>
      </c>
      <c r="J183">
        <f t="shared" si="8"/>
        <v>0.16518999999999998</v>
      </c>
      <c r="K183" s="6">
        <f t="shared" si="9"/>
        <v>3.9507606761230281E-2</v>
      </c>
      <c r="L183" s="6"/>
      <c r="N183" s="6">
        <v>0.65132999999999996</v>
      </c>
      <c r="O183" s="6">
        <v>0.274225</v>
      </c>
      <c r="P183" s="6">
        <v>0.34382600000000002</v>
      </c>
      <c r="Q183" s="6">
        <v>0.34616599999999997</v>
      </c>
      <c r="R183" s="6">
        <v>0.304647</v>
      </c>
      <c r="S183" s="6">
        <v>0.27570299999999998</v>
      </c>
      <c r="T183" s="6">
        <v>0.32295400000000002</v>
      </c>
      <c r="U183" s="6">
        <v>0.309614</v>
      </c>
      <c r="V183" s="6">
        <v>0.27674799999999999</v>
      </c>
      <c r="W183" s="6">
        <f t="shared" si="10"/>
        <v>0.34502366666666667</v>
      </c>
      <c r="X183">
        <f t="shared" si="11"/>
        <v>0.11815078911606973</v>
      </c>
    </row>
    <row r="184" spans="1:24" x14ac:dyDescent="0.25">
      <c r="A184" s="6">
        <v>180</v>
      </c>
      <c r="B184" s="6">
        <v>0.15797700000000001</v>
      </c>
      <c r="C184" s="6">
        <v>0.13973099999999999</v>
      </c>
      <c r="D184" s="6">
        <v>0.20089399999999999</v>
      </c>
      <c r="E184" s="6">
        <v>0.18094199999999999</v>
      </c>
      <c r="F184" s="6">
        <v>0.11577900000000001</v>
      </c>
      <c r="G184" s="6">
        <v>0.23486599999999999</v>
      </c>
      <c r="H184" s="6">
        <v>0.16420699999999999</v>
      </c>
      <c r="I184" s="6">
        <v>0.127414</v>
      </c>
      <c r="J184">
        <f t="shared" si="8"/>
        <v>0.16522624999999996</v>
      </c>
      <c r="K184" s="6">
        <f t="shared" si="9"/>
        <v>3.9546108747529687E-2</v>
      </c>
      <c r="L184" s="6"/>
      <c r="N184" s="6">
        <v>0.65149800000000002</v>
      </c>
      <c r="O184" s="6">
        <v>0.274225</v>
      </c>
      <c r="P184" s="6">
        <v>0.34384700000000001</v>
      </c>
      <c r="Q184" s="6">
        <v>0.34616599999999997</v>
      </c>
      <c r="R184" s="6">
        <v>0.30465799999999998</v>
      </c>
      <c r="S184" s="6">
        <v>0.275704</v>
      </c>
      <c r="T184" s="6">
        <v>0.32302799999999998</v>
      </c>
      <c r="U184" s="6">
        <v>0.309614</v>
      </c>
      <c r="V184" s="6">
        <v>0.27676800000000001</v>
      </c>
      <c r="W184" s="6">
        <f t="shared" si="10"/>
        <v>0.34505644444444444</v>
      </c>
      <c r="X184">
        <f t="shared" si="11"/>
        <v>0.11820149169121248</v>
      </c>
    </row>
    <row r="185" spans="1:24" x14ac:dyDescent="0.25">
      <c r="A185" s="6">
        <v>181</v>
      </c>
      <c r="B185" s="6">
        <v>0.15797700000000001</v>
      </c>
      <c r="C185" s="6">
        <v>0.13973099999999999</v>
      </c>
      <c r="D185" s="6">
        <v>0.20091000000000001</v>
      </c>
      <c r="E185" s="6">
        <v>0.18109900000000001</v>
      </c>
      <c r="F185" s="6">
        <v>0.115782</v>
      </c>
      <c r="G185" s="6">
        <v>0.23497299999999999</v>
      </c>
      <c r="H185" s="6">
        <v>0.16420699999999999</v>
      </c>
      <c r="I185" s="6">
        <v>0.127414</v>
      </c>
      <c r="J185">
        <f t="shared" si="8"/>
        <v>0.165261625</v>
      </c>
      <c r="K185" s="6">
        <f t="shared" si="9"/>
        <v>3.9583495312124774E-2</v>
      </c>
      <c r="L185" s="6"/>
      <c r="N185" s="6">
        <v>0.65166100000000005</v>
      </c>
      <c r="O185" s="6">
        <v>0.274225</v>
      </c>
      <c r="P185" s="6">
        <v>0.34386699999999998</v>
      </c>
      <c r="Q185" s="6">
        <v>0.34616599999999997</v>
      </c>
      <c r="R185" s="6">
        <v>0.30466799999999999</v>
      </c>
      <c r="S185" s="6">
        <v>0.27570499999999998</v>
      </c>
      <c r="T185" s="6">
        <v>0.32309900000000003</v>
      </c>
      <c r="U185" s="6">
        <v>0.30961499999999997</v>
      </c>
      <c r="V185" s="6">
        <v>0.27678799999999998</v>
      </c>
      <c r="W185" s="6">
        <f t="shared" si="10"/>
        <v>0.34508822222222219</v>
      </c>
      <c r="X185">
        <f t="shared" si="11"/>
        <v>0.11825065484044689</v>
      </c>
    </row>
    <row r="186" spans="1:24" x14ac:dyDescent="0.25">
      <c r="A186" s="6">
        <v>182</v>
      </c>
      <c r="B186" s="6">
        <v>0.15797700000000001</v>
      </c>
      <c r="C186" s="6">
        <v>0.13973099999999999</v>
      </c>
      <c r="D186" s="6">
        <v>0.20092499999999999</v>
      </c>
      <c r="E186" s="6">
        <v>0.181252</v>
      </c>
      <c r="F186" s="6">
        <v>0.115785</v>
      </c>
      <c r="G186" s="6">
        <v>0.23507800000000001</v>
      </c>
      <c r="H186" s="6">
        <v>0.16420699999999999</v>
      </c>
      <c r="I186" s="6">
        <v>0.127414</v>
      </c>
      <c r="J186">
        <f t="shared" si="8"/>
        <v>0.16529612499999999</v>
      </c>
      <c r="K186" s="6">
        <f t="shared" si="9"/>
        <v>3.9620079780829411E-2</v>
      </c>
      <c r="L186" s="6"/>
      <c r="N186" s="6">
        <v>0.65181999999999995</v>
      </c>
      <c r="O186" s="6">
        <v>0.274225</v>
      </c>
      <c r="P186" s="6">
        <v>0.34388600000000002</v>
      </c>
      <c r="Q186" s="6">
        <v>0.34616599999999997</v>
      </c>
      <c r="R186" s="6">
        <v>0.304678</v>
      </c>
      <c r="S186" s="6">
        <v>0.27570499999999998</v>
      </c>
      <c r="T186" s="6">
        <v>0.32316800000000001</v>
      </c>
      <c r="U186" s="6">
        <v>0.30961499999999997</v>
      </c>
      <c r="V186" s="6">
        <v>0.276808</v>
      </c>
      <c r="W186" s="6">
        <f t="shared" si="10"/>
        <v>0.34511900000000001</v>
      </c>
      <c r="X186">
        <f t="shared" si="11"/>
        <v>0.11829868456052244</v>
      </c>
    </row>
    <row r="187" spans="1:24" x14ac:dyDescent="0.25">
      <c r="A187" s="6">
        <v>183</v>
      </c>
      <c r="B187" s="6">
        <v>0.15797700000000001</v>
      </c>
      <c r="C187" s="6">
        <v>0.13973099999999999</v>
      </c>
      <c r="D187" s="6">
        <v>0.20093900000000001</v>
      </c>
      <c r="E187" s="6">
        <v>0.18140300000000001</v>
      </c>
      <c r="F187" s="6">
        <v>0.115788</v>
      </c>
      <c r="G187" s="6">
        <v>0.235181</v>
      </c>
      <c r="H187" s="6">
        <v>0.16420699999999999</v>
      </c>
      <c r="I187" s="6">
        <v>0.127414</v>
      </c>
      <c r="J187">
        <f t="shared" si="8"/>
        <v>0.16532999999999998</v>
      </c>
      <c r="K187" s="6">
        <f t="shared" si="9"/>
        <v>3.9655973734825288E-2</v>
      </c>
      <c r="L187" s="6"/>
      <c r="N187" s="6">
        <v>0.65197499999999997</v>
      </c>
      <c r="O187" s="6">
        <v>0.27422600000000003</v>
      </c>
      <c r="P187" s="6">
        <v>0.34390500000000002</v>
      </c>
      <c r="Q187" s="6">
        <v>0.34616599999999997</v>
      </c>
      <c r="R187" s="6">
        <v>0.30468800000000001</v>
      </c>
      <c r="S187" s="6">
        <v>0.27570499999999998</v>
      </c>
      <c r="T187" s="6">
        <v>0.32323600000000002</v>
      </c>
      <c r="U187" s="6">
        <v>0.30961499999999997</v>
      </c>
      <c r="V187" s="6">
        <v>0.27682600000000002</v>
      </c>
      <c r="W187" s="6">
        <f t="shared" si="10"/>
        <v>0.34514911111111118</v>
      </c>
      <c r="X187">
        <f t="shared" si="11"/>
        <v>0.1183455146704389</v>
      </c>
    </row>
    <row r="188" spans="1:24" x14ac:dyDescent="0.25">
      <c r="A188" s="6">
        <v>184</v>
      </c>
      <c r="B188" s="6">
        <v>0.15797700000000001</v>
      </c>
      <c r="C188" s="6">
        <v>0.13973099999999999</v>
      </c>
      <c r="D188" s="6">
        <v>0.20095299999999999</v>
      </c>
      <c r="E188" s="6">
        <v>0.18154999999999999</v>
      </c>
      <c r="F188" s="6">
        <v>0.11579100000000001</v>
      </c>
      <c r="G188" s="6">
        <v>0.23528099999999999</v>
      </c>
      <c r="H188" s="6">
        <v>0.16420699999999999</v>
      </c>
      <c r="I188" s="6">
        <v>0.127414</v>
      </c>
      <c r="J188">
        <f t="shared" si="8"/>
        <v>0.16536299999999998</v>
      </c>
      <c r="K188" s="6">
        <f t="shared" si="9"/>
        <v>3.9690935154372199E-2</v>
      </c>
      <c r="L188" s="6"/>
      <c r="N188" s="6">
        <v>0.65212499999999995</v>
      </c>
      <c r="O188" s="6">
        <v>0.27422600000000003</v>
      </c>
      <c r="P188" s="6">
        <v>0.34392299999999998</v>
      </c>
      <c r="Q188" s="6">
        <v>0.34616599999999997</v>
      </c>
      <c r="R188" s="6">
        <v>0.304697</v>
      </c>
      <c r="S188" s="6">
        <v>0.27570600000000001</v>
      </c>
      <c r="T188" s="6">
        <v>0.32330100000000001</v>
      </c>
      <c r="U188" s="6">
        <v>0.309616</v>
      </c>
      <c r="V188" s="6">
        <v>0.27684399999999998</v>
      </c>
      <c r="W188" s="6">
        <f t="shared" si="10"/>
        <v>0.34517822222222222</v>
      </c>
      <c r="X188">
        <f t="shared" si="11"/>
        <v>0.11839080567951393</v>
      </c>
    </row>
    <row r="189" spans="1:24" x14ac:dyDescent="0.25">
      <c r="A189" s="6">
        <v>185</v>
      </c>
      <c r="B189" s="6">
        <v>0.15797700000000001</v>
      </c>
      <c r="C189" s="6">
        <v>0.13973099999999999</v>
      </c>
      <c r="D189" s="6">
        <v>0.20096600000000001</v>
      </c>
      <c r="E189" s="6">
        <v>0.18169299999999999</v>
      </c>
      <c r="F189" s="6">
        <v>0.11579399999999999</v>
      </c>
      <c r="G189" s="6">
        <v>0.235378</v>
      </c>
      <c r="H189" s="6">
        <v>0.16420699999999999</v>
      </c>
      <c r="I189" s="6">
        <v>0.127414</v>
      </c>
      <c r="J189">
        <f t="shared" si="8"/>
        <v>0.16539499999999999</v>
      </c>
      <c r="K189" s="6">
        <f t="shared" si="9"/>
        <v>3.9724831492944812E-2</v>
      </c>
      <c r="L189" s="6"/>
      <c r="N189" s="6">
        <v>0.65227100000000005</v>
      </c>
      <c r="O189" s="6">
        <v>0.27422600000000003</v>
      </c>
      <c r="P189" s="6">
        <v>0.343941</v>
      </c>
      <c r="Q189" s="6">
        <v>0.34616599999999997</v>
      </c>
      <c r="R189" s="6">
        <v>0.30470599999999998</v>
      </c>
      <c r="S189" s="6">
        <v>0.27570600000000001</v>
      </c>
      <c r="T189" s="6">
        <v>0.32336500000000001</v>
      </c>
      <c r="U189" s="6">
        <v>0.309616</v>
      </c>
      <c r="V189" s="6">
        <v>0.276862</v>
      </c>
      <c r="W189" s="6">
        <f t="shared" si="10"/>
        <v>0.34520655555555557</v>
      </c>
      <c r="X189">
        <f t="shared" si="11"/>
        <v>0.11843493792174578</v>
      </c>
    </row>
    <row r="190" spans="1:24" x14ac:dyDescent="0.25">
      <c r="A190" s="6">
        <v>186</v>
      </c>
      <c r="B190" s="6">
        <v>0.15797700000000001</v>
      </c>
      <c r="C190" s="6">
        <v>0.13973099999999999</v>
      </c>
      <c r="D190" s="6">
        <v>0.20097899999999999</v>
      </c>
      <c r="E190" s="6">
        <v>0.181834</v>
      </c>
      <c r="F190" s="6">
        <v>0.115797</v>
      </c>
      <c r="G190" s="6">
        <v>0.23547399999999999</v>
      </c>
      <c r="H190" s="6">
        <v>0.16420699999999999</v>
      </c>
      <c r="I190" s="6">
        <v>0.127414</v>
      </c>
      <c r="J190">
        <f t="shared" si="8"/>
        <v>0.16542662499999999</v>
      </c>
      <c r="K190" s="6">
        <f t="shared" si="9"/>
        <v>3.975840781857163E-2</v>
      </c>
      <c r="L190" s="6"/>
      <c r="N190" s="6">
        <v>0.65241400000000005</v>
      </c>
      <c r="O190" s="6">
        <v>0.27422600000000003</v>
      </c>
      <c r="P190" s="6">
        <v>0.34395700000000001</v>
      </c>
      <c r="Q190" s="6">
        <v>0.34616599999999997</v>
      </c>
      <c r="R190" s="6">
        <v>0.30471399999999998</v>
      </c>
      <c r="S190" s="6">
        <v>0.27570699999999998</v>
      </c>
      <c r="T190" s="6">
        <v>0.32342700000000002</v>
      </c>
      <c r="U190" s="6">
        <v>0.30961699999999998</v>
      </c>
      <c r="V190" s="6">
        <v>0.27687800000000001</v>
      </c>
      <c r="W190" s="6">
        <f t="shared" si="10"/>
        <v>0.34523399999999999</v>
      </c>
      <c r="X190">
        <f t="shared" si="11"/>
        <v>0.11847822617468583</v>
      </c>
    </row>
    <row r="191" spans="1:24" x14ac:dyDescent="0.25">
      <c r="A191" s="6">
        <v>187</v>
      </c>
      <c r="B191" s="6">
        <v>0.15797700000000001</v>
      </c>
      <c r="C191" s="6">
        <v>0.13973099999999999</v>
      </c>
      <c r="D191" s="6">
        <v>0.200992</v>
      </c>
      <c r="E191" s="6">
        <v>0.18197199999999999</v>
      </c>
      <c r="F191" s="6">
        <v>0.115799</v>
      </c>
      <c r="G191" s="6">
        <v>0.235567</v>
      </c>
      <c r="H191" s="6">
        <v>0.16420699999999999</v>
      </c>
      <c r="I191" s="6">
        <v>0.127414</v>
      </c>
      <c r="J191">
        <f t="shared" si="8"/>
        <v>0.16545737499999999</v>
      </c>
      <c r="K191" s="6">
        <f t="shared" si="9"/>
        <v>3.9791277468228858E-2</v>
      </c>
      <c r="L191" s="6"/>
      <c r="N191" s="6">
        <v>0.65255200000000002</v>
      </c>
      <c r="O191" s="6">
        <v>0.27422600000000003</v>
      </c>
      <c r="P191" s="6">
        <v>0.34397299999999997</v>
      </c>
      <c r="Q191" s="6">
        <v>0.34616599999999997</v>
      </c>
      <c r="R191" s="6">
        <v>0.30472199999999999</v>
      </c>
      <c r="S191" s="6">
        <v>0.27570699999999998</v>
      </c>
      <c r="T191" s="6">
        <v>0.32348700000000002</v>
      </c>
      <c r="U191" s="6">
        <v>0.30961699999999998</v>
      </c>
      <c r="V191" s="6">
        <v>0.276895</v>
      </c>
      <c r="W191" s="6">
        <f t="shared" si="10"/>
        <v>0.34526055555555557</v>
      </c>
      <c r="X191">
        <f t="shared" si="11"/>
        <v>0.11851998200631744</v>
      </c>
    </row>
    <row r="192" spans="1:24" x14ac:dyDescent="0.25">
      <c r="A192" s="6">
        <v>188</v>
      </c>
      <c r="B192" s="6">
        <v>0.15797700000000001</v>
      </c>
      <c r="C192" s="6">
        <v>0.13973099999999999</v>
      </c>
      <c r="D192" s="6">
        <v>0.20100399999999999</v>
      </c>
      <c r="E192" s="6">
        <v>0.18210699999999999</v>
      </c>
      <c r="F192" s="6">
        <v>0.115802</v>
      </c>
      <c r="G192" s="6">
        <v>0.23565800000000001</v>
      </c>
      <c r="H192" s="6">
        <v>0.16420699999999999</v>
      </c>
      <c r="I192" s="6">
        <v>0.127414</v>
      </c>
      <c r="J192">
        <f t="shared" si="8"/>
        <v>0.16548749999999998</v>
      </c>
      <c r="K192" s="6">
        <f t="shared" si="9"/>
        <v>3.9823204861344094E-2</v>
      </c>
      <c r="L192" s="6"/>
      <c r="N192" s="6">
        <v>0.65268700000000002</v>
      </c>
      <c r="O192" s="6">
        <v>0.27422600000000003</v>
      </c>
      <c r="P192" s="6">
        <v>0.34398899999999999</v>
      </c>
      <c r="Q192" s="6">
        <v>0.34616599999999997</v>
      </c>
      <c r="R192" s="6">
        <v>0.30473</v>
      </c>
      <c r="S192" s="6">
        <v>0.27570699999999998</v>
      </c>
      <c r="T192" s="6">
        <v>0.323546</v>
      </c>
      <c r="U192" s="6">
        <v>0.30961699999999998</v>
      </c>
      <c r="V192" s="6">
        <v>0.27690999999999999</v>
      </c>
      <c r="W192" s="6">
        <f t="shared" si="10"/>
        <v>0.3452864444444444</v>
      </c>
      <c r="X192">
        <f t="shared" si="11"/>
        <v>0.11856093576839644</v>
      </c>
    </row>
    <row r="193" spans="1:24" x14ac:dyDescent="0.25">
      <c r="A193" s="6">
        <v>189</v>
      </c>
      <c r="B193" s="6">
        <v>0.15797700000000001</v>
      </c>
      <c r="C193" s="6">
        <v>0.13973099999999999</v>
      </c>
      <c r="D193" s="6">
        <v>0.201016</v>
      </c>
      <c r="E193" s="6">
        <v>0.18223900000000001</v>
      </c>
      <c r="F193" s="6">
        <v>0.115804</v>
      </c>
      <c r="G193" s="6">
        <v>0.23574600000000001</v>
      </c>
      <c r="H193" s="6">
        <v>0.16420699999999999</v>
      </c>
      <c r="I193" s="6">
        <v>0.127414</v>
      </c>
      <c r="J193">
        <f t="shared" si="8"/>
        <v>0.16551674999999999</v>
      </c>
      <c r="K193" s="6">
        <f t="shared" si="9"/>
        <v>3.9854419363299191E-2</v>
      </c>
      <c r="L193" s="6"/>
      <c r="N193" s="6">
        <v>0.65281699999999998</v>
      </c>
      <c r="O193" s="6">
        <v>0.27422600000000003</v>
      </c>
      <c r="P193" s="6">
        <v>0.34400399999999998</v>
      </c>
      <c r="Q193" s="6">
        <v>0.34616599999999997</v>
      </c>
      <c r="R193" s="6">
        <v>0.30473800000000001</v>
      </c>
      <c r="S193" s="6">
        <v>0.27570800000000001</v>
      </c>
      <c r="T193" s="6">
        <v>0.32360299999999997</v>
      </c>
      <c r="U193" s="6">
        <v>0.309618</v>
      </c>
      <c r="V193" s="6">
        <v>0.27692499999999998</v>
      </c>
      <c r="W193" s="6">
        <f t="shared" si="10"/>
        <v>0.34531166666666663</v>
      </c>
      <c r="X193">
        <f t="shared" si="11"/>
        <v>0.11860020814589672</v>
      </c>
    </row>
    <row r="194" spans="1:24" x14ac:dyDescent="0.25">
      <c r="A194" s="6">
        <v>190</v>
      </c>
      <c r="B194" s="6">
        <v>0.15797700000000001</v>
      </c>
      <c r="C194" s="6">
        <v>0.13973099999999999</v>
      </c>
      <c r="D194" s="6">
        <v>0.20102700000000001</v>
      </c>
      <c r="E194" s="6">
        <v>0.182368</v>
      </c>
      <c r="F194" s="6">
        <v>0.11580600000000001</v>
      </c>
      <c r="G194" s="6">
        <v>0.23583299999999999</v>
      </c>
      <c r="H194" s="6">
        <v>0.16420699999999999</v>
      </c>
      <c r="I194" s="6">
        <v>0.127414</v>
      </c>
      <c r="J194">
        <f t="shared" si="8"/>
        <v>0.16554537499999999</v>
      </c>
      <c r="K194" s="6">
        <f t="shared" si="9"/>
        <v>3.9885115988432501E-2</v>
      </c>
      <c r="L194" s="6"/>
      <c r="N194" s="6">
        <v>0.652945</v>
      </c>
      <c r="O194" s="6">
        <v>0.27422600000000003</v>
      </c>
      <c r="P194" s="6">
        <v>0.34401799999999999</v>
      </c>
      <c r="Q194" s="6">
        <v>0.34616599999999997</v>
      </c>
      <c r="R194" s="6">
        <v>0.30474499999999999</v>
      </c>
      <c r="S194" s="6">
        <v>0.27570800000000001</v>
      </c>
      <c r="T194" s="6">
        <v>0.323658</v>
      </c>
      <c r="U194" s="6">
        <v>0.309618</v>
      </c>
      <c r="V194" s="6">
        <v>0.27694000000000002</v>
      </c>
      <c r="W194" s="6">
        <f t="shared" si="10"/>
        <v>0.34533599999999998</v>
      </c>
      <c r="X194">
        <f t="shared" si="11"/>
        <v>0.11863903588933125</v>
      </c>
    </row>
    <row r="195" spans="1:24" x14ac:dyDescent="0.25">
      <c r="A195" s="6">
        <v>191</v>
      </c>
      <c r="B195" s="6">
        <v>0.15797700000000001</v>
      </c>
      <c r="C195" s="6">
        <v>0.13973099999999999</v>
      </c>
      <c r="D195" s="6">
        <v>0.20103799999999999</v>
      </c>
      <c r="E195" s="6">
        <v>0.18249399999999999</v>
      </c>
      <c r="F195" s="6">
        <v>0.11580799999999999</v>
      </c>
      <c r="G195" s="6">
        <v>0.23591799999999999</v>
      </c>
      <c r="H195" s="6">
        <v>0.16420699999999999</v>
      </c>
      <c r="I195" s="6">
        <v>0.127414</v>
      </c>
      <c r="J195">
        <f t="shared" si="8"/>
        <v>0.16557337499999999</v>
      </c>
      <c r="K195" s="6">
        <f t="shared" si="9"/>
        <v>3.9915167421268029E-2</v>
      </c>
      <c r="L195" s="6"/>
      <c r="N195" s="6">
        <v>0.65306900000000001</v>
      </c>
      <c r="O195" s="6">
        <v>0.27422600000000003</v>
      </c>
      <c r="P195" s="6">
        <v>0.344032</v>
      </c>
      <c r="Q195" s="6">
        <v>0.34616599999999997</v>
      </c>
      <c r="R195" s="6">
        <v>0.30475200000000002</v>
      </c>
      <c r="S195" s="6">
        <v>0.27570800000000001</v>
      </c>
      <c r="T195" s="6">
        <v>0.32371100000000003</v>
      </c>
      <c r="U195" s="6">
        <v>0.309618</v>
      </c>
      <c r="V195" s="6">
        <v>0.276953</v>
      </c>
      <c r="W195" s="6">
        <f t="shared" si="10"/>
        <v>0.34535944444444439</v>
      </c>
      <c r="X195">
        <f t="shared" si="11"/>
        <v>0.11867675953836884</v>
      </c>
    </row>
    <row r="196" spans="1:24" x14ac:dyDescent="0.25">
      <c r="A196" s="6">
        <v>192</v>
      </c>
      <c r="B196" s="6">
        <v>0.15797700000000001</v>
      </c>
      <c r="C196" s="6">
        <v>0.13973099999999999</v>
      </c>
      <c r="D196" s="6">
        <v>0.201048</v>
      </c>
      <c r="E196" s="6">
        <v>0.182618</v>
      </c>
      <c r="F196" s="6">
        <v>0.11581</v>
      </c>
      <c r="G196" s="6">
        <v>0.23599999999999999</v>
      </c>
      <c r="H196" s="6">
        <v>0.16420699999999999</v>
      </c>
      <c r="I196" s="6">
        <v>0.127414</v>
      </c>
      <c r="J196">
        <f t="shared" si="8"/>
        <v>0.16560062499999997</v>
      </c>
      <c r="K196" s="6">
        <f t="shared" si="9"/>
        <v>3.9944253046098166E-2</v>
      </c>
      <c r="L196" s="6"/>
      <c r="N196" s="6">
        <v>0.65318900000000002</v>
      </c>
      <c r="O196" s="6">
        <v>0.274227</v>
      </c>
      <c r="P196" s="6">
        <v>0.34404499999999999</v>
      </c>
      <c r="Q196" s="6">
        <v>0.34616599999999997</v>
      </c>
      <c r="R196" s="6">
        <v>0.30475799999999997</v>
      </c>
      <c r="S196" s="6">
        <v>0.27570800000000001</v>
      </c>
      <c r="T196" s="6">
        <v>0.323764</v>
      </c>
      <c r="U196" s="6">
        <v>0.309618</v>
      </c>
      <c r="V196" s="6">
        <v>0.27696700000000002</v>
      </c>
      <c r="W196" s="6">
        <f t="shared" si="10"/>
        <v>0.34538244444444444</v>
      </c>
      <c r="X196">
        <f t="shared" si="11"/>
        <v>0.11871308636488989</v>
      </c>
    </row>
    <row r="197" spans="1:24" x14ac:dyDescent="0.25">
      <c r="A197" s="6">
        <v>193</v>
      </c>
      <c r="B197" s="6">
        <v>0.15797700000000001</v>
      </c>
      <c r="C197" s="6">
        <v>0.13973099999999999</v>
      </c>
      <c r="D197" s="6">
        <v>0.20105799999999999</v>
      </c>
      <c r="E197" s="6">
        <v>0.18273900000000001</v>
      </c>
      <c r="F197" s="6">
        <v>0.115812</v>
      </c>
      <c r="G197" s="6">
        <v>0.23608100000000001</v>
      </c>
      <c r="H197" s="6">
        <v>0.16420699999999999</v>
      </c>
      <c r="I197" s="6">
        <v>0.127414</v>
      </c>
      <c r="J197">
        <f t="shared" ref="J197:J203" si="12">AVERAGE(B197:I197)</f>
        <v>0.16562737499999999</v>
      </c>
      <c r="K197" s="6">
        <f t="shared" ref="K197:K203" si="13">STDEV(B197:I197)</f>
        <v>3.997294036483582E-2</v>
      </c>
      <c r="L197" s="6"/>
      <c r="N197" s="6">
        <v>0.65330600000000005</v>
      </c>
      <c r="O197" s="6">
        <v>0.274227</v>
      </c>
      <c r="P197" s="6">
        <v>0.34405799999999997</v>
      </c>
      <c r="Q197" s="6">
        <v>0.34616599999999997</v>
      </c>
      <c r="R197" s="6">
        <v>0.30476500000000001</v>
      </c>
      <c r="S197" s="6">
        <v>0.27570899999999998</v>
      </c>
      <c r="T197" s="6">
        <v>0.32381399999999999</v>
      </c>
      <c r="U197" s="6">
        <v>0.30961899999999998</v>
      </c>
      <c r="V197" s="6">
        <v>0.27698</v>
      </c>
      <c r="W197" s="6">
        <f t="shared" ref="W197:W203" si="14">AVERAGE(N197:V197)</f>
        <v>0.34540488888888887</v>
      </c>
      <c r="X197">
        <f t="shared" ref="X197:X203" si="15">STDEV(N197:V197)</f>
        <v>0.11874850458684133</v>
      </c>
    </row>
    <row r="198" spans="1:24" x14ac:dyDescent="0.25">
      <c r="A198" s="6">
        <v>194</v>
      </c>
      <c r="B198" s="6">
        <v>0.15797700000000001</v>
      </c>
      <c r="C198" s="6">
        <v>0.13973099999999999</v>
      </c>
      <c r="D198" s="6">
        <v>0.201068</v>
      </c>
      <c r="E198" s="6">
        <v>0.18285699999999999</v>
      </c>
      <c r="F198" s="6">
        <v>0.115814</v>
      </c>
      <c r="G198" s="6">
        <v>0.23615900000000001</v>
      </c>
      <c r="H198" s="6">
        <v>0.16420699999999999</v>
      </c>
      <c r="I198" s="6">
        <v>0.127414</v>
      </c>
      <c r="J198">
        <f t="shared" si="12"/>
        <v>0.16565337499999996</v>
      </c>
      <c r="K198" s="6">
        <f t="shared" si="13"/>
        <v>4.0000723018242493E-2</v>
      </c>
      <c r="L198" s="6"/>
      <c r="N198" s="6">
        <v>0.65342</v>
      </c>
      <c r="O198" s="6">
        <v>0.274227</v>
      </c>
      <c r="P198" s="6">
        <v>0.34406999999999999</v>
      </c>
      <c r="Q198" s="6">
        <v>0.34616599999999997</v>
      </c>
      <c r="R198" s="6">
        <v>0.30477100000000001</v>
      </c>
      <c r="S198" s="6">
        <v>0.27570899999999998</v>
      </c>
      <c r="T198" s="6">
        <v>0.32386399999999999</v>
      </c>
      <c r="U198" s="6">
        <v>0.30961899999999998</v>
      </c>
      <c r="V198" s="6">
        <v>0.27699200000000002</v>
      </c>
      <c r="W198" s="6">
        <f t="shared" si="14"/>
        <v>0.34542644444444442</v>
      </c>
      <c r="X198">
        <f t="shared" si="15"/>
        <v>0.11878317985631533</v>
      </c>
    </row>
    <row r="199" spans="1:24" x14ac:dyDescent="0.25">
      <c r="A199" s="6">
        <v>195</v>
      </c>
      <c r="B199" s="6">
        <v>0.15797700000000001</v>
      </c>
      <c r="C199" s="6">
        <v>0.13973099999999999</v>
      </c>
      <c r="D199" s="6">
        <v>0.20107800000000001</v>
      </c>
      <c r="E199" s="6">
        <v>0.182973</v>
      </c>
      <c r="F199" s="6">
        <v>0.115816</v>
      </c>
      <c r="G199" s="6">
        <v>0.236236</v>
      </c>
      <c r="H199" s="6">
        <v>0.16420699999999999</v>
      </c>
      <c r="I199" s="6">
        <v>0.127414</v>
      </c>
      <c r="J199">
        <f t="shared" si="12"/>
        <v>0.16567899999999999</v>
      </c>
      <c r="K199" s="6">
        <f t="shared" si="13"/>
        <v>4.0028163606569446E-2</v>
      </c>
      <c r="L199" s="6"/>
      <c r="N199" s="6">
        <v>0.65353099999999997</v>
      </c>
      <c r="O199" s="6">
        <v>0.274227</v>
      </c>
      <c r="P199" s="6">
        <v>0.344082</v>
      </c>
      <c r="Q199" s="6">
        <v>0.34616599999999997</v>
      </c>
      <c r="R199" s="6">
        <v>0.30477700000000002</v>
      </c>
      <c r="S199" s="6">
        <v>0.27570899999999998</v>
      </c>
      <c r="T199" s="6">
        <v>0.323911</v>
      </c>
      <c r="U199" s="6">
        <v>0.30961899999999998</v>
      </c>
      <c r="V199" s="6">
        <v>0.27700399999999997</v>
      </c>
      <c r="W199" s="6">
        <f t="shared" si="14"/>
        <v>0.34544733333333327</v>
      </c>
      <c r="X199">
        <f t="shared" si="15"/>
        <v>0.11881695286974008</v>
      </c>
    </row>
    <row r="200" spans="1:24" x14ac:dyDescent="0.25">
      <c r="A200" s="6">
        <v>196</v>
      </c>
      <c r="B200" s="6">
        <v>0.15797700000000001</v>
      </c>
      <c r="C200" s="6">
        <v>0.13973099999999999</v>
      </c>
      <c r="D200" s="6">
        <v>0.20108699999999999</v>
      </c>
      <c r="E200" s="6">
        <v>0.183086</v>
      </c>
      <c r="F200" s="6">
        <v>0.115817</v>
      </c>
      <c r="G200" s="6">
        <v>0.23631099999999999</v>
      </c>
      <c r="H200" s="6">
        <v>0.16420699999999999</v>
      </c>
      <c r="I200" s="6">
        <v>0.127414</v>
      </c>
      <c r="J200">
        <f t="shared" si="12"/>
        <v>0.16570374999999998</v>
      </c>
      <c r="K200" s="6">
        <f t="shared" si="13"/>
        <v>4.0054998256861096E-2</v>
      </c>
      <c r="L200" s="6"/>
      <c r="N200" s="6">
        <v>0.65363899999999997</v>
      </c>
      <c r="O200" s="6">
        <v>0.274227</v>
      </c>
      <c r="P200" s="6">
        <v>0.34409400000000001</v>
      </c>
      <c r="Q200" s="6">
        <v>0.34616599999999997</v>
      </c>
      <c r="R200" s="6">
        <v>0.304782</v>
      </c>
      <c r="S200" s="6">
        <v>0.27570899999999998</v>
      </c>
      <c r="T200" s="6">
        <v>0.32395800000000002</v>
      </c>
      <c r="U200" s="6">
        <v>0.30961899999999998</v>
      </c>
      <c r="V200" s="6">
        <v>0.27701599999999998</v>
      </c>
      <c r="W200" s="6">
        <f t="shared" si="14"/>
        <v>0.34546777777777782</v>
      </c>
      <c r="X200">
        <f t="shared" si="15"/>
        <v>0.11884979821373017</v>
      </c>
    </row>
    <row r="201" spans="1:24" x14ac:dyDescent="0.25">
      <c r="A201" s="6">
        <v>197</v>
      </c>
      <c r="B201" s="6">
        <v>0.15797700000000001</v>
      </c>
      <c r="C201" s="6">
        <v>0.13973099999999999</v>
      </c>
      <c r="D201" s="6">
        <v>0.201095</v>
      </c>
      <c r="E201" s="6">
        <v>0.183197</v>
      </c>
      <c r="F201" s="6">
        <v>0.11581900000000001</v>
      </c>
      <c r="G201" s="6">
        <v>0.23638400000000001</v>
      </c>
      <c r="H201" s="6">
        <v>0.16420699999999999</v>
      </c>
      <c r="I201" s="6">
        <v>0.127414</v>
      </c>
      <c r="J201">
        <f t="shared" si="12"/>
        <v>0.16572799999999999</v>
      </c>
      <c r="K201" s="6">
        <f t="shared" si="13"/>
        <v>4.008093118750046E-2</v>
      </c>
      <c r="L201" s="6"/>
      <c r="N201" s="6">
        <v>0.65374399999999999</v>
      </c>
      <c r="O201" s="6">
        <v>0.274227</v>
      </c>
      <c r="P201" s="6">
        <v>0.34410499999999999</v>
      </c>
      <c r="Q201" s="6">
        <v>0.34616599999999997</v>
      </c>
      <c r="R201" s="6">
        <v>0.304788</v>
      </c>
      <c r="S201" s="6">
        <v>0.27571000000000001</v>
      </c>
      <c r="T201" s="6">
        <v>0.32400299999999999</v>
      </c>
      <c r="U201" s="6">
        <v>0.30961899999999998</v>
      </c>
      <c r="V201" s="6">
        <v>0.27702700000000002</v>
      </c>
      <c r="W201" s="6">
        <f t="shared" si="14"/>
        <v>0.34548766666666664</v>
      </c>
      <c r="X201">
        <f t="shared" si="15"/>
        <v>0.11888167553285918</v>
      </c>
    </row>
    <row r="202" spans="1:24" x14ac:dyDescent="0.25">
      <c r="A202" s="6">
        <v>198</v>
      </c>
      <c r="B202" s="6">
        <v>0.15797700000000001</v>
      </c>
      <c r="C202" s="6">
        <v>0.13973099999999999</v>
      </c>
      <c r="D202" s="6">
        <v>0.201104</v>
      </c>
      <c r="E202" s="6">
        <v>0.183306</v>
      </c>
      <c r="F202" s="6">
        <v>0.11582099999999999</v>
      </c>
      <c r="G202" s="6">
        <v>0.236456</v>
      </c>
      <c r="H202" s="6">
        <v>0.16420699999999999</v>
      </c>
      <c r="I202" s="6">
        <v>0.127414</v>
      </c>
      <c r="J202">
        <f t="shared" si="12"/>
        <v>0.16575199999999998</v>
      </c>
      <c r="K202" s="6">
        <f t="shared" si="13"/>
        <v>4.0106642720199356E-2</v>
      </c>
      <c r="L202" s="6"/>
      <c r="N202" s="6">
        <v>0.65384600000000004</v>
      </c>
      <c r="O202" s="6">
        <v>0.274227</v>
      </c>
      <c r="P202" s="6">
        <v>0.344115</v>
      </c>
      <c r="Q202" s="6">
        <v>0.34616599999999997</v>
      </c>
      <c r="R202" s="6">
        <v>0.30479299999999998</v>
      </c>
      <c r="S202" s="6">
        <v>0.27571000000000001</v>
      </c>
      <c r="T202" s="6">
        <v>0.32404699999999997</v>
      </c>
      <c r="U202" s="6">
        <v>0.30961899999999998</v>
      </c>
      <c r="V202" s="6">
        <v>0.27703800000000001</v>
      </c>
      <c r="W202" s="6">
        <f t="shared" si="14"/>
        <v>0.34550677777777783</v>
      </c>
      <c r="X202">
        <f t="shared" si="15"/>
        <v>0.11891272239312486</v>
      </c>
    </row>
    <row r="203" spans="1:24" x14ac:dyDescent="0.25">
      <c r="A203" s="6">
        <v>199</v>
      </c>
      <c r="B203" s="6">
        <v>0.15797700000000001</v>
      </c>
      <c r="C203" s="6">
        <v>0.13973099999999999</v>
      </c>
      <c r="D203" s="6">
        <v>0.20111200000000001</v>
      </c>
      <c r="E203" s="6">
        <v>0.18341199999999999</v>
      </c>
      <c r="F203" s="6">
        <v>0.11582199999999999</v>
      </c>
      <c r="G203" s="6">
        <v>0.23652599999999999</v>
      </c>
      <c r="H203" s="6">
        <v>0.16420699999999999</v>
      </c>
      <c r="I203" s="6">
        <v>0.127414</v>
      </c>
      <c r="J203">
        <f t="shared" si="12"/>
        <v>0.16577512499999997</v>
      </c>
      <c r="K203" s="6">
        <f t="shared" si="13"/>
        <v>4.0131742393691106E-2</v>
      </c>
      <c r="N203" s="6">
        <v>0.65394600000000003</v>
      </c>
      <c r="O203" s="6">
        <v>0.274227</v>
      </c>
      <c r="P203" s="6">
        <v>0.34412500000000001</v>
      </c>
      <c r="Q203" s="6">
        <v>0.34616599999999997</v>
      </c>
      <c r="R203" s="6">
        <v>0.30479800000000001</v>
      </c>
      <c r="S203" s="6">
        <v>0.27571000000000001</v>
      </c>
      <c r="T203" s="6">
        <v>0.32408999999999999</v>
      </c>
      <c r="U203" s="6">
        <v>0.30962000000000001</v>
      </c>
      <c r="V203" s="6">
        <v>0.27704800000000002</v>
      </c>
      <c r="W203" s="6">
        <f t="shared" si="14"/>
        <v>0.34552555555555559</v>
      </c>
      <c r="X203">
        <f t="shared" si="15"/>
        <v>0.11894317942626091</v>
      </c>
    </row>
  </sheetData>
  <mergeCells count="4">
    <mergeCell ref="B1:K1"/>
    <mergeCell ref="B2:I2"/>
    <mergeCell ref="N2:V2"/>
    <mergeCell ref="M1:X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3"/>
  <sheetViews>
    <sheetView workbookViewId="0">
      <selection activeCell="L6" sqref="L6"/>
    </sheetView>
  </sheetViews>
  <sheetFormatPr defaultRowHeight="15" x14ac:dyDescent="0.25"/>
  <sheetData>
    <row r="1" spans="1:24" x14ac:dyDescent="0.25">
      <c r="B1" s="33" t="s">
        <v>211</v>
      </c>
      <c r="C1" s="33"/>
      <c r="D1" s="33"/>
      <c r="E1" s="33"/>
      <c r="F1" s="33"/>
      <c r="G1" s="33"/>
      <c r="H1" s="33"/>
      <c r="I1" s="33"/>
      <c r="J1" s="33"/>
      <c r="K1" s="33"/>
      <c r="N1" s="33" t="s">
        <v>212</v>
      </c>
      <c r="O1" s="33"/>
      <c r="P1" s="33"/>
      <c r="Q1" s="33"/>
      <c r="R1" s="33"/>
      <c r="S1" s="33"/>
      <c r="T1" s="33"/>
      <c r="U1" s="33"/>
      <c r="V1" s="33"/>
      <c r="W1" s="33"/>
    </row>
    <row r="2" spans="1:24" x14ac:dyDescent="0.25">
      <c r="A2" t="s">
        <v>23</v>
      </c>
      <c r="B2" s="34">
        <f>COUNT(B4:I4)</f>
        <v>8</v>
      </c>
      <c r="C2" s="34"/>
      <c r="D2" s="34"/>
      <c r="E2" s="34"/>
      <c r="F2" s="34"/>
      <c r="G2" s="34"/>
      <c r="H2" s="34"/>
      <c r="I2" s="34"/>
      <c r="M2" t="s">
        <v>23</v>
      </c>
      <c r="N2" s="34">
        <f>COUNT(N4:V4)</f>
        <v>9</v>
      </c>
      <c r="O2" s="34"/>
      <c r="P2" s="34"/>
      <c r="Q2" s="34"/>
      <c r="R2" s="34"/>
      <c r="S2" s="34"/>
      <c r="T2" s="34"/>
      <c r="U2" s="34"/>
    </row>
    <row r="3" spans="1:24" x14ac:dyDescent="0.25">
      <c r="A3" s="11" t="s">
        <v>108</v>
      </c>
      <c r="J3" t="s">
        <v>25</v>
      </c>
      <c r="K3" t="s">
        <v>24</v>
      </c>
      <c r="W3" t="s">
        <v>25</v>
      </c>
      <c r="X3" t="s">
        <v>24</v>
      </c>
    </row>
    <row r="4" spans="1:24" x14ac:dyDescent="0.25">
      <c r="A4" s="6">
        <v>0</v>
      </c>
      <c r="B4" s="6">
        <v>1</v>
      </c>
      <c r="C4" s="6">
        <v>1</v>
      </c>
      <c r="D4" s="6">
        <v>1</v>
      </c>
      <c r="E4" s="6">
        <v>1</v>
      </c>
      <c r="F4" s="6">
        <v>1</v>
      </c>
      <c r="G4" s="6">
        <v>1</v>
      </c>
      <c r="H4" s="6">
        <v>1</v>
      </c>
      <c r="I4" s="6">
        <v>1</v>
      </c>
      <c r="J4" s="6">
        <f>AVERAGE(B4:I4)</f>
        <v>1</v>
      </c>
      <c r="K4" s="6">
        <f>STDEV(B4:I4)</f>
        <v>0</v>
      </c>
      <c r="N4" s="6">
        <v>1</v>
      </c>
      <c r="O4" s="6">
        <v>1</v>
      </c>
      <c r="P4" s="6">
        <v>1</v>
      </c>
      <c r="Q4" s="6">
        <v>1</v>
      </c>
      <c r="R4" s="6">
        <v>1</v>
      </c>
      <c r="S4" s="6">
        <v>1</v>
      </c>
      <c r="T4" s="6">
        <v>1</v>
      </c>
      <c r="U4" s="6">
        <v>1</v>
      </c>
      <c r="V4" s="6">
        <v>1</v>
      </c>
      <c r="W4" s="6">
        <f>AVERAGE(N4:V4)</f>
        <v>1</v>
      </c>
      <c r="X4">
        <f>STDEV(N4:V4)</f>
        <v>0</v>
      </c>
    </row>
    <row r="5" spans="1:24" x14ac:dyDescent="0.25">
      <c r="A5" s="6">
        <v>1</v>
      </c>
      <c r="B5" s="6">
        <v>1.0126930000000001</v>
      </c>
      <c r="C5" s="6">
        <v>1.03792</v>
      </c>
      <c r="D5" s="6">
        <v>0.96060000000000001</v>
      </c>
      <c r="E5" s="6">
        <v>1.002006</v>
      </c>
      <c r="F5" s="6">
        <v>1.0218799999999999</v>
      </c>
      <c r="G5" s="6">
        <v>0.964337</v>
      </c>
      <c r="H5" s="6">
        <v>1.0051460000000001</v>
      </c>
      <c r="I5" s="6">
        <v>1.0060770000000001</v>
      </c>
      <c r="J5" s="6">
        <f t="shared" ref="J5:J68" si="0">AVERAGE(B5:I5)</f>
        <v>1.0013323750000001</v>
      </c>
      <c r="K5" s="6">
        <f t="shared" ref="K5:K68" si="1">STDEV(B5:I5)</f>
        <v>2.6606165004897948E-2</v>
      </c>
      <c r="N5" s="6">
        <v>0.90647999999999995</v>
      </c>
      <c r="O5" s="6">
        <v>0.996892</v>
      </c>
      <c r="P5" s="6">
        <v>0.94312099999999999</v>
      </c>
      <c r="Q5" s="6">
        <v>1.0827599999999999</v>
      </c>
      <c r="R5" s="6">
        <v>0.96697</v>
      </c>
      <c r="S5" s="6">
        <v>0.96676600000000001</v>
      </c>
      <c r="T5" s="6">
        <v>1.1045700000000001</v>
      </c>
      <c r="U5" s="6">
        <v>1.009387</v>
      </c>
      <c r="V5" s="6">
        <v>0.94157599999999997</v>
      </c>
      <c r="W5" s="6">
        <f t="shared" ref="W5:W68" si="2">AVERAGE(N5:V5)</f>
        <v>0.99094688888888882</v>
      </c>
      <c r="X5">
        <f t="shared" ref="X5:X68" si="3">STDEV(N5:V5)</f>
        <v>6.5892244440154818E-2</v>
      </c>
    </row>
    <row r="6" spans="1:24" x14ac:dyDescent="0.25">
      <c r="A6" s="6">
        <v>2</v>
      </c>
      <c r="B6" s="6">
        <v>1.0618989999999999</v>
      </c>
      <c r="C6" s="6">
        <v>1.0067900000000001</v>
      </c>
      <c r="D6" s="6">
        <v>0.983491</v>
      </c>
      <c r="E6" s="6">
        <v>1.0012700000000001</v>
      </c>
      <c r="F6" s="6">
        <v>0.99592999999999998</v>
      </c>
      <c r="G6" s="6">
        <v>0.99463000000000001</v>
      </c>
      <c r="H6" s="6">
        <v>1.0108360000000001</v>
      </c>
      <c r="I6" s="6">
        <v>1.0179549999999999</v>
      </c>
      <c r="J6" s="6">
        <f t="shared" si="0"/>
        <v>1.009100125</v>
      </c>
      <c r="K6" s="6">
        <f t="shared" si="1"/>
        <v>2.3828119051943018E-2</v>
      </c>
      <c r="N6" s="6">
        <v>1.0931200000000001</v>
      </c>
      <c r="O6" s="6">
        <v>0.93126100000000001</v>
      </c>
      <c r="P6" s="6">
        <v>0.96727200000000002</v>
      </c>
      <c r="Q6" s="6">
        <v>1.0734699999999999</v>
      </c>
      <c r="R6" s="6">
        <v>1.0952299999999999</v>
      </c>
      <c r="S6" s="6">
        <v>0.97790900000000003</v>
      </c>
      <c r="T6" s="6">
        <v>1.1125700000000001</v>
      </c>
      <c r="U6" s="6">
        <v>1.035517</v>
      </c>
      <c r="V6" s="6">
        <v>0.90297899999999998</v>
      </c>
      <c r="W6" s="6">
        <f t="shared" si="2"/>
        <v>1.0210364444444444</v>
      </c>
      <c r="X6">
        <f t="shared" si="3"/>
        <v>7.8091181690238098E-2</v>
      </c>
    </row>
    <row r="7" spans="1:24" x14ac:dyDescent="0.25">
      <c r="A7" s="6">
        <v>3</v>
      </c>
      <c r="B7" s="6">
        <v>0.80908500000000005</v>
      </c>
      <c r="C7" s="6">
        <v>0.82560999999999996</v>
      </c>
      <c r="D7" s="6">
        <v>0.78927800000000004</v>
      </c>
      <c r="E7" s="6">
        <v>0.92454000000000003</v>
      </c>
      <c r="F7" s="6">
        <v>0.68244000000000005</v>
      </c>
      <c r="G7" s="6">
        <v>0.74976500000000001</v>
      </c>
      <c r="H7" s="6">
        <v>0.76803299999999997</v>
      </c>
      <c r="I7" s="6">
        <v>0.84469399999999994</v>
      </c>
      <c r="J7" s="6">
        <f t="shared" si="0"/>
        <v>0.79918062499999998</v>
      </c>
      <c r="K7" s="6">
        <f t="shared" si="1"/>
        <v>7.1435848099511132E-2</v>
      </c>
      <c r="N7" s="6">
        <v>0.74958000000000002</v>
      </c>
      <c r="O7" s="6">
        <v>0.70491999999999999</v>
      </c>
      <c r="P7" s="6">
        <v>0.65000100000000005</v>
      </c>
      <c r="Q7" s="6">
        <v>0.78108999999999995</v>
      </c>
      <c r="R7" s="6">
        <v>0.69930999999999999</v>
      </c>
      <c r="S7" s="6">
        <v>0.69495499999999999</v>
      </c>
      <c r="T7" s="6">
        <v>0.77551000000000003</v>
      </c>
      <c r="U7" s="6">
        <v>0.66107499999999997</v>
      </c>
      <c r="V7" s="6">
        <v>0.71677400000000002</v>
      </c>
      <c r="W7" s="6">
        <f t="shared" si="2"/>
        <v>0.71480166666666667</v>
      </c>
      <c r="X7">
        <f t="shared" si="3"/>
        <v>4.6246996932233331E-2</v>
      </c>
    </row>
    <row r="8" spans="1:24" x14ac:dyDescent="0.25">
      <c r="A8" s="6">
        <v>4</v>
      </c>
      <c r="B8" s="6">
        <v>0.64828799999999998</v>
      </c>
      <c r="C8" s="6">
        <v>0.54754999999999998</v>
      </c>
      <c r="D8" s="6">
        <v>0.66554899999999995</v>
      </c>
      <c r="E8" s="6">
        <v>0.85108700000000004</v>
      </c>
      <c r="F8" s="6">
        <v>0.50373999999999997</v>
      </c>
      <c r="G8" s="6">
        <v>0.50519000000000003</v>
      </c>
      <c r="H8" s="6">
        <v>0.66206299999999996</v>
      </c>
      <c r="I8" s="6">
        <v>0.57045199999999996</v>
      </c>
      <c r="J8" s="6">
        <f t="shared" si="0"/>
        <v>0.61923987499999988</v>
      </c>
      <c r="K8" s="6">
        <f t="shared" si="1"/>
        <v>0.11491768983983781</v>
      </c>
      <c r="N8" s="6">
        <v>0.55971000000000004</v>
      </c>
      <c r="O8" s="6">
        <v>0.43907600000000002</v>
      </c>
      <c r="P8" s="6">
        <v>0.57446200000000003</v>
      </c>
      <c r="Q8" s="6">
        <v>0.59938999999999998</v>
      </c>
      <c r="R8" s="6">
        <v>0.52910999999999997</v>
      </c>
      <c r="S8" s="6">
        <v>0.49695600000000001</v>
      </c>
      <c r="T8" s="6">
        <v>0.67737000000000003</v>
      </c>
      <c r="U8" s="6">
        <v>0.488923</v>
      </c>
      <c r="V8" s="6">
        <v>0.56790600000000002</v>
      </c>
      <c r="W8" s="6">
        <f t="shared" si="2"/>
        <v>0.5481003333333333</v>
      </c>
      <c r="X8">
        <f t="shared" si="3"/>
        <v>6.9756630975127507E-2</v>
      </c>
    </row>
    <row r="9" spans="1:24" x14ac:dyDescent="0.25">
      <c r="A9" s="6">
        <v>5</v>
      </c>
      <c r="B9" s="6">
        <v>0.449656</v>
      </c>
      <c r="C9" s="6">
        <v>0.37840000000000001</v>
      </c>
      <c r="D9" s="6">
        <v>0.469281</v>
      </c>
      <c r="E9" s="6">
        <v>0.70123199999999997</v>
      </c>
      <c r="F9" s="6">
        <v>0.38374999999999998</v>
      </c>
      <c r="G9" s="6">
        <v>0.37358400000000003</v>
      </c>
      <c r="H9" s="6">
        <v>0.52154299999999998</v>
      </c>
      <c r="I9" s="6">
        <v>0.55060600000000004</v>
      </c>
      <c r="J9" s="6">
        <f t="shared" si="0"/>
        <v>0.4785065</v>
      </c>
      <c r="K9" s="6">
        <f t="shared" si="1"/>
        <v>0.11185668408663425</v>
      </c>
      <c r="N9" s="6">
        <v>0.43662000000000001</v>
      </c>
      <c r="O9" s="6">
        <v>0.34420000000000001</v>
      </c>
      <c r="P9" s="6">
        <v>0.44844600000000001</v>
      </c>
      <c r="Q9" s="6">
        <v>0.44435000000000002</v>
      </c>
      <c r="R9" s="6">
        <v>0.41424</v>
      </c>
      <c r="S9" s="6">
        <v>0.38381399999999999</v>
      </c>
      <c r="T9" s="6">
        <v>0.48304000000000002</v>
      </c>
      <c r="U9" s="6">
        <v>0.40064</v>
      </c>
      <c r="V9" s="6">
        <v>0.37819000000000003</v>
      </c>
      <c r="W9" s="6">
        <f t="shared" si="2"/>
        <v>0.41483777777777781</v>
      </c>
      <c r="X9">
        <f t="shared" si="3"/>
        <v>4.2754614469603686E-2</v>
      </c>
    </row>
    <row r="10" spans="1:24" x14ac:dyDescent="0.25">
      <c r="A10" s="6">
        <v>6</v>
      </c>
      <c r="B10" s="6">
        <v>0.356908</v>
      </c>
      <c r="C10" s="6">
        <v>0.30030000000000001</v>
      </c>
      <c r="D10" s="6">
        <v>0.33890199999999998</v>
      </c>
      <c r="E10" s="6">
        <v>0.54701500000000003</v>
      </c>
      <c r="F10" s="6">
        <v>0.26001999999999997</v>
      </c>
      <c r="G10" s="6">
        <v>0.31736700000000001</v>
      </c>
      <c r="H10" s="6">
        <v>0.386216</v>
      </c>
      <c r="I10" s="6">
        <v>0.27758699999999997</v>
      </c>
      <c r="J10" s="6">
        <f t="shared" si="0"/>
        <v>0.34803937500000004</v>
      </c>
      <c r="K10" s="6">
        <f t="shared" si="1"/>
        <v>9.0349866158391565E-2</v>
      </c>
      <c r="N10" s="6">
        <v>0.40740999999999999</v>
      </c>
      <c r="O10" s="6">
        <v>0.11086</v>
      </c>
      <c r="P10" s="6">
        <v>0.28949900000000001</v>
      </c>
      <c r="Q10" s="6">
        <v>0.31953999999999999</v>
      </c>
      <c r="R10" s="6">
        <v>0.34814000000000001</v>
      </c>
      <c r="S10" s="6">
        <v>0.30611300000000002</v>
      </c>
      <c r="T10" s="6">
        <v>0.38191999999999998</v>
      </c>
      <c r="U10" s="6">
        <v>0.26869500000000002</v>
      </c>
      <c r="V10" s="6">
        <v>0.39610299999999998</v>
      </c>
      <c r="W10" s="6">
        <f t="shared" si="2"/>
        <v>0.31425333333333333</v>
      </c>
      <c r="X10">
        <f t="shared" si="3"/>
        <v>9.031612335568881E-2</v>
      </c>
    </row>
    <row r="11" spans="1:24" x14ac:dyDescent="0.25">
      <c r="A11" s="6">
        <v>7</v>
      </c>
      <c r="B11" s="6">
        <v>0.20447000000000001</v>
      </c>
      <c r="C11" s="6">
        <v>0.13775999999999999</v>
      </c>
      <c r="D11" s="6">
        <v>0.31581900000000002</v>
      </c>
      <c r="E11" s="6">
        <v>0.48811399999999999</v>
      </c>
      <c r="F11" s="6">
        <v>0.12634999999999999</v>
      </c>
      <c r="G11" s="6">
        <v>0.22644500000000001</v>
      </c>
      <c r="H11" s="6">
        <v>0.236094</v>
      </c>
      <c r="I11" s="6">
        <v>0.28761500000000001</v>
      </c>
      <c r="J11" s="6">
        <f t="shared" si="0"/>
        <v>0.25283337500000003</v>
      </c>
      <c r="K11" s="6">
        <f t="shared" si="1"/>
        <v>0.11531907148174014</v>
      </c>
      <c r="N11" s="6">
        <v>0.31315999999999999</v>
      </c>
      <c r="O11" s="6">
        <v>0</v>
      </c>
      <c r="P11" s="6">
        <v>0.28433999999999998</v>
      </c>
      <c r="Q11" s="6">
        <v>0.28660000000000002</v>
      </c>
      <c r="R11" s="6">
        <v>0.25278</v>
      </c>
      <c r="S11" s="6">
        <v>0.242312</v>
      </c>
      <c r="T11" s="6">
        <v>0.40299000000000001</v>
      </c>
      <c r="U11" s="6">
        <v>0.17768200000000001</v>
      </c>
      <c r="V11" s="6">
        <v>0.299649</v>
      </c>
      <c r="W11" s="6">
        <f t="shared" si="2"/>
        <v>0.25105700000000003</v>
      </c>
      <c r="X11">
        <f t="shared" si="3"/>
        <v>0.11189594280401759</v>
      </c>
    </row>
    <row r="12" spans="1:24" x14ac:dyDescent="0.25">
      <c r="A12" s="6">
        <v>8</v>
      </c>
      <c r="B12" s="6">
        <v>0.178123</v>
      </c>
      <c r="C12" s="6">
        <v>2.1129999999999999E-2</v>
      </c>
      <c r="D12" s="6">
        <v>7.4987999999999999E-2</v>
      </c>
      <c r="E12" s="6">
        <v>0.37826300000000002</v>
      </c>
      <c r="F12" s="6">
        <v>0.12820999999999999</v>
      </c>
      <c r="G12" s="6">
        <v>0.14321999999999999</v>
      </c>
      <c r="H12" s="6">
        <v>0.26422899999999999</v>
      </c>
      <c r="I12" s="6">
        <v>0.242011</v>
      </c>
      <c r="J12" s="6">
        <f t="shared" si="0"/>
        <v>0.17877174999999998</v>
      </c>
      <c r="K12" s="6">
        <f t="shared" si="1"/>
        <v>0.11373008750012344</v>
      </c>
      <c r="N12" s="6">
        <v>0.26626</v>
      </c>
      <c r="O12" s="6">
        <v>1.4539E-2</v>
      </c>
      <c r="P12" s="6">
        <v>0.19745799999999999</v>
      </c>
      <c r="Q12" s="6">
        <v>0.16975999999999999</v>
      </c>
      <c r="R12" s="6">
        <v>0.16449</v>
      </c>
      <c r="S12" s="6">
        <v>0.14255899999999999</v>
      </c>
      <c r="T12" s="6">
        <v>0.223</v>
      </c>
      <c r="U12" s="6">
        <v>7.7939999999999995E-2</v>
      </c>
      <c r="V12" s="6">
        <v>0.26497799999999999</v>
      </c>
      <c r="W12" s="6">
        <f t="shared" si="2"/>
        <v>0.16899822222222222</v>
      </c>
      <c r="X12">
        <f t="shared" si="3"/>
        <v>8.3116868114688075E-2</v>
      </c>
    </row>
    <row r="13" spans="1:24" x14ac:dyDescent="0.25">
      <c r="A13" s="6">
        <v>9</v>
      </c>
      <c r="B13" s="6">
        <v>0.17966699999999999</v>
      </c>
      <c r="C13" s="6">
        <v>0</v>
      </c>
      <c r="D13" s="6">
        <v>4.9475999999999999E-2</v>
      </c>
      <c r="E13" s="6">
        <v>0.29172999999999999</v>
      </c>
      <c r="F13" s="6">
        <v>1.7260000000000001E-2</v>
      </c>
      <c r="G13" s="6">
        <v>2.8551E-2</v>
      </c>
      <c r="H13" s="6">
        <v>0.202627</v>
      </c>
      <c r="I13" s="6">
        <v>0.21313499999999999</v>
      </c>
      <c r="J13" s="6">
        <f t="shared" si="0"/>
        <v>0.12280574999999999</v>
      </c>
      <c r="K13" s="6">
        <f t="shared" si="1"/>
        <v>0.11134359758070637</v>
      </c>
      <c r="N13" s="6">
        <v>8.8359999999999994E-2</v>
      </c>
      <c r="O13" s="6">
        <v>2.8448999999999999E-2</v>
      </c>
      <c r="P13" s="6">
        <v>0.117131</v>
      </c>
      <c r="Q13" s="6">
        <v>7.077E-2</v>
      </c>
      <c r="R13" s="6">
        <v>0</v>
      </c>
      <c r="S13" s="6">
        <v>0</v>
      </c>
      <c r="T13" s="6">
        <v>0.15987000000000001</v>
      </c>
      <c r="U13" s="6">
        <v>0</v>
      </c>
      <c r="V13" s="6">
        <v>0</v>
      </c>
      <c r="W13" s="6">
        <f t="shared" si="2"/>
        <v>5.1619999999999999E-2</v>
      </c>
      <c r="X13">
        <f t="shared" si="3"/>
        <v>6.0126633618139642E-2</v>
      </c>
    </row>
    <row r="14" spans="1:24" x14ac:dyDescent="0.25">
      <c r="A14" s="6">
        <v>10</v>
      </c>
      <c r="B14" s="6">
        <v>0.115291</v>
      </c>
      <c r="C14" s="6">
        <v>9.0469999999999995E-3</v>
      </c>
      <c r="D14" s="6">
        <v>0</v>
      </c>
      <c r="E14" s="6">
        <v>0.24341099999999999</v>
      </c>
      <c r="F14" s="6">
        <v>0</v>
      </c>
      <c r="G14" s="6">
        <v>0</v>
      </c>
      <c r="H14" s="6">
        <v>0.16116900000000001</v>
      </c>
      <c r="I14" s="6">
        <v>0.11802600000000001</v>
      </c>
      <c r="J14" s="6">
        <f t="shared" si="0"/>
        <v>8.0867999999999995E-2</v>
      </c>
      <c r="K14" s="6">
        <f t="shared" si="1"/>
        <v>9.2744883305919207E-2</v>
      </c>
      <c r="N14" s="6">
        <v>0.12861</v>
      </c>
      <c r="O14" s="6">
        <v>4.1758999999999998E-2</v>
      </c>
      <c r="P14" s="6">
        <v>6.5555000000000002E-2</v>
      </c>
      <c r="Q14" s="6">
        <v>0</v>
      </c>
      <c r="R14" s="6">
        <v>1.5452E-2</v>
      </c>
      <c r="S14" s="6">
        <v>1.1988E-2</v>
      </c>
      <c r="T14" s="6">
        <v>9.3869999999999995E-2</v>
      </c>
      <c r="U14" s="6">
        <v>1.3552E-2</v>
      </c>
      <c r="V14" s="6">
        <v>1.3905000000000001E-2</v>
      </c>
      <c r="W14" s="6">
        <f t="shared" si="2"/>
        <v>4.2743444444444445E-2</v>
      </c>
      <c r="X14">
        <f t="shared" si="3"/>
        <v>4.4314000180843277E-2</v>
      </c>
    </row>
    <row r="15" spans="1:24" x14ac:dyDescent="0.25">
      <c r="A15" s="6">
        <v>11</v>
      </c>
      <c r="B15" s="6">
        <v>0</v>
      </c>
      <c r="C15" s="6">
        <v>1.7644E-2</v>
      </c>
      <c r="D15" s="6">
        <v>1.311E-2</v>
      </c>
      <c r="E15" s="6">
        <v>0.211536</v>
      </c>
      <c r="F15" s="6">
        <v>3.7230000000000002E-3</v>
      </c>
      <c r="G15" s="6">
        <v>6.5290000000000001E-3</v>
      </c>
      <c r="H15" s="6">
        <v>9.2477000000000004E-2</v>
      </c>
      <c r="I15" s="6">
        <v>0</v>
      </c>
      <c r="J15" s="6">
        <f t="shared" si="0"/>
        <v>4.3127374999999996E-2</v>
      </c>
      <c r="K15" s="6">
        <f t="shared" si="1"/>
        <v>7.4603123676343863E-2</v>
      </c>
      <c r="N15" s="6">
        <v>1.516E-2</v>
      </c>
      <c r="O15" s="6">
        <v>5.4494000000000001E-2</v>
      </c>
      <c r="P15" s="6">
        <v>0</v>
      </c>
      <c r="Q15" s="6">
        <v>9.2659999999999999E-3</v>
      </c>
      <c r="R15" s="6">
        <v>3.0289E-2</v>
      </c>
      <c r="S15" s="6">
        <v>2.3546000000000001E-2</v>
      </c>
      <c r="T15" s="6">
        <v>0</v>
      </c>
      <c r="U15" s="6">
        <v>2.6571999999999998E-2</v>
      </c>
      <c r="V15" s="6">
        <v>2.7411999999999999E-2</v>
      </c>
      <c r="W15" s="6">
        <f t="shared" si="2"/>
        <v>2.0748777777777776E-2</v>
      </c>
      <c r="X15">
        <f t="shared" si="3"/>
        <v>1.7102634824624079E-2</v>
      </c>
    </row>
    <row r="16" spans="1:24" x14ac:dyDescent="0.25">
      <c r="A16" s="6">
        <v>12</v>
      </c>
      <c r="B16" s="6">
        <v>5.2502E-2</v>
      </c>
      <c r="C16" s="6">
        <v>2.5814E-2</v>
      </c>
      <c r="D16" s="6">
        <v>2.5360000000000001E-2</v>
      </c>
      <c r="E16" s="6">
        <v>0.12731500000000001</v>
      </c>
      <c r="F16" s="6">
        <v>7.3670000000000003E-3</v>
      </c>
      <c r="G16" s="6">
        <v>1.2841E-2</v>
      </c>
      <c r="H16" s="6">
        <v>0</v>
      </c>
      <c r="I16" s="6">
        <v>4.6808000000000002E-2</v>
      </c>
      <c r="J16" s="6">
        <f t="shared" si="0"/>
        <v>3.7250875000000003E-2</v>
      </c>
      <c r="K16" s="6">
        <f t="shared" si="1"/>
        <v>4.0680273831208952E-2</v>
      </c>
      <c r="N16" s="6">
        <v>0</v>
      </c>
      <c r="O16" s="6">
        <v>6.6679000000000002E-2</v>
      </c>
      <c r="P16" s="6">
        <v>8.1550000000000008E-3</v>
      </c>
      <c r="Q16" s="6">
        <v>1.8296E-2</v>
      </c>
      <c r="R16" s="6">
        <v>4.4535999999999999E-2</v>
      </c>
      <c r="S16" s="6">
        <v>3.4689999999999999E-2</v>
      </c>
      <c r="T16" s="6">
        <v>1.0312999999999999E-2</v>
      </c>
      <c r="U16" s="6">
        <v>3.9081999999999999E-2</v>
      </c>
      <c r="V16" s="6">
        <v>4.0533E-2</v>
      </c>
      <c r="W16" s="6">
        <f t="shared" si="2"/>
        <v>2.9142666666666664E-2</v>
      </c>
      <c r="X16">
        <f t="shared" si="3"/>
        <v>2.1410329504704034E-2</v>
      </c>
    </row>
    <row r="17" spans="1:24" x14ac:dyDescent="0.25">
      <c r="A17" s="6">
        <v>13</v>
      </c>
      <c r="B17" s="6">
        <v>8.8985999999999996E-2</v>
      </c>
      <c r="C17" s="6">
        <v>3.3577999999999997E-2</v>
      </c>
      <c r="D17" s="6">
        <v>3.6806999999999999E-2</v>
      </c>
      <c r="E17" s="6">
        <v>0.141486</v>
      </c>
      <c r="F17" s="6">
        <v>1.0933E-2</v>
      </c>
      <c r="G17" s="6">
        <v>1.8943000000000002E-2</v>
      </c>
      <c r="H17" s="6">
        <v>4.4560000000000002E-2</v>
      </c>
      <c r="I17" s="6">
        <v>8.2011000000000001E-2</v>
      </c>
      <c r="J17" s="6">
        <f t="shared" si="0"/>
        <v>5.7162999999999999E-2</v>
      </c>
      <c r="K17" s="6">
        <f t="shared" si="1"/>
        <v>4.3863311437757568E-2</v>
      </c>
      <c r="N17" s="6">
        <v>1.5699000000000001E-2</v>
      </c>
      <c r="O17" s="6">
        <v>7.8338000000000005E-2</v>
      </c>
      <c r="P17" s="6">
        <v>1.6095999999999999E-2</v>
      </c>
      <c r="Q17" s="6">
        <v>2.7097E-2</v>
      </c>
      <c r="R17" s="6">
        <v>5.8215000000000003E-2</v>
      </c>
      <c r="S17" s="6">
        <v>4.5435000000000003E-2</v>
      </c>
      <c r="T17" s="6">
        <v>2.0330999999999998E-2</v>
      </c>
      <c r="U17" s="6">
        <v>5.1102000000000002E-2</v>
      </c>
      <c r="V17" s="6">
        <v>5.3279E-2</v>
      </c>
      <c r="W17" s="6">
        <f t="shared" si="2"/>
        <v>4.0621333333333336E-2</v>
      </c>
      <c r="X17">
        <f t="shared" si="3"/>
        <v>2.1916136264177585E-2</v>
      </c>
    </row>
    <row r="18" spans="1:24" x14ac:dyDescent="0.25">
      <c r="A18" s="6">
        <v>14</v>
      </c>
      <c r="B18" s="6">
        <v>0.114338</v>
      </c>
      <c r="C18" s="6">
        <v>4.0954999999999998E-2</v>
      </c>
      <c r="D18" s="6">
        <v>4.7502999999999997E-2</v>
      </c>
      <c r="E18" s="6">
        <v>0.107326</v>
      </c>
      <c r="F18" s="6">
        <v>1.4423999999999999E-2</v>
      </c>
      <c r="G18" s="6">
        <v>2.4843E-2</v>
      </c>
      <c r="H18" s="6">
        <v>7.8008999999999995E-2</v>
      </c>
      <c r="I18" s="6">
        <v>0.108487</v>
      </c>
      <c r="J18" s="6">
        <f t="shared" si="0"/>
        <v>6.6985624999999993E-2</v>
      </c>
      <c r="K18" s="6">
        <f t="shared" si="1"/>
        <v>4.0194817675692281E-2</v>
      </c>
      <c r="N18" s="6">
        <v>3.0703000000000001E-2</v>
      </c>
      <c r="O18" s="6">
        <v>8.9493000000000003E-2</v>
      </c>
      <c r="P18" s="6">
        <v>2.3827999999999998E-2</v>
      </c>
      <c r="Q18" s="6">
        <v>3.5674999999999998E-2</v>
      </c>
      <c r="R18" s="6">
        <v>7.1350999999999998E-2</v>
      </c>
      <c r="S18" s="6">
        <v>5.5794999999999997E-2</v>
      </c>
      <c r="T18" s="6">
        <v>3.0065000000000001E-2</v>
      </c>
      <c r="U18" s="6">
        <v>6.2649999999999997E-2</v>
      </c>
      <c r="V18" s="6">
        <v>6.5660999999999997E-2</v>
      </c>
      <c r="W18" s="6">
        <f t="shared" si="2"/>
        <v>5.1691222222222222E-2</v>
      </c>
      <c r="X18">
        <f t="shared" si="3"/>
        <v>2.2607104097925587E-2</v>
      </c>
    </row>
    <row r="19" spans="1:24" x14ac:dyDescent="0.25">
      <c r="A19" s="6">
        <v>15</v>
      </c>
      <c r="B19" s="6">
        <v>0.13195499999999999</v>
      </c>
      <c r="C19" s="6">
        <v>4.7966000000000002E-2</v>
      </c>
      <c r="D19" s="6">
        <v>5.7498E-2</v>
      </c>
      <c r="E19" s="6">
        <v>4.7900999999999999E-2</v>
      </c>
      <c r="F19" s="6">
        <v>1.7839000000000001E-2</v>
      </c>
      <c r="G19" s="6">
        <v>3.0547000000000001E-2</v>
      </c>
      <c r="H19" s="6">
        <v>0.103118</v>
      </c>
      <c r="I19" s="6">
        <v>0.12839900000000001</v>
      </c>
      <c r="J19" s="6">
        <f t="shared" si="0"/>
        <v>7.0652875000000004E-2</v>
      </c>
      <c r="K19" s="6">
        <f t="shared" si="1"/>
        <v>4.4319826706202915E-2</v>
      </c>
      <c r="N19" s="6">
        <v>4.5041999999999999E-2</v>
      </c>
      <c r="O19" s="6">
        <v>0.10016600000000001</v>
      </c>
      <c r="P19" s="6">
        <v>3.1357999999999997E-2</v>
      </c>
      <c r="Q19" s="6">
        <v>4.4034999999999998E-2</v>
      </c>
      <c r="R19" s="6">
        <v>8.3962999999999996E-2</v>
      </c>
      <c r="S19" s="6">
        <v>6.5783999999999995E-2</v>
      </c>
      <c r="T19" s="6">
        <v>3.9521000000000001E-2</v>
      </c>
      <c r="U19" s="6">
        <v>7.3746000000000006E-2</v>
      </c>
      <c r="V19" s="6">
        <v>7.7688999999999994E-2</v>
      </c>
      <c r="W19" s="6">
        <f t="shared" si="2"/>
        <v>6.2367111111111116E-2</v>
      </c>
      <c r="X19">
        <f t="shared" si="3"/>
        <v>2.3427517145679571E-2</v>
      </c>
    </row>
    <row r="20" spans="1:24" x14ac:dyDescent="0.25">
      <c r="A20" s="6">
        <v>16</v>
      </c>
      <c r="B20" s="6">
        <v>0.14419699999999999</v>
      </c>
      <c r="C20" s="6">
        <v>5.4628999999999997E-2</v>
      </c>
      <c r="D20" s="6">
        <v>6.6836999999999994E-2</v>
      </c>
      <c r="E20" s="6">
        <v>1.9678000000000001E-2</v>
      </c>
      <c r="F20" s="6">
        <v>2.1181999999999999E-2</v>
      </c>
      <c r="G20" s="6">
        <v>3.6061000000000003E-2</v>
      </c>
      <c r="H20" s="6">
        <v>0.121966</v>
      </c>
      <c r="I20" s="6">
        <v>0.143375</v>
      </c>
      <c r="J20" s="6">
        <f t="shared" si="0"/>
        <v>7.5990624999999992E-2</v>
      </c>
      <c r="K20" s="6">
        <f t="shared" si="1"/>
        <v>5.2936725876782095E-2</v>
      </c>
      <c r="N20" s="6">
        <v>5.8747000000000001E-2</v>
      </c>
      <c r="O20" s="6">
        <v>0.110378</v>
      </c>
      <c r="P20" s="6">
        <v>3.8690000000000002E-2</v>
      </c>
      <c r="Q20" s="6">
        <v>5.2181999999999999E-2</v>
      </c>
      <c r="R20" s="6">
        <v>9.6073000000000006E-2</v>
      </c>
      <c r="S20" s="6">
        <v>7.5414999999999996E-2</v>
      </c>
      <c r="T20" s="6">
        <v>4.8707E-2</v>
      </c>
      <c r="U20" s="6">
        <v>8.4405999999999995E-2</v>
      </c>
      <c r="V20" s="6">
        <v>8.9372999999999994E-2</v>
      </c>
      <c r="W20" s="6">
        <f t="shared" si="2"/>
        <v>7.2663444444444447E-2</v>
      </c>
      <c r="X20">
        <f t="shared" si="3"/>
        <v>2.4331887663676593E-2</v>
      </c>
    </row>
    <row r="21" spans="1:24" x14ac:dyDescent="0.25">
      <c r="A21" s="6">
        <v>17</v>
      </c>
      <c r="B21" s="6">
        <v>0.15270400000000001</v>
      </c>
      <c r="C21" s="6">
        <v>6.096E-2</v>
      </c>
      <c r="D21" s="6">
        <v>7.5564000000000006E-2</v>
      </c>
      <c r="E21" s="6">
        <v>0</v>
      </c>
      <c r="F21" s="6">
        <v>2.4454E-2</v>
      </c>
      <c r="G21" s="6">
        <v>4.1390999999999997E-2</v>
      </c>
      <c r="H21" s="6">
        <v>0.13611400000000001</v>
      </c>
      <c r="I21" s="6">
        <v>0.154638</v>
      </c>
      <c r="J21" s="6">
        <f t="shared" si="0"/>
        <v>8.0728125000000012E-2</v>
      </c>
      <c r="K21" s="6">
        <f t="shared" si="1"/>
        <v>6.0189528065074799E-2</v>
      </c>
      <c r="N21" s="6">
        <v>7.1845000000000006E-2</v>
      </c>
      <c r="O21" s="6">
        <v>0.12014900000000001</v>
      </c>
      <c r="P21" s="6">
        <v>4.5830000000000003E-2</v>
      </c>
      <c r="Q21" s="6">
        <v>6.0123000000000003E-2</v>
      </c>
      <c r="R21" s="6">
        <v>0.10770200000000001</v>
      </c>
      <c r="S21" s="6">
        <v>8.4700999999999999E-2</v>
      </c>
      <c r="T21" s="6">
        <v>5.7632000000000003E-2</v>
      </c>
      <c r="U21" s="6">
        <v>9.4648999999999997E-2</v>
      </c>
      <c r="V21" s="6">
        <v>0.10072399999999999</v>
      </c>
      <c r="W21" s="6">
        <f t="shared" si="2"/>
        <v>8.2595000000000016E-2</v>
      </c>
      <c r="X21">
        <f t="shared" si="3"/>
        <v>2.5284454304967667E-2</v>
      </c>
    </row>
    <row r="22" spans="1:24" x14ac:dyDescent="0.25">
      <c r="A22" s="6">
        <v>18</v>
      </c>
      <c r="B22" s="6">
        <v>0.15861600000000001</v>
      </c>
      <c r="C22" s="6">
        <v>6.6976999999999995E-2</v>
      </c>
      <c r="D22" s="6">
        <v>8.3718000000000001E-2</v>
      </c>
      <c r="E22" s="6">
        <v>5.5599999999999998E-3</v>
      </c>
      <c r="F22" s="6">
        <v>2.7656E-2</v>
      </c>
      <c r="G22" s="6">
        <v>4.6545000000000003E-2</v>
      </c>
      <c r="H22" s="6">
        <v>0.146735</v>
      </c>
      <c r="I22" s="6">
        <v>0.163108</v>
      </c>
      <c r="J22" s="6">
        <f t="shared" si="0"/>
        <v>8.7364375000000008E-2</v>
      </c>
      <c r="K22" s="6">
        <f t="shared" si="1"/>
        <v>6.1749459460763136E-2</v>
      </c>
      <c r="N22" s="6">
        <v>8.4363999999999995E-2</v>
      </c>
      <c r="O22" s="6">
        <v>0.129498</v>
      </c>
      <c r="P22" s="6">
        <v>5.2782000000000003E-2</v>
      </c>
      <c r="Q22" s="6">
        <v>6.7862000000000006E-2</v>
      </c>
      <c r="R22" s="6">
        <v>0.118867</v>
      </c>
      <c r="S22" s="6">
        <v>9.3654000000000001E-2</v>
      </c>
      <c r="T22" s="6">
        <v>6.6302E-2</v>
      </c>
      <c r="U22" s="6">
        <v>0.10449</v>
      </c>
      <c r="V22" s="6">
        <v>0.111749</v>
      </c>
      <c r="W22" s="6">
        <f t="shared" si="2"/>
        <v>9.2174222222222213E-2</v>
      </c>
      <c r="X22">
        <f t="shared" si="3"/>
        <v>2.6257883572261678E-2</v>
      </c>
    </row>
    <row r="23" spans="1:24" x14ac:dyDescent="0.25">
      <c r="A23" s="6">
        <v>19</v>
      </c>
      <c r="B23" s="6">
        <v>0.16272400000000001</v>
      </c>
      <c r="C23" s="6">
        <v>7.2693999999999995E-2</v>
      </c>
      <c r="D23" s="6">
        <v>9.1337000000000002E-2</v>
      </c>
      <c r="E23" s="6">
        <v>1.0971E-2</v>
      </c>
      <c r="F23" s="6">
        <v>3.0789E-2</v>
      </c>
      <c r="G23" s="6">
        <v>5.1527000000000003E-2</v>
      </c>
      <c r="H23" s="6">
        <v>0.15470700000000001</v>
      </c>
      <c r="I23" s="6">
        <v>0.16947899999999999</v>
      </c>
      <c r="J23" s="6">
        <f t="shared" si="0"/>
        <v>9.3028500000000014E-2</v>
      </c>
      <c r="K23" s="6">
        <f t="shared" si="1"/>
        <v>6.2395392760317497E-2</v>
      </c>
      <c r="N23" s="6">
        <v>9.6327999999999997E-2</v>
      </c>
      <c r="O23" s="6">
        <v>0.13844300000000001</v>
      </c>
      <c r="P23" s="6">
        <v>5.9553000000000002E-2</v>
      </c>
      <c r="Q23" s="6">
        <v>7.5403999999999999E-2</v>
      </c>
      <c r="R23" s="6">
        <v>0.12958900000000001</v>
      </c>
      <c r="S23" s="6">
        <v>0.102287</v>
      </c>
      <c r="T23" s="6">
        <v>7.4725E-2</v>
      </c>
      <c r="U23" s="6">
        <v>0.11394600000000001</v>
      </c>
      <c r="V23" s="6">
        <v>0.12246</v>
      </c>
      <c r="W23" s="6">
        <f t="shared" si="2"/>
        <v>0.10141500000000001</v>
      </c>
      <c r="X23">
        <f t="shared" si="3"/>
        <v>2.7232237935946396E-2</v>
      </c>
    </row>
    <row r="24" spans="1:24" x14ac:dyDescent="0.25">
      <c r="A24" s="6">
        <v>20</v>
      </c>
      <c r="B24" s="6">
        <v>0.165578</v>
      </c>
      <c r="C24" s="6">
        <v>7.8127000000000002E-2</v>
      </c>
      <c r="D24" s="6">
        <v>9.8457000000000003E-2</v>
      </c>
      <c r="E24" s="6">
        <v>1.6236E-2</v>
      </c>
      <c r="F24" s="6">
        <v>3.3855999999999997E-2</v>
      </c>
      <c r="G24" s="6">
        <v>5.6343999999999998E-2</v>
      </c>
      <c r="H24" s="6">
        <v>0.160691</v>
      </c>
      <c r="I24" s="6">
        <v>0.17427000000000001</v>
      </c>
      <c r="J24" s="6">
        <f t="shared" si="0"/>
        <v>9.7944875000000001E-2</v>
      </c>
      <c r="K24" s="6">
        <f t="shared" si="1"/>
        <v>6.2386133877048375E-2</v>
      </c>
      <c r="N24" s="6">
        <v>0.107763</v>
      </c>
      <c r="O24" s="6">
        <v>0.14700199999999999</v>
      </c>
      <c r="P24" s="6">
        <v>6.6144999999999995E-2</v>
      </c>
      <c r="Q24" s="6">
        <v>8.2754999999999995E-2</v>
      </c>
      <c r="R24" s="6">
        <v>0.13988300000000001</v>
      </c>
      <c r="S24" s="6">
        <v>0.11061</v>
      </c>
      <c r="T24" s="6">
        <v>8.2908999999999997E-2</v>
      </c>
      <c r="U24" s="6">
        <v>0.12303</v>
      </c>
      <c r="V24" s="6">
        <v>0.13286400000000001</v>
      </c>
      <c r="W24" s="6">
        <f t="shared" si="2"/>
        <v>0.110329</v>
      </c>
      <c r="X24">
        <f t="shared" si="3"/>
        <v>2.8192553360772449E-2</v>
      </c>
    </row>
    <row r="25" spans="1:24" x14ac:dyDescent="0.25">
      <c r="A25" s="6">
        <v>21</v>
      </c>
      <c r="B25" s="6">
        <v>0.16756199999999999</v>
      </c>
      <c r="C25" s="6">
        <v>8.3290000000000003E-2</v>
      </c>
      <c r="D25" s="6">
        <v>0.10510899999999999</v>
      </c>
      <c r="E25" s="6">
        <v>2.1360000000000001E-2</v>
      </c>
      <c r="F25" s="6">
        <v>3.6857000000000001E-2</v>
      </c>
      <c r="G25" s="6">
        <v>6.1001E-2</v>
      </c>
      <c r="H25" s="6">
        <v>0.165184</v>
      </c>
      <c r="I25" s="6">
        <v>0.177874</v>
      </c>
      <c r="J25" s="6">
        <f t="shared" si="0"/>
        <v>0.10227962499999999</v>
      </c>
      <c r="K25" s="6">
        <f t="shared" si="1"/>
        <v>6.191457258176096E-2</v>
      </c>
      <c r="N25" s="6">
        <v>0.118691</v>
      </c>
      <c r="O25" s="6">
        <v>0.155191</v>
      </c>
      <c r="P25" s="6">
        <v>7.2565000000000004E-2</v>
      </c>
      <c r="Q25" s="6">
        <v>8.9918999999999999E-2</v>
      </c>
      <c r="R25" s="6">
        <v>0.14976800000000001</v>
      </c>
      <c r="S25" s="6">
        <v>0.118635</v>
      </c>
      <c r="T25" s="6">
        <v>9.0858999999999995E-2</v>
      </c>
      <c r="U25" s="6">
        <v>0.13175899999999999</v>
      </c>
      <c r="V25" s="6">
        <v>0.14297099999999999</v>
      </c>
      <c r="W25" s="6">
        <f t="shared" si="2"/>
        <v>0.11892866666666668</v>
      </c>
      <c r="X25">
        <f t="shared" si="3"/>
        <v>2.9128748265244662E-2</v>
      </c>
    </row>
    <row r="26" spans="1:24" x14ac:dyDescent="0.25">
      <c r="A26" s="6">
        <v>22</v>
      </c>
      <c r="B26" s="6">
        <v>0.16894000000000001</v>
      </c>
      <c r="C26" s="6">
        <v>8.8196999999999998E-2</v>
      </c>
      <c r="D26" s="6">
        <v>0.11132599999999999</v>
      </c>
      <c r="E26" s="6">
        <v>2.6346999999999999E-2</v>
      </c>
      <c r="F26" s="6">
        <v>3.9794000000000003E-2</v>
      </c>
      <c r="G26" s="6">
        <v>6.5503000000000006E-2</v>
      </c>
      <c r="H26" s="6">
        <v>0.16855600000000001</v>
      </c>
      <c r="I26" s="6">
        <v>0.18058399999999999</v>
      </c>
      <c r="J26" s="6">
        <f t="shared" si="0"/>
        <v>0.106155875</v>
      </c>
      <c r="K26" s="6">
        <f t="shared" si="1"/>
        <v>6.1120992833740367E-2</v>
      </c>
      <c r="N26" s="6">
        <v>0.129136</v>
      </c>
      <c r="O26" s="6">
        <v>0.16302700000000001</v>
      </c>
      <c r="P26" s="6">
        <v>7.8815999999999997E-2</v>
      </c>
      <c r="Q26" s="6">
        <v>9.6902000000000002E-2</v>
      </c>
      <c r="R26" s="6">
        <v>0.15925900000000001</v>
      </c>
      <c r="S26" s="6">
        <v>0.12637200000000001</v>
      </c>
      <c r="T26" s="6">
        <v>9.8582000000000003E-2</v>
      </c>
      <c r="U26" s="6">
        <v>0.14014499999999999</v>
      </c>
      <c r="V26" s="6">
        <v>0.15278900000000001</v>
      </c>
      <c r="W26" s="6">
        <f t="shared" si="2"/>
        <v>0.12722533333333336</v>
      </c>
      <c r="X26">
        <f t="shared" si="3"/>
        <v>3.0033567561979644E-2</v>
      </c>
    </row>
    <row r="27" spans="1:24" x14ac:dyDescent="0.25">
      <c r="A27" s="6">
        <v>23</v>
      </c>
      <c r="B27" s="6">
        <v>0.16989799999999999</v>
      </c>
      <c r="C27" s="6">
        <v>9.2858999999999997E-2</v>
      </c>
      <c r="D27" s="6">
        <v>0.117134</v>
      </c>
      <c r="E27" s="6">
        <v>3.1199999999999999E-2</v>
      </c>
      <c r="F27" s="6">
        <v>4.2668999999999999E-2</v>
      </c>
      <c r="G27" s="6">
        <v>6.9856000000000001E-2</v>
      </c>
      <c r="H27" s="6">
        <v>0.17108699999999999</v>
      </c>
      <c r="I27" s="6">
        <v>0.18262200000000001</v>
      </c>
      <c r="J27" s="6">
        <f t="shared" si="0"/>
        <v>0.10966562500000002</v>
      </c>
      <c r="K27" s="6">
        <f t="shared" si="1"/>
        <v>6.0108954096320506E-2</v>
      </c>
      <c r="N27" s="6">
        <v>0.13911799999999999</v>
      </c>
      <c r="O27" s="6">
        <v>0.17052400000000001</v>
      </c>
      <c r="P27" s="6">
        <v>8.4903000000000006E-2</v>
      </c>
      <c r="Q27" s="6">
        <v>0.10370699999999999</v>
      </c>
      <c r="R27" s="6">
        <v>0.16837299999999999</v>
      </c>
      <c r="S27" s="6">
        <v>0.13383200000000001</v>
      </c>
      <c r="T27" s="6">
        <v>0.106086</v>
      </c>
      <c r="U27" s="6">
        <v>0.148203</v>
      </c>
      <c r="V27" s="6">
        <v>0.162327</v>
      </c>
      <c r="W27" s="6">
        <f t="shared" si="2"/>
        <v>0.13523033333333334</v>
      </c>
      <c r="X27">
        <f t="shared" si="3"/>
        <v>3.0902308093409395E-2</v>
      </c>
    </row>
    <row r="28" spans="1:24" x14ac:dyDescent="0.25">
      <c r="A28" s="6">
        <v>24</v>
      </c>
      <c r="B28" s="6">
        <v>0.17056399999999999</v>
      </c>
      <c r="C28" s="6">
        <v>9.7290000000000001E-2</v>
      </c>
      <c r="D28" s="6">
        <v>0.122562</v>
      </c>
      <c r="E28" s="6">
        <v>3.5922000000000003E-2</v>
      </c>
      <c r="F28" s="6">
        <v>4.5483000000000003E-2</v>
      </c>
      <c r="G28" s="6">
        <v>7.4063000000000004E-2</v>
      </c>
      <c r="H28" s="6">
        <v>0.172987</v>
      </c>
      <c r="I28" s="6">
        <v>0.18415500000000001</v>
      </c>
      <c r="J28" s="6">
        <f t="shared" si="0"/>
        <v>0.11287825000000001</v>
      </c>
      <c r="K28" s="6">
        <f t="shared" si="1"/>
        <v>5.8953806361421619E-2</v>
      </c>
      <c r="N28" s="6">
        <v>0.14865800000000001</v>
      </c>
      <c r="O28" s="6">
        <v>0.17769699999999999</v>
      </c>
      <c r="P28" s="6">
        <v>9.0829999999999994E-2</v>
      </c>
      <c r="Q28" s="6">
        <v>0.11033900000000001</v>
      </c>
      <c r="R28" s="6">
        <v>0.177124</v>
      </c>
      <c r="S28" s="6">
        <v>0.14102500000000001</v>
      </c>
      <c r="T28" s="6">
        <v>0.113376</v>
      </c>
      <c r="U28" s="6">
        <v>0.155944</v>
      </c>
      <c r="V28" s="6">
        <v>0.17159199999999999</v>
      </c>
      <c r="W28" s="6">
        <f t="shared" si="2"/>
        <v>0.14295388888888888</v>
      </c>
      <c r="X28">
        <f t="shared" si="3"/>
        <v>3.1731893330860642E-2</v>
      </c>
    </row>
    <row r="29" spans="1:24" x14ac:dyDescent="0.25">
      <c r="A29" s="6">
        <v>25</v>
      </c>
      <c r="B29" s="6">
        <v>0.17102600000000001</v>
      </c>
      <c r="C29" s="6">
        <v>0.10150099999999999</v>
      </c>
      <c r="D29" s="6">
        <v>0.127634</v>
      </c>
      <c r="E29" s="6">
        <v>4.0517999999999998E-2</v>
      </c>
      <c r="F29" s="6">
        <v>4.8236000000000001E-2</v>
      </c>
      <c r="G29" s="6">
        <v>7.8131000000000006E-2</v>
      </c>
      <c r="H29" s="6">
        <v>0.17441300000000001</v>
      </c>
      <c r="I29" s="6">
        <v>0.185308</v>
      </c>
      <c r="J29" s="6">
        <f t="shared" si="0"/>
        <v>0.115845875</v>
      </c>
      <c r="K29" s="6">
        <f t="shared" si="1"/>
        <v>5.7709212202057852E-2</v>
      </c>
      <c r="N29" s="6">
        <v>0.157776</v>
      </c>
      <c r="O29" s="6">
        <v>0.18456</v>
      </c>
      <c r="P29" s="6">
        <v>9.6601999999999993E-2</v>
      </c>
      <c r="Q29" s="6">
        <v>0.116803</v>
      </c>
      <c r="R29" s="6">
        <v>0.185526</v>
      </c>
      <c r="S29" s="6">
        <v>0.14796000000000001</v>
      </c>
      <c r="T29" s="6">
        <v>0.12045699999999999</v>
      </c>
      <c r="U29" s="6">
        <v>0.163382</v>
      </c>
      <c r="V29" s="6">
        <v>0.180592</v>
      </c>
      <c r="W29" s="6">
        <f t="shared" si="2"/>
        <v>0.15040644444444443</v>
      </c>
      <c r="X29">
        <f t="shared" si="3"/>
        <v>3.2520677514894854E-2</v>
      </c>
    </row>
    <row r="30" spans="1:24" x14ac:dyDescent="0.25">
      <c r="A30" s="6">
        <v>26</v>
      </c>
      <c r="B30" s="6">
        <v>0.171348</v>
      </c>
      <c r="C30" s="6">
        <v>0.105502</v>
      </c>
      <c r="D30" s="6">
        <v>0.13237299999999999</v>
      </c>
      <c r="E30" s="6">
        <v>4.4990000000000002E-2</v>
      </c>
      <c r="F30" s="6">
        <v>5.0930999999999997E-2</v>
      </c>
      <c r="G30" s="6">
        <v>8.2063999999999998E-2</v>
      </c>
      <c r="H30" s="6">
        <v>0.175484</v>
      </c>
      <c r="I30" s="6">
        <v>0.18617500000000001</v>
      </c>
      <c r="J30" s="6">
        <f t="shared" si="0"/>
        <v>0.11860837499999999</v>
      </c>
      <c r="K30" s="6">
        <f t="shared" si="1"/>
        <v>5.6414510688898648E-2</v>
      </c>
      <c r="N30" s="6">
        <v>0.166491</v>
      </c>
      <c r="O30" s="6">
        <v>0.19112699999999999</v>
      </c>
      <c r="P30" s="6">
        <v>0.10222299999999999</v>
      </c>
      <c r="Q30" s="6">
        <v>0.123103</v>
      </c>
      <c r="R30" s="6">
        <v>0.19359499999999999</v>
      </c>
      <c r="S30" s="6">
        <v>0.15464700000000001</v>
      </c>
      <c r="T30" s="6">
        <v>0.12733800000000001</v>
      </c>
      <c r="U30" s="6">
        <v>0.17052899999999999</v>
      </c>
      <c r="V30" s="6">
        <v>0.189335</v>
      </c>
      <c r="W30" s="6">
        <f t="shared" si="2"/>
        <v>0.15759866666666666</v>
      </c>
      <c r="X30">
        <f t="shared" si="3"/>
        <v>3.326819591591948E-2</v>
      </c>
    </row>
    <row r="31" spans="1:24" x14ac:dyDescent="0.25">
      <c r="A31" s="6">
        <v>27</v>
      </c>
      <c r="B31" s="6">
        <v>0.171571</v>
      </c>
      <c r="C31" s="6">
        <v>0.109304</v>
      </c>
      <c r="D31" s="6">
        <v>0.13680100000000001</v>
      </c>
      <c r="E31" s="6">
        <v>4.9341999999999997E-2</v>
      </c>
      <c r="F31" s="6">
        <v>5.3567999999999998E-2</v>
      </c>
      <c r="G31" s="6">
        <v>8.5865999999999998E-2</v>
      </c>
      <c r="H31" s="6">
        <v>0.176288</v>
      </c>
      <c r="I31" s="6">
        <v>0.18682699999999999</v>
      </c>
      <c r="J31" s="6">
        <f t="shared" si="0"/>
        <v>0.12119587499999999</v>
      </c>
      <c r="K31" s="6">
        <f t="shared" si="1"/>
        <v>5.5097168113479297E-2</v>
      </c>
      <c r="N31" s="6">
        <v>0.174819</v>
      </c>
      <c r="O31" s="6">
        <v>0.19741</v>
      </c>
      <c r="P31" s="6">
        <v>0.107696</v>
      </c>
      <c r="Q31" s="6">
        <v>0.129242</v>
      </c>
      <c r="R31" s="6">
        <v>0.20134199999999999</v>
      </c>
      <c r="S31" s="6">
        <v>0.16109399999999999</v>
      </c>
      <c r="T31" s="6">
        <v>0.134022</v>
      </c>
      <c r="U31" s="6">
        <v>0.177395</v>
      </c>
      <c r="V31" s="6">
        <v>0.197828</v>
      </c>
      <c r="W31" s="6">
        <f t="shared" si="2"/>
        <v>0.16453866666666667</v>
      </c>
      <c r="X31">
        <f t="shared" si="3"/>
        <v>3.3974689619627171E-2</v>
      </c>
    </row>
    <row r="32" spans="1:24" x14ac:dyDescent="0.25">
      <c r="A32" s="6">
        <v>28</v>
      </c>
      <c r="B32" s="6">
        <v>0.17172599999999999</v>
      </c>
      <c r="C32" s="6">
        <v>0.112917</v>
      </c>
      <c r="D32" s="6">
        <v>0.14093900000000001</v>
      </c>
      <c r="E32" s="6">
        <v>5.3578000000000001E-2</v>
      </c>
      <c r="F32" s="6">
        <v>5.6148999999999998E-2</v>
      </c>
      <c r="G32" s="6">
        <v>8.9541999999999997E-2</v>
      </c>
      <c r="H32" s="6">
        <v>0.17689099999999999</v>
      </c>
      <c r="I32" s="6">
        <v>0.18731800000000001</v>
      </c>
      <c r="J32" s="6">
        <f t="shared" si="0"/>
        <v>0.12363250000000001</v>
      </c>
      <c r="K32" s="6">
        <f t="shared" si="1"/>
        <v>5.3776588493507069E-2</v>
      </c>
      <c r="N32" s="6">
        <v>0.182779</v>
      </c>
      <c r="O32" s="6">
        <v>0.20342199999999999</v>
      </c>
      <c r="P32" s="6">
        <v>0.113026</v>
      </c>
      <c r="Q32" s="6">
        <v>0.13522600000000001</v>
      </c>
      <c r="R32" s="6">
        <v>0.20878099999999999</v>
      </c>
      <c r="S32" s="6">
        <v>0.16731099999999999</v>
      </c>
      <c r="T32" s="6">
        <v>0.140515</v>
      </c>
      <c r="U32" s="6">
        <v>0.18399299999999999</v>
      </c>
      <c r="V32" s="6">
        <v>0.20607800000000001</v>
      </c>
      <c r="W32" s="6">
        <f t="shared" si="2"/>
        <v>0.17123677777777779</v>
      </c>
      <c r="X32">
        <f t="shared" si="3"/>
        <v>3.4640695257809738E-2</v>
      </c>
    </row>
    <row r="33" spans="1:24" x14ac:dyDescent="0.25">
      <c r="A33" s="6">
        <v>29</v>
      </c>
      <c r="B33" s="6">
        <v>0.17183399999999999</v>
      </c>
      <c r="C33" s="6">
        <v>0.116351</v>
      </c>
      <c r="D33" s="6">
        <v>0.14480499999999999</v>
      </c>
      <c r="E33" s="6">
        <v>5.7700000000000001E-2</v>
      </c>
      <c r="F33" s="6">
        <v>5.8674999999999998E-2</v>
      </c>
      <c r="G33" s="6">
        <v>9.3095999999999998E-2</v>
      </c>
      <c r="H33" s="6">
        <v>0.177344</v>
      </c>
      <c r="I33" s="6">
        <v>0.18768599999999999</v>
      </c>
      <c r="J33" s="6">
        <f t="shared" si="0"/>
        <v>0.12593637499999999</v>
      </c>
      <c r="K33" s="6">
        <f t="shared" si="1"/>
        <v>5.2466373135391639E-2</v>
      </c>
      <c r="N33" s="6">
        <v>0.190387</v>
      </c>
      <c r="O33" s="6">
        <v>0.209174</v>
      </c>
      <c r="P33" s="6">
        <v>0.118215</v>
      </c>
      <c r="Q33" s="6">
        <v>0.14105799999999999</v>
      </c>
      <c r="R33" s="6">
        <v>0.215923</v>
      </c>
      <c r="S33" s="6">
        <v>0.17330400000000001</v>
      </c>
      <c r="T33" s="6">
        <v>0.14682400000000001</v>
      </c>
      <c r="U33" s="6">
        <v>0.190331</v>
      </c>
      <c r="V33" s="6">
        <v>0.214092</v>
      </c>
      <c r="W33" s="6">
        <f t="shared" si="2"/>
        <v>0.17770088888888891</v>
      </c>
      <c r="X33">
        <f t="shared" si="3"/>
        <v>3.5267271961566732E-2</v>
      </c>
    </row>
    <row r="34" spans="1:24" x14ac:dyDescent="0.25">
      <c r="A34" s="6">
        <v>30</v>
      </c>
      <c r="B34" s="6">
        <v>0.17190900000000001</v>
      </c>
      <c r="C34" s="6">
        <v>0.119614</v>
      </c>
      <c r="D34" s="6">
        <v>0.14841799999999999</v>
      </c>
      <c r="E34" s="6">
        <v>6.1711000000000002E-2</v>
      </c>
      <c r="F34" s="6">
        <v>6.1147E-2</v>
      </c>
      <c r="G34" s="6">
        <v>9.6531000000000006E-2</v>
      </c>
      <c r="H34" s="6">
        <v>0.17768400000000001</v>
      </c>
      <c r="I34" s="6">
        <v>0.18796399999999999</v>
      </c>
      <c r="J34" s="6">
        <f t="shared" si="0"/>
        <v>0.12812224999999999</v>
      </c>
      <c r="K34" s="6">
        <f t="shared" si="1"/>
        <v>5.1176354310364831E-2</v>
      </c>
      <c r="N34" s="6">
        <v>0.197657</v>
      </c>
      <c r="O34" s="6">
        <v>0.21467800000000001</v>
      </c>
      <c r="P34" s="6">
        <v>0.123269</v>
      </c>
      <c r="Q34" s="6">
        <v>0.14674200000000001</v>
      </c>
      <c r="R34" s="6">
        <v>0.22278200000000001</v>
      </c>
      <c r="S34" s="6">
        <v>0.17908299999999999</v>
      </c>
      <c r="T34" s="6">
        <v>0.15295300000000001</v>
      </c>
      <c r="U34" s="6">
        <v>0.19642100000000001</v>
      </c>
      <c r="V34" s="6">
        <v>0.22187699999999999</v>
      </c>
      <c r="W34" s="6">
        <f t="shared" si="2"/>
        <v>0.18394022222222223</v>
      </c>
      <c r="X34">
        <f t="shared" si="3"/>
        <v>3.5855820813285567E-2</v>
      </c>
    </row>
    <row r="35" spans="1:24" x14ac:dyDescent="0.25">
      <c r="A35" s="6">
        <v>31</v>
      </c>
      <c r="B35" s="6">
        <v>0.171961</v>
      </c>
      <c r="C35" s="6">
        <v>0.122715</v>
      </c>
      <c r="D35" s="6">
        <v>0.15179400000000001</v>
      </c>
      <c r="E35" s="6">
        <v>6.5614000000000006E-2</v>
      </c>
      <c r="F35" s="6">
        <v>6.3565999999999998E-2</v>
      </c>
      <c r="G35" s="6">
        <v>9.9852999999999997E-2</v>
      </c>
      <c r="H35" s="6">
        <v>0.17793900000000001</v>
      </c>
      <c r="I35" s="6">
        <v>0.18817300000000001</v>
      </c>
      <c r="J35" s="6">
        <f t="shared" si="0"/>
        <v>0.13020187499999999</v>
      </c>
      <c r="K35" s="6">
        <f t="shared" si="1"/>
        <v>4.9912165372031352E-2</v>
      </c>
      <c r="N35" s="6">
        <v>0.20460600000000001</v>
      </c>
      <c r="O35" s="6">
        <v>0.219944</v>
      </c>
      <c r="P35" s="6">
        <v>0.12819</v>
      </c>
      <c r="Q35" s="6">
        <v>0.152281</v>
      </c>
      <c r="R35" s="6">
        <v>0.22936699999999999</v>
      </c>
      <c r="S35" s="6">
        <v>0.18465400000000001</v>
      </c>
      <c r="T35" s="6">
        <v>0.15890699999999999</v>
      </c>
      <c r="U35" s="6">
        <v>0.20227200000000001</v>
      </c>
      <c r="V35" s="6">
        <v>0.22944000000000001</v>
      </c>
      <c r="W35" s="6">
        <f t="shared" si="2"/>
        <v>0.18996233333333334</v>
      </c>
      <c r="X35">
        <f t="shared" si="3"/>
        <v>3.6408095428764234E-2</v>
      </c>
    </row>
    <row r="36" spans="1:24" x14ac:dyDescent="0.25">
      <c r="A36" s="6">
        <v>32</v>
      </c>
      <c r="B36" s="6">
        <v>0.17199700000000001</v>
      </c>
      <c r="C36" s="6">
        <v>0.12566099999999999</v>
      </c>
      <c r="D36" s="6">
        <v>0.154949</v>
      </c>
      <c r="E36" s="6">
        <v>6.9413000000000002E-2</v>
      </c>
      <c r="F36" s="6">
        <v>6.5934000000000006E-2</v>
      </c>
      <c r="G36" s="6">
        <v>0.103064</v>
      </c>
      <c r="H36" s="6">
        <v>0.17813100000000001</v>
      </c>
      <c r="I36" s="6">
        <v>0.188329</v>
      </c>
      <c r="J36" s="6">
        <f t="shared" si="0"/>
        <v>0.13218475000000002</v>
      </c>
      <c r="K36" s="6">
        <f t="shared" si="1"/>
        <v>4.8677499779525561E-2</v>
      </c>
      <c r="N36" s="6">
        <v>0.21124799999999999</v>
      </c>
      <c r="O36" s="6">
        <v>0.22498299999999999</v>
      </c>
      <c r="P36" s="6">
        <v>0.13298199999999999</v>
      </c>
      <c r="Q36" s="6">
        <v>0.15767999999999999</v>
      </c>
      <c r="R36" s="6">
        <v>0.23569000000000001</v>
      </c>
      <c r="S36" s="6">
        <v>0.190026</v>
      </c>
      <c r="T36" s="6">
        <v>0.164691</v>
      </c>
      <c r="U36" s="6">
        <v>0.207894</v>
      </c>
      <c r="V36" s="6">
        <v>0.236786</v>
      </c>
      <c r="W36" s="6">
        <f t="shared" si="2"/>
        <v>0.19577555555555554</v>
      </c>
      <c r="X36">
        <f t="shared" si="3"/>
        <v>3.6925527125929822E-2</v>
      </c>
    </row>
    <row r="37" spans="1:24" x14ac:dyDescent="0.25">
      <c r="A37" s="6">
        <v>33</v>
      </c>
      <c r="B37" s="6">
        <v>0.17202300000000001</v>
      </c>
      <c r="C37" s="6">
        <v>0.12846199999999999</v>
      </c>
      <c r="D37" s="6">
        <v>0.15789600000000001</v>
      </c>
      <c r="E37" s="6">
        <v>7.3109999999999994E-2</v>
      </c>
      <c r="F37" s="6">
        <v>6.8251000000000006E-2</v>
      </c>
      <c r="G37" s="6">
        <v>0.106168</v>
      </c>
      <c r="H37" s="6">
        <v>0.17827399999999999</v>
      </c>
      <c r="I37" s="6">
        <v>0.188447</v>
      </c>
      <c r="J37" s="6">
        <f t="shared" si="0"/>
        <v>0.13407887500000001</v>
      </c>
      <c r="K37" s="6">
        <f t="shared" si="1"/>
        <v>4.7475096071331317E-2</v>
      </c>
      <c r="N37" s="6">
        <v>0.21759500000000001</v>
      </c>
      <c r="O37" s="6">
        <v>0.22980400000000001</v>
      </c>
      <c r="P37" s="6">
        <v>0.13764799999999999</v>
      </c>
      <c r="Q37" s="6">
        <v>0.162942</v>
      </c>
      <c r="R37" s="6">
        <v>0.241762</v>
      </c>
      <c r="S37" s="6">
        <v>0.19520599999999999</v>
      </c>
      <c r="T37" s="6">
        <v>0.17031099999999999</v>
      </c>
      <c r="U37" s="6">
        <v>0.21329600000000001</v>
      </c>
      <c r="V37" s="6">
        <v>0.243923</v>
      </c>
      <c r="W37" s="6">
        <f t="shared" si="2"/>
        <v>0.20138744444444445</v>
      </c>
      <c r="X37">
        <f t="shared" si="3"/>
        <v>3.7410062209621883E-2</v>
      </c>
    </row>
    <row r="38" spans="1:24" x14ac:dyDescent="0.25">
      <c r="A38" s="6">
        <v>34</v>
      </c>
      <c r="B38" s="6">
        <v>0.17204</v>
      </c>
      <c r="C38" s="6">
        <v>0.13112299999999999</v>
      </c>
      <c r="D38" s="6">
        <v>0.16065099999999999</v>
      </c>
      <c r="E38" s="6">
        <v>7.6706999999999997E-2</v>
      </c>
      <c r="F38" s="6">
        <v>7.0518999999999998E-2</v>
      </c>
      <c r="G38" s="6">
        <v>0.109169</v>
      </c>
      <c r="H38" s="6">
        <v>0.17838200000000001</v>
      </c>
      <c r="I38" s="6">
        <v>0.18853600000000001</v>
      </c>
      <c r="J38" s="6">
        <f t="shared" si="0"/>
        <v>0.13589087499999999</v>
      </c>
      <c r="K38" s="6">
        <f t="shared" si="1"/>
        <v>4.6306174001923696E-2</v>
      </c>
      <c r="N38" s="6">
        <v>0.223661</v>
      </c>
      <c r="O38" s="6">
        <v>0.23441600000000001</v>
      </c>
      <c r="P38" s="6">
        <v>0.14219200000000001</v>
      </c>
      <c r="Q38" s="6">
        <v>0.16807</v>
      </c>
      <c r="R38" s="6">
        <v>0.24759200000000001</v>
      </c>
      <c r="S38" s="6">
        <v>0.20019999999999999</v>
      </c>
      <c r="T38" s="6">
        <v>0.17577100000000001</v>
      </c>
      <c r="U38" s="6">
        <v>0.21848600000000001</v>
      </c>
      <c r="V38" s="6">
        <v>0.25085600000000002</v>
      </c>
      <c r="W38" s="6">
        <f t="shared" si="2"/>
        <v>0.20680488888888887</v>
      </c>
      <c r="X38">
        <f t="shared" si="3"/>
        <v>3.7863212625992605E-2</v>
      </c>
    </row>
    <row r="39" spans="1:24" x14ac:dyDescent="0.25">
      <c r="A39" s="6">
        <v>35</v>
      </c>
      <c r="B39" s="6">
        <v>0.17205200000000001</v>
      </c>
      <c r="C39" s="6">
        <v>0.13365099999999999</v>
      </c>
      <c r="D39" s="6">
        <v>0.16322400000000001</v>
      </c>
      <c r="E39" s="6">
        <v>8.0208000000000002E-2</v>
      </c>
      <c r="F39" s="6">
        <v>7.2737999999999997E-2</v>
      </c>
      <c r="G39" s="6">
        <v>0.112071</v>
      </c>
      <c r="H39" s="6">
        <v>0.17846300000000001</v>
      </c>
      <c r="I39" s="6">
        <v>0.18860299999999999</v>
      </c>
      <c r="J39" s="6">
        <f t="shared" si="0"/>
        <v>0.13762625000000001</v>
      </c>
      <c r="K39" s="6">
        <f t="shared" si="1"/>
        <v>4.5170882048853389E-2</v>
      </c>
      <c r="N39" s="6">
        <v>0.229459</v>
      </c>
      <c r="O39" s="6">
        <v>0.23882999999999999</v>
      </c>
      <c r="P39" s="6">
        <v>0.146616</v>
      </c>
      <c r="Q39" s="6">
        <v>0.173067</v>
      </c>
      <c r="R39" s="6">
        <v>0.25319000000000003</v>
      </c>
      <c r="S39" s="6">
        <v>0.205015</v>
      </c>
      <c r="T39" s="6">
        <v>0.18107500000000001</v>
      </c>
      <c r="U39" s="6">
        <v>0.223472</v>
      </c>
      <c r="V39" s="6">
        <v>0.25758999999999999</v>
      </c>
      <c r="W39" s="6">
        <f t="shared" si="2"/>
        <v>0.21203488888888888</v>
      </c>
      <c r="X39">
        <f t="shared" si="3"/>
        <v>3.8287265188455474E-2</v>
      </c>
    </row>
    <row r="40" spans="1:24" x14ac:dyDescent="0.25">
      <c r="A40" s="6">
        <v>36</v>
      </c>
      <c r="B40" s="6">
        <v>0.17206099999999999</v>
      </c>
      <c r="C40" s="6">
        <v>0.13605400000000001</v>
      </c>
      <c r="D40" s="6">
        <v>0.165629</v>
      </c>
      <c r="E40" s="6">
        <v>8.3614999999999995E-2</v>
      </c>
      <c r="F40" s="6">
        <v>7.4911000000000005E-2</v>
      </c>
      <c r="G40" s="6">
        <v>0.11487600000000001</v>
      </c>
      <c r="H40" s="6">
        <v>0.17852399999999999</v>
      </c>
      <c r="I40" s="6">
        <v>0.18865299999999999</v>
      </c>
      <c r="J40" s="6">
        <f t="shared" si="0"/>
        <v>0.13929037500000002</v>
      </c>
      <c r="K40" s="6">
        <f t="shared" si="1"/>
        <v>4.406905335278604E-2</v>
      </c>
      <c r="N40" s="6">
        <v>0.23499999999999999</v>
      </c>
      <c r="O40" s="6">
        <v>0.24305199999999999</v>
      </c>
      <c r="P40" s="6">
        <v>0.150925</v>
      </c>
      <c r="Q40" s="6">
        <v>0.17793800000000001</v>
      </c>
      <c r="R40" s="6">
        <v>0.25856499999999999</v>
      </c>
      <c r="S40" s="6">
        <v>0.20965800000000001</v>
      </c>
      <c r="T40" s="6">
        <v>0.186227</v>
      </c>
      <c r="U40" s="6">
        <v>0.22826299999999999</v>
      </c>
      <c r="V40" s="6">
        <v>0.26413199999999998</v>
      </c>
      <c r="W40" s="6">
        <f t="shared" si="2"/>
        <v>0.21708444444444444</v>
      </c>
      <c r="X40">
        <f t="shared" si="3"/>
        <v>3.8683330237684881E-2</v>
      </c>
    </row>
    <row r="41" spans="1:24" x14ac:dyDescent="0.25">
      <c r="A41" s="6">
        <v>37</v>
      </c>
      <c r="B41" s="6">
        <v>0.172067</v>
      </c>
      <c r="C41" s="6">
        <v>0.13833799999999999</v>
      </c>
      <c r="D41" s="6">
        <v>0.167876</v>
      </c>
      <c r="E41" s="6">
        <v>8.6929999999999993E-2</v>
      </c>
      <c r="F41" s="6">
        <v>7.7035999999999993E-2</v>
      </c>
      <c r="G41" s="6">
        <v>0.117588</v>
      </c>
      <c r="H41" s="6">
        <v>0.17857000000000001</v>
      </c>
      <c r="I41" s="6">
        <v>0.188691</v>
      </c>
      <c r="J41" s="6">
        <f t="shared" si="0"/>
        <v>0.14088699999999998</v>
      </c>
      <c r="K41" s="6">
        <f t="shared" si="1"/>
        <v>4.300079447438819E-2</v>
      </c>
      <c r="N41" s="6">
        <v>0.24029600000000001</v>
      </c>
      <c r="O41" s="6">
        <v>0.24709300000000001</v>
      </c>
      <c r="P41" s="6">
        <v>0.15512000000000001</v>
      </c>
      <c r="Q41" s="6">
        <v>0.18268599999999999</v>
      </c>
      <c r="R41" s="6">
        <v>0.26372699999999999</v>
      </c>
      <c r="S41" s="6">
        <v>0.21413399999999999</v>
      </c>
      <c r="T41" s="6">
        <v>0.19123299999999999</v>
      </c>
      <c r="U41" s="6">
        <v>0.23286599999999999</v>
      </c>
      <c r="V41" s="6">
        <v>0.27048699999999998</v>
      </c>
      <c r="W41" s="6">
        <f t="shared" si="2"/>
        <v>0.22196022222222223</v>
      </c>
      <c r="X41">
        <f t="shared" si="3"/>
        <v>3.9053804103370615E-2</v>
      </c>
    </row>
    <row r="42" spans="1:24" x14ac:dyDescent="0.25">
      <c r="A42" s="6">
        <v>38</v>
      </c>
      <c r="B42" s="6">
        <v>0.172071</v>
      </c>
      <c r="C42" s="6">
        <v>0.14050799999999999</v>
      </c>
      <c r="D42" s="6">
        <v>0.16997599999999999</v>
      </c>
      <c r="E42" s="6">
        <v>9.0157000000000001E-2</v>
      </c>
      <c r="F42" s="6">
        <v>7.9117000000000007E-2</v>
      </c>
      <c r="G42" s="6">
        <v>0.12021</v>
      </c>
      <c r="H42" s="6">
        <v>0.17860400000000001</v>
      </c>
      <c r="I42" s="6">
        <v>0.188719</v>
      </c>
      <c r="J42" s="6">
        <f t="shared" si="0"/>
        <v>0.14242025</v>
      </c>
      <c r="K42" s="6">
        <f t="shared" si="1"/>
        <v>4.1964313096282874E-2</v>
      </c>
      <c r="N42" s="6">
        <v>0.24535699999999999</v>
      </c>
      <c r="O42" s="6">
        <v>0.25095899999999999</v>
      </c>
      <c r="P42" s="6">
        <v>0.15920599999999999</v>
      </c>
      <c r="Q42" s="6">
        <v>0.18731200000000001</v>
      </c>
      <c r="R42" s="6">
        <v>0.26868300000000001</v>
      </c>
      <c r="S42" s="6">
        <v>0.21845000000000001</v>
      </c>
      <c r="T42" s="6">
        <v>0.19609699999999999</v>
      </c>
      <c r="U42" s="6">
        <v>0.237288</v>
      </c>
      <c r="V42" s="6">
        <v>0.27666000000000002</v>
      </c>
      <c r="W42" s="6">
        <f t="shared" si="2"/>
        <v>0.22666799999999998</v>
      </c>
      <c r="X42">
        <f t="shared" si="3"/>
        <v>3.9399736414093042E-2</v>
      </c>
    </row>
    <row r="43" spans="1:24" x14ac:dyDescent="0.25">
      <c r="A43" s="6">
        <v>39</v>
      </c>
      <c r="B43" s="6">
        <v>0.172073</v>
      </c>
      <c r="C43" s="6">
        <v>0.14257</v>
      </c>
      <c r="D43" s="6">
        <v>0.17193800000000001</v>
      </c>
      <c r="E43" s="6">
        <v>9.3297000000000005E-2</v>
      </c>
      <c r="F43" s="6">
        <v>8.1153000000000003E-2</v>
      </c>
      <c r="G43" s="6">
        <v>0.12274400000000001</v>
      </c>
      <c r="H43" s="6">
        <v>0.17863000000000001</v>
      </c>
      <c r="I43" s="6">
        <v>0.18874099999999999</v>
      </c>
      <c r="J43" s="6">
        <f t="shared" si="0"/>
        <v>0.14389325</v>
      </c>
      <c r="K43" s="6">
        <f t="shared" si="1"/>
        <v>4.0959788719286266E-2</v>
      </c>
      <c r="N43" s="6">
        <v>0.250195</v>
      </c>
      <c r="O43" s="6">
        <v>0.254658</v>
      </c>
      <c r="P43" s="6">
        <v>0.163184</v>
      </c>
      <c r="Q43" s="6">
        <v>0.19182099999999999</v>
      </c>
      <c r="R43" s="6">
        <v>0.27344099999999999</v>
      </c>
      <c r="S43" s="6">
        <v>0.222611</v>
      </c>
      <c r="T43" s="6">
        <v>0.200821</v>
      </c>
      <c r="U43" s="6">
        <v>0.241538</v>
      </c>
      <c r="V43" s="6">
        <v>0.28265699999999999</v>
      </c>
      <c r="W43" s="6">
        <f t="shared" si="2"/>
        <v>0.23121400000000003</v>
      </c>
      <c r="X43">
        <f t="shared" si="3"/>
        <v>3.9723452861627907E-2</v>
      </c>
    </row>
    <row r="44" spans="1:24" x14ac:dyDescent="0.25">
      <c r="A44" s="6">
        <v>40</v>
      </c>
      <c r="B44" s="6">
        <v>0.17207500000000001</v>
      </c>
      <c r="C44" s="6">
        <v>0.14452899999999999</v>
      </c>
      <c r="D44" s="6">
        <v>0.17377100000000001</v>
      </c>
      <c r="E44" s="6">
        <v>9.6351999999999993E-2</v>
      </c>
      <c r="F44" s="6">
        <v>8.3145999999999998E-2</v>
      </c>
      <c r="G44" s="6">
        <v>0.125195</v>
      </c>
      <c r="H44" s="6">
        <v>0.178649</v>
      </c>
      <c r="I44" s="6">
        <v>0.18875700000000001</v>
      </c>
      <c r="J44" s="6">
        <f t="shared" si="0"/>
        <v>0.14530925</v>
      </c>
      <c r="K44" s="6">
        <f t="shared" si="1"/>
        <v>3.9985705155539168E-2</v>
      </c>
      <c r="N44" s="6">
        <v>0.25481799999999999</v>
      </c>
      <c r="O44" s="6">
        <v>0.25819700000000001</v>
      </c>
      <c r="P44" s="6">
        <v>0.16705800000000001</v>
      </c>
      <c r="Q44" s="6">
        <v>0.196216</v>
      </c>
      <c r="R44" s="6">
        <v>0.27800999999999998</v>
      </c>
      <c r="S44" s="6">
        <v>0.22662299999999999</v>
      </c>
      <c r="T44" s="6">
        <v>0.20541200000000001</v>
      </c>
      <c r="U44" s="6">
        <v>0.24562</v>
      </c>
      <c r="V44" s="6">
        <v>0.28848200000000002</v>
      </c>
      <c r="W44" s="6">
        <f t="shared" si="2"/>
        <v>0.23560399999999998</v>
      </c>
      <c r="X44">
        <f t="shared" si="3"/>
        <v>4.0025737510382332E-2</v>
      </c>
    </row>
    <row r="45" spans="1:24" x14ac:dyDescent="0.25">
      <c r="A45" s="6">
        <v>41</v>
      </c>
      <c r="B45" s="6">
        <v>0.17207700000000001</v>
      </c>
      <c r="C45" s="6">
        <v>0.14639199999999999</v>
      </c>
      <c r="D45" s="6">
        <v>0.175484</v>
      </c>
      <c r="E45" s="6">
        <v>9.9325999999999998E-2</v>
      </c>
      <c r="F45" s="6">
        <v>8.5096000000000005E-2</v>
      </c>
      <c r="G45" s="6">
        <v>0.12756400000000001</v>
      </c>
      <c r="H45" s="6">
        <v>0.17866399999999999</v>
      </c>
      <c r="I45" s="6">
        <v>0.18876899999999999</v>
      </c>
      <c r="J45" s="6">
        <f t="shared" si="0"/>
        <v>0.14667149999999998</v>
      </c>
      <c r="K45" s="6">
        <f t="shared" si="1"/>
        <v>3.9041429269797215E-2</v>
      </c>
      <c r="N45" s="6">
        <v>0.25923600000000002</v>
      </c>
      <c r="O45" s="6">
        <v>0.26158300000000001</v>
      </c>
      <c r="P45" s="6">
        <v>0.17083000000000001</v>
      </c>
      <c r="Q45" s="6">
        <v>0.20049900000000001</v>
      </c>
      <c r="R45" s="6">
        <v>0.28239799999999998</v>
      </c>
      <c r="S45" s="6">
        <v>0.230491</v>
      </c>
      <c r="T45" s="6">
        <v>0.209871</v>
      </c>
      <c r="U45" s="6">
        <v>0.24954299999999999</v>
      </c>
      <c r="V45" s="6">
        <v>0.29414099999999999</v>
      </c>
      <c r="W45" s="6">
        <f t="shared" si="2"/>
        <v>0.23984355555555556</v>
      </c>
      <c r="X45">
        <f t="shared" si="3"/>
        <v>4.0309012745635316E-2</v>
      </c>
    </row>
    <row r="46" spans="1:24" x14ac:dyDescent="0.25">
      <c r="A46" s="6">
        <v>42</v>
      </c>
      <c r="B46" s="6">
        <v>0.17207800000000001</v>
      </c>
      <c r="C46" s="6">
        <v>0.14816099999999999</v>
      </c>
      <c r="D46" s="6">
        <v>0.17708499999999999</v>
      </c>
      <c r="E46" s="6">
        <v>0.10222000000000001</v>
      </c>
      <c r="F46" s="6">
        <v>8.7004999999999999E-2</v>
      </c>
      <c r="G46" s="6">
        <v>0.129854</v>
      </c>
      <c r="H46" s="6">
        <v>0.178675</v>
      </c>
      <c r="I46" s="6">
        <v>0.188778</v>
      </c>
      <c r="J46" s="6">
        <f t="shared" si="0"/>
        <v>0.147982</v>
      </c>
      <c r="K46" s="6">
        <f t="shared" si="1"/>
        <v>3.8125708027149159E-2</v>
      </c>
      <c r="N46" s="6">
        <v>0.263459</v>
      </c>
      <c r="O46" s="6">
        <v>0.26482299999999998</v>
      </c>
      <c r="P46" s="6">
        <v>0.17450299999999999</v>
      </c>
      <c r="Q46" s="6">
        <v>0.20467399999999999</v>
      </c>
      <c r="R46" s="6">
        <v>0.286611</v>
      </c>
      <c r="S46" s="6">
        <v>0.23422100000000001</v>
      </c>
      <c r="T46" s="6">
        <v>0.214203</v>
      </c>
      <c r="U46" s="6">
        <v>0.25331199999999998</v>
      </c>
      <c r="V46" s="6">
        <v>0.29963800000000002</v>
      </c>
      <c r="W46" s="6">
        <f t="shared" si="2"/>
        <v>0.2439382222222222</v>
      </c>
      <c r="X46">
        <f t="shared" si="3"/>
        <v>4.0574115371680701E-2</v>
      </c>
    </row>
    <row r="47" spans="1:24" x14ac:dyDescent="0.25">
      <c r="A47" s="6">
        <v>43</v>
      </c>
      <c r="B47" s="6">
        <v>0.17207800000000001</v>
      </c>
      <c r="C47" s="6">
        <v>0.149843</v>
      </c>
      <c r="D47" s="6">
        <v>0.17858099999999999</v>
      </c>
      <c r="E47" s="6">
        <v>0.105036</v>
      </c>
      <c r="F47" s="6">
        <v>8.8872999999999994E-2</v>
      </c>
      <c r="G47" s="6">
        <v>0.13206799999999999</v>
      </c>
      <c r="H47" s="6">
        <v>0.17868300000000001</v>
      </c>
      <c r="I47" s="6">
        <v>0.18878500000000001</v>
      </c>
      <c r="J47" s="6">
        <f t="shared" si="0"/>
        <v>0.14924337499999998</v>
      </c>
      <c r="K47" s="6">
        <f t="shared" si="1"/>
        <v>3.7237798012762391E-2</v>
      </c>
      <c r="N47" s="6">
        <v>0.26749499999999998</v>
      </c>
      <c r="O47" s="6">
        <v>0.26792300000000002</v>
      </c>
      <c r="P47" s="6">
        <v>0.17807999999999999</v>
      </c>
      <c r="Q47" s="6">
        <v>0.20874200000000001</v>
      </c>
      <c r="R47" s="6">
        <v>0.29065600000000003</v>
      </c>
      <c r="S47" s="6">
        <v>0.237817</v>
      </c>
      <c r="T47" s="6">
        <v>0.218412</v>
      </c>
      <c r="U47" s="6">
        <v>0.25693300000000002</v>
      </c>
      <c r="V47" s="6">
        <v>0.30497800000000003</v>
      </c>
      <c r="W47" s="6">
        <f t="shared" si="2"/>
        <v>0.24789288888888888</v>
      </c>
      <c r="X47">
        <f t="shared" si="3"/>
        <v>4.0822547698681322E-2</v>
      </c>
    </row>
    <row r="48" spans="1:24" x14ac:dyDescent="0.25">
      <c r="A48" s="6">
        <v>44</v>
      </c>
      <c r="B48" s="6">
        <v>0.17207900000000001</v>
      </c>
      <c r="C48" s="6">
        <v>0.15144099999999999</v>
      </c>
      <c r="D48" s="6">
        <v>0.179978</v>
      </c>
      <c r="E48" s="6">
        <v>0.107776</v>
      </c>
      <c r="F48" s="6">
        <v>9.0701000000000004E-2</v>
      </c>
      <c r="G48" s="6">
        <v>0.13420899999999999</v>
      </c>
      <c r="H48" s="6">
        <v>0.17868899999999999</v>
      </c>
      <c r="I48" s="6">
        <v>0.18879000000000001</v>
      </c>
      <c r="J48" s="6">
        <f t="shared" si="0"/>
        <v>0.15045787500000002</v>
      </c>
      <c r="K48" s="6">
        <f t="shared" si="1"/>
        <v>3.637675491863876E-2</v>
      </c>
      <c r="N48" s="6">
        <v>0.27135300000000001</v>
      </c>
      <c r="O48" s="6">
        <v>0.27088899999999999</v>
      </c>
      <c r="P48" s="6">
        <v>0.181563</v>
      </c>
      <c r="Q48" s="6">
        <v>0.21270700000000001</v>
      </c>
      <c r="R48" s="6">
        <v>0.29454000000000002</v>
      </c>
      <c r="S48" s="6">
        <v>0.241285</v>
      </c>
      <c r="T48" s="6">
        <v>0.222501</v>
      </c>
      <c r="U48" s="6">
        <v>0.26041199999999998</v>
      </c>
      <c r="V48" s="6">
        <v>0.310166</v>
      </c>
      <c r="W48" s="6">
        <f t="shared" si="2"/>
        <v>0.25171288888888887</v>
      </c>
      <c r="X48">
        <f t="shared" si="3"/>
        <v>4.1055756263417141E-2</v>
      </c>
    </row>
    <row r="49" spans="1:24" x14ac:dyDescent="0.25">
      <c r="A49" s="6">
        <v>45</v>
      </c>
      <c r="B49" s="6">
        <v>0.17207900000000001</v>
      </c>
      <c r="C49" s="6">
        <v>0.15295900000000001</v>
      </c>
      <c r="D49" s="6">
        <v>0.181284</v>
      </c>
      <c r="E49" s="6">
        <v>0.110443</v>
      </c>
      <c r="F49" s="6">
        <v>9.2490000000000003E-2</v>
      </c>
      <c r="G49" s="6">
        <v>0.13627800000000001</v>
      </c>
      <c r="H49" s="6">
        <v>0.17869399999999999</v>
      </c>
      <c r="I49" s="6">
        <v>0.18879399999999999</v>
      </c>
      <c r="J49" s="6">
        <f t="shared" si="0"/>
        <v>0.15162762499999999</v>
      </c>
      <c r="K49" s="6">
        <f t="shared" si="1"/>
        <v>3.5541731965746982E-2</v>
      </c>
      <c r="N49" s="6">
        <v>0.27503899999999998</v>
      </c>
      <c r="O49" s="6">
        <v>0.27372800000000003</v>
      </c>
      <c r="P49" s="6">
        <v>0.18495500000000001</v>
      </c>
      <c r="Q49" s="6">
        <v>0.21657100000000001</v>
      </c>
      <c r="R49" s="6">
        <v>0.29826900000000001</v>
      </c>
      <c r="S49" s="6">
        <v>0.24462800000000001</v>
      </c>
      <c r="T49" s="6">
        <v>0.22647300000000001</v>
      </c>
      <c r="U49" s="6">
        <v>0.26375399999999999</v>
      </c>
      <c r="V49" s="6">
        <v>0.31520500000000001</v>
      </c>
      <c r="W49" s="6">
        <f t="shared" si="2"/>
        <v>0.25540244444444449</v>
      </c>
      <c r="X49">
        <f t="shared" si="3"/>
        <v>4.1274660707602828E-2</v>
      </c>
    </row>
    <row r="50" spans="1:24" x14ac:dyDescent="0.25">
      <c r="A50" s="6">
        <v>46</v>
      </c>
      <c r="B50" s="6">
        <v>0.17207900000000001</v>
      </c>
      <c r="C50" s="6">
        <v>0.15440300000000001</v>
      </c>
      <c r="D50" s="6">
        <v>0.182505</v>
      </c>
      <c r="E50" s="6">
        <v>0.113039</v>
      </c>
      <c r="F50" s="6">
        <v>9.4241000000000005E-2</v>
      </c>
      <c r="G50" s="6">
        <v>0.13827900000000001</v>
      </c>
      <c r="H50" s="6">
        <v>0.17869699999999999</v>
      </c>
      <c r="I50" s="6">
        <v>0.18879699999999999</v>
      </c>
      <c r="J50" s="6">
        <f t="shared" si="0"/>
        <v>0.15275500000000003</v>
      </c>
      <c r="K50" s="6">
        <f t="shared" si="1"/>
        <v>3.4731648671327997E-2</v>
      </c>
      <c r="N50" s="6">
        <v>0.27856300000000001</v>
      </c>
      <c r="O50" s="6">
        <v>0.27644299999999999</v>
      </c>
      <c r="P50" s="6">
        <v>0.18825800000000001</v>
      </c>
      <c r="Q50" s="6">
        <v>0.22033800000000001</v>
      </c>
      <c r="R50" s="6">
        <v>0.30185000000000001</v>
      </c>
      <c r="S50" s="6">
        <v>0.24785099999999999</v>
      </c>
      <c r="T50" s="6">
        <v>0.23033200000000001</v>
      </c>
      <c r="U50" s="6">
        <v>0.26696599999999998</v>
      </c>
      <c r="V50" s="6">
        <v>0.3201</v>
      </c>
      <c r="W50" s="6">
        <f t="shared" si="2"/>
        <v>0.25896677777777777</v>
      </c>
      <c r="X50">
        <f t="shared" si="3"/>
        <v>4.1480543893425773E-2</v>
      </c>
    </row>
    <row r="51" spans="1:24" x14ac:dyDescent="0.25">
      <c r="A51" s="6">
        <v>47</v>
      </c>
      <c r="B51" s="6">
        <v>0.17208000000000001</v>
      </c>
      <c r="C51" s="6">
        <v>0.155774</v>
      </c>
      <c r="D51" s="6">
        <v>0.183645</v>
      </c>
      <c r="E51" s="6">
        <v>0.115564</v>
      </c>
      <c r="F51" s="6">
        <v>9.5954999999999999E-2</v>
      </c>
      <c r="G51" s="6">
        <v>0.140213</v>
      </c>
      <c r="H51" s="6">
        <v>0.1787</v>
      </c>
      <c r="I51" s="6">
        <v>0.18879899999999999</v>
      </c>
      <c r="J51" s="6">
        <f t="shared" si="0"/>
        <v>0.15384124999999998</v>
      </c>
      <c r="K51" s="6">
        <f t="shared" si="1"/>
        <v>3.3946066002873379E-2</v>
      </c>
      <c r="N51" s="6">
        <v>0.28193000000000001</v>
      </c>
      <c r="O51" s="6">
        <v>0.27904099999999998</v>
      </c>
      <c r="P51" s="6">
        <v>0.19147400000000001</v>
      </c>
      <c r="Q51" s="6">
        <v>0.22400800000000001</v>
      </c>
      <c r="R51" s="6">
        <v>0.30528899999999998</v>
      </c>
      <c r="S51" s="6">
        <v>0.25095899999999999</v>
      </c>
      <c r="T51" s="6">
        <v>0.23408100000000001</v>
      </c>
      <c r="U51" s="6">
        <v>0.27005200000000001</v>
      </c>
      <c r="V51" s="6">
        <v>0.324855</v>
      </c>
      <c r="W51" s="6">
        <f t="shared" si="2"/>
        <v>0.26240988888888883</v>
      </c>
      <c r="X51">
        <f t="shared" si="3"/>
        <v>4.1674774643795237E-2</v>
      </c>
    </row>
    <row r="52" spans="1:24" x14ac:dyDescent="0.25">
      <c r="A52" s="6">
        <v>48</v>
      </c>
      <c r="B52" s="6">
        <v>0.17208000000000001</v>
      </c>
      <c r="C52" s="6">
        <v>0.15707699999999999</v>
      </c>
      <c r="D52" s="6">
        <v>0.18471000000000001</v>
      </c>
      <c r="E52" s="6">
        <v>0.118022</v>
      </c>
      <c r="F52" s="6">
        <v>9.7631999999999997E-2</v>
      </c>
      <c r="G52" s="6">
        <v>0.14208299999999999</v>
      </c>
      <c r="H52" s="6">
        <v>0.178702</v>
      </c>
      <c r="I52" s="6">
        <v>0.1888</v>
      </c>
      <c r="J52" s="6">
        <f t="shared" si="0"/>
        <v>0.15488825000000001</v>
      </c>
      <c r="K52" s="6">
        <f t="shared" si="1"/>
        <v>3.3183813019302087E-2</v>
      </c>
      <c r="N52" s="6">
        <v>0.28514800000000001</v>
      </c>
      <c r="O52" s="6">
        <v>0.28152700000000003</v>
      </c>
      <c r="P52" s="6">
        <v>0.194606</v>
      </c>
      <c r="Q52" s="6">
        <v>0.22758600000000001</v>
      </c>
      <c r="R52" s="6">
        <v>0.308591</v>
      </c>
      <c r="S52" s="6">
        <v>0.25395499999999999</v>
      </c>
      <c r="T52" s="6">
        <v>0.23772399999999999</v>
      </c>
      <c r="U52" s="6">
        <v>0.27301599999999998</v>
      </c>
      <c r="V52" s="6">
        <v>0.32947399999999999</v>
      </c>
      <c r="W52" s="6">
        <f t="shared" si="2"/>
        <v>0.26573633333333335</v>
      </c>
      <c r="X52">
        <f t="shared" si="3"/>
        <v>4.185783528504549E-2</v>
      </c>
    </row>
    <row r="53" spans="1:24" x14ac:dyDescent="0.25">
      <c r="A53" s="6">
        <v>49</v>
      </c>
      <c r="B53" s="6">
        <v>0.17208000000000001</v>
      </c>
      <c r="C53" s="6">
        <v>0.15831600000000001</v>
      </c>
      <c r="D53" s="6">
        <v>0.18570600000000001</v>
      </c>
      <c r="E53" s="6">
        <v>0.12041399999999999</v>
      </c>
      <c r="F53" s="6">
        <v>9.9273E-2</v>
      </c>
      <c r="G53" s="6">
        <v>0.14389099999999999</v>
      </c>
      <c r="H53" s="6">
        <v>0.178703</v>
      </c>
      <c r="I53" s="6">
        <v>0.188802</v>
      </c>
      <c r="J53" s="6">
        <f t="shared" si="0"/>
        <v>0.155898125</v>
      </c>
      <c r="K53" s="6">
        <f t="shared" si="1"/>
        <v>3.2444754986361124E-2</v>
      </c>
      <c r="N53" s="6">
        <v>0.28822399999999998</v>
      </c>
      <c r="O53" s="6">
        <v>0.28390599999999999</v>
      </c>
      <c r="P53" s="6">
        <v>0.197655</v>
      </c>
      <c r="Q53" s="6">
        <v>0.231072</v>
      </c>
      <c r="R53" s="6">
        <v>0.31176100000000001</v>
      </c>
      <c r="S53" s="6">
        <v>0.25684499999999999</v>
      </c>
      <c r="T53" s="6">
        <v>0.241262</v>
      </c>
      <c r="U53" s="6">
        <v>0.27586500000000003</v>
      </c>
      <c r="V53" s="6">
        <v>0.33396199999999998</v>
      </c>
      <c r="W53" s="6">
        <f t="shared" si="2"/>
        <v>0.26895022222222226</v>
      </c>
      <c r="X53">
        <f t="shared" si="3"/>
        <v>4.2031542292002941E-2</v>
      </c>
    </row>
    <row r="54" spans="1:24" x14ac:dyDescent="0.25">
      <c r="A54" s="6">
        <v>50</v>
      </c>
      <c r="B54" s="6">
        <v>0.17208000000000001</v>
      </c>
      <c r="C54" s="6">
        <v>0.15949199999999999</v>
      </c>
      <c r="D54" s="6">
        <v>0.186636</v>
      </c>
      <c r="E54" s="6">
        <v>0.122742</v>
      </c>
      <c r="F54" s="6">
        <v>0.100879</v>
      </c>
      <c r="G54" s="6">
        <v>0.14563799999999999</v>
      </c>
      <c r="H54" s="6">
        <v>0.178704</v>
      </c>
      <c r="I54" s="6">
        <v>0.188803</v>
      </c>
      <c r="J54" s="6">
        <f t="shared" si="0"/>
        <v>0.15687175</v>
      </c>
      <c r="K54" s="6">
        <f t="shared" si="1"/>
        <v>3.1727734711582613E-2</v>
      </c>
      <c r="N54" s="6">
        <v>0.29116399999999998</v>
      </c>
      <c r="O54" s="6">
        <v>0.28618199999999999</v>
      </c>
      <c r="P54" s="6">
        <v>0.200625</v>
      </c>
      <c r="Q54" s="6">
        <v>0.23447000000000001</v>
      </c>
      <c r="R54" s="6">
        <v>0.314805</v>
      </c>
      <c r="S54" s="6">
        <v>0.25963000000000003</v>
      </c>
      <c r="T54" s="6">
        <v>0.2447</v>
      </c>
      <c r="U54" s="6">
        <v>0.27860200000000002</v>
      </c>
      <c r="V54" s="6">
        <v>0.33832099999999998</v>
      </c>
      <c r="W54" s="6">
        <f t="shared" si="2"/>
        <v>0.27205544444444446</v>
      </c>
      <c r="X54">
        <f t="shared" si="3"/>
        <v>4.2195805846408189E-2</v>
      </c>
    </row>
    <row r="55" spans="1:24" x14ac:dyDescent="0.25">
      <c r="A55" s="6">
        <v>51</v>
      </c>
      <c r="B55" s="6">
        <v>0.17208000000000001</v>
      </c>
      <c r="C55" s="6">
        <v>0.160611</v>
      </c>
      <c r="D55" s="6">
        <v>0.18750600000000001</v>
      </c>
      <c r="E55" s="6">
        <v>0.12500700000000001</v>
      </c>
      <c r="F55" s="6">
        <v>0.102451</v>
      </c>
      <c r="G55" s="6">
        <v>0.14732799999999999</v>
      </c>
      <c r="H55" s="6">
        <v>0.178705</v>
      </c>
      <c r="I55" s="6">
        <v>0.188803</v>
      </c>
      <c r="J55" s="6">
        <f t="shared" si="0"/>
        <v>0.157811375</v>
      </c>
      <c r="K55" s="6">
        <f t="shared" si="1"/>
        <v>3.1032301120595001E-2</v>
      </c>
      <c r="N55" s="6">
        <v>0.29397400000000001</v>
      </c>
      <c r="O55" s="6">
        <v>0.28835899999999998</v>
      </c>
      <c r="P55" s="6">
        <v>0.203516</v>
      </c>
      <c r="Q55" s="6">
        <v>0.23778199999999999</v>
      </c>
      <c r="R55" s="6">
        <v>0.31772800000000001</v>
      </c>
      <c r="S55" s="6">
        <v>0.26231599999999999</v>
      </c>
      <c r="T55" s="6">
        <v>0.24804000000000001</v>
      </c>
      <c r="U55" s="6">
        <v>0.28123100000000001</v>
      </c>
      <c r="V55" s="6">
        <v>0.342555</v>
      </c>
      <c r="W55" s="6">
        <f t="shared" si="2"/>
        <v>0.27505566666666664</v>
      </c>
      <c r="X55">
        <f t="shared" si="3"/>
        <v>4.2351948411495872E-2</v>
      </c>
    </row>
    <row r="56" spans="1:24" x14ac:dyDescent="0.25">
      <c r="A56" s="6">
        <v>52</v>
      </c>
      <c r="B56" s="6">
        <v>0.17208000000000001</v>
      </c>
      <c r="C56" s="6">
        <v>0.16167400000000001</v>
      </c>
      <c r="D56" s="6">
        <v>0.18831800000000001</v>
      </c>
      <c r="E56" s="6">
        <v>0.12721099999999999</v>
      </c>
      <c r="F56" s="6">
        <v>0.10399</v>
      </c>
      <c r="G56" s="6">
        <v>0.14896100000000001</v>
      </c>
      <c r="H56" s="6">
        <v>0.178706</v>
      </c>
      <c r="I56" s="6">
        <v>0.188804</v>
      </c>
      <c r="J56" s="6">
        <f t="shared" si="0"/>
        <v>0.158718</v>
      </c>
      <c r="K56" s="6">
        <f t="shared" si="1"/>
        <v>3.0357801073200304E-2</v>
      </c>
      <c r="N56" s="6">
        <v>0.29665900000000001</v>
      </c>
      <c r="O56" s="6">
        <v>0.29044300000000001</v>
      </c>
      <c r="P56" s="6">
        <v>0.20633199999999999</v>
      </c>
      <c r="Q56" s="6">
        <v>0.241009</v>
      </c>
      <c r="R56" s="6">
        <v>0.32053500000000001</v>
      </c>
      <c r="S56" s="6">
        <v>0.26490599999999997</v>
      </c>
      <c r="T56" s="6">
        <v>0.25128499999999998</v>
      </c>
      <c r="U56" s="6">
        <v>0.28375800000000001</v>
      </c>
      <c r="V56" s="6">
        <v>0.34666799999999998</v>
      </c>
      <c r="W56" s="6">
        <f t="shared" si="2"/>
        <v>0.27795500000000001</v>
      </c>
      <c r="X56">
        <f t="shared" si="3"/>
        <v>4.2500623060138555E-2</v>
      </c>
    </row>
    <row r="57" spans="1:24" x14ac:dyDescent="0.25">
      <c r="A57" s="6">
        <v>53</v>
      </c>
      <c r="B57" s="6">
        <v>0.17208000000000001</v>
      </c>
      <c r="C57" s="6">
        <v>0.162684</v>
      </c>
      <c r="D57" s="6">
        <v>0.189077</v>
      </c>
      <c r="E57" s="6">
        <v>0.129357</v>
      </c>
      <c r="F57" s="6">
        <v>0.10549600000000001</v>
      </c>
      <c r="G57" s="6">
        <v>0.15054100000000001</v>
      </c>
      <c r="H57" s="6">
        <v>0.178706</v>
      </c>
      <c r="I57" s="6">
        <v>0.188804</v>
      </c>
      <c r="J57" s="6">
        <f t="shared" si="0"/>
        <v>0.159593125</v>
      </c>
      <c r="K57" s="6">
        <f t="shared" si="1"/>
        <v>2.970333027234243E-2</v>
      </c>
      <c r="N57" s="6">
        <v>0.29922500000000002</v>
      </c>
      <c r="O57" s="6">
        <v>0.29243599999999997</v>
      </c>
      <c r="P57" s="6">
        <v>0.20907400000000001</v>
      </c>
      <c r="Q57" s="6">
        <v>0.24415500000000001</v>
      </c>
      <c r="R57" s="6">
        <v>0.32323000000000002</v>
      </c>
      <c r="S57" s="6">
        <v>0.26740199999999997</v>
      </c>
      <c r="T57" s="6">
        <v>0.25443700000000002</v>
      </c>
      <c r="U57" s="6">
        <v>0.28618500000000002</v>
      </c>
      <c r="V57" s="6">
        <v>0.35066399999999998</v>
      </c>
      <c r="W57" s="6">
        <f t="shared" si="2"/>
        <v>0.28075644444444448</v>
      </c>
      <c r="X57">
        <f t="shared" si="3"/>
        <v>4.2642600387145194E-2</v>
      </c>
    </row>
    <row r="58" spans="1:24" x14ac:dyDescent="0.25">
      <c r="A58" s="6">
        <v>54</v>
      </c>
      <c r="B58" s="6">
        <v>0.17208000000000001</v>
      </c>
      <c r="C58" s="6">
        <v>0.16364300000000001</v>
      </c>
      <c r="D58" s="6">
        <v>0.18978600000000001</v>
      </c>
      <c r="E58" s="6">
        <v>0.13144400000000001</v>
      </c>
      <c r="F58" s="6">
        <v>0.10696899999999999</v>
      </c>
      <c r="G58" s="6">
        <v>0.15206700000000001</v>
      </c>
      <c r="H58" s="6">
        <v>0.178706</v>
      </c>
      <c r="I58" s="6">
        <v>0.188805</v>
      </c>
      <c r="J58" s="6">
        <f t="shared" si="0"/>
        <v>0.16043750000000001</v>
      </c>
      <c r="K58" s="6">
        <f t="shared" si="1"/>
        <v>2.9069324632186186E-2</v>
      </c>
      <c r="N58" s="6">
        <v>0.301678</v>
      </c>
      <c r="O58" s="6">
        <v>0.29434300000000002</v>
      </c>
      <c r="P58" s="6">
        <v>0.21174399999999999</v>
      </c>
      <c r="Q58" s="6">
        <v>0.247221</v>
      </c>
      <c r="R58" s="6">
        <v>0.32581700000000002</v>
      </c>
      <c r="S58" s="6">
        <v>0.26980999999999999</v>
      </c>
      <c r="T58" s="6">
        <v>0.25749899999999998</v>
      </c>
      <c r="U58" s="6">
        <v>0.28851700000000002</v>
      </c>
      <c r="V58" s="6">
        <v>0.35454599999999997</v>
      </c>
      <c r="W58" s="6">
        <f t="shared" si="2"/>
        <v>0.28346388888888885</v>
      </c>
      <c r="X58">
        <f t="shared" si="3"/>
        <v>4.2778483155800816E-2</v>
      </c>
    </row>
    <row r="59" spans="1:24" x14ac:dyDescent="0.25">
      <c r="A59" s="6">
        <v>55</v>
      </c>
      <c r="B59" s="6">
        <v>0.17208000000000001</v>
      </c>
      <c r="C59" s="6">
        <v>0.16455500000000001</v>
      </c>
      <c r="D59" s="6">
        <v>0.19044900000000001</v>
      </c>
      <c r="E59" s="6">
        <v>0.13347600000000001</v>
      </c>
      <c r="F59" s="6">
        <v>0.10841099999999999</v>
      </c>
      <c r="G59" s="6">
        <v>0.15354300000000001</v>
      </c>
      <c r="H59" s="6">
        <v>0.178707</v>
      </c>
      <c r="I59" s="6">
        <v>0.188805</v>
      </c>
      <c r="J59" s="6">
        <f t="shared" si="0"/>
        <v>0.16125325000000001</v>
      </c>
      <c r="K59" s="6">
        <f t="shared" si="1"/>
        <v>2.8454402525293465E-2</v>
      </c>
      <c r="N59" s="6">
        <v>0.30402200000000001</v>
      </c>
      <c r="O59" s="6">
        <v>0.29616799999999999</v>
      </c>
      <c r="P59" s="6">
        <v>0.21434400000000001</v>
      </c>
      <c r="Q59" s="6">
        <v>0.25020900000000001</v>
      </c>
      <c r="R59" s="6">
        <v>0.32830199999999998</v>
      </c>
      <c r="S59" s="6">
        <v>0.27213100000000001</v>
      </c>
      <c r="T59" s="6">
        <v>0.26047399999999998</v>
      </c>
      <c r="U59" s="6">
        <v>0.29075800000000002</v>
      </c>
      <c r="V59" s="6">
        <v>0.35831600000000002</v>
      </c>
      <c r="W59" s="6">
        <f t="shared" si="2"/>
        <v>0.28608044444444436</v>
      </c>
      <c r="X59">
        <f t="shared" si="3"/>
        <v>4.2908810202892118E-2</v>
      </c>
    </row>
    <row r="60" spans="1:24" x14ac:dyDescent="0.25">
      <c r="A60" s="6">
        <v>56</v>
      </c>
      <c r="B60" s="6">
        <v>0.17208000000000001</v>
      </c>
      <c r="C60" s="6">
        <v>0.16542200000000001</v>
      </c>
      <c r="D60" s="6">
        <v>0.19106799999999999</v>
      </c>
      <c r="E60" s="6">
        <v>0.13545299999999999</v>
      </c>
      <c r="F60" s="6">
        <v>0.109823</v>
      </c>
      <c r="G60" s="6">
        <v>0.15497</v>
      </c>
      <c r="H60" s="6">
        <v>0.178707</v>
      </c>
      <c r="I60" s="6">
        <v>0.188805</v>
      </c>
      <c r="J60" s="6">
        <f t="shared" si="0"/>
        <v>0.16204099999999999</v>
      </c>
      <c r="K60" s="6">
        <f t="shared" si="1"/>
        <v>2.7858025188957285E-2</v>
      </c>
      <c r="N60" s="6">
        <v>0.30626199999999998</v>
      </c>
      <c r="O60" s="6">
        <v>0.29791499999999999</v>
      </c>
      <c r="P60" s="6">
        <v>0.21687600000000001</v>
      </c>
      <c r="Q60" s="6">
        <v>0.25312099999999998</v>
      </c>
      <c r="R60" s="6">
        <v>0.33068799999999998</v>
      </c>
      <c r="S60" s="6">
        <v>0.27436899999999997</v>
      </c>
      <c r="T60" s="6">
        <v>0.26336399999999999</v>
      </c>
      <c r="U60" s="6">
        <v>0.29291099999999998</v>
      </c>
      <c r="V60" s="6">
        <v>0.361979</v>
      </c>
      <c r="W60" s="6">
        <f t="shared" si="2"/>
        <v>0.28860944444444442</v>
      </c>
      <c r="X60">
        <f t="shared" si="3"/>
        <v>4.3034354657387204E-2</v>
      </c>
    </row>
    <row r="61" spans="1:24" x14ac:dyDescent="0.25">
      <c r="A61" s="6">
        <v>57</v>
      </c>
      <c r="B61" s="6">
        <v>0.17208000000000001</v>
      </c>
      <c r="C61" s="6">
        <v>0.166246</v>
      </c>
      <c r="D61" s="6">
        <v>0.19164700000000001</v>
      </c>
      <c r="E61" s="6">
        <v>0.137377</v>
      </c>
      <c r="F61" s="6">
        <v>0.111204</v>
      </c>
      <c r="G61" s="6">
        <v>0.15634999999999999</v>
      </c>
      <c r="H61" s="6">
        <v>0.178707</v>
      </c>
      <c r="I61" s="6">
        <v>0.188805</v>
      </c>
      <c r="J61" s="6">
        <f t="shared" si="0"/>
        <v>0.162802</v>
      </c>
      <c r="K61" s="6">
        <f t="shared" si="1"/>
        <v>2.7280327846794159E-2</v>
      </c>
      <c r="N61" s="6">
        <v>0.30840400000000001</v>
      </c>
      <c r="O61" s="6">
        <v>0.29958499999999999</v>
      </c>
      <c r="P61" s="6">
        <v>0.21934100000000001</v>
      </c>
      <c r="Q61" s="6">
        <v>0.25595899999999999</v>
      </c>
      <c r="R61" s="6">
        <v>0.33297900000000002</v>
      </c>
      <c r="S61" s="6">
        <v>0.27652700000000002</v>
      </c>
      <c r="T61" s="6">
        <v>0.26617200000000002</v>
      </c>
      <c r="U61" s="6">
        <v>0.29498000000000002</v>
      </c>
      <c r="V61" s="6">
        <v>0.365537</v>
      </c>
      <c r="W61" s="6">
        <f t="shared" si="2"/>
        <v>0.29105377777777774</v>
      </c>
      <c r="X61">
        <f t="shared" si="3"/>
        <v>4.3155529624770671E-2</v>
      </c>
    </row>
    <row r="62" spans="1:24" x14ac:dyDescent="0.25">
      <c r="A62" s="6">
        <v>58</v>
      </c>
      <c r="B62" s="6">
        <v>0.17208000000000001</v>
      </c>
      <c r="C62" s="6">
        <v>0.16702800000000001</v>
      </c>
      <c r="D62" s="6">
        <v>0.192187</v>
      </c>
      <c r="E62" s="6">
        <v>0.13924900000000001</v>
      </c>
      <c r="F62" s="6">
        <v>0.112556</v>
      </c>
      <c r="G62" s="6">
        <v>0.15768399999999999</v>
      </c>
      <c r="H62" s="6">
        <v>0.178707</v>
      </c>
      <c r="I62" s="6">
        <v>0.188805</v>
      </c>
      <c r="J62" s="6">
        <f t="shared" si="0"/>
        <v>0.16353699999999999</v>
      </c>
      <c r="K62" s="6">
        <f t="shared" si="1"/>
        <v>2.6720297442741549E-2</v>
      </c>
      <c r="N62" s="6">
        <v>0.31045</v>
      </c>
      <c r="O62" s="6">
        <v>0.30118400000000001</v>
      </c>
      <c r="P62" s="6">
        <v>0.22174199999999999</v>
      </c>
      <c r="Q62" s="6">
        <v>0.25872499999999998</v>
      </c>
      <c r="R62" s="6">
        <v>0.33517799999999998</v>
      </c>
      <c r="S62" s="6">
        <v>0.27860699999999999</v>
      </c>
      <c r="T62" s="6">
        <v>0.26889999999999997</v>
      </c>
      <c r="U62" s="6">
        <v>0.29696699999999998</v>
      </c>
      <c r="V62" s="6">
        <v>0.36899300000000002</v>
      </c>
      <c r="W62" s="6">
        <f t="shared" si="2"/>
        <v>0.29341622222222224</v>
      </c>
      <c r="X62">
        <f t="shared" si="3"/>
        <v>4.3272428646245746E-2</v>
      </c>
    </row>
    <row r="63" spans="1:24" x14ac:dyDescent="0.25">
      <c r="A63" s="6">
        <v>59</v>
      </c>
      <c r="B63" s="6">
        <v>0.17208000000000001</v>
      </c>
      <c r="C63" s="6">
        <v>0.167772</v>
      </c>
      <c r="D63" s="6">
        <v>0.192693</v>
      </c>
      <c r="E63" s="6">
        <v>0.141071</v>
      </c>
      <c r="F63" s="6">
        <v>0.11387899999999999</v>
      </c>
      <c r="G63" s="6">
        <v>0.158973</v>
      </c>
      <c r="H63" s="6">
        <v>0.178707</v>
      </c>
      <c r="I63" s="6">
        <v>0.188805</v>
      </c>
      <c r="J63" s="6">
        <f t="shared" si="0"/>
        <v>0.16424749999999999</v>
      </c>
      <c r="K63" s="6">
        <f t="shared" si="1"/>
        <v>2.6178019318286439E-2</v>
      </c>
      <c r="N63" s="6">
        <v>0.31240600000000002</v>
      </c>
      <c r="O63" s="6">
        <v>0.30271300000000001</v>
      </c>
      <c r="P63" s="6">
        <v>0.224079</v>
      </c>
      <c r="Q63" s="6">
        <v>0.26142100000000001</v>
      </c>
      <c r="R63" s="6">
        <v>0.33728999999999998</v>
      </c>
      <c r="S63" s="6">
        <v>0.280613</v>
      </c>
      <c r="T63" s="6">
        <v>0.27155000000000001</v>
      </c>
      <c r="U63" s="6">
        <v>0.298877</v>
      </c>
      <c r="V63" s="6">
        <v>0.37235099999999999</v>
      </c>
      <c r="W63" s="6">
        <f t="shared" si="2"/>
        <v>0.29569999999999996</v>
      </c>
      <c r="X63">
        <f t="shared" si="3"/>
        <v>4.3386241174478521E-2</v>
      </c>
    </row>
    <row r="64" spans="1:24" x14ac:dyDescent="0.25">
      <c r="A64" s="6">
        <v>60</v>
      </c>
      <c r="B64" s="6">
        <v>0.17208000000000001</v>
      </c>
      <c r="C64" s="6">
        <v>0.16847899999999999</v>
      </c>
      <c r="D64" s="6">
        <v>0.193165</v>
      </c>
      <c r="E64" s="6">
        <v>0.142845</v>
      </c>
      <c r="F64" s="6">
        <v>0.115174</v>
      </c>
      <c r="G64" s="6">
        <v>0.16022</v>
      </c>
      <c r="H64" s="6">
        <v>0.178707</v>
      </c>
      <c r="I64" s="6">
        <v>0.188805</v>
      </c>
      <c r="J64" s="6">
        <f t="shared" si="0"/>
        <v>0.16493437500000002</v>
      </c>
      <c r="K64" s="6">
        <f t="shared" si="1"/>
        <v>2.565247186049649E-2</v>
      </c>
      <c r="N64" s="6">
        <v>0.31427500000000003</v>
      </c>
      <c r="O64" s="6">
        <v>0.30417699999999998</v>
      </c>
      <c r="P64" s="6">
        <v>0.226356</v>
      </c>
      <c r="Q64" s="6">
        <v>0.264048</v>
      </c>
      <c r="R64" s="6">
        <v>0.33931800000000001</v>
      </c>
      <c r="S64" s="6">
        <v>0.28254699999999999</v>
      </c>
      <c r="T64" s="6">
        <v>0.27412500000000001</v>
      </c>
      <c r="U64" s="6">
        <v>0.30071199999999998</v>
      </c>
      <c r="V64" s="6">
        <v>0.37561299999999997</v>
      </c>
      <c r="W64" s="6">
        <f t="shared" si="2"/>
        <v>0.29790788888888886</v>
      </c>
      <c r="X64">
        <f t="shared" si="3"/>
        <v>4.3496661229468062E-2</v>
      </c>
    </row>
    <row r="65" spans="1:24" x14ac:dyDescent="0.25">
      <c r="A65" s="6">
        <v>61</v>
      </c>
      <c r="B65" s="6">
        <v>0.17208000000000001</v>
      </c>
      <c r="C65" s="6">
        <v>0.16914999999999999</v>
      </c>
      <c r="D65" s="6">
        <v>0.193606</v>
      </c>
      <c r="E65" s="6">
        <v>0.14457</v>
      </c>
      <c r="F65" s="6">
        <v>0.116441</v>
      </c>
      <c r="G65" s="6">
        <v>0.16142500000000001</v>
      </c>
      <c r="H65" s="6">
        <v>0.178707</v>
      </c>
      <c r="I65" s="6">
        <v>0.188805</v>
      </c>
      <c r="J65" s="6">
        <f t="shared" si="0"/>
        <v>0.16559800000000002</v>
      </c>
      <c r="K65" s="6">
        <f t="shared" si="1"/>
        <v>2.5143852369913282E-2</v>
      </c>
      <c r="N65" s="6">
        <v>0.31606099999999998</v>
      </c>
      <c r="O65" s="6">
        <v>0.30557699999999999</v>
      </c>
      <c r="P65" s="6">
        <v>0.228572</v>
      </c>
      <c r="Q65" s="6">
        <v>0.26660899999999998</v>
      </c>
      <c r="R65" s="6">
        <v>0.34126600000000001</v>
      </c>
      <c r="S65" s="6">
        <v>0.284412</v>
      </c>
      <c r="T65" s="6">
        <v>0.27662599999999998</v>
      </c>
      <c r="U65" s="6">
        <v>0.30247400000000002</v>
      </c>
      <c r="V65" s="6">
        <v>0.37878099999999998</v>
      </c>
      <c r="W65" s="6">
        <f t="shared" si="2"/>
        <v>0.30004200000000003</v>
      </c>
      <c r="X65">
        <f t="shared" si="3"/>
        <v>4.360438603512258E-2</v>
      </c>
    </row>
    <row r="66" spans="1:24" x14ac:dyDescent="0.25">
      <c r="A66" s="6">
        <v>62</v>
      </c>
      <c r="B66" s="6">
        <v>0.17208000000000001</v>
      </c>
      <c r="C66" s="6">
        <v>0.169789</v>
      </c>
      <c r="D66" s="6">
        <v>0.194018</v>
      </c>
      <c r="E66" s="6">
        <v>0.14624899999999999</v>
      </c>
      <c r="F66" s="6">
        <v>0.11768099999999999</v>
      </c>
      <c r="G66" s="6">
        <v>0.16259000000000001</v>
      </c>
      <c r="H66" s="6">
        <v>0.178707</v>
      </c>
      <c r="I66" s="6">
        <v>0.188805</v>
      </c>
      <c r="J66" s="6">
        <f t="shared" si="0"/>
        <v>0.16623987499999998</v>
      </c>
      <c r="K66" s="6">
        <f t="shared" si="1"/>
        <v>2.4651463766666926E-2</v>
      </c>
      <c r="N66" s="6">
        <v>0.31776900000000002</v>
      </c>
      <c r="O66" s="6">
        <v>0.306917</v>
      </c>
      <c r="P66" s="6">
        <v>0.23073099999999999</v>
      </c>
      <c r="Q66" s="6">
        <v>0.26910400000000001</v>
      </c>
      <c r="R66" s="6">
        <v>0.343136</v>
      </c>
      <c r="S66" s="6">
        <v>0.28621000000000002</v>
      </c>
      <c r="T66" s="6">
        <v>0.27905600000000003</v>
      </c>
      <c r="U66" s="6">
        <v>0.30416799999999999</v>
      </c>
      <c r="V66" s="6">
        <v>0.381859</v>
      </c>
      <c r="W66" s="6">
        <f t="shared" si="2"/>
        <v>0.30210555555555557</v>
      </c>
      <c r="X66">
        <f t="shared" si="3"/>
        <v>4.3709605617962263E-2</v>
      </c>
    </row>
    <row r="67" spans="1:24" x14ac:dyDescent="0.25">
      <c r="A67" s="6">
        <v>63</v>
      </c>
      <c r="B67" s="6">
        <v>0.17208000000000001</v>
      </c>
      <c r="C67" s="6">
        <v>0.17039499999999999</v>
      </c>
      <c r="D67" s="6">
        <v>0.19440299999999999</v>
      </c>
      <c r="E67" s="6">
        <v>0.14788399999999999</v>
      </c>
      <c r="F67" s="6">
        <v>0.118895</v>
      </c>
      <c r="G67" s="6">
        <v>0.163716</v>
      </c>
      <c r="H67" s="6">
        <v>0.178707</v>
      </c>
      <c r="I67" s="6">
        <v>0.188805</v>
      </c>
      <c r="J67" s="6">
        <f t="shared" si="0"/>
        <v>0.16686062499999998</v>
      </c>
      <c r="K67" s="6">
        <f t="shared" si="1"/>
        <v>2.4174692912438907E-2</v>
      </c>
      <c r="N67" s="6">
        <v>0.31940099999999999</v>
      </c>
      <c r="O67" s="6">
        <v>0.308199</v>
      </c>
      <c r="P67" s="6">
        <v>0.23283300000000001</v>
      </c>
      <c r="Q67" s="6">
        <v>0.271536</v>
      </c>
      <c r="R67" s="6">
        <v>0.34493099999999999</v>
      </c>
      <c r="S67" s="6">
        <v>0.287943</v>
      </c>
      <c r="T67" s="6">
        <v>0.28141699999999997</v>
      </c>
      <c r="U67" s="6">
        <v>0.30579499999999998</v>
      </c>
      <c r="V67" s="6">
        <v>0.384849</v>
      </c>
      <c r="W67" s="6">
        <f t="shared" si="2"/>
        <v>0.30410044444444445</v>
      </c>
      <c r="X67">
        <f t="shared" si="3"/>
        <v>4.3812574550895406E-2</v>
      </c>
    </row>
    <row r="68" spans="1:24" x14ac:dyDescent="0.25">
      <c r="A68" s="6">
        <v>64</v>
      </c>
      <c r="B68" s="6">
        <v>0.17208000000000001</v>
      </c>
      <c r="C68" s="6">
        <v>0.17097100000000001</v>
      </c>
      <c r="D68" s="6">
        <v>0.19476299999999999</v>
      </c>
      <c r="E68" s="6">
        <v>0.149474</v>
      </c>
      <c r="F68" s="6">
        <v>0.120083</v>
      </c>
      <c r="G68" s="6">
        <v>0.16480500000000001</v>
      </c>
      <c r="H68" s="6">
        <v>0.178707</v>
      </c>
      <c r="I68" s="6">
        <v>0.188805</v>
      </c>
      <c r="J68" s="6">
        <f t="shared" si="0"/>
        <v>0.16746100000000003</v>
      </c>
      <c r="K68" s="6">
        <f t="shared" si="1"/>
        <v>2.3713632926471183E-2</v>
      </c>
      <c r="N68" s="6">
        <v>0.32096000000000002</v>
      </c>
      <c r="O68" s="6">
        <v>0.30942500000000001</v>
      </c>
      <c r="P68" s="6">
        <v>0.234879</v>
      </c>
      <c r="Q68" s="6">
        <v>0.27390700000000001</v>
      </c>
      <c r="R68" s="6">
        <v>0.34665499999999999</v>
      </c>
      <c r="S68" s="6">
        <v>0.28961500000000001</v>
      </c>
      <c r="T68" s="6">
        <v>0.28371099999999999</v>
      </c>
      <c r="U68" s="6">
        <v>0.30735899999999999</v>
      </c>
      <c r="V68" s="6">
        <v>0.38775300000000001</v>
      </c>
      <c r="W68" s="6">
        <f t="shared" si="2"/>
        <v>0.30602933333333332</v>
      </c>
      <c r="X68">
        <f t="shared" si="3"/>
        <v>4.3913520742477209E-2</v>
      </c>
    </row>
    <row r="69" spans="1:24" x14ac:dyDescent="0.25">
      <c r="A69" s="6">
        <v>65</v>
      </c>
      <c r="B69" s="6">
        <v>0.17208000000000001</v>
      </c>
      <c r="C69" s="6">
        <v>0.171519</v>
      </c>
      <c r="D69" s="6">
        <v>0.19509899999999999</v>
      </c>
      <c r="E69" s="6">
        <v>0.15102199999999999</v>
      </c>
      <c r="F69" s="6">
        <v>0.12124600000000001</v>
      </c>
      <c r="G69" s="6">
        <v>0.16585800000000001</v>
      </c>
      <c r="H69" s="6">
        <v>0.178707</v>
      </c>
      <c r="I69" s="6">
        <v>0.188805</v>
      </c>
      <c r="J69" s="6">
        <f t="shared" ref="J69:J132" si="4">AVERAGE(B69:I69)</f>
        <v>0.16804199999999997</v>
      </c>
      <c r="K69" s="6">
        <f t="shared" ref="K69:K132" si="5">STDEV(B69:I69)</f>
        <v>2.3267501824279956E-2</v>
      </c>
      <c r="N69" s="6">
        <v>0.32245099999999999</v>
      </c>
      <c r="O69" s="6">
        <v>0.31059900000000001</v>
      </c>
      <c r="P69" s="6">
        <v>0.236872</v>
      </c>
      <c r="Q69" s="6">
        <v>0.27621699999999999</v>
      </c>
      <c r="R69" s="6">
        <v>0.34831000000000001</v>
      </c>
      <c r="S69" s="6">
        <v>0.29122599999999998</v>
      </c>
      <c r="T69" s="6">
        <v>0.285939</v>
      </c>
      <c r="U69" s="6">
        <v>0.308861</v>
      </c>
      <c r="V69" s="6">
        <v>0.39057500000000001</v>
      </c>
      <c r="W69" s="6">
        <f t="shared" ref="W69:W132" si="6">AVERAGE(N69:V69)</f>
        <v>0.30789444444444442</v>
      </c>
      <c r="X69">
        <f t="shared" ref="X69:X132" si="7">STDEV(N69:V69)</f>
        <v>4.4013009781515747E-2</v>
      </c>
    </row>
    <row r="70" spans="1:24" x14ac:dyDescent="0.25">
      <c r="A70" s="6">
        <v>66</v>
      </c>
      <c r="B70" s="6">
        <v>0.17208000000000001</v>
      </c>
      <c r="C70" s="6">
        <v>0.17204</v>
      </c>
      <c r="D70" s="6">
        <v>0.195414</v>
      </c>
      <c r="E70" s="6">
        <v>0.152528</v>
      </c>
      <c r="F70" s="6">
        <v>0.12238300000000001</v>
      </c>
      <c r="G70" s="6">
        <v>0.166876</v>
      </c>
      <c r="H70" s="6">
        <v>0.178707</v>
      </c>
      <c r="I70" s="6">
        <v>0.188805</v>
      </c>
      <c r="J70" s="6">
        <f t="shared" si="4"/>
        <v>0.16860412499999999</v>
      </c>
      <c r="K70" s="6">
        <f t="shared" si="5"/>
        <v>2.2836751028847684E-2</v>
      </c>
      <c r="N70" s="6">
        <v>0.32387500000000002</v>
      </c>
      <c r="O70" s="6">
        <v>0.311722</v>
      </c>
      <c r="P70" s="6">
        <v>0.238813</v>
      </c>
      <c r="Q70" s="6">
        <v>0.27846900000000002</v>
      </c>
      <c r="R70" s="6">
        <v>0.34989999999999999</v>
      </c>
      <c r="S70" s="6">
        <v>0.29277999999999998</v>
      </c>
      <c r="T70" s="6">
        <v>0.288103</v>
      </c>
      <c r="U70" s="6">
        <v>0.31030400000000002</v>
      </c>
      <c r="V70" s="6">
        <v>0.39331500000000003</v>
      </c>
      <c r="W70" s="6">
        <f t="shared" si="6"/>
        <v>0.30969788888888883</v>
      </c>
      <c r="X70">
        <f t="shared" si="7"/>
        <v>4.4110586950426564E-2</v>
      </c>
    </row>
    <row r="71" spans="1:24" x14ac:dyDescent="0.25">
      <c r="A71" s="6">
        <v>67</v>
      </c>
      <c r="B71" s="6">
        <v>0.17208000000000001</v>
      </c>
      <c r="C71" s="6">
        <v>0.17253399999999999</v>
      </c>
      <c r="D71" s="6">
        <v>0.19570699999999999</v>
      </c>
      <c r="E71" s="6">
        <v>0.15399299999999999</v>
      </c>
      <c r="F71" s="6">
        <v>0.123497</v>
      </c>
      <c r="G71" s="6">
        <v>0.16786000000000001</v>
      </c>
      <c r="H71" s="6">
        <v>0.178707</v>
      </c>
      <c r="I71" s="6">
        <v>0.188805</v>
      </c>
      <c r="J71" s="6">
        <f t="shared" si="4"/>
        <v>0.169147875</v>
      </c>
      <c r="K71" s="6">
        <f t="shared" si="5"/>
        <v>2.2419892318063777E-2</v>
      </c>
      <c r="N71" s="6">
        <v>0.325237</v>
      </c>
      <c r="O71" s="6">
        <v>0.31279600000000002</v>
      </c>
      <c r="P71" s="6">
        <v>0.240703</v>
      </c>
      <c r="Q71" s="6">
        <v>0.280663</v>
      </c>
      <c r="R71" s="6">
        <v>0.35142600000000002</v>
      </c>
      <c r="S71" s="6">
        <v>0.29427799999999998</v>
      </c>
      <c r="T71" s="6">
        <v>0.29020600000000002</v>
      </c>
      <c r="U71" s="6">
        <v>0.311691</v>
      </c>
      <c r="V71" s="6">
        <v>0.395978</v>
      </c>
      <c r="W71" s="6">
        <f t="shared" si="6"/>
        <v>0.31144200000000005</v>
      </c>
      <c r="X71">
        <f t="shared" si="7"/>
        <v>4.4207149376543034E-2</v>
      </c>
    </row>
    <row r="72" spans="1:24" x14ac:dyDescent="0.25">
      <c r="A72" s="6">
        <v>68</v>
      </c>
      <c r="B72" s="6">
        <v>0.17208000000000001</v>
      </c>
      <c r="C72" s="6">
        <v>0.17300399999999999</v>
      </c>
      <c r="D72" s="6">
        <v>0.19598199999999999</v>
      </c>
      <c r="E72" s="6">
        <v>0.15542</v>
      </c>
      <c r="F72" s="6">
        <v>0.124587</v>
      </c>
      <c r="G72" s="6">
        <v>0.16881099999999999</v>
      </c>
      <c r="H72" s="6">
        <v>0.178707</v>
      </c>
      <c r="I72" s="6">
        <v>0.188805</v>
      </c>
      <c r="J72" s="6">
        <f t="shared" si="4"/>
        <v>0.16967450000000001</v>
      </c>
      <c r="K72" s="6">
        <f t="shared" si="5"/>
        <v>2.2017323380855002E-2</v>
      </c>
      <c r="N72" s="6">
        <v>0.32653799999999999</v>
      </c>
      <c r="O72" s="6">
        <v>0.31382399999999999</v>
      </c>
      <c r="P72" s="6">
        <v>0.24254300000000001</v>
      </c>
      <c r="Q72" s="6">
        <v>0.282802</v>
      </c>
      <c r="R72" s="6">
        <v>0.35289199999999998</v>
      </c>
      <c r="S72" s="6">
        <v>0.29572199999999998</v>
      </c>
      <c r="T72" s="6">
        <v>0.29224899999999998</v>
      </c>
      <c r="U72" s="6">
        <v>0.313023</v>
      </c>
      <c r="V72" s="6">
        <v>0.39856399999999997</v>
      </c>
      <c r="W72" s="6">
        <f t="shared" si="6"/>
        <v>0.31312855555555552</v>
      </c>
      <c r="X72">
        <f t="shared" si="7"/>
        <v>4.4302397379010747E-2</v>
      </c>
    </row>
    <row r="73" spans="1:24" x14ac:dyDescent="0.25">
      <c r="A73" s="6">
        <v>69</v>
      </c>
      <c r="B73" s="6">
        <v>0.17208000000000001</v>
      </c>
      <c r="C73" s="6">
        <v>0.17345099999999999</v>
      </c>
      <c r="D73" s="6">
        <v>0.196238</v>
      </c>
      <c r="E73" s="6">
        <v>0.156808</v>
      </c>
      <c r="F73" s="6">
        <v>0.12565299999999999</v>
      </c>
      <c r="G73" s="6">
        <v>0.16973099999999999</v>
      </c>
      <c r="H73" s="6">
        <v>0.178707</v>
      </c>
      <c r="I73" s="6">
        <v>0.188805</v>
      </c>
      <c r="J73" s="6">
        <f t="shared" si="4"/>
        <v>0.17018412500000002</v>
      </c>
      <c r="K73" s="6">
        <f t="shared" si="5"/>
        <v>2.1628667275747519E-2</v>
      </c>
      <c r="N73" s="6">
        <v>0.32778200000000002</v>
      </c>
      <c r="O73" s="6">
        <v>0.31480799999999998</v>
      </c>
      <c r="P73" s="6">
        <v>0.244335</v>
      </c>
      <c r="Q73" s="6">
        <v>0.28488599999999997</v>
      </c>
      <c r="R73" s="6">
        <v>0.35429899999999998</v>
      </c>
      <c r="S73" s="6">
        <v>0.29711500000000002</v>
      </c>
      <c r="T73" s="6">
        <v>0.294234</v>
      </c>
      <c r="U73" s="6">
        <v>0.314303</v>
      </c>
      <c r="V73" s="6">
        <v>0.40107599999999999</v>
      </c>
      <c r="W73" s="6">
        <f t="shared" si="6"/>
        <v>0.31475977777777775</v>
      </c>
      <c r="X73">
        <f t="shared" si="7"/>
        <v>4.439646271883007E-2</v>
      </c>
    </row>
    <row r="74" spans="1:24" x14ac:dyDescent="0.25">
      <c r="A74" s="6">
        <v>70</v>
      </c>
      <c r="B74" s="6">
        <v>0.17208000000000001</v>
      </c>
      <c r="C74" s="6">
        <v>0.173875</v>
      </c>
      <c r="D74" s="6">
        <v>0.19647800000000001</v>
      </c>
      <c r="E74" s="6">
        <v>0.15815799999999999</v>
      </c>
      <c r="F74" s="6">
        <v>0.126697</v>
      </c>
      <c r="G74" s="6">
        <v>0.17061999999999999</v>
      </c>
      <c r="H74" s="6">
        <v>0.178707</v>
      </c>
      <c r="I74" s="6">
        <v>0.188805</v>
      </c>
      <c r="J74" s="6">
        <f t="shared" si="4"/>
        <v>0.17067749999999998</v>
      </c>
      <c r="K74" s="6">
        <f t="shared" si="5"/>
        <v>2.1253441758252663E-2</v>
      </c>
      <c r="N74" s="6">
        <v>0.32896999999999998</v>
      </c>
      <c r="O74" s="6">
        <v>0.315749</v>
      </c>
      <c r="P74" s="6">
        <v>0.24607999999999999</v>
      </c>
      <c r="Q74" s="6">
        <v>0.28691800000000001</v>
      </c>
      <c r="R74" s="6">
        <v>0.35565000000000002</v>
      </c>
      <c r="S74" s="6">
        <v>0.298458</v>
      </c>
      <c r="T74" s="6">
        <v>0.29616300000000001</v>
      </c>
      <c r="U74" s="6">
        <v>0.31553300000000001</v>
      </c>
      <c r="V74" s="6">
        <v>0.40351700000000001</v>
      </c>
      <c r="W74" s="6">
        <f t="shared" si="6"/>
        <v>0.31633755555555548</v>
      </c>
      <c r="X74">
        <f t="shared" si="7"/>
        <v>4.4489636071537067E-2</v>
      </c>
    </row>
    <row r="75" spans="1:24" x14ac:dyDescent="0.25">
      <c r="A75" s="6">
        <v>71</v>
      </c>
      <c r="B75" s="6">
        <v>0.17208000000000001</v>
      </c>
      <c r="C75" s="6">
        <v>0.17427899999999999</v>
      </c>
      <c r="D75" s="6">
        <v>0.19670099999999999</v>
      </c>
      <c r="E75" s="6">
        <v>0.159473</v>
      </c>
      <c r="F75" s="6">
        <v>0.127718</v>
      </c>
      <c r="G75" s="6">
        <v>0.17147899999999999</v>
      </c>
      <c r="H75" s="6">
        <v>0.178707</v>
      </c>
      <c r="I75" s="6">
        <v>0.188805</v>
      </c>
      <c r="J75" s="6">
        <f t="shared" si="4"/>
        <v>0.17115524999999998</v>
      </c>
      <c r="K75" s="6">
        <f t="shared" si="5"/>
        <v>2.0891267449412228E-2</v>
      </c>
      <c r="N75" s="6">
        <v>0.33010600000000001</v>
      </c>
      <c r="O75" s="6">
        <v>0.31664900000000001</v>
      </c>
      <c r="P75" s="6">
        <v>0.247779</v>
      </c>
      <c r="Q75" s="6">
        <v>0.28889799999999999</v>
      </c>
      <c r="R75" s="6">
        <v>0.35694700000000001</v>
      </c>
      <c r="S75" s="6">
        <v>0.29975299999999999</v>
      </c>
      <c r="T75" s="6">
        <v>0.29803600000000002</v>
      </c>
      <c r="U75" s="6">
        <v>0.31671500000000002</v>
      </c>
      <c r="V75" s="6">
        <v>0.40588800000000003</v>
      </c>
      <c r="W75" s="6">
        <f t="shared" si="6"/>
        <v>0.31786344444444442</v>
      </c>
      <c r="X75">
        <f t="shared" si="7"/>
        <v>4.4582034972372196E-2</v>
      </c>
    </row>
    <row r="76" spans="1:24" x14ac:dyDescent="0.25">
      <c r="A76" s="6">
        <v>72</v>
      </c>
      <c r="B76" s="6">
        <v>0.17208000000000001</v>
      </c>
      <c r="C76" s="6">
        <v>0.17466200000000001</v>
      </c>
      <c r="D76" s="6">
        <v>0.196911</v>
      </c>
      <c r="E76" s="6">
        <v>0.16075200000000001</v>
      </c>
      <c r="F76" s="6">
        <v>0.128718</v>
      </c>
      <c r="G76" s="6">
        <v>0.17230999999999999</v>
      </c>
      <c r="H76" s="6">
        <v>0.178707</v>
      </c>
      <c r="I76" s="6">
        <v>0.188805</v>
      </c>
      <c r="J76" s="6">
        <f t="shared" si="4"/>
        <v>0.17161812500000001</v>
      </c>
      <c r="K76" s="6">
        <f t="shared" si="5"/>
        <v>2.0542015963368493E-2</v>
      </c>
      <c r="N76" s="6">
        <v>0.33119199999999999</v>
      </c>
      <c r="O76" s="6">
        <v>0.31751099999999999</v>
      </c>
      <c r="P76" s="6">
        <v>0.24943399999999999</v>
      </c>
      <c r="Q76" s="6">
        <v>0.290827</v>
      </c>
      <c r="R76" s="6">
        <v>0.35819299999999998</v>
      </c>
      <c r="S76" s="6">
        <v>0.30100100000000002</v>
      </c>
      <c r="T76" s="6">
        <v>0.29985600000000001</v>
      </c>
      <c r="U76" s="6">
        <v>0.31785000000000002</v>
      </c>
      <c r="V76" s="6">
        <v>0.40819100000000003</v>
      </c>
      <c r="W76" s="6">
        <f t="shared" si="6"/>
        <v>0.3193394444444444</v>
      </c>
      <c r="X76">
        <f t="shared" si="7"/>
        <v>4.4673644683166397E-2</v>
      </c>
    </row>
    <row r="77" spans="1:24" x14ac:dyDescent="0.25">
      <c r="A77" s="6">
        <v>73</v>
      </c>
      <c r="B77" s="6">
        <v>0.17208000000000001</v>
      </c>
      <c r="C77" s="6">
        <v>0.17502599999999999</v>
      </c>
      <c r="D77" s="6">
        <v>0.197106</v>
      </c>
      <c r="E77" s="6">
        <v>0.161997</v>
      </c>
      <c r="F77" s="6">
        <v>0.12969700000000001</v>
      </c>
      <c r="G77" s="6">
        <v>0.17311399999999999</v>
      </c>
      <c r="H77" s="6">
        <v>0.178707</v>
      </c>
      <c r="I77" s="6">
        <v>0.188805</v>
      </c>
      <c r="J77" s="6">
        <f t="shared" si="4"/>
        <v>0.17206650000000001</v>
      </c>
      <c r="K77" s="6">
        <f t="shared" si="5"/>
        <v>2.0204934411460637E-2</v>
      </c>
      <c r="N77" s="6">
        <v>0.33223000000000003</v>
      </c>
      <c r="O77" s="6">
        <v>0.31833499999999998</v>
      </c>
      <c r="P77" s="6">
        <v>0.25104500000000002</v>
      </c>
      <c r="Q77" s="6">
        <v>0.29270800000000002</v>
      </c>
      <c r="R77" s="6">
        <v>0.35938900000000001</v>
      </c>
      <c r="S77" s="6">
        <v>0.30220399999999997</v>
      </c>
      <c r="T77" s="6">
        <v>0.301624</v>
      </c>
      <c r="U77" s="6">
        <v>0.31894099999999997</v>
      </c>
      <c r="V77" s="6">
        <v>0.41042800000000002</v>
      </c>
      <c r="W77" s="6">
        <f t="shared" si="6"/>
        <v>0.32076711111111111</v>
      </c>
      <c r="X77">
        <f t="shared" si="7"/>
        <v>4.4764532915145504E-2</v>
      </c>
    </row>
    <row r="78" spans="1:24" x14ac:dyDescent="0.25">
      <c r="A78" s="6">
        <v>74</v>
      </c>
      <c r="B78" s="6">
        <v>0.17208000000000001</v>
      </c>
      <c r="C78" s="6">
        <v>0.175372</v>
      </c>
      <c r="D78" s="6">
        <v>0.19728899999999999</v>
      </c>
      <c r="E78" s="6">
        <v>0.16320899999999999</v>
      </c>
      <c r="F78" s="6">
        <v>0.13065399999999999</v>
      </c>
      <c r="G78" s="6">
        <v>0.17388999999999999</v>
      </c>
      <c r="H78" s="6">
        <v>0.178707</v>
      </c>
      <c r="I78" s="6">
        <v>0.188805</v>
      </c>
      <c r="J78" s="6">
        <f t="shared" si="4"/>
        <v>0.17250074999999998</v>
      </c>
      <c r="K78" s="6">
        <f t="shared" si="5"/>
        <v>1.9880506142953433E-2</v>
      </c>
      <c r="N78" s="6">
        <v>0.33322099999999999</v>
      </c>
      <c r="O78" s="6">
        <v>0.31912400000000002</v>
      </c>
      <c r="P78" s="6">
        <v>0.25261400000000001</v>
      </c>
      <c r="Q78" s="6">
        <v>0.294541</v>
      </c>
      <c r="R78" s="6">
        <v>0.36053800000000003</v>
      </c>
      <c r="S78" s="6">
        <v>0.303365</v>
      </c>
      <c r="T78" s="6">
        <v>0.303342</v>
      </c>
      <c r="U78" s="6">
        <v>0.31998900000000002</v>
      </c>
      <c r="V78" s="6">
        <v>0.412601</v>
      </c>
      <c r="W78" s="6">
        <f t="shared" si="6"/>
        <v>0.32214833333333331</v>
      </c>
      <c r="X78">
        <f t="shared" si="7"/>
        <v>4.4854688751568006E-2</v>
      </c>
    </row>
    <row r="79" spans="1:24" x14ac:dyDescent="0.25">
      <c r="A79" s="6">
        <v>75</v>
      </c>
      <c r="B79" s="6">
        <v>0.17208000000000001</v>
      </c>
      <c r="C79" s="6">
        <v>0.175701</v>
      </c>
      <c r="D79" s="6">
        <v>0.197459</v>
      </c>
      <c r="E79" s="6">
        <v>0.16438800000000001</v>
      </c>
      <c r="F79" s="6">
        <v>0.13159100000000001</v>
      </c>
      <c r="G79" s="6">
        <v>0.17464099999999999</v>
      </c>
      <c r="H79" s="6">
        <v>0.178707</v>
      </c>
      <c r="I79" s="6">
        <v>0.188805</v>
      </c>
      <c r="J79" s="6">
        <f t="shared" si="4"/>
        <v>0.17292150000000001</v>
      </c>
      <c r="K79" s="6">
        <f t="shared" si="5"/>
        <v>1.9567713071719575E-2</v>
      </c>
      <c r="N79" s="6">
        <v>0.33416899999999999</v>
      </c>
      <c r="O79" s="6">
        <v>0.319878</v>
      </c>
      <c r="P79" s="6">
        <v>0.25414199999999998</v>
      </c>
      <c r="Q79" s="6">
        <v>0.29632700000000001</v>
      </c>
      <c r="R79" s="6">
        <v>0.36164000000000002</v>
      </c>
      <c r="S79" s="6">
        <v>0.30448399999999998</v>
      </c>
      <c r="T79" s="6">
        <v>0.30501</v>
      </c>
      <c r="U79" s="6">
        <v>0.320996</v>
      </c>
      <c r="V79" s="6">
        <v>0.41471200000000003</v>
      </c>
      <c r="W79" s="6">
        <f t="shared" si="6"/>
        <v>0.32348422222222228</v>
      </c>
      <c r="X79">
        <f t="shared" si="7"/>
        <v>4.494426439151513E-2</v>
      </c>
    </row>
    <row r="80" spans="1:24" x14ac:dyDescent="0.25">
      <c r="A80" s="6">
        <v>76</v>
      </c>
      <c r="B80" s="6">
        <v>0.17208000000000001</v>
      </c>
      <c r="C80" s="6">
        <v>0.176014</v>
      </c>
      <c r="D80" s="6">
        <v>0.19761899999999999</v>
      </c>
      <c r="E80" s="6">
        <v>0.16553499999999999</v>
      </c>
      <c r="F80" s="6">
        <v>0.13250799999999999</v>
      </c>
      <c r="G80" s="6">
        <v>0.175367</v>
      </c>
      <c r="H80" s="6">
        <v>0.178707</v>
      </c>
      <c r="I80" s="6">
        <v>0.188805</v>
      </c>
      <c r="J80" s="6">
        <f t="shared" si="4"/>
        <v>0.17332937500000001</v>
      </c>
      <c r="K80" s="6">
        <f t="shared" si="5"/>
        <v>1.9266761555572366E-2</v>
      </c>
      <c r="N80" s="6">
        <v>0.33507500000000001</v>
      </c>
      <c r="O80" s="6">
        <v>0.32060100000000002</v>
      </c>
      <c r="P80" s="6">
        <v>0.25563000000000002</v>
      </c>
      <c r="Q80" s="6">
        <v>0.298068</v>
      </c>
      <c r="R80" s="6">
        <v>0.36269899999999999</v>
      </c>
      <c r="S80" s="6">
        <v>0.30556299999999997</v>
      </c>
      <c r="T80" s="6">
        <v>0.30663200000000002</v>
      </c>
      <c r="U80" s="6">
        <v>0.32196399999999997</v>
      </c>
      <c r="V80" s="6">
        <v>0.41676299999999999</v>
      </c>
      <c r="W80" s="6">
        <f t="shared" si="6"/>
        <v>0.32477722222222227</v>
      </c>
      <c r="X80">
        <f t="shared" si="7"/>
        <v>4.5033321190474471E-2</v>
      </c>
    </row>
    <row r="81" spans="1:24" x14ac:dyDescent="0.25">
      <c r="A81" s="6">
        <v>77</v>
      </c>
      <c r="B81" s="6">
        <v>0.17208000000000001</v>
      </c>
      <c r="C81" s="6">
        <v>0.176311</v>
      </c>
      <c r="D81" s="6">
        <v>0.197768</v>
      </c>
      <c r="E81" s="6">
        <v>0.16665099999999999</v>
      </c>
      <c r="F81" s="6">
        <v>0.133406</v>
      </c>
      <c r="G81" s="6">
        <v>0.176069</v>
      </c>
      <c r="H81" s="6">
        <v>0.178707</v>
      </c>
      <c r="I81" s="6">
        <v>0.188805</v>
      </c>
      <c r="J81" s="6">
        <f t="shared" si="4"/>
        <v>0.17372462500000002</v>
      </c>
      <c r="K81" s="6">
        <f t="shared" si="5"/>
        <v>1.8976841397100506E-2</v>
      </c>
      <c r="N81" s="6">
        <v>0.33594099999999999</v>
      </c>
      <c r="O81" s="6">
        <v>0.32129099999999999</v>
      </c>
      <c r="P81" s="6">
        <v>0.25707799999999997</v>
      </c>
      <c r="Q81" s="6">
        <v>0.299765</v>
      </c>
      <c r="R81" s="6">
        <v>0.36371599999999998</v>
      </c>
      <c r="S81" s="6">
        <v>0.30660300000000001</v>
      </c>
      <c r="T81" s="6">
        <v>0.30820700000000001</v>
      </c>
      <c r="U81" s="6">
        <v>0.32289400000000001</v>
      </c>
      <c r="V81" s="6">
        <v>0.41875499999999999</v>
      </c>
      <c r="W81" s="6">
        <f t="shared" si="6"/>
        <v>0.32602777777777775</v>
      </c>
      <c r="X81">
        <f t="shared" si="7"/>
        <v>4.5122024696310895E-2</v>
      </c>
    </row>
    <row r="82" spans="1:24" x14ac:dyDescent="0.25">
      <c r="A82" s="6">
        <v>78</v>
      </c>
      <c r="B82" s="6">
        <v>0.17208000000000001</v>
      </c>
      <c r="C82" s="6">
        <v>0.176593</v>
      </c>
      <c r="D82" s="6">
        <v>0.197907</v>
      </c>
      <c r="E82" s="6">
        <v>0.167738</v>
      </c>
      <c r="F82" s="6">
        <v>0.13428399999999999</v>
      </c>
      <c r="G82" s="6">
        <v>0.17674699999999999</v>
      </c>
      <c r="H82" s="6">
        <v>0.178707</v>
      </c>
      <c r="I82" s="6">
        <v>0.188805</v>
      </c>
      <c r="J82" s="6">
        <f t="shared" si="4"/>
        <v>0.17410762499999999</v>
      </c>
      <c r="K82" s="6">
        <f t="shared" si="5"/>
        <v>1.8698071771766814E-2</v>
      </c>
      <c r="N82" s="6">
        <v>0.33676800000000001</v>
      </c>
      <c r="O82" s="6">
        <v>0.32195200000000002</v>
      </c>
      <c r="P82" s="6">
        <v>0.25848900000000002</v>
      </c>
      <c r="Q82" s="6">
        <v>0.30141800000000002</v>
      </c>
      <c r="R82" s="6">
        <v>0.36469299999999999</v>
      </c>
      <c r="S82" s="6">
        <v>0.30760599999999999</v>
      </c>
      <c r="T82" s="6">
        <v>0.30973699999999998</v>
      </c>
      <c r="U82" s="6">
        <v>0.32378699999999999</v>
      </c>
      <c r="V82" s="6">
        <v>0.42069099999999998</v>
      </c>
      <c r="W82" s="6">
        <f t="shared" si="6"/>
        <v>0.32723788888888888</v>
      </c>
      <c r="X82">
        <f t="shared" si="7"/>
        <v>4.5210355778417782E-2</v>
      </c>
    </row>
    <row r="83" spans="1:24" x14ac:dyDescent="0.25">
      <c r="A83" s="6">
        <v>79</v>
      </c>
      <c r="B83" s="6">
        <v>0.17208000000000001</v>
      </c>
      <c r="C83" s="6">
        <v>0.17686199999999999</v>
      </c>
      <c r="D83" s="6">
        <v>0.19803699999999999</v>
      </c>
      <c r="E83" s="6">
        <v>0.168795</v>
      </c>
      <c r="F83" s="6">
        <v>0.13514399999999999</v>
      </c>
      <c r="G83" s="6">
        <v>0.17740300000000001</v>
      </c>
      <c r="H83" s="6">
        <v>0.178707</v>
      </c>
      <c r="I83" s="6">
        <v>0.188805</v>
      </c>
      <c r="J83" s="6">
        <f t="shared" si="4"/>
        <v>0.17447912500000001</v>
      </c>
      <c r="K83" s="6">
        <f t="shared" si="5"/>
        <v>1.8429880128573044E-2</v>
      </c>
      <c r="N83" s="6">
        <v>0.337559</v>
      </c>
      <c r="O83" s="6">
        <v>0.32258500000000001</v>
      </c>
      <c r="P83" s="6">
        <v>0.25986300000000001</v>
      </c>
      <c r="Q83" s="6">
        <v>0.30303000000000002</v>
      </c>
      <c r="R83" s="6">
        <v>0.36563000000000001</v>
      </c>
      <c r="S83" s="6">
        <v>0.30857299999999999</v>
      </c>
      <c r="T83" s="6">
        <v>0.31122300000000003</v>
      </c>
      <c r="U83" s="6">
        <v>0.32464500000000002</v>
      </c>
      <c r="V83" s="6">
        <v>0.42257099999999997</v>
      </c>
      <c r="W83" s="6">
        <f t="shared" si="6"/>
        <v>0.32840877777777777</v>
      </c>
      <c r="X83">
        <f t="shared" si="7"/>
        <v>4.5297857986823731E-2</v>
      </c>
    </row>
    <row r="84" spans="1:24" x14ac:dyDescent="0.25">
      <c r="A84" s="6">
        <v>80</v>
      </c>
      <c r="B84" s="6">
        <v>0.17208000000000001</v>
      </c>
      <c r="C84" s="6">
        <v>0.177116</v>
      </c>
      <c r="D84" s="6">
        <v>0.198159</v>
      </c>
      <c r="E84" s="6">
        <v>0.169824</v>
      </c>
      <c r="F84" s="6">
        <v>0.135986</v>
      </c>
      <c r="G84" s="6">
        <v>0.178037</v>
      </c>
      <c r="H84" s="6">
        <v>0.178707</v>
      </c>
      <c r="I84" s="6">
        <v>0.188805</v>
      </c>
      <c r="J84" s="6">
        <f t="shared" si="4"/>
        <v>0.17483925</v>
      </c>
      <c r="K84" s="6">
        <f t="shared" si="5"/>
        <v>1.8172046144323665E-2</v>
      </c>
      <c r="N84" s="6">
        <v>0.33831499999999998</v>
      </c>
      <c r="O84" s="6">
        <v>0.32318999999999998</v>
      </c>
      <c r="P84" s="6">
        <v>0.26119999999999999</v>
      </c>
      <c r="Q84" s="6">
        <v>0.30460100000000001</v>
      </c>
      <c r="R84" s="6">
        <v>0.36653000000000002</v>
      </c>
      <c r="S84" s="6">
        <v>0.30950499999999997</v>
      </c>
      <c r="T84" s="6">
        <v>0.31266699999999997</v>
      </c>
      <c r="U84" s="6">
        <v>0.32546900000000001</v>
      </c>
      <c r="V84" s="6">
        <v>0.42439700000000002</v>
      </c>
      <c r="W84" s="6">
        <f t="shared" si="6"/>
        <v>0.32954155555555553</v>
      </c>
      <c r="X84">
        <f t="shared" si="7"/>
        <v>4.5385040718586803E-2</v>
      </c>
    </row>
    <row r="85" spans="1:24" x14ac:dyDescent="0.25">
      <c r="A85" s="6">
        <v>81</v>
      </c>
      <c r="B85" s="6">
        <v>0.17208000000000001</v>
      </c>
      <c r="C85" s="6">
        <v>0.17735899999999999</v>
      </c>
      <c r="D85" s="6">
        <v>0.198272</v>
      </c>
      <c r="E85" s="6">
        <v>0.17082600000000001</v>
      </c>
      <c r="F85" s="6">
        <v>0.13680899999999999</v>
      </c>
      <c r="G85" s="6">
        <v>0.178651</v>
      </c>
      <c r="H85" s="6">
        <v>0.178707</v>
      </c>
      <c r="I85" s="6">
        <v>0.188805</v>
      </c>
      <c r="J85" s="6">
        <f t="shared" si="4"/>
        <v>0.17518862499999999</v>
      </c>
      <c r="K85" s="6">
        <f t="shared" si="5"/>
        <v>1.7924512592994789E-2</v>
      </c>
      <c r="N85" s="6">
        <v>0.33903699999999998</v>
      </c>
      <c r="O85" s="6">
        <v>0.32376899999999997</v>
      </c>
      <c r="P85" s="6">
        <v>0.26250299999999999</v>
      </c>
      <c r="Q85" s="6">
        <v>0.30613200000000002</v>
      </c>
      <c r="R85" s="6">
        <v>0.367394</v>
      </c>
      <c r="S85" s="6">
        <v>0.31040400000000001</v>
      </c>
      <c r="T85" s="6">
        <v>0.31407000000000002</v>
      </c>
      <c r="U85" s="6">
        <v>0.326262</v>
      </c>
      <c r="V85" s="6">
        <v>0.42617100000000002</v>
      </c>
      <c r="W85" s="6">
        <f t="shared" si="6"/>
        <v>0.33063799999999999</v>
      </c>
      <c r="X85">
        <f t="shared" si="7"/>
        <v>4.5471514440361287E-2</v>
      </c>
    </row>
    <row r="86" spans="1:24" x14ac:dyDescent="0.25">
      <c r="A86" s="6">
        <v>82</v>
      </c>
      <c r="B86" s="6">
        <v>0.17208000000000001</v>
      </c>
      <c r="C86" s="6">
        <v>0.177589</v>
      </c>
      <c r="D86" s="6">
        <v>0.198378</v>
      </c>
      <c r="E86" s="6">
        <v>0.17180000000000001</v>
      </c>
      <c r="F86" s="6">
        <v>0.13761499999999999</v>
      </c>
      <c r="G86" s="6">
        <v>0.17924300000000001</v>
      </c>
      <c r="H86" s="6">
        <v>0.178707</v>
      </c>
      <c r="I86" s="6">
        <v>0.188805</v>
      </c>
      <c r="J86" s="6">
        <f t="shared" si="4"/>
        <v>0.17552712500000001</v>
      </c>
      <c r="K86" s="6">
        <f t="shared" si="5"/>
        <v>1.7686711989008667E-2</v>
      </c>
      <c r="N86" s="6">
        <v>0.339727</v>
      </c>
      <c r="O86" s="6">
        <v>0.32432299999999997</v>
      </c>
      <c r="P86" s="6">
        <v>0.26377099999999998</v>
      </c>
      <c r="Q86" s="6">
        <v>0.30762400000000001</v>
      </c>
      <c r="R86" s="6">
        <v>0.368224</v>
      </c>
      <c r="S86" s="6">
        <v>0.31126999999999999</v>
      </c>
      <c r="T86" s="6">
        <v>0.31543300000000002</v>
      </c>
      <c r="U86" s="6">
        <v>0.32702300000000001</v>
      </c>
      <c r="V86" s="6">
        <v>0.427894</v>
      </c>
      <c r="W86" s="6">
        <f t="shared" si="6"/>
        <v>0.33169877777777779</v>
      </c>
      <c r="X86">
        <f t="shared" si="7"/>
        <v>4.5557681009292597E-2</v>
      </c>
    </row>
    <row r="87" spans="1:24" x14ac:dyDescent="0.25">
      <c r="A87" s="6">
        <v>83</v>
      </c>
      <c r="B87" s="6">
        <v>0.17208000000000001</v>
      </c>
      <c r="C87" s="6">
        <v>0.17780799999999999</v>
      </c>
      <c r="D87" s="6">
        <v>0.19847799999999999</v>
      </c>
      <c r="E87" s="6">
        <v>0.17274900000000001</v>
      </c>
      <c r="F87" s="6">
        <v>0.138404</v>
      </c>
      <c r="G87" s="6">
        <v>0.179816</v>
      </c>
      <c r="H87" s="6">
        <v>0.178707</v>
      </c>
      <c r="I87" s="6">
        <v>0.188805</v>
      </c>
      <c r="J87" s="6">
        <f t="shared" si="4"/>
        <v>0.17585587499999999</v>
      </c>
      <c r="K87" s="6">
        <f t="shared" si="5"/>
        <v>1.745858576695555E-2</v>
      </c>
      <c r="N87" s="6">
        <v>0.340387</v>
      </c>
      <c r="O87" s="6">
        <v>0.324853</v>
      </c>
      <c r="P87" s="6">
        <v>0.26500600000000002</v>
      </c>
      <c r="Q87" s="6">
        <v>0.30907800000000002</v>
      </c>
      <c r="R87" s="6">
        <v>0.36902099999999999</v>
      </c>
      <c r="S87" s="6">
        <v>0.31210599999999999</v>
      </c>
      <c r="T87" s="6">
        <v>0.31675799999999998</v>
      </c>
      <c r="U87" s="6">
        <v>0.32775399999999999</v>
      </c>
      <c r="V87" s="6">
        <v>0.42956800000000001</v>
      </c>
      <c r="W87" s="6">
        <f t="shared" si="6"/>
        <v>0.3327256666666667</v>
      </c>
      <c r="X87">
        <f t="shared" si="7"/>
        <v>4.564329571525249E-2</v>
      </c>
    </row>
    <row r="88" spans="1:24" x14ac:dyDescent="0.25">
      <c r="A88" s="6">
        <v>84</v>
      </c>
      <c r="B88" s="6">
        <v>0.17208000000000001</v>
      </c>
      <c r="C88" s="6">
        <v>0.17801600000000001</v>
      </c>
      <c r="D88" s="6">
        <v>0.19857</v>
      </c>
      <c r="E88" s="6">
        <v>0.17367099999999999</v>
      </c>
      <c r="F88" s="6">
        <v>0.13917499999999999</v>
      </c>
      <c r="G88" s="6">
        <v>0.18037</v>
      </c>
      <c r="H88" s="6">
        <v>0.178707</v>
      </c>
      <c r="I88" s="6">
        <v>0.188805</v>
      </c>
      <c r="J88" s="6">
        <f t="shared" si="4"/>
        <v>0.17617424999999998</v>
      </c>
      <c r="K88" s="6">
        <f t="shared" si="5"/>
        <v>1.723986365333886E-2</v>
      </c>
      <c r="N88" s="6">
        <v>0.34101799999999999</v>
      </c>
      <c r="O88" s="6">
        <v>0.32535999999999998</v>
      </c>
      <c r="P88" s="6">
        <v>0.26620899999999997</v>
      </c>
      <c r="Q88" s="6">
        <v>0.31049500000000002</v>
      </c>
      <c r="R88" s="6">
        <v>0.369786</v>
      </c>
      <c r="S88" s="6">
        <v>0.31291200000000002</v>
      </c>
      <c r="T88" s="6">
        <v>0.31804399999999999</v>
      </c>
      <c r="U88" s="6">
        <v>0.328457</v>
      </c>
      <c r="V88" s="6">
        <v>0.43119400000000002</v>
      </c>
      <c r="W88" s="6">
        <f t="shared" si="6"/>
        <v>0.33371944444444446</v>
      </c>
      <c r="X88">
        <f t="shared" si="7"/>
        <v>4.5728317523474782E-2</v>
      </c>
    </row>
    <row r="89" spans="1:24" x14ac:dyDescent="0.25">
      <c r="A89" s="6">
        <v>85</v>
      </c>
      <c r="B89" s="6">
        <v>0.17208000000000001</v>
      </c>
      <c r="C89" s="6">
        <v>0.17821300000000001</v>
      </c>
      <c r="D89" s="6">
        <v>0.198657</v>
      </c>
      <c r="E89" s="6">
        <v>0.17457</v>
      </c>
      <c r="F89" s="6">
        <v>0.139931</v>
      </c>
      <c r="G89" s="6">
        <v>0.18090600000000001</v>
      </c>
      <c r="H89" s="6">
        <v>0.178707</v>
      </c>
      <c r="I89" s="6">
        <v>0.188805</v>
      </c>
      <c r="J89" s="6">
        <f t="shared" si="4"/>
        <v>0.17648362500000003</v>
      </c>
      <c r="K89" s="6">
        <f t="shared" si="5"/>
        <v>1.7029867224861991E-2</v>
      </c>
      <c r="N89" s="6">
        <v>0.34161999999999998</v>
      </c>
      <c r="O89" s="6">
        <v>0.32584600000000002</v>
      </c>
      <c r="P89" s="6">
        <v>0.26738000000000001</v>
      </c>
      <c r="Q89" s="6">
        <v>0.31187599999999999</v>
      </c>
      <c r="R89" s="6">
        <v>0.37052099999999999</v>
      </c>
      <c r="S89" s="6">
        <v>0.313689</v>
      </c>
      <c r="T89" s="6">
        <v>0.31929400000000002</v>
      </c>
      <c r="U89" s="6">
        <v>0.32913199999999998</v>
      </c>
      <c r="V89" s="6">
        <v>0.43277399999999999</v>
      </c>
      <c r="W89" s="6">
        <f t="shared" si="6"/>
        <v>0.33468133333333339</v>
      </c>
      <c r="X89">
        <f t="shared" si="7"/>
        <v>4.5813012690173162E-2</v>
      </c>
    </row>
    <row r="90" spans="1:24" x14ac:dyDescent="0.25">
      <c r="A90" s="6">
        <v>86</v>
      </c>
      <c r="B90" s="6">
        <v>0.17208000000000001</v>
      </c>
      <c r="C90" s="6">
        <v>0.178401</v>
      </c>
      <c r="D90" s="6">
        <v>0.198738</v>
      </c>
      <c r="E90" s="6">
        <v>0.17544399999999999</v>
      </c>
      <c r="F90" s="6">
        <v>0.14066999999999999</v>
      </c>
      <c r="G90" s="6">
        <v>0.181424</v>
      </c>
      <c r="H90" s="6">
        <v>0.178707</v>
      </c>
      <c r="I90" s="6">
        <v>0.188805</v>
      </c>
      <c r="J90" s="6">
        <f t="shared" si="4"/>
        <v>0.176783625</v>
      </c>
      <c r="K90" s="6">
        <f t="shared" si="5"/>
        <v>1.6828839981561421E-2</v>
      </c>
      <c r="N90" s="6">
        <v>0.342196</v>
      </c>
      <c r="O90" s="6">
        <v>0.32630999999999999</v>
      </c>
      <c r="P90" s="6">
        <v>0.26851999999999998</v>
      </c>
      <c r="Q90" s="6">
        <v>0.313222</v>
      </c>
      <c r="R90" s="6">
        <v>0.37122699999999997</v>
      </c>
      <c r="S90" s="6">
        <v>0.314438</v>
      </c>
      <c r="T90" s="6">
        <v>0.32050800000000002</v>
      </c>
      <c r="U90" s="6">
        <v>0.32978000000000002</v>
      </c>
      <c r="V90" s="6">
        <v>0.43430800000000003</v>
      </c>
      <c r="W90" s="6">
        <f t="shared" si="6"/>
        <v>0.33561211111111111</v>
      </c>
      <c r="X90">
        <f t="shared" si="7"/>
        <v>4.5897078857059188E-2</v>
      </c>
    </row>
    <row r="91" spans="1:24" x14ac:dyDescent="0.25">
      <c r="A91" s="6">
        <v>87</v>
      </c>
      <c r="B91" s="6">
        <v>0.17208000000000001</v>
      </c>
      <c r="C91" s="6">
        <v>0.17857899999999999</v>
      </c>
      <c r="D91" s="6">
        <v>0.19881299999999999</v>
      </c>
      <c r="E91" s="6">
        <v>0.17629400000000001</v>
      </c>
      <c r="F91" s="6">
        <v>0.14139399999999999</v>
      </c>
      <c r="G91" s="6">
        <v>0.181924</v>
      </c>
      <c r="H91" s="6">
        <v>0.178707</v>
      </c>
      <c r="I91" s="6">
        <v>0.188805</v>
      </c>
      <c r="J91" s="6">
        <f t="shared" si="4"/>
        <v>0.17707449999999997</v>
      </c>
      <c r="K91" s="6">
        <f t="shared" si="5"/>
        <v>1.6635871440096806E-2</v>
      </c>
      <c r="N91" s="6">
        <v>0.34274700000000002</v>
      </c>
      <c r="O91" s="6">
        <v>0.32675399999999999</v>
      </c>
      <c r="P91" s="6">
        <v>0.26963100000000001</v>
      </c>
      <c r="Q91" s="6">
        <v>0.31453399999999998</v>
      </c>
      <c r="R91" s="6">
        <v>0.37190400000000001</v>
      </c>
      <c r="S91" s="6">
        <v>0.31516</v>
      </c>
      <c r="T91" s="6">
        <v>0.32168799999999997</v>
      </c>
      <c r="U91" s="6">
        <v>0.330403</v>
      </c>
      <c r="V91" s="6">
        <v>0.43579899999999999</v>
      </c>
      <c r="W91" s="6">
        <f t="shared" si="6"/>
        <v>0.33651333333333328</v>
      </c>
      <c r="X91">
        <f t="shared" si="7"/>
        <v>4.5980532853589606E-2</v>
      </c>
    </row>
    <row r="92" spans="1:24" x14ac:dyDescent="0.25">
      <c r="A92" s="6">
        <v>88</v>
      </c>
      <c r="B92" s="6">
        <v>0.17208000000000001</v>
      </c>
      <c r="C92" s="6">
        <v>0.17874899999999999</v>
      </c>
      <c r="D92" s="6">
        <v>0.19888400000000001</v>
      </c>
      <c r="E92" s="6">
        <v>0.177122</v>
      </c>
      <c r="F92" s="6">
        <v>0.14210200000000001</v>
      </c>
      <c r="G92" s="6">
        <v>0.18240799999999999</v>
      </c>
      <c r="H92" s="6">
        <v>0.178707</v>
      </c>
      <c r="I92" s="6">
        <v>0.188805</v>
      </c>
      <c r="J92" s="6">
        <f t="shared" si="4"/>
        <v>0.177357125</v>
      </c>
      <c r="K92" s="6">
        <f t="shared" si="5"/>
        <v>1.6451479207809854E-2</v>
      </c>
      <c r="N92" s="6">
        <v>0.34327299999999999</v>
      </c>
      <c r="O92" s="6">
        <v>0.327179</v>
      </c>
      <c r="P92" s="6">
        <v>0.27071200000000001</v>
      </c>
      <c r="Q92" s="6">
        <v>0.31581300000000001</v>
      </c>
      <c r="R92" s="6">
        <v>0.37255500000000003</v>
      </c>
      <c r="S92" s="6">
        <v>0.31585600000000003</v>
      </c>
      <c r="T92" s="6">
        <v>0.32283400000000001</v>
      </c>
      <c r="U92" s="6">
        <v>0.33100200000000002</v>
      </c>
      <c r="V92" s="6">
        <v>0.437247</v>
      </c>
      <c r="W92" s="6">
        <f t="shared" si="6"/>
        <v>0.33738566666666664</v>
      </c>
      <c r="X92">
        <f t="shared" si="7"/>
        <v>4.6063531079369252E-2</v>
      </c>
    </row>
    <row r="93" spans="1:24" x14ac:dyDescent="0.25">
      <c r="A93" s="6">
        <v>89</v>
      </c>
      <c r="B93" s="6">
        <v>0.17208000000000001</v>
      </c>
      <c r="C93" s="6">
        <v>0.17891000000000001</v>
      </c>
      <c r="D93" s="6">
        <v>0.19894999999999999</v>
      </c>
      <c r="E93" s="6">
        <v>0.177927</v>
      </c>
      <c r="F93" s="6">
        <v>0.14279500000000001</v>
      </c>
      <c r="G93" s="6">
        <v>0.18287600000000001</v>
      </c>
      <c r="H93" s="6">
        <v>0.178707</v>
      </c>
      <c r="I93" s="6">
        <v>0.188805</v>
      </c>
      <c r="J93" s="6">
        <f t="shared" si="4"/>
        <v>0.17763125000000002</v>
      </c>
      <c r="K93" s="6">
        <f t="shared" si="5"/>
        <v>1.6274914050683733E-2</v>
      </c>
      <c r="N93" s="6">
        <v>0.34377600000000003</v>
      </c>
      <c r="O93" s="6">
        <v>0.32758599999999999</v>
      </c>
      <c r="P93" s="6">
        <v>0.27176499999999998</v>
      </c>
      <c r="Q93" s="6">
        <v>0.31705899999999998</v>
      </c>
      <c r="R93" s="6">
        <v>0.37317899999999998</v>
      </c>
      <c r="S93" s="6">
        <v>0.316527</v>
      </c>
      <c r="T93" s="6">
        <v>0.32394699999999998</v>
      </c>
      <c r="U93" s="6">
        <v>0.33157700000000001</v>
      </c>
      <c r="V93" s="6">
        <v>0.43865399999999999</v>
      </c>
      <c r="W93" s="6">
        <f t="shared" si="6"/>
        <v>0.33823000000000003</v>
      </c>
      <c r="X93">
        <f t="shared" si="7"/>
        <v>4.6145909084663136E-2</v>
      </c>
    </row>
    <row r="94" spans="1:24" x14ac:dyDescent="0.25">
      <c r="A94" s="6">
        <v>90</v>
      </c>
      <c r="B94" s="6">
        <v>0.17208000000000001</v>
      </c>
      <c r="C94" s="6">
        <v>0.179063</v>
      </c>
      <c r="D94" s="6">
        <v>0.19901199999999999</v>
      </c>
      <c r="E94" s="6">
        <v>0.17871100000000001</v>
      </c>
      <c r="F94" s="6">
        <v>0.14347299999999999</v>
      </c>
      <c r="G94" s="6">
        <v>0.18332799999999999</v>
      </c>
      <c r="H94" s="6">
        <v>0.178707</v>
      </c>
      <c r="I94" s="6">
        <v>0.188805</v>
      </c>
      <c r="J94" s="6">
        <f t="shared" si="4"/>
        <v>0.17789737499999997</v>
      </c>
      <c r="K94" s="6">
        <f t="shared" si="5"/>
        <v>1.6106125568841372E-2</v>
      </c>
      <c r="N94" s="6">
        <v>0.34425600000000001</v>
      </c>
      <c r="O94" s="6">
        <v>0.32797500000000002</v>
      </c>
      <c r="P94" s="6">
        <v>0.27279100000000001</v>
      </c>
      <c r="Q94" s="6">
        <v>0.31827299999999997</v>
      </c>
      <c r="R94" s="6">
        <v>0.37377899999999997</v>
      </c>
      <c r="S94" s="6">
        <v>0.31717499999999998</v>
      </c>
      <c r="T94" s="6">
        <v>0.32502900000000001</v>
      </c>
      <c r="U94" s="6">
        <v>0.33212999999999998</v>
      </c>
      <c r="V94" s="6">
        <v>0.44002000000000002</v>
      </c>
      <c r="W94" s="6">
        <f t="shared" si="6"/>
        <v>0.33904755555555555</v>
      </c>
      <c r="X94">
        <f t="shared" si="7"/>
        <v>4.6227334478940056E-2</v>
      </c>
    </row>
    <row r="95" spans="1:24" x14ac:dyDescent="0.25">
      <c r="A95" s="6">
        <v>91</v>
      </c>
      <c r="B95" s="6">
        <v>0.17208000000000001</v>
      </c>
      <c r="C95" s="6">
        <v>0.17920800000000001</v>
      </c>
      <c r="D95" s="6">
        <v>0.199069</v>
      </c>
      <c r="E95" s="6">
        <v>0.17947399999999999</v>
      </c>
      <c r="F95" s="6">
        <v>0.14413699999999999</v>
      </c>
      <c r="G95" s="6">
        <v>0.18376500000000001</v>
      </c>
      <c r="H95" s="6">
        <v>0.178707</v>
      </c>
      <c r="I95" s="6">
        <v>0.188805</v>
      </c>
      <c r="J95" s="6">
        <f t="shared" si="4"/>
        <v>0.17815562499999998</v>
      </c>
      <c r="K95" s="6">
        <f t="shared" si="5"/>
        <v>1.5944426773170622E-2</v>
      </c>
      <c r="N95" s="6">
        <v>0.34471499999999999</v>
      </c>
      <c r="O95" s="6">
        <v>0.32834799999999997</v>
      </c>
      <c r="P95" s="6">
        <v>0.273789</v>
      </c>
      <c r="Q95" s="6">
        <v>0.31945699999999999</v>
      </c>
      <c r="R95" s="6">
        <v>0.37435499999999999</v>
      </c>
      <c r="S95" s="6">
        <v>0.317799</v>
      </c>
      <c r="T95" s="6">
        <v>0.32607900000000001</v>
      </c>
      <c r="U95" s="6">
        <v>0.33266099999999998</v>
      </c>
      <c r="V95" s="6">
        <v>0.44134800000000002</v>
      </c>
      <c r="W95" s="6">
        <f t="shared" si="6"/>
        <v>0.339839</v>
      </c>
      <c r="X95">
        <f t="shared" si="7"/>
        <v>4.6308612997476184E-2</v>
      </c>
    </row>
    <row r="96" spans="1:24" x14ac:dyDescent="0.25">
      <c r="A96" s="6">
        <v>92</v>
      </c>
      <c r="B96" s="6">
        <v>0.17208000000000001</v>
      </c>
      <c r="C96" s="6">
        <v>0.17934700000000001</v>
      </c>
      <c r="D96" s="6">
        <v>0.19912299999999999</v>
      </c>
      <c r="E96" s="6">
        <v>0.18021599999999999</v>
      </c>
      <c r="F96" s="6">
        <v>0.144786</v>
      </c>
      <c r="G96" s="6">
        <v>0.18418799999999999</v>
      </c>
      <c r="H96" s="6">
        <v>0.178707</v>
      </c>
      <c r="I96" s="6">
        <v>0.188805</v>
      </c>
      <c r="J96" s="6">
        <f t="shared" si="4"/>
        <v>0.17840649999999997</v>
      </c>
      <c r="K96" s="6">
        <f t="shared" si="5"/>
        <v>1.5790321040796751E-2</v>
      </c>
      <c r="N96" s="6">
        <v>0.34515400000000002</v>
      </c>
      <c r="O96" s="6">
        <v>0.328704</v>
      </c>
      <c r="P96" s="6">
        <v>0.27476099999999998</v>
      </c>
      <c r="Q96" s="6">
        <v>0.32061099999999998</v>
      </c>
      <c r="R96" s="6">
        <v>0.37490800000000002</v>
      </c>
      <c r="S96" s="6">
        <v>0.31840000000000002</v>
      </c>
      <c r="T96" s="6">
        <v>0.3271</v>
      </c>
      <c r="U96" s="6">
        <v>0.33317099999999999</v>
      </c>
      <c r="V96" s="6">
        <v>0.442637</v>
      </c>
      <c r="W96" s="6">
        <f t="shared" si="6"/>
        <v>0.34060511111111114</v>
      </c>
      <c r="X96">
        <f t="shared" si="7"/>
        <v>4.6388920839044029E-2</v>
      </c>
    </row>
    <row r="97" spans="1:24" x14ac:dyDescent="0.25">
      <c r="A97" s="6">
        <v>93</v>
      </c>
      <c r="B97" s="6">
        <v>0.17208000000000001</v>
      </c>
      <c r="C97" s="6">
        <v>0.179478</v>
      </c>
      <c r="D97" s="6">
        <v>0.19917299999999999</v>
      </c>
      <c r="E97" s="6">
        <v>0.18093899999999999</v>
      </c>
      <c r="F97" s="6">
        <v>0.145422</v>
      </c>
      <c r="G97" s="6">
        <v>0.18459700000000001</v>
      </c>
      <c r="H97" s="6">
        <v>0.178707</v>
      </c>
      <c r="I97" s="6">
        <v>0.188805</v>
      </c>
      <c r="J97" s="6">
        <f t="shared" si="4"/>
        <v>0.17865012499999999</v>
      </c>
      <c r="K97" s="6">
        <f t="shared" si="5"/>
        <v>1.5642787479378476E-2</v>
      </c>
      <c r="N97" s="6">
        <v>0.34557399999999999</v>
      </c>
      <c r="O97" s="6">
        <v>0.32904499999999998</v>
      </c>
      <c r="P97" s="6">
        <v>0.27570800000000001</v>
      </c>
      <c r="Q97" s="6">
        <v>0.32173499999999999</v>
      </c>
      <c r="R97" s="6">
        <v>0.37543799999999999</v>
      </c>
      <c r="S97" s="6">
        <v>0.31898100000000001</v>
      </c>
      <c r="T97" s="6">
        <v>0.32809199999999999</v>
      </c>
      <c r="U97" s="6">
        <v>0.33366200000000001</v>
      </c>
      <c r="V97" s="6">
        <v>0.44389000000000001</v>
      </c>
      <c r="W97" s="6">
        <f t="shared" si="6"/>
        <v>0.34134722222222219</v>
      </c>
      <c r="X97">
        <f t="shared" si="7"/>
        <v>4.6468498649025365E-2</v>
      </c>
    </row>
    <row r="98" spans="1:24" x14ac:dyDescent="0.25">
      <c r="A98" s="6">
        <v>94</v>
      </c>
      <c r="B98" s="6">
        <v>0.17208000000000001</v>
      </c>
      <c r="C98" s="6">
        <v>0.17960300000000001</v>
      </c>
      <c r="D98" s="6">
        <v>0.19922100000000001</v>
      </c>
      <c r="E98" s="6">
        <v>0.181642</v>
      </c>
      <c r="F98" s="6">
        <v>0.14604400000000001</v>
      </c>
      <c r="G98" s="6">
        <v>0.18499199999999999</v>
      </c>
      <c r="H98" s="6">
        <v>0.178707</v>
      </c>
      <c r="I98" s="6">
        <v>0.188805</v>
      </c>
      <c r="J98" s="6">
        <f t="shared" si="4"/>
        <v>0.17888674999999998</v>
      </c>
      <c r="K98" s="6">
        <f t="shared" si="5"/>
        <v>1.5502268421566106E-2</v>
      </c>
      <c r="N98" s="6">
        <v>0.34597499999999998</v>
      </c>
      <c r="O98" s="6">
        <v>0.32937100000000002</v>
      </c>
      <c r="P98" s="6">
        <v>0.27662999999999999</v>
      </c>
      <c r="Q98" s="6">
        <v>0.32283099999999998</v>
      </c>
      <c r="R98" s="6">
        <v>0.375948</v>
      </c>
      <c r="S98" s="6">
        <v>0.31953999999999999</v>
      </c>
      <c r="T98" s="6">
        <v>0.32905499999999999</v>
      </c>
      <c r="U98" s="6">
        <v>0.33413300000000001</v>
      </c>
      <c r="V98" s="6">
        <v>0.44510699999999997</v>
      </c>
      <c r="W98" s="6">
        <f t="shared" si="6"/>
        <v>0.34206555555555557</v>
      </c>
      <c r="X98">
        <f t="shared" si="7"/>
        <v>4.6547523452142352E-2</v>
      </c>
    </row>
    <row r="99" spans="1:24" x14ac:dyDescent="0.25">
      <c r="A99" s="6">
        <v>95</v>
      </c>
      <c r="B99" s="6">
        <v>0.17208000000000001</v>
      </c>
      <c r="C99" s="6">
        <v>0.17972199999999999</v>
      </c>
      <c r="D99" s="6">
        <v>0.199264</v>
      </c>
      <c r="E99" s="6">
        <v>0.18232599999999999</v>
      </c>
      <c r="F99" s="6">
        <v>0.14665300000000001</v>
      </c>
      <c r="G99" s="6">
        <v>0.18537400000000001</v>
      </c>
      <c r="H99" s="6">
        <v>0.178707</v>
      </c>
      <c r="I99" s="6">
        <v>0.188805</v>
      </c>
      <c r="J99" s="6">
        <f t="shared" si="4"/>
        <v>0.17911637499999999</v>
      </c>
      <c r="K99" s="6">
        <f t="shared" si="5"/>
        <v>1.5367737401429191E-2</v>
      </c>
      <c r="N99" s="6">
        <v>0.346358</v>
      </c>
      <c r="O99" s="6">
        <v>0.329683</v>
      </c>
      <c r="P99" s="6">
        <v>0.277528</v>
      </c>
      <c r="Q99" s="6">
        <v>0.32389899999999999</v>
      </c>
      <c r="R99" s="6">
        <v>0.37643799999999999</v>
      </c>
      <c r="S99" s="6">
        <v>0.320079</v>
      </c>
      <c r="T99" s="6">
        <v>0.32999099999999998</v>
      </c>
      <c r="U99" s="6">
        <v>0.33458500000000002</v>
      </c>
      <c r="V99" s="6">
        <v>0.44628899999999999</v>
      </c>
      <c r="W99" s="6">
        <f t="shared" si="6"/>
        <v>0.34276111111111113</v>
      </c>
      <c r="X99">
        <f t="shared" si="7"/>
        <v>4.6625733156284911E-2</v>
      </c>
    </row>
    <row r="100" spans="1:24" x14ac:dyDescent="0.25">
      <c r="A100" s="6">
        <v>96</v>
      </c>
      <c r="B100" s="6">
        <v>0.17208000000000001</v>
      </c>
      <c r="C100" s="6">
        <v>0.17983399999999999</v>
      </c>
      <c r="D100" s="6">
        <v>0.19930600000000001</v>
      </c>
      <c r="E100" s="6">
        <v>0.18299199999999999</v>
      </c>
      <c r="F100" s="6">
        <v>0.14724899999999999</v>
      </c>
      <c r="G100" s="6">
        <v>0.18574299999999999</v>
      </c>
      <c r="H100" s="6">
        <v>0.178707</v>
      </c>
      <c r="I100" s="6">
        <v>0.188805</v>
      </c>
      <c r="J100" s="6">
        <f t="shared" si="4"/>
        <v>0.17933949999999999</v>
      </c>
      <c r="K100" s="6">
        <f t="shared" si="5"/>
        <v>1.5239738927272626E-2</v>
      </c>
      <c r="N100" s="6">
        <v>0.34672399999999998</v>
      </c>
      <c r="O100" s="6">
        <v>0.32998100000000002</v>
      </c>
      <c r="P100" s="6">
        <v>0.27840199999999998</v>
      </c>
      <c r="Q100" s="6">
        <v>0.32493899999999998</v>
      </c>
      <c r="R100" s="6">
        <v>0.37690800000000002</v>
      </c>
      <c r="S100" s="6">
        <v>0.32059900000000002</v>
      </c>
      <c r="T100" s="6">
        <v>0.330901</v>
      </c>
      <c r="U100" s="6">
        <v>0.33501999999999998</v>
      </c>
      <c r="V100" s="6">
        <v>0.44743699999999997</v>
      </c>
      <c r="W100" s="6">
        <f t="shared" si="6"/>
        <v>0.34343455555555558</v>
      </c>
      <c r="X100">
        <f t="shared" si="7"/>
        <v>4.6703151325983974E-2</v>
      </c>
    </row>
    <row r="101" spans="1:24" x14ac:dyDescent="0.25">
      <c r="A101" s="6">
        <v>97</v>
      </c>
      <c r="B101" s="6">
        <v>0.17208000000000001</v>
      </c>
      <c r="C101" s="6">
        <v>0.17994099999999999</v>
      </c>
      <c r="D101" s="6">
        <v>0.19934399999999999</v>
      </c>
      <c r="E101" s="6">
        <v>0.18364</v>
      </c>
      <c r="F101" s="6">
        <v>0.14783199999999999</v>
      </c>
      <c r="G101" s="6">
        <v>0.18609999999999999</v>
      </c>
      <c r="H101" s="6">
        <v>0.178707</v>
      </c>
      <c r="I101" s="6">
        <v>0.188805</v>
      </c>
      <c r="J101" s="6">
        <f t="shared" si="4"/>
        <v>0.17955612500000001</v>
      </c>
      <c r="K101" s="6">
        <f t="shared" si="5"/>
        <v>1.5117557034667623E-2</v>
      </c>
      <c r="N101" s="6">
        <v>0.34707399999999999</v>
      </c>
      <c r="O101" s="6">
        <v>0.33026699999999998</v>
      </c>
      <c r="P101" s="6">
        <v>0.27925299999999997</v>
      </c>
      <c r="Q101" s="6">
        <v>0.32595400000000002</v>
      </c>
      <c r="R101" s="6">
        <v>0.377359</v>
      </c>
      <c r="S101" s="6">
        <v>0.32110100000000003</v>
      </c>
      <c r="T101" s="6">
        <v>0.33178400000000002</v>
      </c>
      <c r="U101" s="6">
        <v>0.33543800000000001</v>
      </c>
      <c r="V101" s="6">
        <v>0.44855200000000001</v>
      </c>
      <c r="W101" s="6">
        <f t="shared" si="6"/>
        <v>0.34408688888888883</v>
      </c>
      <c r="X101">
        <f t="shared" si="7"/>
        <v>4.6779609912985791E-2</v>
      </c>
    </row>
    <row r="102" spans="1:24" x14ac:dyDescent="0.25">
      <c r="A102" s="6">
        <v>98</v>
      </c>
      <c r="B102" s="6">
        <v>0.17208000000000001</v>
      </c>
      <c r="C102" s="6">
        <v>0.18004300000000001</v>
      </c>
      <c r="D102" s="6">
        <v>0.19938</v>
      </c>
      <c r="E102" s="6">
        <v>0.18426999999999999</v>
      </c>
      <c r="F102" s="6">
        <v>0.14840300000000001</v>
      </c>
      <c r="G102" s="6">
        <v>0.186445</v>
      </c>
      <c r="H102" s="6">
        <v>0.178707</v>
      </c>
      <c r="I102" s="6">
        <v>0.188805</v>
      </c>
      <c r="J102" s="6">
        <f t="shared" si="4"/>
        <v>0.17976662500000001</v>
      </c>
      <c r="K102" s="6">
        <f t="shared" si="5"/>
        <v>1.500103875391396E-2</v>
      </c>
      <c r="N102" s="6">
        <v>0.34740900000000002</v>
      </c>
      <c r="O102" s="6">
        <v>0.33054</v>
      </c>
      <c r="P102" s="6">
        <v>0.280082</v>
      </c>
      <c r="Q102" s="6">
        <v>0.32694200000000001</v>
      </c>
      <c r="R102" s="6">
        <v>0.37779200000000002</v>
      </c>
      <c r="S102" s="6">
        <v>0.32158399999999998</v>
      </c>
      <c r="T102" s="6">
        <v>0.33264199999999999</v>
      </c>
      <c r="U102" s="6">
        <v>0.335839</v>
      </c>
      <c r="V102" s="6">
        <v>0.44963599999999998</v>
      </c>
      <c r="W102" s="6">
        <f t="shared" si="6"/>
        <v>0.34471844444444444</v>
      </c>
      <c r="X102">
        <f t="shared" si="7"/>
        <v>4.6855603197779837E-2</v>
      </c>
    </row>
    <row r="103" spans="1:24" x14ac:dyDescent="0.25">
      <c r="A103" s="6">
        <v>99</v>
      </c>
      <c r="B103" s="6">
        <v>0.17208000000000001</v>
      </c>
      <c r="C103" s="6">
        <v>0.18013999999999999</v>
      </c>
      <c r="D103" s="6">
        <v>0.19941300000000001</v>
      </c>
      <c r="E103" s="6">
        <v>0.18488399999999999</v>
      </c>
      <c r="F103" s="6">
        <v>0.14896200000000001</v>
      </c>
      <c r="G103" s="6">
        <v>0.186779</v>
      </c>
      <c r="H103" s="6">
        <v>0.178707</v>
      </c>
      <c r="I103" s="6">
        <v>0.188805</v>
      </c>
      <c r="J103" s="6">
        <f t="shared" si="4"/>
        <v>0.17997125000000003</v>
      </c>
      <c r="K103" s="6">
        <f t="shared" si="5"/>
        <v>1.4889927427147325E-2</v>
      </c>
      <c r="N103" s="6">
        <v>0.34772900000000001</v>
      </c>
      <c r="O103" s="6">
        <v>0.33080199999999998</v>
      </c>
      <c r="P103" s="6">
        <v>0.280889</v>
      </c>
      <c r="Q103" s="6">
        <v>0.32790599999999998</v>
      </c>
      <c r="R103" s="6">
        <v>0.37820799999999999</v>
      </c>
      <c r="S103" s="6">
        <v>0.32205</v>
      </c>
      <c r="T103" s="6">
        <v>0.33347599999999999</v>
      </c>
      <c r="U103" s="6">
        <v>0.336225</v>
      </c>
      <c r="V103" s="6">
        <v>0.45068799999999998</v>
      </c>
      <c r="W103" s="6">
        <f t="shared" si="6"/>
        <v>0.34533033333333329</v>
      </c>
      <c r="X103">
        <f t="shared" si="7"/>
        <v>4.6930405961913606E-2</v>
      </c>
    </row>
    <row r="104" spans="1:24" x14ac:dyDescent="0.25">
      <c r="A104" s="6">
        <v>100</v>
      </c>
      <c r="B104" s="6">
        <v>0.17208000000000001</v>
      </c>
      <c r="C104" s="6">
        <v>0.180232</v>
      </c>
      <c r="D104" s="6">
        <v>0.19944500000000001</v>
      </c>
      <c r="E104" s="6">
        <v>0.18548100000000001</v>
      </c>
      <c r="F104" s="6">
        <v>0.149509</v>
      </c>
      <c r="G104" s="6">
        <v>0.18710199999999999</v>
      </c>
      <c r="H104" s="6">
        <v>0.178707</v>
      </c>
      <c r="I104" s="6">
        <v>0.188805</v>
      </c>
      <c r="J104" s="6">
        <f t="shared" si="4"/>
        <v>0.18017012500000001</v>
      </c>
      <c r="K104" s="6">
        <f t="shared" si="5"/>
        <v>1.478434224284501E-2</v>
      </c>
      <c r="N104" s="6">
        <v>0.34803400000000001</v>
      </c>
      <c r="O104" s="6">
        <v>0.33105200000000001</v>
      </c>
      <c r="P104" s="6">
        <v>0.28167500000000001</v>
      </c>
      <c r="Q104" s="6">
        <v>0.328845</v>
      </c>
      <c r="R104" s="6">
        <v>0.378608</v>
      </c>
      <c r="S104" s="6">
        <v>0.32250000000000001</v>
      </c>
      <c r="T104" s="6">
        <v>0.33428600000000003</v>
      </c>
      <c r="U104" s="6">
        <v>0.33659499999999998</v>
      </c>
      <c r="V104" s="6">
        <v>0.45171099999999997</v>
      </c>
      <c r="W104" s="6">
        <f t="shared" si="6"/>
        <v>0.34592288888888889</v>
      </c>
      <c r="X104">
        <f t="shared" si="7"/>
        <v>4.7004713860538429E-2</v>
      </c>
    </row>
    <row r="105" spans="1:24" x14ac:dyDescent="0.25">
      <c r="A105" s="6">
        <v>101</v>
      </c>
      <c r="B105" s="6">
        <v>0.17208000000000001</v>
      </c>
      <c r="C105" s="6">
        <v>0.18031900000000001</v>
      </c>
      <c r="D105" s="6">
        <v>0.19947400000000001</v>
      </c>
      <c r="E105" s="6">
        <v>0.18606200000000001</v>
      </c>
      <c r="F105" s="6">
        <v>0.15004400000000001</v>
      </c>
      <c r="G105" s="6">
        <v>0.187414</v>
      </c>
      <c r="H105" s="6">
        <v>0.178707</v>
      </c>
      <c r="I105" s="6">
        <v>0.188805</v>
      </c>
      <c r="J105" s="6">
        <f t="shared" si="4"/>
        <v>0.18036312500000001</v>
      </c>
      <c r="K105" s="6">
        <f t="shared" si="5"/>
        <v>1.4683747132094235E-2</v>
      </c>
      <c r="N105" s="6">
        <v>0.34832600000000002</v>
      </c>
      <c r="O105" s="6">
        <v>0.33129199999999998</v>
      </c>
      <c r="P105" s="6">
        <v>0.282441</v>
      </c>
      <c r="Q105" s="6">
        <v>0.32976</v>
      </c>
      <c r="R105" s="6">
        <v>0.378992</v>
      </c>
      <c r="S105" s="6">
        <v>0.32293300000000003</v>
      </c>
      <c r="T105" s="6">
        <v>0.33507300000000001</v>
      </c>
      <c r="U105" s="6">
        <v>0.336951</v>
      </c>
      <c r="V105" s="6">
        <v>0.452704</v>
      </c>
      <c r="W105" s="6">
        <f t="shared" si="6"/>
        <v>0.34649688888888885</v>
      </c>
      <c r="X105">
        <f t="shared" si="7"/>
        <v>4.7077839044619943E-2</v>
      </c>
    </row>
    <row r="106" spans="1:24" x14ac:dyDescent="0.25">
      <c r="A106" s="6">
        <v>102</v>
      </c>
      <c r="B106" s="6">
        <v>0.17208000000000001</v>
      </c>
      <c r="C106" s="6">
        <v>0.18040200000000001</v>
      </c>
      <c r="D106" s="6">
        <v>0.19950100000000001</v>
      </c>
      <c r="E106" s="6">
        <v>0.18662799999999999</v>
      </c>
      <c r="F106" s="6">
        <v>0.15056700000000001</v>
      </c>
      <c r="G106" s="6">
        <v>0.18771499999999999</v>
      </c>
      <c r="H106" s="6">
        <v>0.178707</v>
      </c>
      <c r="I106" s="6">
        <v>0.188805</v>
      </c>
      <c r="J106" s="6">
        <f t="shared" si="4"/>
        <v>0.18055062500000002</v>
      </c>
      <c r="K106" s="6">
        <f t="shared" si="5"/>
        <v>1.458817757087175E-2</v>
      </c>
      <c r="N106" s="6">
        <v>0.348605</v>
      </c>
      <c r="O106" s="6">
        <v>0.33152100000000001</v>
      </c>
      <c r="P106" s="6">
        <v>0.28318599999999999</v>
      </c>
      <c r="Q106" s="6">
        <v>0.330652</v>
      </c>
      <c r="R106" s="6">
        <v>0.37935999999999998</v>
      </c>
      <c r="S106" s="6">
        <v>0.323351</v>
      </c>
      <c r="T106" s="6">
        <v>0.33583800000000003</v>
      </c>
      <c r="U106" s="6">
        <v>0.33729300000000001</v>
      </c>
      <c r="V106" s="6">
        <v>0.45366899999999999</v>
      </c>
      <c r="W106" s="6">
        <f t="shared" si="6"/>
        <v>0.34705277777777771</v>
      </c>
      <c r="X106">
        <f t="shared" si="7"/>
        <v>4.715025258622154E-2</v>
      </c>
    </row>
    <row r="107" spans="1:24" x14ac:dyDescent="0.25">
      <c r="A107" s="6">
        <v>103</v>
      </c>
      <c r="B107" s="6">
        <v>0.17208000000000001</v>
      </c>
      <c r="C107" s="6">
        <v>0.180481</v>
      </c>
      <c r="D107" s="6">
        <v>0.19952700000000001</v>
      </c>
      <c r="E107" s="6">
        <v>0.18717800000000001</v>
      </c>
      <c r="F107" s="6">
        <v>0.15107999999999999</v>
      </c>
      <c r="G107" s="6">
        <v>0.18800700000000001</v>
      </c>
      <c r="H107" s="6">
        <v>0.178707</v>
      </c>
      <c r="I107" s="6">
        <v>0.188805</v>
      </c>
      <c r="J107" s="6">
        <f t="shared" si="4"/>
        <v>0.18073312499999999</v>
      </c>
      <c r="K107" s="6">
        <f t="shared" si="5"/>
        <v>1.4497111627961329E-2</v>
      </c>
      <c r="N107" s="6">
        <v>0.34887200000000002</v>
      </c>
      <c r="O107" s="6">
        <v>0.33173999999999998</v>
      </c>
      <c r="P107" s="6">
        <v>0.283912</v>
      </c>
      <c r="Q107" s="6">
        <v>0.33152199999999998</v>
      </c>
      <c r="R107" s="6">
        <v>0.379714</v>
      </c>
      <c r="S107" s="6">
        <v>0.32375399999999999</v>
      </c>
      <c r="T107" s="6">
        <v>0.33658100000000002</v>
      </c>
      <c r="U107" s="6">
        <v>0.33762199999999998</v>
      </c>
      <c r="V107" s="6">
        <v>0.45460600000000001</v>
      </c>
      <c r="W107" s="6">
        <f t="shared" si="6"/>
        <v>0.34759144444444451</v>
      </c>
      <c r="X107">
        <f t="shared" si="7"/>
        <v>4.7221583976797404E-2</v>
      </c>
    </row>
    <row r="108" spans="1:24" x14ac:dyDescent="0.25">
      <c r="A108" s="6">
        <v>104</v>
      </c>
      <c r="B108" s="6">
        <v>0.17208000000000001</v>
      </c>
      <c r="C108" s="6">
        <v>0.18055599999999999</v>
      </c>
      <c r="D108" s="6">
        <v>0.19955100000000001</v>
      </c>
      <c r="E108" s="6">
        <v>0.18771299999999999</v>
      </c>
      <c r="F108" s="6">
        <v>0.15158099999999999</v>
      </c>
      <c r="G108" s="6">
        <v>0.18828800000000001</v>
      </c>
      <c r="H108" s="6">
        <v>0.178707</v>
      </c>
      <c r="I108" s="6">
        <v>0.188805</v>
      </c>
      <c r="J108" s="6">
        <f t="shared" si="4"/>
        <v>0.18091012499999998</v>
      </c>
      <c r="K108" s="6">
        <f t="shared" si="5"/>
        <v>1.4410667005852695E-2</v>
      </c>
      <c r="N108" s="6">
        <v>0.34912700000000002</v>
      </c>
      <c r="O108" s="6">
        <v>0.33195000000000002</v>
      </c>
      <c r="P108" s="6">
        <v>0.28461799999999998</v>
      </c>
      <c r="Q108" s="6">
        <v>0.33236900000000003</v>
      </c>
      <c r="R108" s="6">
        <v>0.38005299999999997</v>
      </c>
      <c r="S108" s="6">
        <v>0.32414199999999999</v>
      </c>
      <c r="T108" s="6">
        <v>0.33730199999999999</v>
      </c>
      <c r="U108" s="6">
        <v>0.33793800000000002</v>
      </c>
      <c r="V108" s="6">
        <v>0.45551700000000001</v>
      </c>
      <c r="W108" s="6">
        <f t="shared" si="6"/>
        <v>0.34811288888888886</v>
      </c>
      <c r="X108">
        <f t="shared" si="7"/>
        <v>4.7292387506988408E-2</v>
      </c>
    </row>
    <row r="109" spans="1:24" x14ac:dyDescent="0.25">
      <c r="A109" s="6">
        <v>105</v>
      </c>
      <c r="B109" s="6">
        <v>0.17208000000000001</v>
      </c>
      <c r="C109" s="6">
        <v>0.18062700000000001</v>
      </c>
      <c r="D109" s="6">
        <v>0.199573</v>
      </c>
      <c r="E109" s="6">
        <v>0.18823500000000001</v>
      </c>
      <c r="F109" s="6">
        <v>0.15207200000000001</v>
      </c>
      <c r="G109" s="6">
        <v>0.18856100000000001</v>
      </c>
      <c r="H109" s="6">
        <v>0.178707</v>
      </c>
      <c r="I109" s="6">
        <v>0.188805</v>
      </c>
      <c r="J109" s="6">
        <f t="shared" si="4"/>
        <v>0.18108249999999998</v>
      </c>
      <c r="K109" s="6">
        <f t="shared" si="5"/>
        <v>1.4328425354617898E-2</v>
      </c>
      <c r="N109" s="6">
        <v>0.34937099999999999</v>
      </c>
      <c r="O109" s="6">
        <v>0.33215</v>
      </c>
      <c r="P109" s="6">
        <v>0.28530699999999998</v>
      </c>
      <c r="Q109" s="6">
        <v>0.33319399999999999</v>
      </c>
      <c r="R109" s="6">
        <v>0.38037900000000002</v>
      </c>
      <c r="S109" s="6">
        <v>0.324517</v>
      </c>
      <c r="T109" s="6">
        <v>0.338003</v>
      </c>
      <c r="U109" s="6">
        <v>0.33824100000000001</v>
      </c>
      <c r="V109" s="6">
        <v>0.456401</v>
      </c>
      <c r="W109" s="6">
        <f t="shared" si="6"/>
        <v>0.34861811111111113</v>
      </c>
      <c r="X109">
        <f t="shared" si="7"/>
        <v>4.7361771629248407E-2</v>
      </c>
    </row>
    <row r="110" spans="1:24" x14ac:dyDescent="0.25">
      <c r="A110" s="6">
        <v>106</v>
      </c>
      <c r="B110" s="6">
        <v>0.17208000000000001</v>
      </c>
      <c r="C110" s="6">
        <v>0.18069499999999999</v>
      </c>
      <c r="D110" s="6">
        <v>0.19959399999999999</v>
      </c>
      <c r="E110" s="6">
        <v>0.18874199999999999</v>
      </c>
      <c r="F110" s="6">
        <v>0.15255299999999999</v>
      </c>
      <c r="G110" s="6">
        <v>0.18882399999999999</v>
      </c>
      <c r="H110" s="6">
        <v>0.178707</v>
      </c>
      <c r="I110" s="6">
        <v>0.188805</v>
      </c>
      <c r="J110" s="6">
        <f t="shared" si="4"/>
        <v>0.18125000000000002</v>
      </c>
      <c r="K110" s="6">
        <f t="shared" si="5"/>
        <v>1.4250100170073993E-2</v>
      </c>
      <c r="N110" s="6">
        <v>0.34960400000000003</v>
      </c>
      <c r="O110" s="6">
        <v>0.33234200000000003</v>
      </c>
      <c r="P110" s="6">
        <v>0.28597699999999998</v>
      </c>
      <c r="Q110" s="6">
        <v>0.33399899999999999</v>
      </c>
      <c r="R110" s="6">
        <v>0.380693</v>
      </c>
      <c r="S110" s="6">
        <v>0.324878</v>
      </c>
      <c r="T110" s="6">
        <v>0.33868399999999999</v>
      </c>
      <c r="U110" s="6">
        <v>0.33853299999999997</v>
      </c>
      <c r="V110" s="6">
        <v>0.45726</v>
      </c>
      <c r="W110" s="6">
        <f t="shared" si="6"/>
        <v>0.34910777777777774</v>
      </c>
      <c r="X110">
        <f t="shared" si="7"/>
        <v>4.7430476019585492E-2</v>
      </c>
    </row>
    <row r="111" spans="1:24" x14ac:dyDescent="0.25">
      <c r="A111" s="6">
        <v>107</v>
      </c>
      <c r="B111" s="6">
        <v>0.17208000000000001</v>
      </c>
      <c r="C111" s="6">
        <v>0.180759</v>
      </c>
      <c r="D111" s="6">
        <v>0.19961300000000001</v>
      </c>
      <c r="E111" s="6">
        <v>0.18923499999999999</v>
      </c>
      <c r="F111" s="6">
        <v>0.15302299999999999</v>
      </c>
      <c r="G111" s="6">
        <v>0.189079</v>
      </c>
      <c r="H111" s="6">
        <v>0.178707</v>
      </c>
      <c r="I111" s="6">
        <v>0.188805</v>
      </c>
      <c r="J111" s="6">
        <f t="shared" si="4"/>
        <v>0.18141262499999999</v>
      </c>
      <c r="K111" s="6">
        <f t="shared" si="5"/>
        <v>1.4175834789603853E-2</v>
      </c>
      <c r="N111" s="6">
        <v>0.34982600000000003</v>
      </c>
      <c r="O111" s="6">
        <v>0.33252599999999999</v>
      </c>
      <c r="P111" s="6">
        <v>0.28662900000000002</v>
      </c>
      <c r="Q111" s="6">
        <v>0.33478400000000003</v>
      </c>
      <c r="R111" s="6">
        <v>0.38099300000000003</v>
      </c>
      <c r="S111" s="6">
        <v>0.32522600000000002</v>
      </c>
      <c r="T111" s="6">
        <v>0.33934599999999998</v>
      </c>
      <c r="U111" s="6">
        <v>0.33881299999999998</v>
      </c>
      <c r="V111" s="6">
        <v>0.45809499999999997</v>
      </c>
      <c r="W111" s="6">
        <f t="shared" si="6"/>
        <v>0.34958200000000006</v>
      </c>
      <c r="X111">
        <f t="shared" si="7"/>
        <v>4.7498304664482099E-2</v>
      </c>
    </row>
    <row r="112" spans="1:24" x14ac:dyDescent="0.25">
      <c r="A112" s="6">
        <v>108</v>
      </c>
      <c r="B112" s="6">
        <v>0.17208000000000001</v>
      </c>
      <c r="C112" s="6">
        <v>0.18082100000000001</v>
      </c>
      <c r="D112" s="6">
        <v>0.199631</v>
      </c>
      <c r="E112" s="6">
        <v>0.189716</v>
      </c>
      <c r="F112" s="6">
        <v>0.15348300000000001</v>
      </c>
      <c r="G112" s="6">
        <v>0.18932499999999999</v>
      </c>
      <c r="H112" s="6">
        <v>0.178707</v>
      </c>
      <c r="I112" s="6">
        <v>0.188805</v>
      </c>
      <c r="J112" s="6">
        <f t="shared" si="4"/>
        <v>0.18157099999999998</v>
      </c>
      <c r="K112" s="6">
        <f t="shared" si="5"/>
        <v>1.4105417996541001E-2</v>
      </c>
      <c r="N112" s="6">
        <v>0.35003899999999999</v>
      </c>
      <c r="O112" s="6">
        <v>0.332702</v>
      </c>
      <c r="P112" s="6">
        <v>0.28726499999999999</v>
      </c>
      <c r="Q112" s="6">
        <v>0.33554800000000001</v>
      </c>
      <c r="R112" s="6">
        <v>0.38128200000000001</v>
      </c>
      <c r="S112" s="6">
        <v>0.32556099999999999</v>
      </c>
      <c r="T112" s="6">
        <v>0.33998899999999999</v>
      </c>
      <c r="U112" s="6">
        <v>0.33908199999999999</v>
      </c>
      <c r="V112" s="6">
        <v>0.45890599999999998</v>
      </c>
      <c r="W112" s="6">
        <f t="shared" si="6"/>
        <v>0.35004155555555555</v>
      </c>
      <c r="X112">
        <f t="shared" si="7"/>
        <v>4.7565107009001587E-2</v>
      </c>
    </row>
    <row r="113" spans="1:24" x14ac:dyDescent="0.25">
      <c r="A113" s="6">
        <v>109</v>
      </c>
      <c r="B113" s="6">
        <v>0.17208000000000001</v>
      </c>
      <c r="C113" s="6">
        <v>0.18087900000000001</v>
      </c>
      <c r="D113" s="6">
        <v>0.19964799999999999</v>
      </c>
      <c r="E113" s="6">
        <v>0.19018299999999999</v>
      </c>
      <c r="F113" s="6">
        <v>0.15393299999999999</v>
      </c>
      <c r="G113" s="6">
        <v>0.18956300000000001</v>
      </c>
      <c r="H113" s="6">
        <v>0.178707</v>
      </c>
      <c r="I113" s="6">
        <v>0.188805</v>
      </c>
      <c r="J113" s="6">
        <f t="shared" si="4"/>
        <v>0.18172474999999999</v>
      </c>
      <c r="K113" s="6">
        <f t="shared" si="5"/>
        <v>1.4038608322866523E-2</v>
      </c>
      <c r="N113" s="6">
        <v>0.350242</v>
      </c>
      <c r="O113" s="6">
        <v>0.33287</v>
      </c>
      <c r="P113" s="6">
        <v>0.28788399999999997</v>
      </c>
      <c r="Q113" s="6">
        <v>0.33629300000000001</v>
      </c>
      <c r="R113" s="6">
        <v>0.38155899999999998</v>
      </c>
      <c r="S113" s="6">
        <v>0.32588499999999998</v>
      </c>
      <c r="T113" s="6">
        <v>0.340613</v>
      </c>
      <c r="U113" s="6">
        <v>0.33933999999999997</v>
      </c>
      <c r="V113" s="6">
        <v>0.45969300000000002</v>
      </c>
      <c r="W113" s="6">
        <f t="shared" si="6"/>
        <v>0.35048655555555552</v>
      </c>
      <c r="X113">
        <f t="shared" si="7"/>
        <v>4.763068006314617E-2</v>
      </c>
    </row>
    <row r="114" spans="1:24" x14ac:dyDescent="0.25">
      <c r="A114" s="6">
        <v>110</v>
      </c>
      <c r="B114" s="6">
        <v>0.17208000000000001</v>
      </c>
      <c r="C114" s="6">
        <v>0.18093400000000001</v>
      </c>
      <c r="D114" s="6">
        <v>0.19966400000000001</v>
      </c>
      <c r="E114" s="6">
        <v>0.190638</v>
      </c>
      <c r="F114" s="6">
        <v>0.15437400000000001</v>
      </c>
      <c r="G114" s="6">
        <v>0.18979299999999999</v>
      </c>
      <c r="H114" s="6">
        <v>0.178707</v>
      </c>
      <c r="I114" s="6">
        <v>0.188805</v>
      </c>
      <c r="J114" s="6">
        <f t="shared" si="4"/>
        <v>0.18187437499999998</v>
      </c>
      <c r="K114" s="6">
        <f t="shared" si="5"/>
        <v>1.3975115853723713E-2</v>
      </c>
      <c r="N114" s="6">
        <v>0.35043600000000003</v>
      </c>
      <c r="O114" s="6">
        <v>0.33303100000000002</v>
      </c>
      <c r="P114" s="6">
        <v>0.28848600000000002</v>
      </c>
      <c r="Q114" s="6">
        <v>0.33701900000000001</v>
      </c>
      <c r="R114" s="6">
        <v>0.38182500000000003</v>
      </c>
      <c r="S114" s="6">
        <v>0.32619700000000001</v>
      </c>
      <c r="T114" s="6">
        <v>0.34122000000000002</v>
      </c>
      <c r="U114" s="6">
        <v>0.33958899999999997</v>
      </c>
      <c r="V114" s="6">
        <v>0.46045799999999998</v>
      </c>
      <c r="W114" s="6">
        <f t="shared" si="6"/>
        <v>0.35091788888888886</v>
      </c>
      <c r="X114">
        <f t="shared" si="7"/>
        <v>4.7695510078110265E-2</v>
      </c>
    </row>
    <row r="115" spans="1:24" x14ac:dyDescent="0.25">
      <c r="A115" s="6">
        <v>111</v>
      </c>
      <c r="B115" s="6">
        <v>0.17208000000000001</v>
      </c>
      <c r="C115" s="6">
        <v>0.18098600000000001</v>
      </c>
      <c r="D115" s="6">
        <v>0.199679</v>
      </c>
      <c r="E115" s="6">
        <v>0.191081</v>
      </c>
      <c r="F115" s="6">
        <v>0.154805</v>
      </c>
      <c r="G115" s="6">
        <v>0.19001599999999999</v>
      </c>
      <c r="H115" s="6">
        <v>0.178707</v>
      </c>
      <c r="I115" s="6">
        <v>0.188805</v>
      </c>
      <c r="J115" s="6">
        <f t="shared" si="4"/>
        <v>0.182019875</v>
      </c>
      <c r="K115" s="6">
        <f t="shared" si="5"/>
        <v>1.391514690069268E-2</v>
      </c>
      <c r="N115" s="6">
        <v>0.35062199999999999</v>
      </c>
      <c r="O115" s="6">
        <v>0.33318500000000001</v>
      </c>
      <c r="P115" s="6">
        <v>0.28907300000000002</v>
      </c>
      <c r="Q115" s="6">
        <v>0.337727</v>
      </c>
      <c r="R115" s="6">
        <v>0.382081</v>
      </c>
      <c r="S115" s="6">
        <v>0.32649800000000001</v>
      </c>
      <c r="T115" s="6">
        <v>0.34180899999999997</v>
      </c>
      <c r="U115" s="6">
        <v>0.33982699999999999</v>
      </c>
      <c r="V115" s="6">
        <v>0.461202</v>
      </c>
      <c r="W115" s="6">
        <f t="shared" si="6"/>
        <v>0.35133600000000004</v>
      </c>
      <c r="X115">
        <f t="shared" si="7"/>
        <v>4.7759547058677028E-2</v>
      </c>
    </row>
    <row r="116" spans="1:24" x14ac:dyDescent="0.25">
      <c r="A116" s="6">
        <v>112</v>
      </c>
      <c r="B116" s="6">
        <v>0.17208000000000001</v>
      </c>
      <c r="C116" s="6">
        <v>0.181036</v>
      </c>
      <c r="D116" s="6">
        <v>0.19969300000000001</v>
      </c>
      <c r="E116" s="6">
        <v>0.19151099999999999</v>
      </c>
      <c r="F116" s="6">
        <v>0.155227</v>
      </c>
      <c r="G116" s="6">
        <v>0.19023100000000001</v>
      </c>
      <c r="H116" s="6">
        <v>0.178707</v>
      </c>
      <c r="I116" s="6">
        <v>0.188805</v>
      </c>
      <c r="J116" s="6">
        <f t="shared" si="4"/>
        <v>0.18216125</v>
      </c>
      <c r="K116" s="6">
        <f t="shared" si="5"/>
        <v>1.3858075611096121E-2</v>
      </c>
      <c r="N116" s="6">
        <v>0.3508</v>
      </c>
      <c r="O116" s="6">
        <v>0.33333200000000002</v>
      </c>
      <c r="P116" s="6">
        <v>0.28964400000000001</v>
      </c>
      <c r="Q116" s="6">
        <v>0.33841599999999999</v>
      </c>
      <c r="R116" s="6">
        <v>0.382326</v>
      </c>
      <c r="S116" s="6">
        <v>0.32678800000000002</v>
      </c>
      <c r="T116" s="6">
        <v>0.34238200000000002</v>
      </c>
      <c r="U116" s="6">
        <v>0.340057</v>
      </c>
      <c r="V116" s="6">
        <v>0.461924</v>
      </c>
      <c r="W116" s="6">
        <f t="shared" si="6"/>
        <v>0.35174100000000003</v>
      </c>
      <c r="X116">
        <f t="shared" si="7"/>
        <v>4.7822411660224544E-2</v>
      </c>
    </row>
    <row r="117" spans="1:24" x14ac:dyDescent="0.25">
      <c r="A117" s="6">
        <v>113</v>
      </c>
      <c r="B117" s="6">
        <v>0.17208000000000001</v>
      </c>
      <c r="C117" s="6">
        <v>0.18108399999999999</v>
      </c>
      <c r="D117" s="6">
        <v>0.19970599999999999</v>
      </c>
      <c r="E117" s="6">
        <v>0.19193099999999999</v>
      </c>
      <c r="F117" s="6">
        <v>0.15564</v>
      </c>
      <c r="G117" s="6">
        <v>0.190438</v>
      </c>
      <c r="H117" s="6">
        <v>0.178707</v>
      </c>
      <c r="I117" s="6">
        <v>0.188805</v>
      </c>
      <c r="J117" s="6">
        <f t="shared" si="4"/>
        <v>0.18229887499999997</v>
      </c>
      <c r="K117" s="6">
        <f t="shared" si="5"/>
        <v>1.3804033369557501E-2</v>
      </c>
      <c r="N117" s="6">
        <v>0.35096899999999998</v>
      </c>
      <c r="O117" s="6">
        <v>0.33347300000000002</v>
      </c>
      <c r="P117" s="6">
        <v>0.29020000000000001</v>
      </c>
      <c r="Q117" s="6">
        <v>0.33908899999999997</v>
      </c>
      <c r="R117" s="6">
        <v>0.38256200000000001</v>
      </c>
      <c r="S117" s="6">
        <v>0.32706800000000003</v>
      </c>
      <c r="T117" s="6">
        <v>0.34293800000000002</v>
      </c>
      <c r="U117" s="6">
        <v>0.340277</v>
      </c>
      <c r="V117" s="6">
        <v>0.46262500000000001</v>
      </c>
      <c r="W117" s="6">
        <f t="shared" si="6"/>
        <v>0.35213344444444444</v>
      </c>
      <c r="X117">
        <f t="shared" si="7"/>
        <v>4.7884191037102751E-2</v>
      </c>
    </row>
    <row r="118" spans="1:24" x14ac:dyDescent="0.25">
      <c r="A118" s="6">
        <v>114</v>
      </c>
      <c r="B118" s="6">
        <v>0.17208000000000001</v>
      </c>
      <c r="C118" s="6">
        <v>0.18112900000000001</v>
      </c>
      <c r="D118" s="6">
        <v>0.19971800000000001</v>
      </c>
      <c r="E118" s="6">
        <v>0.19233900000000001</v>
      </c>
      <c r="F118" s="6">
        <v>0.15604499999999999</v>
      </c>
      <c r="G118" s="6">
        <v>0.190639</v>
      </c>
      <c r="H118" s="6">
        <v>0.178707</v>
      </c>
      <c r="I118" s="6">
        <v>0.188805</v>
      </c>
      <c r="J118" s="6">
        <f t="shared" si="4"/>
        <v>0.18243274999999998</v>
      </c>
      <c r="K118" s="6">
        <f t="shared" si="5"/>
        <v>1.375258690210682E-2</v>
      </c>
      <c r="N118" s="6">
        <v>0.35113100000000003</v>
      </c>
      <c r="O118" s="6">
        <v>0.33360800000000002</v>
      </c>
      <c r="P118" s="6">
        <v>0.290742</v>
      </c>
      <c r="Q118" s="6">
        <v>0.33974399999999999</v>
      </c>
      <c r="R118" s="6">
        <v>0.38278800000000002</v>
      </c>
      <c r="S118" s="6">
        <v>0.32733699999999999</v>
      </c>
      <c r="T118" s="6">
        <v>0.34347899999999998</v>
      </c>
      <c r="U118" s="6">
        <v>0.34048899999999999</v>
      </c>
      <c r="V118" s="6">
        <v>0.463306</v>
      </c>
      <c r="W118" s="6">
        <f t="shared" si="6"/>
        <v>0.35251377777777776</v>
      </c>
      <c r="X118">
        <f t="shared" si="7"/>
        <v>4.7944887537092411E-2</v>
      </c>
    </row>
    <row r="119" spans="1:24" x14ac:dyDescent="0.25">
      <c r="A119" s="6">
        <v>115</v>
      </c>
      <c r="B119" s="6">
        <v>0.17208000000000001</v>
      </c>
      <c r="C119" s="6">
        <v>0.181171</v>
      </c>
      <c r="D119" s="6">
        <v>0.19972899999999999</v>
      </c>
      <c r="E119" s="6">
        <v>0.19273599999999999</v>
      </c>
      <c r="F119" s="6">
        <v>0.15644</v>
      </c>
      <c r="G119" s="6">
        <v>0.190834</v>
      </c>
      <c r="H119" s="6">
        <v>0.178707</v>
      </c>
      <c r="I119" s="6">
        <v>0.188805</v>
      </c>
      <c r="J119" s="6">
        <f t="shared" si="4"/>
        <v>0.18256275</v>
      </c>
      <c r="K119" s="6">
        <f t="shared" si="5"/>
        <v>1.3704244949753964E-2</v>
      </c>
      <c r="N119" s="6">
        <v>0.35128599999999999</v>
      </c>
      <c r="O119" s="6">
        <v>0.33373700000000001</v>
      </c>
      <c r="P119" s="6">
        <v>0.29126999999999997</v>
      </c>
      <c r="Q119" s="6">
        <v>0.34038200000000002</v>
      </c>
      <c r="R119" s="6">
        <v>0.38300600000000001</v>
      </c>
      <c r="S119" s="6">
        <v>0.32759700000000003</v>
      </c>
      <c r="T119" s="6">
        <v>0.34400399999999998</v>
      </c>
      <c r="U119" s="6">
        <v>0.34069199999999999</v>
      </c>
      <c r="V119" s="6">
        <v>0.46396799999999999</v>
      </c>
      <c r="W119" s="6">
        <f t="shared" si="6"/>
        <v>0.35288244444444439</v>
      </c>
      <c r="X119">
        <f t="shared" si="7"/>
        <v>4.8004775497108833E-2</v>
      </c>
    </row>
    <row r="120" spans="1:24" x14ac:dyDescent="0.25">
      <c r="A120" s="6">
        <v>116</v>
      </c>
      <c r="B120" s="6">
        <v>0.17208000000000001</v>
      </c>
      <c r="C120" s="6">
        <v>0.18121200000000001</v>
      </c>
      <c r="D120" s="6">
        <v>0.19974</v>
      </c>
      <c r="E120" s="6">
        <v>0.19312199999999999</v>
      </c>
      <c r="F120" s="6">
        <v>0.156828</v>
      </c>
      <c r="G120" s="6">
        <v>0.191022</v>
      </c>
      <c r="H120" s="6">
        <v>0.178707</v>
      </c>
      <c r="I120" s="6">
        <v>0.188805</v>
      </c>
      <c r="J120" s="6">
        <f t="shared" si="4"/>
        <v>0.1826895</v>
      </c>
      <c r="K120" s="6">
        <f t="shared" si="5"/>
        <v>1.3658113695319924E-2</v>
      </c>
      <c r="N120" s="6">
        <v>0.35143400000000002</v>
      </c>
      <c r="O120" s="6">
        <v>0.33385999999999999</v>
      </c>
      <c r="P120" s="6">
        <v>0.29178300000000001</v>
      </c>
      <c r="Q120" s="6">
        <v>0.34100399999999997</v>
      </c>
      <c r="R120" s="6">
        <v>0.383214</v>
      </c>
      <c r="S120" s="6">
        <v>0.32784799999999997</v>
      </c>
      <c r="T120" s="6">
        <v>0.34451399999999999</v>
      </c>
      <c r="U120" s="6">
        <v>0.340887</v>
      </c>
      <c r="V120" s="6">
        <v>0.464611</v>
      </c>
      <c r="W120" s="6">
        <f t="shared" si="6"/>
        <v>0.35323944444444444</v>
      </c>
      <c r="X120">
        <f t="shared" si="7"/>
        <v>4.8063710640438718E-2</v>
      </c>
    </row>
    <row r="121" spans="1:24" x14ac:dyDescent="0.25">
      <c r="A121" s="6">
        <v>117</v>
      </c>
      <c r="B121" s="6">
        <v>0.17208000000000001</v>
      </c>
      <c r="C121" s="6">
        <v>0.181251</v>
      </c>
      <c r="D121" s="6">
        <v>0.19975000000000001</v>
      </c>
      <c r="E121" s="6">
        <v>0.193498</v>
      </c>
      <c r="F121" s="6">
        <v>0.15720700000000001</v>
      </c>
      <c r="G121" s="6">
        <v>0.19120300000000001</v>
      </c>
      <c r="H121" s="6">
        <v>0.178707</v>
      </c>
      <c r="I121" s="6">
        <v>0.188805</v>
      </c>
      <c r="J121" s="6">
        <f t="shared" si="4"/>
        <v>0.18281262500000001</v>
      </c>
      <c r="K121" s="6">
        <f t="shared" si="5"/>
        <v>1.3614545592726499E-2</v>
      </c>
      <c r="N121" s="6">
        <v>0.351576</v>
      </c>
      <c r="O121" s="6">
        <v>0.33397900000000003</v>
      </c>
      <c r="P121" s="6">
        <v>0.29228399999999999</v>
      </c>
      <c r="Q121" s="6">
        <v>0.341611</v>
      </c>
      <c r="R121" s="6">
        <v>0.38341399999999998</v>
      </c>
      <c r="S121" s="6">
        <v>0.32808999999999999</v>
      </c>
      <c r="T121" s="6">
        <v>0.34500900000000001</v>
      </c>
      <c r="U121" s="6">
        <v>0.34107500000000002</v>
      </c>
      <c r="V121" s="6">
        <v>0.46523500000000001</v>
      </c>
      <c r="W121" s="6">
        <f t="shared" si="6"/>
        <v>0.35358588888888887</v>
      </c>
      <c r="X121">
        <f t="shared" si="7"/>
        <v>4.8121142999841035E-2</v>
      </c>
    </row>
    <row r="122" spans="1:24" x14ac:dyDescent="0.25">
      <c r="A122" s="6">
        <v>118</v>
      </c>
      <c r="B122" s="6">
        <v>0.17208000000000001</v>
      </c>
      <c r="C122" s="6">
        <v>0.181287</v>
      </c>
      <c r="D122" s="6">
        <v>0.19975899999999999</v>
      </c>
      <c r="E122" s="6">
        <v>0.19386400000000001</v>
      </c>
      <c r="F122" s="6">
        <v>0.15757699999999999</v>
      </c>
      <c r="G122" s="6">
        <v>0.19137899999999999</v>
      </c>
      <c r="H122" s="6">
        <v>0.178707</v>
      </c>
      <c r="I122" s="6">
        <v>0.188805</v>
      </c>
      <c r="J122" s="6">
        <f t="shared" si="4"/>
        <v>0.18293225000000002</v>
      </c>
      <c r="K122" s="6">
        <f t="shared" si="5"/>
        <v>1.3573603950840974E-2</v>
      </c>
      <c r="N122" s="6">
        <v>0.351711</v>
      </c>
      <c r="O122" s="6">
        <v>0.334092</v>
      </c>
      <c r="P122" s="6">
        <v>0.292771</v>
      </c>
      <c r="Q122" s="6">
        <v>0.34220200000000001</v>
      </c>
      <c r="R122" s="6">
        <v>0.38360699999999998</v>
      </c>
      <c r="S122" s="6">
        <v>0.32832299999999998</v>
      </c>
      <c r="T122" s="6">
        <v>0.34549099999999999</v>
      </c>
      <c r="U122" s="6">
        <v>0.341256</v>
      </c>
      <c r="V122" s="6">
        <v>0.46584199999999998</v>
      </c>
      <c r="W122" s="6">
        <f t="shared" si="6"/>
        <v>0.35392166666666669</v>
      </c>
      <c r="X122">
        <f t="shared" si="7"/>
        <v>4.8178086777081533E-2</v>
      </c>
    </row>
    <row r="123" spans="1:24" x14ac:dyDescent="0.25">
      <c r="A123" s="6">
        <v>119</v>
      </c>
      <c r="B123" s="6">
        <v>0.17208000000000001</v>
      </c>
      <c r="C123" s="6">
        <v>0.18132200000000001</v>
      </c>
      <c r="D123" s="6">
        <v>0.199768</v>
      </c>
      <c r="E123" s="6">
        <v>0.19422</v>
      </c>
      <c r="F123" s="6">
        <v>0.15794</v>
      </c>
      <c r="G123" s="6">
        <v>0.191549</v>
      </c>
      <c r="H123" s="6">
        <v>0.178707</v>
      </c>
      <c r="I123" s="6">
        <v>0.188805</v>
      </c>
      <c r="J123" s="6">
        <f t="shared" si="4"/>
        <v>0.183048875</v>
      </c>
      <c r="K123" s="6">
        <f t="shared" si="5"/>
        <v>1.3534685984404238E-2</v>
      </c>
      <c r="N123" s="6">
        <v>0.35183999999999999</v>
      </c>
      <c r="O123" s="6">
        <v>0.3342</v>
      </c>
      <c r="P123" s="6">
        <v>0.29324499999999998</v>
      </c>
      <c r="Q123" s="6">
        <v>0.34277800000000003</v>
      </c>
      <c r="R123" s="6">
        <v>0.38379200000000002</v>
      </c>
      <c r="S123" s="6">
        <v>0.32854699999999998</v>
      </c>
      <c r="T123" s="6">
        <v>0.34595799999999999</v>
      </c>
      <c r="U123" s="6">
        <v>0.34142899999999998</v>
      </c>
      <c r="V123" s="6">
        <v>0.46643099999999998</v>
      </c>
      <c r="W123" s="6">
        <f t="shared" si="6"/>
        <v>0.35424666666666671</v>
      </c>
      <c r="X123">
        <f t="shared" si="7"/>
        <v>4.8233952445346687E-2</v>
      </c>
    </row>
    <row r="124" spans="1:24" x14ac:dyDescent="0.25">
      <c r="A124" s="6">
        <v>120</v>
      </c>
      <c r="B124" s="6">
        <v>0.17208000000000001</v>
      </c>
      <c r="C124" s="6">
        <v>0.18135599999999999</v>
      </c>
      <c r="D124" s="6">
        <v>0.19977600000000001</v>
      </c>
      <c r="E124" s="6">
        <v>0.19456699999999999</v>
      </c>
      <c r="F124" s="6">
        <v>0.15829599999999999</v>
      </c>
      <c r="G124" s="6">
        <v>0.19171299999999999</v>
      </c>
      <c r="H124" s="6">
        <v>0.178707</v>
      </c>
      <c r="I124" s="6">
        <v>0.188805</v>
      </c>
      <c r="J124" s="6">
        <f t="shared" si="4"/>
        <v>0.18316250000000001</v>
      </c>
      <c r="K124" s="6">
        <f t="shared" si="5"/>
        <v>1.349761571537729E-2</v>
      </c>
      <c r="N124" s="6">
        <v>0.351964</v>
      </c>
      <c r="O124" s="6">
        <v>0.33430300000000002</v>
      </c>
      <c r="P124" s="6">
        <v>0.293707</v>
      </c>
      <c r="Q124" s="6">
        <v>0.34333900000000001</v>
      </c>
      <c r="R124" s="6">
        <v>0.383969</v>
      </c>
      <c r="S124" s="6">
        <v>0.328764</v>
      </c>
      <c r="T124" s="6">
        <v>0.34641300000000003</v>
      </c>
      <c r="U124" s="6">
        <v>0.34159499999999998</v>
      </c>
      <c r="V124" s="6">
        <v>0.46700399999999997</v>
      </c>
      <c r="W124" s="6">
        <f t="shared" si="6"/>
        <v>0.35456199999999999</v>
      </c>
      <c r="X124">
        <f t="shared" si="7"/>
        <v>4.8288876237183129E-2</v>
      </c>
    </row>
    <row r="125" spans="1:24" x14ac:dyDescent="0.25">
      <c r="A125" s="6">
        <v>121</v>
      </c>
      <c r="B125" s="6">
        <v>0.17208000000000001</v>
      </c>
      <c r="C125" s="6">
        <v>0.18138699999999999</v>
      </c>
      <c r="D125" s="6">
        <v>0.19978299999999999</v>
      </c>
      <c r="E125" s="6">
        <v>0.19490399999999999</v>
      </c>
      <c r="F125" s="6">
        <v>0.15864300000000001</v>
      </c>
      <c r="G125" s="6">
        <v>0.19187100000000001</v>
      </c>
      <c r="H125" s="6">
        <v>0.178707</v>
      </c>
      <c r="I125" s="6">
        <v>0.188805</v>
      </c>
      <c r="J125" s="6">
        <f t="shared" si="4"/>
        <v>0.1832725</v>
      </c>
      <c r="K125" s="6">
        <f t="shared" si="5"/>
        <v>1.3462723074156597E-2</v>
      </c>
      <c r="N125" s="6">
        <v>0.35208200000000001</v>
      </c>
      <c r="O125" s="6">
        <v>0.33440199999999998</v>
      </c>
      <c r="P125" s="6">
        <v>0.294157</v>
      </c>
      <c r="Q125" s="6">
        <v>0.34388600000000002</v>
      </c>
      <c r="R125" s="6">
        <v>0.38413900000000001</v>
      </c>
      <c r="S125" s="6">
        <v>0.32897300000000002</v>
      </c>
      <c r="T125" s="6">
        <v>0.346854</v>
      </c>
      <c r="U125" s="6">
        <v>0.34175499999999998</v>
      </c>
      <c r="V125" s="6">
        <v>0.46755999999999998</v>
      </c>
      <c r="W125" s="6">
        <f t="shared" si="6"/>
        <v>0.35486755555555555</v>
      </c>
      <c r="X125">
        <f t="shared" si="7"/>
        <v>4.8342596499131189E-2</v>
      </c>
    </row>
    <row r="126" spans="1:24" x14ac:dyDescent="0.25">
      <c r="A126" s="6">
        <v>122</v>
      </c>
      <c r="B126" s="6">
        <v>0.17208000000000001</v>
      </c>
      <c r="C126" s="6">
        <v>0.18141699999999999</v>
      </c>
      <c r="D126" s="6">
        <v>0.19979</v>
      </c>
      <c r="E126" s="6">
        <v>0.19523199999999999</v>
      </c>
      <c r="F126" s="6">
        <v>0.15898399999999999</v>
      </c>
      <c r="G126" s="6">
        <v>0.192025</v>
      </c>
      <c r="H126" s="6">
        <v>0.178707</v>
      </c>
      <c r="I126" s="6">
        <v>0.188805</v>
      </c>
      <c r="J126" s="6">
        <f t="shared" si="4"/>
        <v>0.18337999999999999</v>
      </c>
      <c r="K126" s="6">
        <f t="shared" si="5"/>
        <v>1.3429550402005273E-2</v>
      </c>
      <c r="N126" s="6">
        <v>0.35219499999999998</v>
      </c>
      <c r="O126" s="6">
        <v>0.33449699999999999</v>
      </c>
      <c r="P126" s="6">
        <v>0.294595</v>
      </c>
      <c r="Q126" s="6">
        <v>0.34442</v>
      </c>
      <c r="R126" s="6">
        <v>0.38430300000000001</v>
      </c>
      <c r="S126" s="6">
        <v>0.32917400000000002</v>
      </c>
      <c r="T126" s="6">
        <v>0.34728300000000001</v>
      </c>
      <c r="U126" s="6">
        <v>0.34190900000000002</v>
      </c>
      <c r="V126" s="6">
        <v>0.46810000000000002</v>
      </c>
      <c r="W126" s="6">
        <f t="shared" si="6"/>
        <v>0.35516400000000004</v>
      </c>
      <c r="X126">
        <f t="shared" si="7"/>
        <v>4.8395355988462285E-2</v>
      </c>
    </row>
    <row r="127" spans="1:24" x14ac:dyDescent="0.25">
      <c r="A127" s="6">
        <v>123</v>
      </c>
      <c r="B127" s="6">
        <v>0.17208000000000001</v>
      </c>
      <c r="C127" s="6">
        <v>0.181445</v>
      </c>
      <c r="D127" s="6">
        <v>0.199797</v>
      </c>
      <c r="E127" s="6">
        <v>0.195551</v>
      </c>
      <c r="F127" s="6">
        <v>0.15931699999999999</v>
      </c>
      <c r="G127" s="6">
        <v>0.19217300000000001</v>
      </c>
      <c r="H127" s="6">
        <v>0.178707</v>
      </c>
      <c r="I127" s="6">
        <v>0.188805</v>
      </c>
      <c r="J127" s="6">
        <f t="shared" si="4"/>
        <v>0.18348437499999998</v>
      </c>
      <c r="K127" s="6">
        <f t="shared" si="5"/>
        <v>1.3398350505486012E-2</v>
      </c>
      <c r="N127" s="6">
        <v>0.35230299999999998</v>
      </c>
      <c r="O127" s="6">
        <v>0.334588</v>
      </c>
      <c r="P127" s="6">
        <v>0.29502099999999998</v>
      </c>
      <c r="Q127" s="6">
        <v>0.344939</v>
      </c>
      <c r="R127" s="6">
        <v>0.38446000000000002</v>
      </c>
      <c r="S127" s="6">
        <v>0.32936799999999999</v>
      </c>
      <c r="T127" s="6">
        <v>0.34770000000000001</v>
      </c>
      <c r="U127" s="6">
        <v>0.342057</v>
      </c>
      <c r="V127" s="6">
        <v>0.46862500000000001</v>
      </c>
      <c r="W127" s="6">
        <f t="shared" si="6"/>
        <v>0.3554512222222222</v>
      </c>
      <c r="X127">
        <f t="shared" si="7"/>
        <v>4.8447314424480255E-2</v>
      </c>
    </row>
    <row r="128" spans="1:24" x14ac:dyDescent="0.25">
      <c r="A128" s="6">
        <v>124</v>
      </c>
      <c r="B128" s="6">
        <v>0.17208000000000001</v>
      </c>
      <c r="C128" s="6">
        <v>0.18147199999999999</v>
      </c>
      <c r="D128" s="6">
        <v>0.19980300000000001</v>
      </c>
      <c r="E128" s="6">
        <v>0.19586200000000001</v>
      </c>
      <c r="F128" s="6">
        <v>0.15964300000000001</v>
      </c>
      <c r="G128" s="6">
        <v>0.19231599999999999</v>
      </c>
      <c r="H128" s="6">
        <v>0.178707</v>
      </c>
      <c r="I128" s="6">
        <v>0.188805</v>
      </c>
      <c r="J128" s="6">
        <f t="shared" si="4"/>
        <v>0.18358599999999997</v>
      </c>
      <c r="K128" s="6">
        <f t="shared" si="5"/>
        <v>1.3368785862170558E-2</v>
      </c>
      <c r="N128" s="6">
        <v>0.352406</v>
      </c>
      <c r="O128" s="6">
        <v>0.33467400000000003</v>
      </c>
      <c r="P128" s="6">
        <v>0.29543599999999998</v>
      </c>
      <c r="Q128" s="6">
        <v>0.34544599999999998</v>
      </c>
      <c r="R128" s="6">
        <v>0.38461000000000001</v>
      </c>
      <c r="S128" s="6">
        <v>0.32955600000000002</v>
      </c>
      <c r="T128" s="6">
        <v>0.34810400000000002</v>
      </c>
      <c r="U128" s="6">
        <v>0.34219899999999998</v>
      </c>
      <c r="V128" s="6">
        <v>0.46913500000000002</v>
      </c>
      <c r="W128" s="6">
        <f t="shared" si="6"/>
        <v>0.35572955555555558</v>
      </c>
      <c r="X128">
        <f t="shared" si="7"/>
        <v>4.8498198085369676E-2</v>
      </c>
    </row>
    <row r="129" spans="1:24" x14ac:dyDescent="0.25">
      <c r="A129" s="6">
        <v>125</v>
      </c>
      <c r="B129" s="6">
        <v>0.17208000000000001</v>
      </c>
      <c r="C129" s="6">
        <v>0.18149799999999999</v>
      </c>
      <c r="D129" s="6">
        <v>0.19980899999999999</v>
      </c>
      <c r="E129" s="6">
        <v>0.19616500000000001</v>
      </c>
      <c r="F129" s="6">
        <v>0.15996199999999999</v>
      </c>
      <c r="G129" s="6">
        <v>0.19245499999999999</v>
      </c>
      <c r="H129" s="6">
        <v>0.178707</v>
      </c>
      <c r="I129" s="6">
        <v>0.188805</v>
      </c>
      <c r="J129" s="6">
        <f t="shared" si="4"/>
        <v>0.183685125</v>
      </c>
      <c r="K129" s="6">
        <f t="shared" si="5"/>
        <v>1.3341028461506041E-2</v>
      </c>
      <c r="N129" s="6">
        <v>0.35250399999999998</v>
      </c>
      <c r="O129" s="6">
        <v>0.33475700000000003</v>
      </c>
      <c r="P129" s="6">
        <v>0.29584100000000002</v>
      </c>
      <c r="Q129" s="6">
        <v>0.34594000000000003</v>
      </c>
      <c r="R129" s="6">
        <v>0.38475500000000001</v>
      </c>
      <c r="S129" s="6">
        <v>0.32973599999999997</v>
      </c>
      <c r="T129" s="6">
        <v>0.34849799999999997</v>
      </c>
      <c r="U129" s="6">
        <v>0.342335</v>
      </c>
      <c r="V129" s="6">
        <v>0.46962999999999999</v>
      </c>
      <c r="W129" s="6">
        <f t="shared" si="6"/>
        <v>0.35599955555555557</v>
      </c>
      <c r="X129">
        <f t="shared" si="7"/>
        <v>4.8547956695186932E-2</v>
      </c>
    </row>
    <row r="130" spans="1:24" x14ac:dyDescent="0.25">
      <c r="A130" s="6">
        <v>126</v>
      </c>
      <c r="B130" s="6">
        <v>0.17208000000000001</v>
      </c>
      <c r="C130" s="6">
        <v>0.18152299999999999</v>
      </c>
      <c r="D130" s="6">
        <v>0.19981399999999999</v>
      </c>
      <c r="E130" s="6">
        <v>0.19645899999999999</v>
      </c>
      <c r="F130" s="6">
        <v>0.160274</v>
      </c>
      <c r="G130" s="6">
        <v>0.19258900000000001</v>
      </c>
      <c r="H130" s="6">
        <v>0.178707</v>
      </c>
      <c r="I130" s="6">
        <v>0.188805</v>
      </c>
      <c r="J130" s="6">
        <f t="shared" si="4"/>
        <v>0.18378137500000002</v>
      </c>
      <c r="K130" s="6">
        <f t="shared" si="5"/>
        <v>1.3314582241582239E-2</v>
      </c>
      <c r="N130" s="6">
        <v>0.352599</v>
      </c>
      <c r="O130" s="6">
        <v>0.334837</v>
      </c>
      <c r="P130" s="6">
        <v>0.296234</v>
      </c>
      <c r="Q130" s="6">
        <v>0.34642099999999998</v>
      </c>
      <c r="R130" s="6">
        <v>0.38489400000000001</v>
      </c>
      <c r="S130" s="6">
        <v>0.32990999999999998</v>
      </c>
      <c r="T130" s="6">
        <v>0.34888000000000002</v>
      </c>
      <c r="U130" s="6">
        <v>0.34246599999999999</v>
      </c>
      <c r="V130" s="6">
        <v>0.470111</v>
      </c>
      <c r="W130" s="6">
        <f t="shared" si="6"/>
        <v>0.35626133333333332</v>
      </c>
      <c r="X130">
        <f t="shared" si="7"/>
        <v>4.8596928817570238E-2</v>
      </c>
    </row>
    <row r="131" spans="1:24" x14ac:dyDescent="0.25">
      <c r="A131" s="6">
        <v>127</v>
      </c>
      <c r="B131" s="6">
        <v>0.17208000000000001</v>
      </c>
      <c r="C131" s="6">
        <v>0.18154600000000001</v>
      </c>
      <c r="D131" s="6">
        <v>0.199819</v>
      </c>
      <c r="E131" s="6">
        <v>0.196745</v>
      </c>
      <c r="F131" s="6">
        <v>0.160579</v>
      </c>
      <c r="G131" s="6">
        <v>0.192719</v>
      </c>
      <c r="H131" s="6">
        <v>0.178707</v>
      </c>
      <c r="I131" s="6">
        <v>0.188805</v>
      </c>
      <c r="J131" s="6">
        <f t="shared" si="4"/>
        <v>0.18387500000000001</v>
      </c>
      <c r="K131" s="6">
        <f t="shared" si="5"/>
        <v>1.3289777908495792E-2</v>
      </c>
      <c r="N131" s="6">
        <v>0.352688</v>
      </c>
      <c r="O131" s="6">
        <v>0.33491300000000002</v>
      </c>
      <c r="P131" s="6">
        <v>0.29661799999999999</v>
      </c>
      <c r="Q131" s="6">
        <v>0.34688999999999998</v>
      </c>
      <c r="R131" s="6">
        <v>0.38502799999999998</v>
      </c>
      <c r="S131" s="6">
        <v>0.33007799999999998</v>
      </c>
      <c r="T131" s="6">
        <v>0.34925099999999998</v>
      </c>
      <c r="U131" s="6">
        <v>0.34259200000000001</v>
      </c>
      <c r="V131" s="6">
        <v>0.470578</v>
      </c>
      <c r="W131" s="6">
        <f t="shared" si="6"/>
        <v>0.35651511111111112</v>
      </c>
      <c r="X131">
        <f t="shared" si="7"/>
        <v>4.8644723890275451E-2</v>
      </c>
    </row>
    <row r="132" spans="1:24" x14ac:dyDescent="0.25">
      <c r="A132" s="6">
        <v>128</v>
      </c>
      <c r="B132" s="6">
        <v>0.17208000000000001</v>
      </c>
      <c r="C132" s="6">
        <v>0.18156800000000001</v>
      </c>
      <c r="D132" s="6">
        <v>0.199824</v>
      </c>
      <c r="E132" s="6">
        <v>0.197024</v>
      </c>
      <c r="F132" s="6">
        <v>0.16087799999999999</v>
      </c>
      <c r="G132" s="6">
        <v>0.19284399999999999</v>
      </c>
      <c r="H132" s="6">
        <v>0.178707</v>
      </c>
      <c r="I132" s="6">
        <v>0.188805</v>
      </c>
      <c r="J132" s="6">
        <f t="shared" si="4"/>
        <v>0.18396625</v>
      </c>
      <c r="K132" s="6">
        <f t="shared" si="5"/>
        <v>1.326629756455917E-2</v>
      </c>
      <c r="N132" s="6">
        <v>0.35277500000000001</v>
      </c>
      <c r="O132" s="6">
        <v>0.33498499999999998</v>
      </c>
      <c r="P132" s="6">
        <v>0.296991</v>
      </c>
      <c r="Q132" s="6">
        <v>0.34734700000000002</v>
      </c>
      <c r="R132" s="6">
        <v>0.385156</v>
      </c>
      <c r="S132" s="6">
        <v>0.33023999999999998</v>
      </c>
      <c r="T132" s="6">
        <v>0.34961100000000001</v>
      </c>
      <c r="U132" s="6">
        <v>0.34271299999999999</v>
      </c>
      <c r="V132" s="6">
        <v>0.47103200000000001</v>
      </c>
      <c r="W132" s="6">
        <f t="shared" si="6"/>
        <v>0.35676111111111108</v>
      </c>
      <c r="X132">
        <f t="shared" si="7"/>
        <v>4.8691796509896086E-2</v>
      </c>
    </row>
    <row r="133" spans="1:24" x14ac:dyDescent="0.25">
      <c r="A133" s="6">
        <v>129</v>
      </c>
      <c r="B133" s="6">
        <v>0.17208000000000001</v>
      </c>
      <c r="C133" s="6">
        <v>0.181589</v>
      </c>
      <c r="D133" s="6">
        <v>0.19982800000000001</v>
      </c>
      <c r="E133" s="6">
        <v>0.197295</v>
      </c>
      <c r="F133" s="6">
        <v>0.16117100000000001</v>
      </c>
      <c r="G133" s="6">
        <v>0.192965</v>
      </c>
      <c r="H133" s="6">
        <v>0.178707</v>
      </c>
      <c r="I133" s="6">
        <v>0.188805</v>
      </c>
      <c r="J133" s="6">
        <f t="shared" ref="J133:J196" si="8">AVERAGE(B133:I133)</f>
        <v>0.18405500000000002</v>
      </c>
      <c r="K133" s="6">
        <f t="shared" ref="K133:K196" si="9">STDEV(B133:I133)</f>
        <v>1.3243845309102205E-2</v>
      </c>
      <c r="N133" s="6">
        <v>0.35285699999999998</v>
      </c>
      <c r="O133" s="6">
        <v>0.33505499999999999</v>
      </c>
      <c r="P133" s="6">
        <v>0.29735499999999998</v>
      </c>
      <c r="Q133" s="6">
        <v>0.34779199999999999</v>
      </c>
      <c r="R133" s="6">
        <v>0.38527899999999998</v>
      </c>
      <c r="S133" s="6">
        <v>0.33039600000000002</v>
      </c>
      <c r="T133" s="6">
        <v>0.349962</v>
      </c>
      <c r="U133" s="6">
        <v>0.34282899999999999</v>
      </c>
      <c r="V133" s="6">
        <v>0.47147299999999998</v>
      </c>
      <c r="W133" s="6">
        <f t="shared" ref="W133:W196" si="10">AVERAGE(N133:V133)</f>
        <v>0.3569997777777778</v>
      </c>
      <c r="X133">
        <f t="shared" ref="X133:X196" si="11">STDEV(N133:V133)</f>
        <v>4.8737759788427183E-2</v>
      </c>
    </row>
    <row r="134" spans="1:24" x14ac:dyDescent="0.25">
      <c r="A134" s="6">
        <v>130</v>
      </c>
      <c r="B134" s="6">
        <v>0.17208000000000001</v>
      </c>
      <c r="C134" s="6">
        <v>0.18160899999999999</v>
      </c>
      <c r="D134" s="6">
        <v>0.19983200000000001</v>
      </c>
      <c r="E134" s="6">
        <v>0.19755900000000001</v>
      </c>
      <c r="F134" s="6">
        <v>0.16145699999999999</v>
      </c>
      <c r="G134" s="6">
        <v>0.193082</v>
      </c>
      <c r="H134" s="6">
        <v>0.178707</v>
      </c>
      <c r="I134" s="6">
        <v>0.188805</v>
      </c>
      <c r="J134" s="6">
        <f t="shared" si="8"/>
        <v>0.184141375</v>
      </c>
      <c r="K134" s="6">
        <f t="shared" si="9"/>
        <v>1.322289971372716E-2</v>
      </c>
      <c r="N134" s="6">
        <v>0.352935</v>
      </c>
      <c r="O134" s="6">
        <v>0.335121</v>
      </c>
      <c r="P134" s="6">
        <v>0.297709</v>
      </c>
      <c r="Q134" s="6">
        <v>0.34822599999999998</v>
      </c>
      <c r="R134" s="6">
        <v>0.38539699999999999</v>
      </c>
      <c r="S134" s="6">
        <v>0.33054600000000001</v>
      </c>
      <c r="T134" s="6">
        <v>0.350302</v>
      </c>
      <c r="U134" s="6">
        <v>0.342941</v>
      </c>
      <c r="V134" s="6">
        <v>0.47190199999999999</v>
      </c>
      <c r="W134" s="6">
        <f t="shared" si="10"/>
        <v>0.35723100000000002</v>
      </c>
      <c r="X134">
        <f t="shared" si="11"/>
        <v>4.8783107204236058E-2</v>
      </c>
    </row>
    <row r="135" spans="1:24" x14ac:dyDescent="0.25">
      <c r="A135" s="6">
        <v>131</v>
      </c>
      <c r="B135" s="6">
        <v>0.17208000000000001</v>
      </c>
      <c r="C135" s="6">
        <v>0.18162800000000001</v>
      </c>
      <c r="D135" s="6">
        <v>0.19983600000000001</v>
      </c>
      <c r="E135" s="6">
        <v>0.19781599999999999</v>
      </c>
      <c r="F135" s="6">
        <v>0.16173699999999999</v>
      </c>
      <c r="G135" s="6">
        <v>0.19319500000000001</v>
      </c>
      <c r="H135" s="6">
        <v>0.178707</v>
      </c>
      <c r="I135" s="6">
        <v>0.188805</v>
      </c>
      <c r="J135" s="6">
        <f t="shared" si="8"/>
        <v>0.18422549999999999</v>
      </c>
      <c r="K135" s="6">
        <f t="shared" si="9"/>
        <v>1.3203137083933609E-2</v>
      </c>
      <c r="N135" s="6">
        <v>0.35300999999999999</v>
      </c>
      <c r="O135" s="6">
        <v>0.33518500000000001</v>
      </c>
      <c r="P135" s="6">
        <v>0.29805399999999999</v>
      </c>
      <c r="Q135" s="6">
        <v>0.34864899999999999</v>
      </c>
      <c r="R135" s="6">
        <v>0.38551000000000002</v>
      </c>
      <c r="S135" s="6">
        <v>0.33069100000000001</v>
      </c>
      <c r="T135" s="6">
        <v>0.350632</v>
      </c>
      <c r="U135" s="6">
        <v>0.34304800000000002</v>
      </c>
      <c r="V135" s="6">
        <v>0.47231800000000002</v>
      </c>
      <c r="W135" s="6">
        <f t="shared" si="10"/>
        <v>0.3574552222222222</v>
      </c>
      <c r="X135">
        <f t="shared" si="11"/>
        <v>4.8827187392829166E-2</v>
      </c>
    </row>
    <row r="136" spans="1:24" x14ac:dyDescent="0.25">
      <c r="A136" s="6">
        <v>132</v>
      </c>
      <c r="B136" s="6">
        <v>0.17208000000000001</v>
      </c>
      <c r="C136" s="6">
        <v>0.181646</v>
      </c>
      <c r="D136" s="6">
        <v>0.19983999999999999</v>
      </c>
      <c r="E136" s="6">
        <v>0.19806599999999999</v>
      </c>
      <c r="F136" s="6">
        <v>0.16201199999999999</v>
      </c>
      <c r="G136" s="6">
        <v>0.193304</v>
      </c>
      <c r="H136" s="6">
        <v>0.178707</v>
      </c>
      <c r="I136" s="6">
        <v>0.188805</v>
      </c>
      <c r="J136" s="6">
        <f t="shared" si="8"/>
        <v>0.18430749999999996</v>
      </c>
      <c r="K136" s="6">
        <f t="shared" si="9"/>
        <v>1.3184241979402095E-2</v>
      </c>
      <c r="N136" s="6">
        <v>0.35308200000000001</v>
      </c>
      <c r="O136" s="6">
        <v>0.33524599999999999</v>
      </c>
      <c r="P136" s="6">
        <v>0.29838900000000002</v>
      </c>
      <c r="Q136" s="6">
        <v>0.34906100000000001</v>
      </c>
      <c r="R136" s="6">
        <v>0.38561899999999999</v>
      </c>
      <c r="S136" s="6">
        <v>0.33083099999999999</v>
      </c>
      <c r="T136" s="6">
        <v>0.35095399999999999</v>
      </c>
      <c r="U136" s="6">
        <v>0.34315099999999998</v>
      </c>
      <c r="V136" s="6">
        <v>0.47272199999999998</v>
      </c>
      <c r="W136" s="6">
        <f t="shared" si="10"/>
        <v>0.35767277777777778</v>
      </c>
      <c r="X136">
        <f t="shared" si="11"/>
        <v>4.8870472342145907E-2</v>
      </c>
    </row>
    <row r="137" spans="1:24" x14ac:dyDescent="0.25">
      <c r="A137" s="6">
        <v>133</v>
      </c>
      <c r="B137" s="6">
        <v>0.17208000000000001</v>
      </c>
      <c r="C137" s="6">
        <v>0.18166299999999999</v>
      </c>
      <c r="D137" s="6">
        <v>0.19984299999999999</v>
      </c>
      <c r="E137" s="6">
        <v>0.19830900000000001</v>
      </c>
      <c r="F137" s="6">
        <v>0.16228000000000001</v>
      </c>
      <c r="G137" s="6">
        <v>0.19341</v>
      </c>
      <c r="H137" s="6">
        <v>0.178707</v>
      </c>
      <c r="I137" s="6">
        <v>0.188805</v>
      </c>
      <c r="J137" s="6">
        <f t="shared" si="8"/>
        <v>0.18438712499999999</v>
      </c>
      <c r="K137" s="6">
        <f t="shared" si="9"/>
        <v>1.3166556914476267E-2</v>
      </c>
      <c r="N137" s="6">
        <v>0.35315099999999999</v>
      </c>
      <c r="O137" s="6">
        <v>0.33530399999999999</v>
      </c>
      <c r="P137" s="6">
        <v>0.29871599999999998</v>
      </c>
      <c r="Q137" s="6">
        <v>0.34946300000000002</v>
      </c>
      <c r="R137" s="6">
        <v>0.38572400000000001</v>
      </c>
      <c r="S137" s="6">
        <v>0.33096599999999998</v>
      </c>
      <c r="T137" s="6">
        <v>0.35126600000000002</v>
      </c>
      <c r="U137" s="6">
        <v>0.34325</v>
      </c>
      <c r="V137" s="6">
        <v>0.47311500000000001</v>
      </c>
      <c r="W137" s="6">
        <f t="shared" si="10"/>
        <v>0.35788388888888883</v>
      </c>
      <c r="X137">
        <f t="shared" si="11"/>
        <v>4.8912936324260033E-2</v>
      </c>
    </row>
    <row r="138" spans="1:24" x14ac:dyDescent="0.25">
      <c r="A138" s="6">
        <v>134</v>
      </c>
      <c r="B138" s="6">
        <v>0.17208000000000001</v>
      </c>
      <c r="C138" s="6">
        <v>0.18167900000000001</v>
      </c>
      <c r="D138" s="6">
        <v>0.199846</v>
      </c>
      <c r="E138" s="6">
        <v>0.198546</v>
      </c>
      <c r="F138" s="6">
        <v>0.16254299999999999</v>
      </c>
      <c r="G138" s="6">
        <v>0.19351199999999999</v>
      </c>
      <c r="H138" s="6">
        <v>0.178707</v>
      </c>
      <c r="I138" s="6">
        <v>0.188805</v>
      </c>
      <c r="J138" s="6">
        <f t="shared" si="8"/>
        <v>0.18446475000000001</v>
      </c>
      <c r="K138" s="6">
        <f t="shared" si="9"/>
        <v>1.3149753933058974E-2</v>
      </c>
      <c r="N138" s="6">
        <v>0.35321599999999997</v>
      </c>
      <c r="O138" s="6">
        <v>0.33535999999999999</v>
      </c>
      <c r="P138" s="6">
        <v>0.299035</v>
      </c>
      <c r="Q138" s="6">
        <v>0.34985500000000003</v>
      </c>
      <c r="R138" s="6">
        <v>0.385824</v>
      </c>
      <c r="S138" s="6">
        <v>0.331096</v>
      </c>
      <c r="T138" s="6">
        <v>0.35156900000000002</v>
      </c>
      <c r="U138" s="6">
        <v>0.34334500000000001</v>
      </c>
      <c r="V138" s="6">
        <v>0.47349599999999997</v>
      </c>
      <c r="W138" s="6">
        <f t="shared" si="10"/>
        <v>0.35808844444444443</v>
      </c>
      <c r="X138">
        <f t="shared" si="11"/>
        <v>4.895412533462104E-2</v>
      </c>
    </row>
    <row r="139" spans="1:24" x14ac:dyDescent="0.25">
      <c r="A139" s="6">
        <v>135</v>
      </c>
      <c r="B139" s="6">
        <v>0.17208000000000001</v>
      </c>
      <c r="C139" s="6">
        <v>0.18169399999999999</v>
      </c>
      <c r="D139" s="6">
        <v>0.199849</v>
      </c>
      <c r="E139" s="6">
        <v>0.19877700000000001</v>
      </c>
      <c r="F139" s="6">
        <v>0.1628</v>
      </c>
      <c r="G139" s="6">
        <v>0.19361100000000001</v>
      </c>
      <c r="H139" s="6">
        <v>0.178707</v>
      </c>
      <c r="I139" s="6">
        <v>0.188805</v>
      </c>
      <c r="J139" s="6">
        <f t="shared" si="8"/>
        <v>0.18454037499999998</v>
      </c>
      <c r="K139" s="6">
        <f t="shared" si="9"/>
        <v>1.313410892009808E-2</v>
      </c>
      <c r="N139" s="6">
        <v>0.35327900000000001</v>
      </c>
      <c r="O139" s="6">
        <v>0.33541300000000002</v>
      </c>
      <c r="P139" s="6">
        <v>0.29934500000000003</v>
      </c>
      <c r="Q139" s="6">
        <v>0.35023700000000002</v>
      </c>
      <c r="R139" s="6">
        <v>0.38592100000000001</v>
      </c>
      <c r="S139" s="6">
        <v>0.33122099999999999</v>
      </c>
      <c r="T139" s="6">
        <v>0.35186299999999998</v>
      </c>
      <c r="U139" s="6">
        <v>0.34343600000000002</v>
      </c>
      <c r="V139" s="6">
        <v>0.47386699999999998</v>
      </c>
      <c r="W139" s="6">
        <f t="shared" si="10"/>
        <v>0.35828688888888888</v>
      </c>
      <c r="X139">
        <f t="shared" si="11"/>
        <v>4.8994928937708758E-2</v>
      </c>
    </row>
    <row r="140" spans="1:24" x14ac:dyDescent="0.25">
      <c r="A140" s="6">
        <v>136</v>
      </c>
      <c r="B140" s="6">
        <v>0.17208000000000001</v>
      </c>
      <c r="C140" s="6">
        <v>0.18170900000000001</v>
      </c>
      <c r="D140" s="6">
        <v>0.199852</v>
      </c>
      <c r="E140" s="6">
        <v>0.19900100000000001</v>
      </c>
      <c r="F140" s="6">
        <v>0.163052</v>
      </c>
      <c r="G140" s="6">
        <v>0.19370699999999999</v>
      </c>
      <c r="H140" s="6">
        <v>0.178707</v>
      </c>
      <c r="I140" s="6">
        <v>0.188805</v>
      </c>
      <c r="J140" s="6">
        <f t="shared" si="8"/>
        <v>0.18461412500000002</v>
      </c>
      <c r="K140" s="6">
        <f t="shared" si="9"/>
        <v>1.3119136605274643E-2</v>
      </c>
      <c r="N140" s="6">
        <v>0.35333900000000001</v>
      </c>
      <c r="O140" s="6">
        <v>0.33546399999999998</v>
      </c>
      <c r="P140" s="6">
        <v>0.299647</v>
      </c>
      <c r="Q140" s="6">
        <v>0.350609</v>
      </c>
      <c r="R140" s="6">
        <v>0.386013</v>
      </c>
      <c r="S140" s="6">
        <v>0.33134200000000003</v>
      </c>
      <c r="T140" s="6">
        <v>0.35214899999999999</v>
      </c>
      <c r="U140" s="6">
        <v>0.343524</v>
      </c>
      <c r="V140" s="6">
        <v>0.47422700000000001</v>
      </c>
      <c r="W140" s="6">
        <f t="shared" si="10"/>
        <v>0.35847933333333332</v>
      </c>
      <c r="X140">
        <f t="shared" si="11"/>
        <v>4.9034565999404964E-2</v>
      </c>
    </row>
    <row r="141" spans="1:24" x14ac:dyDescent="0.25">
      <c r="A141" s="6">
        <v>137</v>
      </c>
      <c r="B141" s="6">
        <v>0.17208000000000001</v>
      </c>
      <c r="C141" s="6">
        <v>0.181723</v>
      </c>
      <c r="D141" s="6">
        <v>0.199854</v>
      </c>
      <c r="E141" s="6">
        <v>0.19921900000000001</v>
      </c>
      <c r="F141" s="6">
        <v>0.163298</v>
      </c>
      <c r="G141" s="6">
        <v>0.193799</v>
      </c>
      <c r="H141" s="6">
        <v>0.178707</v>
      </c>
      <c r="I141" s="6">
        <v>0.188805</v>
      </c>
      <c r="J141" s="6">
        <f t="shared" si="8"/>
        <v>0.18468562500000002</v>
      </c>
      <c r="K141" s="6">
        <f t="shared" si="9"/>
        <v>1.310493272384214E-2</v>
      </c>
      <c r="N141" s="6">
        <v>0.35339599999999999</v>
      </c>
      <c r="O141" s="6">
        <v>0.33551300000000001</v>
      </c>
      <c r="P141" s="6">
        <v>0.29993999999999998</v>
      </c>
      <c r="Q141" s="6">
        <v>0.35097099999999998</v>
      </c>
      <c r="R141" s="6">
        <v>0.386102</v>
      </c>
      <c r="S141" s="6">
        <v>0.331459</v>
      </c>
      <c r="T141" s="6">
        <v>0.35242699999999999</v>
      </c>
      <c r="U141" s="6">
        <v>0.343609</v>
      </c>
      <c r="V141" s="6">
        <v>0.474576</v>
      </c>
      <c r="W141" s="6">
        <f t="shared" si="10"/>
        <v>0.35866588888888884</v>
      </c>
      <c r="X141">
        <f t="shared" si="11"/>
        <v>4.9073302090965158E-2</v>
      </c>
    </row>
    <row r="142" spans="1:24" x14ac:dyDescent="0.25">
      <c r="A142" s="6">
        <v>138</v>
      </c>
      <c r="B142" s="6">
        <v>0.17208000000000001</v>
      </c>
      <c r="C142" s="6">
        <v>0.18173600000000001</v>
      </c>
      <c r="D142" s="6">
        <v>0.19985700000000001</v>
      </c>
      <c r="E142" s="6">
        <v>0.199431</v>
      </c>
      <c r="F142" s="6">
        <v>0.16353899999999999</v>
      </c>
      <c r="G142" s="6">
        <v>0.19388900000000001</v>
      </c>
      <c r="H142" s="6">
        <v>0.178707</v>
      </c>
      <c r="I142" s="6">
        <v>0.188805</v>
      </c>
      <c r="J142" s="6">
        <f t="shared" si="8"/>
        <v>0.18475550000000002</v>
      </c>
      <c r="K142" s="6">
        <f t="shared" si="9"/>
        <v>1.3091735561032389E-2</v>
      </c>
      <c r="N142" s="6">
        <v>0.35345100000000002</v>
      </c>
      <c r="O142" s="6">
        <v>0.33556000000000002</v>
      </c>
      <c r="P142" s="6">
        <v>0.30022700000000002</v>
      </c>
      <c r="Q142" s="6">
        <v>0.35132400000000003</v>
      </c>
      <c r="R142" s="6">
        <v>0.38618799999999998</v>
      </c>
      <c r="S142" s="6">
        <v>0.331571</v>
      </c>
      <c r="T142" s="6">
        <v>0.35269699999999998</v>
      </c>
      <c r="U142" s="6">
        <v>0.34369</v>
      </c>
      <c r="V142" s="6">
        <v>0.474916</v>
      </c>
      <c r="W142" s="6">
        <f t="shared" si="10"/>
        <v>0.35884711111111112</v>
      </c>
      <c r="X142">
        <f t="shared" si="11"/>
        <v>4.9111329498508972E-2</v>
      </c>
    </row>
    <row r="143" spans="1:24" x14ac:dyDescent="0.25">
      <c r="A143" s="6">
        <v>139</v>
      </c>
      <c r="B143" s="6">
        <v>0.17208000000000001</v>
      </c>
      <c r="C143" s="6">
        <v>0.18174899999999999</v>
      </c>
      <c r="D143" s="6">
        <v>0.19985900000000001</v>
      </c>
      <c r="E143" s="6">
        <v>0.19963800000000001</v>
      </c>
      <c r="F143" s="6">
        <v>0.163775</v>
      </c>
      <c r="G143" s="6">
        <v>0.19397500000000001</v>
      </c>
      <c r="H143" s="6">
        <v>0.178707</v>
      </c>
      <c r="I143" s="6">
        <v>0.188805</v>
      </c>
      <c r="J143" s="6">
        <f t="shared" si="8"/>
        <v>0.18482349999999997</v>
      </c>
      <c r="K143" s="6">
        <f t="shared" si="9"/>
        <v>1.3079090357185725E-2</v>
      </c>
      <c r="N143" s="6">
        <v>0.35350300000000001</v>
      </c>
      <c r="O143" s="6">
        <v>0.33560499999999999</v>
      </c>
      <c r="P143" s="6">
        <v>0.30050500000000002</v>
      </c>
      <c r="Q143" s="6">
        <v>0.35166900000000001</v>
      </c>
      <c r="R143" s="6">
        <v>0.38627</v>
      </c>
      <c r="S143" s="6">
        <v>0.331679</v>
      </c>
      <c r="T143" s="6">
        <v>0.35296</v>
      </c>
      <c r="U143" s="6">
        <v>0.34376800000000002</v>
      </c>
      <c r="V143" s="6">
        <v>0.475246</v>
      </c>
      <c r="W143" s="6">
        <f t="shared" si="10"/>
        <v>0.35902277777777775</v>
      </c>
      <c r="X143">
        <f t="shared" si="11"/>
        <v>4.9148581911836388E-2</v>
      </c>
    </row>
    <row r="144" spans="1:24" x14ac:dyDescent="0.25">
      <c r="A144" s="6">
        <v>140</v>
      </c>
      <c r="B144" s="6">
        <v>0.17208000000000001</v>
      </c>
      <c r="C144" s="6">
        <v>0.18176100000000001</v>
      </c>
      <c r="D144" s="6">
        <v>0.19986100000000001</v>
      </c>
      <c r="E144" s="6">
        <v>0.19983899999999999</v>
      </c>
      <c r="F144" s="6">
        <v>0.16400600000000001</v>
      </c>
      <c r="G144" s="6">
        <v>0.19405800000000001</v>
      </c>
      <c r="H144" s="6">
        <v>0.178707</v>
      </c>
      <c r="I144" s="6">
        <v>0.188805</v>
      </c>
      <c r="J144" s="6">
        <f t="shared" si="8"/>
        <v>0.184889625</v>
      </c>
      <c r="K144" s="6">
        <f t="shared" si="9"/>
        <v>1.3067082830395944E-2</v>
      </c>
      <c r="N144" s="6">
        <v>0.35355300000000001</v>
      </c>
      <c r="O144" s="6">
        <v>0.335648</v>
      </c>
      <c r="P144" s="6">
        <v>0.30077700000000002</v>
      </c>
      <c r="Q144" s="6">
        <v>0.35200399999999998</v>
      </c>
      <c r="R144" s="6">
        <v>0.38634800000000002</v>
      </c>
      <c r="S144" s="6">
        <v>0.33178400000000002</v>
      </c>
      <c r="T144" s="6">
        <v>0.353215</v>
      </c>
      <c r="U144" s="6">
        <v>0.34384199999999998</v>
      </c>
      <c r="V144" s="6">
        <v>0.47556700000000002</v>
      </c>
      <c r="W144" s="6">
        <f t="shared" si="10"/>
        <v>0.35919311111111107</v>
      </c>
      <c r="X144">
        <f t="shared" si="11"/>
        <v>4.9184896397279528E-2</v>
      </c>
    </row>
    <row r="145" spans="1:24" x14ac:dyDescent="0.25">
      <c r="A145" s="6">
        <v>141</v>
      </c>
      <c r="B145" s="6">
        <v>0.17208000000000001</v>
      </c>
      <c r="C145" s="6">
        <v>0.18177199999999999</v>
      </c>
      <c r="D145" s="6">
        <v>0.19986300000000001</v>
      </c>
      <c r="E145" s="6">
        <v>0.20003499999999999</v>
      </c>
      <c r="F145" s="6">
        <v>0.16423099999999999</v>
      </c>
      <c r="G145" s="6">
        <v>0.19413900000000001</v>
      </c>
      <c r="H145" s="6">
        <v>0.178707</v>
      </c>
      <c r="I145" s="6">
        <v>0.188805</v>
      </c>
      <c r="J145" s="6">
        <f t="shared" si="8"/>
        <v>0.18495400000000001</v>
      </c>
      <c r="K145" s="6">
        <f t="shared" si="9"/>
        <v>1.3056153480803056E-2</v>
      </c>
      <c r="N145" s="6">
        <v>0.353601</v>
      </c>
      <c r="O145" s="6">
        <v>0.33568900000000002</v>
      </c>
      <c r="P145" s="6">
        <v>0.301041</v>
      </c>
      <c r="Q145" s="6">
        <v>0.35233199999999998</v>
      </c>
      <c r="R145" s="6">
        <v>0.38642399999999999</v>
      </c>
      <c r="S145" s="6">
        <v>0.33188400000000001</v>
      </c>
      <c r="T145" s="6">
        <v>0.353462</v>
      </c>
      <c r="U145" s="6">
        <v>0.343914</v>
      </c>
      <c r="V145" s="6">
        <v>0.47587800000000002</v>
      </c>
      <c r="W145" s="6">
        <f t="shared" si="10"/>
        <v>0.35935833333333328</v>
      </c>
      <c r="X145">
        <f t="shared" si="11"/>
        <v>4.9220398665086318E-2</v>
      </c>
    </row>
    <row r="146" spans="1:24" x14ac:dyDescent="0.25">
      <c r="A146" s="6">
        <v>142</v>
      </c>
      <c r="B146" s="6">
        <v>0.17208000000000001</v>
      </c>
      <c r="C146" s="6">
        <v>0.181783</v>
      </c>
      <c r="D146" s="6">
        <v>0.19986499999999999</v>
      </c>
      <c r="E146" s="6">
        <v>0.20022499999999999</v>
      </c>
      <c r="F146" s="6">
        <v>0.16445299999999999</v>
      </c>
      <c r="G146" s="6">
        <v>0.194217</v>
      </c>
      <c r="H146" s="6">
        <v>0.178707</v>
      </c>
      <c r="I146" s="6">
        <v>0.188805</v>
      </c>
      <c r="J146" s="6">
        <f t="shared" si="8"/>
        <v>0.18501687499999997</v>
      </c>
      <c r="K146" s="6">
        <f t="shared" si="9"/>
        <v>1.3045274091601139E-2</v>
      </c>
      <c r="N146" s="6">
        <v>0.35364600000000002</v>
      </c>
      <c r="O146" s="6">
        <v>0.33572800000000003</v>
      </c>
      <c r="P146" s="6">
        <v>0.30129800000000001</v>
      </c>
      <c r="Q146" s="6">
        <v>0.35265000000000002</v>
      </c>
      <c r="R146" s="6">
        <v>0.38649600000000001</v>
      </c>
      <c r="S146" s="6">
        <v>0.33198100000000003</v>
      </c>
      <c r="T146" s="6">
        <v>0.35370299999999999</v>
      </c>
      <c r="U146" s="6">
        <v>0.34398299999999998</v>
      </c>
      <c r="V146" s="6">
        <v>0.47617999999999999</v>
      </c>
      <c r="W146" s="6">
        <f t="shared" si="10"/>
        <v>0.35951833333333333</v>
      </c>
      <c r="X146">
        <f t="shared" si="11"/>
        <v>4.9255017325649207E-2</v>
      </c>
    </row>
    <row r="147" spans="1:24" x14ac:dyDescent="0.25">
      <c r="A147" s="6">
        <v>143</v>
      </c>
      <c r="B147" s="6">
        <v>0.17208000000000001</v>
      </c>
      <c r="C147" s="6">
        <v>0.18179300000000001</v>
      </c>
      <c r="D147" s="6">
        <v>0.19986599999999999</v>
      </c>
      <c r="E147" s="6">
        <v>0.20041100000000001</v>
      </c>
      <c r="F147" s="6">
        <v>0.16466900000000001</v>
      </c>
      <c r="G147" s="6">
        <v>0.19429299999999999</v>
      </c>
      <c r="H147" s="6">
        <v>0.178707</v>
      </c>
      <c r="I147" s="6">
        <v>0.188805</v>
      </c>
      <c r="J147" s="6">
        <f t="shared" si="8"/>
        <v>0.18507800000000002</v>
      </c>
      <c r="K147" s="6">
        <f t="shared" si="9"/>
        <v>1.3035384470191669E-2</v>
      </c>
      <c r="N147" s="6">
        <v>0.35369</v>
      </c>
      <c r="O147" s="6">
        <v>0.33576499999999998</v>
      </c>
      <c r="P147" s="6">
        <v>0.30154900000000001</v>
      </c>
      <c r="Q147" s="6">
        <v>0.35296100000000002</v>
      </c>
      <c r="R147" s="6">
        <v>0.38656600000000002</v>
      </c>
      <c r="S147" s="6">
        <v>0.33207500000000001</v>
      </c>
      <c r="T147" s="6">
        <v>0.35393599999999997</v>
      </c>
      <c r="U147" s="6">
        <v>0.34405000000000002</v>
      </c>
      <c r="V147" s="6">
        <v>0.47647400000000001</v>
      </c>
      <c r="W147" s="6">
        <f t="shared" si="10"/>
        <v>0.35967400000000005</v>
      </c>
      <c r="X147">
        <f t="shared" si="11"/>
        <v>4.9288927529415071E-2</v>
      </c>
    </row>
    <row r="148" spans="1:24" x14ac:dyDescent="0.25">
      <c r="A148" s="6">
        <v>144</v>
      </c>
      <c r="B148" s="6">
        <v>0.17208000000000001</v>
      </c>
      <c r="C148" s="6">
        <v>0.18180299999999999</v>
      </c>
      <c r="D148" s="6">
        <v>0.19986799999999999</v>
      </c>
      <c r="E148" s="6">
        <v>0.20059099999999999</v>
      </c>
      <c r="F148" s="6">
        <v>0.164881</v>
      </c>
      <c r="G148" s="6">
        <v>0.19436600000000001</v>
      </c>
      <c r="H148" s="6">
        <v>0.178707</v>
      </c>
      <c r="I148" s="6">
        <v>0.188805</v>
      </c>
      <c r="J148" s="6">
        <f t="shared" si="8"/>
        <v>0.18513762499999997</v>
      </c>
      <c r="K148" s="6">
        <f t="shared" si="9"/>
        <v>1.3025844529105532E-2</v>
      </c>
      <c r="N148" s="6">
        <v>0.35373199999999999</v>
      </c>
      <c r="O148" s="6">
        <v>0.33580100000000002</v>
      </c>
      <c r="P148" s="6">
        <v>0.30179299999999998</v>
      </c>
      <c r="Q148" s="6">
        <v>0.35326400000000002</v>
      </c>
      <c r="R148" s="6">
        <v>0.386633</v>
      </c>
      <c r="S148" s="6">
        <v>0.33216499999999999</v>
      </c>
      <c r="T148" s="6">
        <v>0.35416300000000001</v>
      </c>
      <c r="U148" s="6">
        <v>0.344113</v>
      </c>
      <c r="V148" s="6">
        <v>0.47676000000000002</v>
      </c>
      <c r="W148" s="6">
        <f t="shared" si="10"/>
        <v>0.35982488888888886</v>
      </c>
      <c r="X148">
        <f t="shared" si="11"/>
        <v>4.9322283056050395E-2</v>
      </c>
    </row>
    <row r="149" spans="1:24" x14ac:dyDescent="0.25">
      <c r="A149" s="6">
        <v>145</v>
      </c>
      <c r="B149" s="6">
        <v>0.17208000000000001</v>
      </c>
      <c r="C149" s="6">
        <v>0.181812</v>
      </c>
      <c r="D149" s="6">
        <v>0.19986899999999999</v>
      </c>
      <c r="E149" s="6">
        <v>0.200766</v>
      </c>
      <c r="F149" s="6">
        <v>0.16508800000000001</v>
      </c>
      <c r="G149" s="6">
        <v>0.194436</v>
      </c>
      <c r="H149" s="6">
        <v>0.178707</v>
      </c>
      <c r="I149" s="6">
        <v>0.188805</v>
      </c>
      <c r="J149" s="6">
        <f t="shared" si="8"/>
        <v>0.185195375</v>
      </c>
      <c r="K149" s="6">
        <f t="shared" si="9"/>
        <v>1.3016714550777719E-2</v>
      </c>
      <c r="N149" s="6">
        <v>0.353771</v>
      </c>
      <c r="O149" s="6">
        <v>0.33583499999999999</v>
      </c>
      <c r="P149" s="6">
        <v>0.30203099999999999</v>
      </c>
      <c r="Q149" s="6">
        <v>0.35355900000000001</v>
      </c>
      <c r="R149" s="6">
        <v>0.38669700000000001</v>
      </c>
      <c r="S149" s="6">
        <v>0.33225199999999999</v>
      </c>
      <c r="T149" s="6">
        <v>0.35438399999999998</v>
      </c>
      <c r="U149" s="6">
        <v>0.34417500000000001</v>
      </c>
      <c r="V149" s="6">
        <v>0.47703699999999999</v>
      </c>
      <c r="W149" s="6">
        <f t="shared" si="10"/>
        <v>0.35997122222222222</v>
      </c>
      <c r="X149">
        <f t="shared" si="11"/>
        <v>4.935451146748826E-2</v>
      </c>
    </row>
    <row r="150" spans="1:24" x14ac:dyDescent="0.25">
      <c r="A150" s="6">
        <v>146</v>
      </c>
      <c r="B150" s="6">
        <v>0.17208000000000001</v>
      </c>
      <c r="C150" s="6">
        <v>0.18182100000000001</v>
      </c>
      <c r="D150" s="6">
        <v>0.19987099999999999</v>
      </c>
      <c r="E150" s="6">
        <v>0.200937</v>
      </c>
      <c r="F150" s="6">
        <v>0.16529099999999999</v>
      </c>
      <c r="G150" s="6">
        <v>0.19450400000000001</v>
      </c>
      <c r="H150" s="6">
        <v>0.178707</v>
      </c>
      <c r="I150" s="6">
        <v>0.188805</v>
      </c>
      <c r="J150" s="6">
        <f t="shared" si="8"/>
        <v>0.18525200000000003</v>
      </c>
      <c r="K150" s="6">
        <f t="shared" si="9"/>
        <v>1.3008291806162933E-2</v>
      </c>
      <c r="N150" s="6">
        <v>0.35380899999999998</v>
      </c>
      <c r="O150" s="6">
        <v>0.335868</v>
      </c>
      <c r="P150" s="6">
        <v>0.30226199999999998</v>
      </c>
      <c r="Q150" s="6">
        <v>0.35384700000000002</v>
      </c>
      <c r="R150" s="6">
        <v>0.38675900000000002</v>
      </c>
      <c r="S150" s="6">
        <v>0.33233600000000002</v>
      </c>
      <c r="T150" s="6">
        <v>0.35459800000000002</v>
      </c>
      <c r="U150" s="6">
        <v>0.34423399999999998</v>
      </c>
      <c r="V150" s="6">
        <v>0.47730600000000001</v>
      </c>
      <c r="W150" s="6">
        <f t="shared" si="10"/>
        <v>0.36011322222222231</v>
      </c>
      <c r="X150">
        <f t="shared" si="11"/>
        <v>4.9386093130499839E-2</v>
      </c>
    </row>
    <row r="151" spans="1:24" x14ac:dyDescent="0.25">
      <c r="A151" s="6">
        <v>147</v>
      </c>
      <c r="B151" s="6">
        <v>0.17208000000000001</v>
      </c>
      <c r="C151" s="6">
        <v>0.18182899999999999</v>
      </c>
      <c r="D151" s="6">
        <v>0.19987199999999999</v>
      </c>
      <c r="E151" s="6">
        <v>0.201103</v>
      </c>
      <c r="F151" s="6">
        <v>0.165489</v>
      </c>
      <c r="G151" s="6">
        <v>0.19456999999999999</v>
      </c>
      <c r="H151" s="6">
        <v>0.178707</v>
      </c>
      <c r="I151" s="6">
        <v>0.188805</v>
      </c>
      <c r="J151" s="6">
        <f t="shared" si="8"/>
        <v>0.18530687499999998</v>
      </c>
      <c r="K151" s="6">
        <f t="shared" si="9"/>
        <v>1.3000303023254054E-2</v>
      </c>
      <c r="N151" s="6">
        <v>0.35384599999999999</v>
      </c>
      <c r="O151" s="6">
        <v>0.33589999999999998</v>
      </c>
      <c r="P151" s="6">
        <v>0.30248700000000001</v>
      </c>
      <c r="Q151" s="6">
        <v>0.35412700000000003</v>
      </c>
      <c r="R151" s="6">
        <v>0.386818</v>
      </c>
      <c r="S151" s="6">
        <v>0.33241700000000002</v>
      </c>
      <c r="T151" s="6">
        <v>0.35480600000000001</v>
      </c>
      <c r="U151" s="6">
        <v>0.34428999999999998</v>
      </c>
      <c r="V151" s="6">
        <v>0.47756799999999999</v>
      </c>
      <c r="W151" s="6">
        <f t="shared" si="10"/>
        <v>0.36025099999999999</v>
      </c>
      <c r="X151">
        <f t="shared" si="11"/>
        <v>4.9417096457096854E-2</v>
      </c>
    </row>
    <row r="152" spans="1:24" x14ac:dyDescent="0.25">
      <c r="A152" s="6">
        <v>148</v>
      </c>
      <c r="B152" s="6">
        <v>0.17208000000000001</v>
      </c>
      <c r="C152" s="6">
        <v>0.181837</v>
      </c>
      <c r="D152" s="6">
        <v>0.199873</v>
      </c>
      <c r="E152" s="6">
        <v>0.201265</v>
      </c>
      <c r="F152" s="6">
        <v>0.165684</v>
      </c>
      <c r="G152" s="6">
        <v>0.194634</v>
      </c>
      <c r="H152" s="6">
        <v>0.178707</v>
      </c>
      <c r="I152" s="6">
        <v>0.188805</v>
      </c>
      <c r="J152" s="6">
        <f t="shared" si="8"/>
        <v>0.185360625</v>
      </c>
      <c r="K152" s="6">
        <f t="shared" si="9"/>
        <v>1.299257263579575E-2</v>
      </c>
      <c r="N152" s="6">
        <v>0.353881</v>
      </c>
      <c r="O152" s="6">
        <v>0.33593000000000001</v>
      </c>
      <c r="P152" s="6">
        <v>0.302707</v>
      </c>
      <c r="Q152" s="6">
        <v>0.35439999999999999</v>
      </c>
      <c r="R152" s="6">
        <v>0.38687500000000002</v>
      </c>
      <c r="S152" s="6">
        <v>0.33249499999999999</v>
      </c>
      <c r="T152" s="6">
        <v>0.35500900000000002</v>
      </c>
      <c r="U152" s="6">
        <v>0.34434399999999998</v>
      </c>
      <c r="V152" s="6">
        <v>0.47782200000000002</v>
      </c>
      <c r="W152" s="6">
        <f t="shared" si="10"/>
        <v>0.36038477777777778</v>
      </c>
      <c r="X152">
        <f t="shared" si="11"/>
        <v>4.9447139926839398E-2</v>
      </c>
    </row>
    <row r="153" spans="1:24" x14ac:dyDescent="0.25">
      <c r="A153" s="6">
        <v>149</v>
      </c>
      <c r="B153" s="6">
        <v>0.17208000000000001</v>
      </c>
      <c r="C153" s="6">
        <v>0.18184500000000001</v>
      </c>
      <c r="D153" s="6">
        <v>0.199874</v>
      </c>
      <c r="E153" s="6">
        <v>0.20142299999999999</v>
      </c>
      <c r="F153" s="6">
        <v>0.16587399999999999</v>
      </c>
      <c r="G153" s="6">
        <v>0.19469500000000001</v>
      </c>
      <c r="H153" s="6">
        <v>0.178707</v>
      </c>
      <c r="I153" s="6">
        <v>0.188805</v>
      </c>
      <c r="J153" s="6">
        <f t="shared" si="8"/>
        <v>0.18541287499999998</v>
      </c>
      <c r="K153" s="6">
        <f t="shared" si="9"/>
        <v>1.2985399927143449E-2</v>
      </c>
      <c r="N153" s="6">
        <v>0.35391400000000001</v>
      </c>
      <c r="O153" s="6">
        <v>0.33595799999999998</v>
      </c>
      <c r="P153" s="6">
        <v>0.30292000000000002</v>
      </c>
      <c r="Q153" s="6">
        <v>0.35466700000000001</v>
      </c>
      <c r="R153" s="6">
        <v>0.38693</v>
      </c>
      <c r="S153" s="6">
        <v>0.33256999999999998</v>
      </c>
      <c r="T153" s="6">
        <v>0.35520499999999999</v>
      </c>
      <c r="U153" s="6">
        <v>0.34439700000000001</v>
      </c>
      <c r="V153" s="6">
        <v>0.47806900000000002</v>
      </c>
      <c r="W153" s="6">
        <f t="shared" si="10"/>
        <v>0.36051444444444447</v>
      </c>
      <c r="X153">
        <f t="shared" si="11"/>
        <v>4.9476770769501091E-2</v>
      </c>
    </row>
    <row r="154" spans="1:24" x14ac:dyDescent="0.25">
      <c r="A154" s="6">
        <v>150</v>
      </c>
      <c r="B154" s="6">
        <v>0.17208000000000001</v>
      </c>
      <c r="C154" s="6">
        <v>0.18185200000000001</v>
      </c>
      <c r="D154" s="6">
        <v>0.199876</v>
      </c>
      <c r="E154" s="6">
        <v>0.20157600000000001</v>
      </c>
      <c r="F154" s="6">
        <v>0.16606000000000001</v>
      </c>
      <c r="G154" s="6">
        <v>0.19475500000000001</v>
      </c>
      <c r="H154" s="6">
        <v>0.178707</v>
      </c>
      <c r="I154" s="6">
        <v>0.188805</v>
      </c>
      <c r="J154" s="6">
        <f t="shared" si="8"/>
        <v>0.185463875</v>
      </c>
      <c r="K154" s="6">
        <f t="shared" si="9"/>
        <v>1.2978760203143988E-2</v>
      </c>
      <c r="N154" s="6">
        <v>0.35394599999999998</v>
      </c>
      <c r="O154" s="6">
        <v>0.33598600000000001</v>
      </c>
      <c r="P154" s="6">
        <v>0.30312800000000001</v>
      </c>
      <c r="Q154" s="6">
        <v>0.35492600000000002</v>
      </c>
      <c r="R154" s="6">
        <v>0.38698199999999999</v>
      </c>
      <c r="S154" s="6">
        <v>0.33264300000000002</v>
      </c>
      <c r="T154" s="6">
        <v>0.35539599999999999</v>
      </c>
      <c r="U154" s="6">
        <v>0.344447</v>
      </c>
      <c r="V154" s="6">
        <v>0.47830899999999998</v>
      </c>
      <c r="W154" s="6">
        <f t="shared" si="10"/>
        <v>0.36064033333333334</v>
      </c>
      <c r="X154">
        <f t="shared" si="11"/>
        <v>4.9505490364706001E-2</v>
      </c>
    </row>
    <row r="155" spans="1:24" x14ac:dyDescent="0.25">
      <c r="A155" s="6">
        <v>151</v>
      </c>
      <c r="B155" s="6">
        <v>0.17208000000000001</v>
      </c>
      <c r="C155" s="6">
        <v>0.18185899999999999</v>
      </c>
      <c r="D155" s="6">
        <v>0.199876</v>
      </c>
      <c r="E155" s="6">
        <v>0.20172499999999999</v>
      </c>
      <c r="F155" s="6">
        <v>0.166242</v>
      </c>
      <c r="G155" s="6">
        <v>0.19481299999999999</v>
      </c>
      <c r="H155" s="6">
        <v>0.178707</v>
      </c>
      <c r="I155" s="6">
        <v>0.188805</v>
      </c>
      <c r="J155" s="6">
        <f t="shared" si="8"/>
        <v>0.18551337499999998</v>
      </c>
      <c r="K155" s="6">
        <f t="shared" si="9"/>
        <v>1.2972180441649514E-2</v>
      </c>
      <c r="N155" s="6">
        <v>0.35397600000000001</v>
      </c>
      <c r="O155" s="6">
        <v>0.33601199999999998</v>
      </c>
      <c r="P155" s="6">
        <v>0.30333100000000002</v>
      </c>
      <c r="Q155" s="6">
        <v>0.35517900000000002</v>
      </c>
      <c r="R155" s="6">
        <v>0.38703199999999999</v>
      </c>
      <c r="S155" s="6">
        <v>0.33271299999999998</v>
      </c>
      <c r="T155" s="6">
        <v>0.35558099999999998</v>
      </c>
      <c r="U155" s="6">
        <v>0.344495</v>
      </c>
      <c r="V155" s="6">
        <v>0.47854200000000002</v>
      </c>
      <c r="W155" s="6">
        <f t="shared" si="10"/>
        <v>0.36076233333333335</v>
      </c>
      <c r="X155">
        <f t="shared" si="11"/>
        <v>4.9533508476585934E-2</v>
      </c>
    </row>
    <row r="156" spans="1:24" x14ac:dyDescent="0.25">
      <c r="A156" s="6">
        <v>152</v>
      </c>
      <c r="B156" s="6">
        <v>0.17208000000000001</v>
      </c>
      <c r="C156" s="6">
        <v>0.181865</v>
      </c>
      <c r="D156" s="6">
        <v>0.199877</v>
      </c>
      <c r="E156" s="6">
        <v>0.20186999999999999</v>
      </c>
      <c r="F156" s="6">
        <v>0.16642000000000001</v>
      </c>
      <c r="G156" s="6">
        <v>0.19486800000000001</v>
      </c>
      <c r="H156" s="6">
        <v>0.178707</v>
      </c>
      <c r="I156" s="6">
        <v>0.188805</v>
      </c>
      <c r="J156" s="6">
        <f t="shared" si="8"/>
        <v>0.18556149999999999</v>
      </c>
      <c r="K156" s="6">
        <f t="shared" si="9"/>
        <v>1.2966044082250262E-2</v>
      </c>
      <c r="N156" s="6">
        <v>0.35400500000000001</v>
      </c>
      <c r="O156" s="6">
        <v>0.33603699999999997</v>
      </c>
      <c r="P156" s="6">
        <v>0.30352800000000002</v>
      </c>
      <c r="Q156" s="6">
        <v>0.35542499999999999</v>
      </c>
      <c r="R156" s="6">
        <v>0.38708100000000001</v>
      </c>
      <c r="S156" s="6">
        <v>0.33278000000000002</v>
      </c>
      <c r="T156" s="6">
        <v>0.35576200000000002</v>
      </c>
      <c r="U156" s="6">
        <v>0.34454099999999999</v>
      </c>
      <c r="V156" s="6">
        <v>0.47876800000000003</v>
      </c>
      <c r="W156" s="6">
        <f t="shared" si="10"/>
        <v>0.36088077777777777</v>
      </c>
      <c r="X156">
        <f t="shared" si="11"/>
        <v>4.9560933440003715E-2</v>
      </c>
    </row>
    <row r="157" spans="1:24" x14ac:dyDescent="0.25">
      <c r="A157" s="6">
        <v>153</v>
      </c>
      <c r="B157" s="6">
        <v>0.17208000000000001</v>
      </c>
      <c r="C157" s="6">
        <v>0.18187200000000001</v>
      </c>
      <c r="D157" s="6">
        <v>0.199878</v>
      </c>
      <c r="E157" s="6">
        <v>0.202011</v>
      </c>
      <c r="F157" s="6">
        <v>0.16659499999999999</v>
      </c>
      <c r="G157" s="6">
        <v>0.19492200000000001</v>
      </c>
      <c r="H157" s="6">
        <v>0.178707</v>
      </c>
      <c r="I157" s="6">
        <v>0.188805</v>
      </c>
      <c r="J157" s="6">
        <f t="shared" si="8"/>
        <v>0.18560874999999999</v>
      </c>
      <c r="K157" s="6">
        <f t="shared" si="9"/>
        <v>1.2960076937051172E-2</v>
      </c>
      <c r="N157" s="6">
        <v>0.35403299999999999</v>
      </c>
      <c r="O157" s="6">
        <v>0.33606200000000003</v>
      </c>
      <c r="P157" s="6">
        <v>0.30371999999999999</v>
      </c>
      <c r="Q157" s="6">
        <v>0.35566599999999998</v>
      </c>
      <c r="R157" s="6">
        <v>0.387127</v>
      </c>
      <c r="S157" s="6">
        <v>0.332845</v>
      </c>
      <c r="T157" s="6">
        <v>0.355937</v>
      </c>
      <c r="U157" s="6">
        <v>0.344586</v>
      </c>
      <c r="V157" s="6">
        <v>0.47898800000000002</v>
      </c>
      <c r="W157" s="6">
        <f t="shared" si="10"/>
        <v>0.36099599999999998</v>
      </c>
      <c r="X157">
        <f t="shared" si="11"/>
        <v>4.9587597249715731E-2</v>
      </c>
    </row>
    <row r="158" spans="1:24" x14ac:dyDescent="0.25">
      <c r="A158" s="6">
        <v>154</v>
      </c>
      <c r="B158" s="6">
        <v>0.17208000000000001</v>
      </c>
      <c r="C158" s="6">
        <v>0.18187700000000001</v>
      </c>
      <c r="D158" s="6">
        <v>0.199879</v>
      </c>
      <c r="E158" s="6">
        <v>0.20214799999999999</v>
      </c>
      <c r="F158" s="6">
        <v>0.166765</v>
      </c>
      <c r="G158" s="6">
        <v>0.19497400000000001</v>
      </c>
      <c r="H158" s="6">
        <v>0.178707</v>
      </c>
      <c r="I158" s="6">
        <v>0.188805</v>
      </c>
      <c r="J158" s="6">
        <f t="shared" si="8"/>
        <v>0.18565437499999998</v>
      </c>
      <c r="K158" s="6">
        <f t="shared" si="9"/>
        <v>1.2954691350323358E-2</v>
      </c>
      <c r="N158" s="6">
        <v>0.35405900000000001</v>
      </c>
      <c r="O158" s="6">
        <v>0.33608500000000002</v>
      </c>
      <c r="P158" s="6">
        <v>0.30390800000000001</v>
      </c>
      <c r="Q158" s="6">
        <v>0.35589999999999999</v>
      </c>
      <c r="R158" s="6">
        <v>0.38717200000000002</v>
      </c>
      <c r="S158" s="6">
        <v>0.33290799999999998</v>
      </c>
      <c r="T158" s="6">
        <v>0.35610700000000001</v>
      </c>
      <c r="U158" s="6">
        <v>0.34462900000000002</v>
      </c>
      <c r="V158" s="6">
        <v>0.47920200000000002</v>
      </c>
      <c r="W158" s="6">
        <f t="shared" si="10"/>
        <v>0.36110777777777781</v>
      </c>
      <c r="X158">
        <f t="shared" si="11"/>
        <v>4.9613675745145594E-2</v>
      </c>
    </row>
    <row r="159" spans="1:24" x14ac:dyDescent="0.25">
      <c r="A159" s="6">
        <v>155</v>
      </c>
      <c r="B159" s="6">
        <v>0.17208000000000001</v>
      </c>
      <c r="C159" s="6">
        <v>0.18188299999999999</v>
      </c>
      <c r="D159" s="6">
        <v>0.19988</v>
      </c>
      <c r="E159" s="6">
        <v>0.20228199999999999</v>
      </c>
      <c r="F159" s="6">
        <v>0.166932</v>
      </c>
      <c r="G159" s="6">
        <v>0.195024</v>
      </c>
      <c r="H159" s="6">
        <v>0.178707</v>
      </c>
      <c r="I159" s="6">
        <v>0.188805</v>
      </c>
      <c r="J159" s="6">
        <f t="shared" si="8"/>
        <v>0.18569912500000002</v>
      </c>
      <c r="K159" s="6">
        <f t="shared" si="9"/>
        <v>1.294950016065154E-2</v>
      </c>
      <c r="N159" s="6">
        <v>0.35408499999999998</v>
      </c>
      <c r="O159" s="6">
        <v>0.33610699999999999</v>
      </c>
      <c r="P159" s="6">
        <v>0.30409000000000003</v>
      </c>
      <c r="Q159" s="6">
        <v>0.356128</v>
      </c>
      <c r="R159" s="6">
        <v>0.38721499999999998</v>
      </c>
      <c r="S159" s="6">
        <v>0.33296799999999999</v>
      </c>
      <c r="T159" s="6">
        <v>0.35627199999999998</v>
      </c>
      <c r="U159" s="6">
        <v>0.34466999999999998</v>
      </c>
      <c r="V159" s="6">
        <v>0.47940899999999997</v>
      </c>
      <c r="W159" s="6">
        <f t="shared" si="10"/>
        <v>0.36121599999999998</v>
      </c>
      <c r="X159">
        <f t="shared" si="11"/>
        <v>4.9639042934972087E-2</v>
      </c>
    </row>
    <row r="160" spans="1:24" x14ac:dyDescent="0.25">
      <c r="A160" s="6">
        <v>156</v>
      </c>
      <c r="B160" s="6">
        <v>0.17208000000000001</v>
      </c>
      <c r="C160" s="6">
        <v>0.18188799999999999</v>
      </c>
      <c r="D160" s="6">
        <v>0.199881</v>
      </c>
      <c r="E160" s="6">
        <v>0.20241200000000001</v>
      </c>
      <c r="F160" s="6">
        <v>0.16709599999999999</v>
      </c>
      <c r="G160" s="6">
        <v>0.195073</v>
      </c>
      <c r="H160" s="6">
        <v>0.178707</v>
      </c>
      <c r="I160" s="6">
        <v>0.188805</v>
      </c>
      <c r="J160" s="6">
        <f t="shared" si="8"/>
        <v>0.18574275000000001</v>
      </c>
      <c r="K160" s="6">
        <f t="shared" si="9"/>
        <v>1.2944485022587807E-2</v>
      </c>
      <c r="N160" s="6">
        <v>0.35410900000000001</v>
      </c>
      <c r="O160" s="6">
        <v>0.33612799999999998</v>
      </c>
      <c r="P160" s="6">
        <v>0.30426700000000001</v>
      </c>
      <c r="Q160" s="6">
        <v>0.35635</v>
      </c>
      <c r="R160" s="6">
        <v>0.38725599999999999</v>
      </c>
      <c r="S160" s="6">
        <v>0.33302599999999999</v>
      </c>
      <c r="T160" s="6">
        <v>0.35643200000000003</v>
      </c>
      <c r="U160" s="6">
        <v>0.34470899999999999</v>
      </c>
      <c r="V160" s="6">
        <v>0.47961100000000001</v>
      </c>
      <c r="W160" s="6">
        <f t="shared" si="10"/>
        <v>0.36132088888888891</v>
      </c>
      <c r="X160">
        <f t="shared" si="11"/>
        <v>4.9664104447891613E-2</v>
      </c>
    </row>
    <row r="161" spans="1:24" x14ac:dyDescent="0.25">
      <c r="A161" s="6">
        <v>157</v>
      </c>
      <c r="B161" s="6">
        <v>0.17208000000000001</v>
      </c>
      <c r="C161" s="6">
        <v>0.181893</v>
      </c>
      <c r="D161" s="6">
        <v>0.199881</v>
      </c>
      <c r="E161" s="6">
        <v>0.202539</v>
      </c>
      <c r="F161" s="6">
        <v>0.16725599999999999</v>
      </c>
      <c r="G161" s="6">
        <v>0.19511999999999999</v>
      </c>
      <c r="H161" s="6">
        <v>0.178707</v>
      </c>
      <c r="I161" s="6">
        <v>0.188805</v>
      </c>
      <c r="J161" s="6">
        <f t="shared" si="8"/>
        <v>0.185785125</v>
      </c>
      <c r="K161" s="6">
        <f t="shared" si="9"/>
        <v>1.2939711692940788E-2</v>
      </c>
      <c r="N161" s="6">
        <v>0.354132</v>
      </c>
      <c r="O161" s="6">
        <v>0.336148</v>
      </c>
      <c r="P161" s="6">
        <v>0.30443999999999999</v>
      </c>
      <c r="Q161" s="6">
        <v>0.35656700000000002</v>
      </c>
      <c r="R161" s="6">
        <v>0.387295</v>
      </c>
      <c r="S161" s="6">
        <v>0.33308199999999999</v>
      </c>
      <c r="T161" s="6">
        <v>0.35658800000000002</v>
      </c>
      <c r="U161" s="6">
        <v>0.34474700000000003</v>
      </c>
      <c r="V161" s="6">
        <v>0.47980600000000001</v>
      </c>
      <c r="W161" s="6">
        <f t="shared" si="10"/>
        <v>0.36142277777777776</v>
      </c>
      <c r="X161">
        <f t="shared" si="11"/>
        <v>4.968802784066248E-2</v>
      </c>
    </row>
    <row r="162" spans="1:24" x14ac:dyDescent="0.25">
      <c r="A162" s="6">
        <v>158</v>
      </c>
      <c r="B162" s="6">
        <v>0.17208000000000001</v>
      </c>
      <c r="C162" s="6">
        <v>0.181898</v>
      </c>
      <c r="D162" s="6">
        <v>0.199882</v>
      </c>
      <c r="E162" s="6">
        <v>0.20266200000000001</v>
      </c>
      <c r="F162" s="6">
        <v>0.16741200000000001</v>
      </c>
      <c r="G162" s="6">
        <v>0.19516500000000001</v>
      </c>
      <c r="H162" s="6">
        <v>0.178707</v>
      </c>
      <c r="I162" s="6">
        <v>0.188805</v>
      </c>
      <c r="J162" s="6">
        <f t="shared" si="8"/>
        <v>0.18582637499999999</v>
      </c>
      <c r="K162" s="6">
        <f t="shared" si="9"/>
        <v>1.2935282038313439E-2</v>
      </c>
      <c r="N162" s="6">
        <v>0.35415400000000002</v>
      </c>
      <c r="O162" s="6">
        <v>0.33616699999999999</v>
      </c>
      <c r="P162" s="6">
        <v>0.30460799999999999</v>
      </c>
      <c r="Q162" s="6">
        <v>0.35677799999999998</v>
      </c>
      <c r="R162" s="6">
        <v>0.38733299999999998</v>
      </c>
      <c r="S162" s="6">
        <v>0.33313700000000002</v>
      </c>
      <c r="T162" s="6">
        <v>0.35674</v>
      </c>
      <c r="U162" s="6">
        <v>0.34478300000000001</v>
      </c>
      <c r="V162" s="6">
        <v>0.47999599999999998</v>
      </c>
      <c r="W162" s="6">
        <f t="shared" si="10"/>
        <v>0.36152177777777772</v>
      </c>
      <c r="X162">
        <f t="shared" si="11"/>
        <v>4.9711591514902023E-2</v>
      </c>
    </row>
    <row r="163" spans="1:24" x14ac:dyDescent="0.25">
      <c r="A163" s="6">
        <v>159</v>
      </c>
      <c r="B163" s="6">
        <v>0.17208000000000001</v>
      </c>
      <c r="C163" s="6">
        <v>0.18190300000000001</v>
      </c>
      <c r="D163" s="6">
        <v>0.199882</v>
      </c>
      <c r="E163" s="6">
        <v>0.20278199999999999</v>
      </c>
      <c r="F163" s="6">
        <v>0.16756599999999999</v>
      </c>
      <c r="G163" s="6">
        <v>0.19520899999999999</v>
      </c>
      <c r="H163" s="6">
        <v>0.178707</v>
      </c>
      <c r="I163" s="6">
        <v>0.188805</v>
      </c>
      <c r="J163" s="6">
        <f t="shared" si="8"/>
        <v>0.18586675000000003</v>
      </c>
      <c r="K163" s="6">
        <f t="shared" si="9"/>
        <v>1.293074477746738E-2</v>
      </c>
      <c r="N163" s="6">
        <v>0.35417500000000002</v>
      </c>
      <c r="O163" s="6">
        <v>0.33618599999999998</v>
      </c>
      <c r="P163" s="6">
        <v>0.30477199999999999</v>
      </c>
      <c r="Q163" s="6">
        <v>0.35698400000000002</v>
      </c>
      <c r="R163" s="6">
        <v>0.38736900000000002</v>
      </c>
      <c r="S163" s="6">
        <v>0.33318900000000001</v>
      </c>
      <c r="T163" s="6">
        <v>0.35688700000000001</v>
      </c>
      <c r="U163" s="6">
        <v>0.34481899999999999</v>
      </c>
      <c r="V163" s="6">
        <v>0.48018100000000002</v>
      </c>
      <c r="W163" s="6">
        <f t="shared" si="10"/>
        <v>0.36161799999999999</v>
      </c>
      <c r="X163">
        <f t="shared" si="11"/>
        <v>4.9734573384618661E-2</v>
      </c>
    </row>
    <row r="164" spans="1:24" x14ac:dyDescent="0.25">
      <c r="A164" s="6">
        <v>160</v>
      </c>
      <c r="B164" s="6">
        <v>0.17208000000000001</v>
      </c>
      <c r="C164" s="6">
        <v>0.18190700000000001</v>
      </c>
      <c r="D164" s="6">
        <v>0.19988300000000001</v>
      </c>
      <c r="E164" s="6">
        <v>0.202899</v>
      </c>
      <c r="F164" s="6">
        <v>0.167716</v>
      </c>
      <c r="G164" s="6">
        <v>0.19525200000000001</v>
      </c>
      <c r="H164" s="6">
        <v>0.178707</v>
      </c>
      <c r="I164" s="6">
        <v>0.188805</v>
      </c>
      <c r="J164" s="6">
        <f t="shared" si="8"/>
        <v>0.18590612499999998</v>
      </c>
      <c r="K164" s="6">
        <f t="shared" si="9"/>
        <v>1.2926840697197219E-2</v>
      </c>
      <c r="N164" s="6">
        <v>0.35419499999999998</v>
      </c>
      <c r="O164" s="6">
        <v>0.33620299999999997</v>
      </c>
      <c r="P164" s="6">
        <v>0.30493100000000001</v>
      </c>
      <c r="Q164" s="6">
        <v>0.35718499999999997</v>
      </c>
      <c r="R164" s="6">
        <v>0.38740400000000003</v>
      </c>
      <c r="S164" s="6">
        <v>0.33323900000000001</v>
      </c>
      <c r="T164" s="6">
        <v>0.35703000000000001</v>
      </c>
      <c r="U164" s="6">
        <v>0.34485199999999999</v>
      </c>
      <c r="V164" s="6">
        <v>0.48036099999999998</v>
      </c>
      <c r="W164" s="6">
        <f t="shared" si="10"/>
        <v>0.36171111111111104</v>
      </c>
      <c r="X164">
        <f t="shared" si="11"/>
        <v>4.975734439619104E-2</v>
      </c>
    </row>
    <row r="165" spans="1:24" x14ac:dyDescent="0.25">
      <c r="A165" s="6">
        <v>161</v>
      </c>
      <c r="B165" s="6">
        <v>0.17208000000000001</v>
      </c>
      <c r="C165" s="6">
        <v>0.18191099999999999</v>
      </c>
      <c r="D165" s="6">
        <v>0.19988300000000001</v>
      </c>
      <c r="E165" s="6">
        <v>0.203012</v>
      </c>
      <c r="F165" s="6">
        <v>0.16786200000000001</v>
      </c>
      <c r="G165" s="6">
        <v>0.19529299999999999</v>
      </c>
      <c r="H165" s="6">
        <v>0.178707</v>
      </c>
      <c r="I165" s="6">
        <v>0.188805</v>
      </c>
      <c r="J165" s="6">
        <f t="shared" si="8"/>
        <v>0.18594412499999996</v>
      </c>
      <c r="K165" s="6">
        <f t="shared" si="9"/>
        <v>1.2922902951598316E-2</v>
      </c>
      <c r="N165" s="6">
        <v>0.354215</v>
      </c>
      <c r="O165" s="6">
        <v>0.33622000000000002</v>
      </c>
      <c r="P165" s="6">
        <v>0.30508600000000002</v>
      </c>
      <c r="Q165" s="6">
        <v>0.357381</v>
      </c>
      <c r="R165" s="6">
        <v>0.387438</v>
      </c>
      <c r="S165" s="6">
        <v>0.33328799999999997</v>
      </c>
      <c r="T165" s="6">
        <v>0.35716900000000001</v>
      </c>
      <c r="U165" s="6">
        <v>0.34488400000000002</v>
      </c>
      <c r="V165" s="6">
        <v>0.48053499999999999</v>
      </c>
      <c r="W165" s="6">
        <f t="shared" si="10"/>
        <v>0.36180177777777778</v>
      </c>
      <c r="X165">
        <f t="shared" si="11"/>
        <v>4.9779152995450646E-2</v>
      </c>
    </row>
    <row r="166" spans="1:24" x14ac:dyDescent="0.25">
      <c r="A166" s="6">
        <v>162</v>
      </c>
      <c r="B166" s="6">
        <v>0.17208000000000001</v>
      </c>
      <c r="C166" s="6">
        <v>0.18191499999999999</v>
      </c>
      <c r="D166" s="6">
        <v>0.19988400000000001</v>
      </c>
      <c r="E166" s="6">
        <v>0.203123</v>
      </c>
      <c r="F166" s="6">
        <v>0.16800599999999999</v>
      </c>
      <c r="G166" s="6">
        <v>0.19533200000000001</v>
      </c>
      <c r="H166" s="6">
        <v>0.178707</v>
      </c>
      <c r="I166" s="6">
        <v>0.188805</v>
      </c>
      <c r="J166" s="6">
        <f t="shared" si="8"/>
        <v>0.18598149999999997</v>
      </c>
      <c r="K166" s="6">
        <f t="shared" si="9"/>
        <v>1.2919197266084299E-2</v>
      </c>
      <c r="N166" s="6">
        <v>0.35423300000000002</v>
      </c>
      <c r="O166" s="6">
        <v>0.33623700000000001</v>
      </c>
      <c r="P166" s="6">
        <v>0.30523800000000001</v>
      </c>
      <c r="Q166" s="6">
        <v>0.35757100000000003</v>
      </c>
      <c r="R166" s="6">
        <v>0.38746999999999998</v>
      </c>
      <c r="S166" s="6">
        <v>0.33333499999999999</v>
      </c>
      <c r="T166" s="6">
        <v>0.35730400000000001</v>
      </c>
      <c r="U166" s="6">
        <v>0.34491500000000003</v>
      </c>
      <c r="V166" s="6">
        <v>0.48070400000000002</v>
      </c>
      <c r="W166" s="6">
        <f t="shared" si="10"/>
        <v>0.36188966666666667</v>
      </c>
      <c r="X166">
        <f t="shared" si="11"/>
        <v>4.9800203267657883E-2</v>
      </c>
    </row>
    <row r="167" spans="1:24" x14ac:dyDescent="0.25">
      <c r="A167" s="6">
        <v>163</v>
      </c>
      <c r="B167" s="6">
        <v>0.17208000000000001</v>
      </c>
      <c r="C167" s="6">
        <v>0.181919</v>
      </c>
      <c r="D167" s="6">
        <v>0.19988400000000001</v>
      </c>
      <c r="E167" s="6">
        <v>0.20322999999999999</v>
      </c>
      <c r="F167" s="6">
        <v>0.16814699999999999</v>
      </c>
      <c r="G167" s="6">
        <v>0.19537099999999999</v>
      </c>
      <c r="H167" s="6">
        <v>0.178707</v>
      </c>
      <c r="I167" s="6">
        <v>0.188805</v>
      </c>
      <c r="J167" s="6">
        <f t="shared" si="8"/>
        <v>0.186017875</v>
      </c>
      <c r="K167" s="6">
        <f t="shared" si="9"/>
        <v>1.2915427568139473E-2</v>
      </c>
      <c r="N167" s="6">
        <v>0.35425099999999998</v>
      </c>
      <c r="O167" s="6">
        <v>0.336252</v>
      </c>
      <c r="P167" s="6">
        <v>0.30538500000000002</v>
      </c>
      <c r="Q167" s="6">
        <v>0.35775699999999999</v>
      </c>
      <c r="R167" s="6">
        <v>0.38750099999999998</v>
      </c>
      <c r="S167" s="6">
        <v>0.33338000000000001</v>
      </c>
      <c r="T167" s="6">
        <v>0.357435</v>
      </c>
      <c r="U167" s="6">
        <v>0.344945</v>
      </c>
      <c r="V167" s="6">
        <v>0.48086899999999999</v>
      </c>
      <c r="W167" s="6">
        <f t="shared" si="10"/>
        <v>0.36197500000000005</v>
      </c>
      <c r="X167">
        <f t="shared" si="11"/>
        <v>4.9821204027501363E-2</v>
      </c>
    </row>
    <row r="168" spans="1:24" x14ac:dyDescent="0.25">
      <c r="A168" s="6">
        <v>164</v>
      </c>
      <c r="B168" s="6">
        <v>0.17208000000000001</v>
      </c>
      <c r="C168" s="6">
        <v>0.181922</v>
      </c>
      <c r="D168" s="6">
        <v>0.19988500000000001</v>
      </c>
      <c r="E168" s="6">
        <v>0.20333499999999999</v>
      </c>
      <c r="F168" s="6">
        <v>0.16828399999999999</v>
      </c>
      <c r="G168" s="6">
        <v>0.195408</v>
      </c>
      <c r="H168" s="6">
        <v>0.178707</v>
      </c>
      <c r="I168" s="6">
        <v>0.188805</v>
      </c>
      <c r="J168" s="6">
        <f t="shared" si="8"/>
        <v>0.18605325</v>
      </c>
      <c r="K168" s="6">
        <f t="shared" si="9"/>
        <v>1.2912298918362401E-2</v>
      </c>
      <c r="N168" s="6">
        <v>0.35426800000000003</v>
      </c>
      <c r="O168" s="6">
        <v>0.33626699999999998</v>
      </c>
      <c r="P168" s="6">
        <v>0.30552800000000002</v>
      </c>
      <c r="Q168" s="6">
        <v>0.35793799999999998</v>
      </c>
      <c r="R168" s="6">
        <v>0.38753100000000001</v>
      </c>
      <c r="S168" s="6">
        <v>0.33342300000000002</v>
      </c>
      <c r="T168" s="6">
        <v>0.35756199999999999</v>
      </c>
      <c r="U168" s="6">
        <v>0.344974</v>
      </c>
      <c r="V168" s="6">
        <v>0.48102899999999998</v>
      </c>
      <c r="W168" s="6">
        <f t="shared" si="10"/>
        <v>0.36205777777777781</v>
      </c>
      <c r="X168">
        <f t="shared" si="11"/>
        <v>4.984160905753756E-2</v>
      </c>
    </row>
    <row r="169" spans="1:24" x14ac:dyDescent="0.25">
      <c r="A169" s="6">
        <v>165</v>
      </c>
      <c r="B169" s="6">
        <v>0.17208000000000001</v>
      </c>
      <c r="C169" s="6">
        <v>0.181926</v>
      </c>
      <c r="D169" s="6">
        <v>0.19988500000000001</v>
      </c>
      <c r="E169" s="6">
        <v>0.20343700000000001</v>
      </c>
      <c r="F169" s="6">
        <v>0.16841900000000001</v>
      </c>
      <c r="G169" s="6">
        <v>0.19544400000000001</v>
      </c>
      <c r="H169" s="6">
        <v>0.178707</v>
      </c>
      <c r="I169" s="6">
        <v>0.188805</v>
      </c>
      <c r="J169" s="6">
        <f t="shared" si="8"/>
        <v>0.18608787500000001</v>
      </c>
      <c r="K169" s="6">
        <f t="shared" si="9"/>
        <v>1.290891643607516E-2</v>
      </c>
      <c r="N169" s="6">
        <v>0.35428399999999999</v>
      </c>
      <c r="O169" s="6">
        <v>0.336281</v>
      </c>
      <c r="P169" s="6">
        <v>0.305668</v>
      </c>
      <c r="Q169" s="6">
        <v>0.35811399999999999</v>
      </c>
      <c r="R169" s="6">
        <v>0.38755899999999999</v>
      </c>
      <c r="S169" s="6">
        <v>0.33346500000000001</v>
      </c>
      <c r="T169" s="6">
        <v>0.357686</v>
      </c>
      <c r="U169" s="6">
        <v>0.345001</v>
      </c>
      <c r="V169" s="6">
        <v>0.481184</v>
      </c>
      <c r="W169" s="6">
        <f t="shared" si="10"/>
        <v>0.36213800000000002</v>
      </c>
      <c r="X169">
        <f t="shared" si="11"/>
        <v>4.9861230680760336E-2</v>
      </c>
    </row>
    <row r="170" spans="1:24" x14ac:dyDescent="0.25">
      <c r="A170" s="6">
        <v>166</v>
      </c>
      <c r="B170" s="6">
        <v>0.17208000000000001</v>
      </c>
      <c r="C170" s="6">
        <v>0.18192900000000001</v>
      </c>
      <c r="D170" s="6">
        <v>0.19988500000000001</v>
      </c>
      <c r="E170" s="6">
        <v>0.20353599999999999</v>
      </c>
      <c r="F170" s="6">
        <v>0.16855100000000001</v>
      </c>
      <c r="G170" s="6">
        <v>0.19547900000000001</v>
      </c>
      <c r="H170" s="6">
        <v>0.178707</v>
      </c>
      <c r="I170" s="6">
        <v>0.188805</v>
      </c>
      <c r="J170" s="6">
        <f t="shared" si="8"/>
        <v>0.1861215</v>
      </c>
      <c r="K170" s="6">
        <f t="shared" si="9"/>
        <v>1.2905706268380441E-2</v>
      </c>
      <c r="N170" s="6">
        <v>0.35429899999999998</v>
      </c>
      <c r="O170" s="6">
        <v>0.33629500000000001</v>
      </c>
      <c r="P170" s="6">
        <v>0.30580400000000002</v>
      </c>
      <c r="Q170" s="6">
        <v>0.35828599999999999</v>
      </c>
      <c r="R170" s="6">
        <v>0.38758700000000001</v>
      </c>
      <c r="S170" s="6">
        <v>0.33350600000000002</v>
      </c>
      <c r="T170" s="6">
        <v>0.35780600000000001</v>
      </c>
      <c r="U170" s="6">
        <v>0.345028</v>
      </c>
      <c r="V170" s="6">
        <v>0.48133500000000001</v>
      </c>
      <c r="W170" s="6">
        <f t="shared" si="10"/>
        <v>0.36221622222222222</v>
      </c>
      <c r="X170">
        <f t="shared" si="11"/>
        <v>4.988048105165465E-2</v>
      </c>
    </row>
    <row r="171" spans="1:24" x14ac:dyDescent="0.25">
      <c r="A171" s="6">
        <v>167</v>
      </c>
      <c r="B171" s="6">
        <v>0.17208000000000001</v>
      </c>
      <c r="C171" s="6">
        <v>0.18193200000000001</v>
      </c>
      <c r="D171" s="6">
        <v>0.19988600000000001</v>
      </c>
      <c r="E171" s="6">
        <v>0.20363200000000001</v>
      </c>
      <c r="F171" s="6">
        <v>0.16868</v>
      </c>
      <c r="G171" s="6">
        <v>0.19551199999999999</v>
      </c>
      <c r="H171" s="6">
        <v>0.178707</v>
      </c>
      <c r="I171" s="6">
        <v>0.188805</v>
      </c>
      <c r="J171" s="6">
        <f t="shared" si="8"/>
        <v>0.18615424999999997</v>
      </c>
      <c r="K171" s="6">
        <f t="shared" si="9"/>
        <v>1.2902654862469196E-2</v>
      </c>
      <c r="N171" s="6">
        <v>0.35431400000000002</v>
      </c>
      <c r="O171" s="6">
        <v>0.336308</v>
      </c>
      <c r="P171" s="6">
        <v>0.30593599999999999</v>
      </c>
      <c r="Q171" s="6">
        <v>0.35845399999999999</v>
      </c>
      <c r="R171" s="6">
        <v>0.38761299999999999</v>
      </c>
      <c r="S171" s="6">
        <v>0.33354499999999998</v>
      </c>
      <c r="T171" s="6">
        <v>0.35792299999999999</v>
      </c>
      <c r="U171" s="6">
        <v>0.345053</v>
      </c>
      <c r="V171" s="6">
        <v>0.48148099999999999</v>
      </c>
      <c r="W171" s="6">
        <f t="shared" si="10"/>
        <v>0.36229188888888891</v>
      </c>
      <c r="X171">
        <f t="shared" si="11"/>
        <v>4.9899120449273138E-2</v>
      </c>
    </row>
    <row r="172" spans="1:24" x14ac:dyDescent="0.25">
      <c r="A172" s="6">
        <v>168</v>
      </c>
      <c r="B172" s="6">
        <v>0.17208000000000001</v>
      </c>
      <c r="C172" s="6">
        <v>0.18193500000000001</v>
      </c>
      <c r="D172" s="6">
        <v>0.19988600000000001</v>
      </c>
      <c r="E172" s="6">
        <v>0.20372599999999999</v>
      </c>
      <c r="F172" s="6">
        <v>0.16880600000000001</v>
      </c>
      <c r="G172" s="6">
        <v>0.195544</v>
      </c>
      <c r="H172" s="6">
        <v>0.178707</v>
      </c>
      <c r="I172" s="6">
        <v>0.188805</v>
      </c>
      <c r="J172" s="6">
        <f t="shared" si="8"/>
        <v>0.18618612499999998</v>
      </c>
      <c r="K172" s="6">
        <f t="shared" si="9"/>
        <v>1.2899739769662017E-2</v>
      </c>
      <c r="N172" s="6">
        <v>0.35432799999999998</v>
      </c>
      <c r="O172" s="6">
        <v>0.33632000000000001</v>
      </c>
      <c r="P172" s="6">
        <v>0.30606499999999998</v>
      </c>
      <c r="Q172" s="6">
        <v>0.35861700000000002</v>
      </c>
      <c r="R172" s="6">
        <v>0.38763799999999998</v>
      </c>
      <c r="S172" s="6">
        <v>0.33358199999999999</v>
      </c>
      <c r="T172" s="6">
        <v>0.35803600000000002</v>
      </c>
      <c r="U172" s="6">
        <v>0.345078</v>
      </c>
      <c r="V172" s="6">
        <v>0.481624</v>
      </c>
      <c r="W172" s="6">
        <f t="shared" si="10"/>
        <v>0.36236533333333326</v>
      </c>
      <c r="X172">
        <f t="shared" si="11"/>
        <v>4.9917617388553631E-2</v>
      </c>
    </row>
    <row r="173" spans="1:24" x14ac:dyDescent="0.25">
      <c r="A173" s="6">
        <v>169</v>
      </c>
      <c r="B173" s="6">
        <v>0.17208000000000001</v>
      </c>
      <c r="C173" s="6">
        <v>0.18193699999999999</v>
      </c>
      <c r="D173" s="6">
        <v>0.19988600000000001</v>
      </c>
      <c r="E173" s="6">
        <v>0.203818</v>
      </c>
      <c r="F173" s="6">
        <v>0.16893</v>
      </c>
      <c r="G173" s="6">
        <v>0.195576</v>
      </c>
      <c r="H173" s="6">
        <v>0.178707</v>
      </c>
      <c r="I173" s="6">
        <v>0.188805</v>
      </c>
      <c r="J173" s="6">
        <f t="shared" si="8"/>
        <v>0.18621737500000002</v>
      </c>
      <c r="K173" s="6">
        <f t="shared" si="9"/>
        <v>1.2897059597747743E-2</v>
      </c>
      <c r="N173" s="6">
        <v>0.35434100000000002</v>
      </c>
      <c r="O173" s="6">
        <v>0.33633200000000002</v>
      </c>
      <c r="P173" s="6">
        <v>0.30619099999999999</v>
      </c>
      <c r="Q173" s="6">
        <v>0.35877599999999998</v>
      </c>
      <c r="R173" s="6">
        <v>0.38766200000000001</v>
      </c>
      <c r="S173" s="6">
        <v>0.33361800000000003</v>
      </c>
      <c r="T173" s="6">
        <v>0.35814600000000002</v>
      </c>
      <c r="U173" s="6">
        <v>0.34510099999999999</v>
      </c>
      <c r="V173" s="6">
        <v>0.48176200000000002</v>
      </c>
      <c r="W173" s="6">
        <f t="shared" si="10"/>
        <v>0.3624365555555556</v>
      </c>
      <c r="X173">
        <f t="shared" si="11"/>
        <v>4.9935298467394452E-2</v>
      </c>
    </row>
    <row r="174" spans="1:24" x14ac:dyDescent="0.25">
      <c r="A174" s="6">
        <v>170</v>
      </c>
      <c r="B174" s="6">
        <v>0.17208000000000001</v>
      </c>
      <c r="C174" s="6">
        <v>0.18193999999999999</v>
      </c>
      <c r="D174" s="6">
        <v>0.19988700000000001</v>
      </c>
      <c r="E174" s="6">
        <v>0.203907</v>
      </c>
      <c r="F174" s="6">
        <v>0.16905000000000001</v>
      </c>
      <c r="G174" s="6">
        <v>0.195606</v>
      </c>
      <c r="H174" s="6">
        <v>0.178707</v>
      </c>
      <c r="I174" s="6">
        <v>0.188805</v>
      </c>
      <c r="J174" s="6">
        <f t="shared" si="8"/>
        <v>0.18624774999999999</v>
      </c>
      <c r="K174" s="6">
        <f t="shared" si="9"/>
        <v>1.2894638905374589E-2</v>
      </c>
      <c r="N174" s="6">
        <v>0.354354</v>
      </c>
      <c r="O174" s="6">
        <v>0.336343</v>
      </c>
      <c r="P174" s="6">
        <v>0.306313</v>
      </c>
      <c r="Q174" s="6">
        <v>0.35893199999999997</v>
      </c>
      <c r="R174" s="6">
        <v>0.38768599999999998</v>
      </c>
      <c r="S174" s="6">
        <v>0.33365299999999998</v>
      </c>
      <c r="T174" s="6">
        <v>0.35825299999999999</v>
      </c>
      <c r="U174" s="6">
        <v>0.34512399999999999</v>
      </c>
      <c r="V174" s="6">
        <v>0.48189599999999999</v>
      </c>
      <c r="W174" s="6">
        <f t="shared" si="10"/>
        <v>0.36250599999999999</v>
      </c>
      <c r="X174">
        <f t="shared" si="11"/>
        <v>4.9952610592440737E-2</v>
      </c>
    </row>
    <row r="175" spans="1:24" x14ac:dyDescent="0.25">
      <c r="A175" s="6">
        <v>171</v>
      </c>
      <c r="B175" s="6">
        <v>0.17208000000000001</v>
      </c>
      <c r="C175" s="6">
        <v>0.18194199999999999</v>
      </c>
      <c r="D175" s="6">
        <v>0.19988700000000001</v>
      </c>
      <c r="E175" s="6">
        <v>0.20399300000000001</v>
      </c>
      <c r="F175" s="6">
        <v>0.16916900000000001</v>
      </c>
      <c r="G175" s="6">
        <v>0.195635</v>
      </c>
      <c r="H175" s="6">
        <v>0.178707</v>
      </c>
      <c r="I175" s="6">
        <v>0.188805</v>
      </c>
      <c r="J175" s="6">
        <f t="shared" si="8"/>
        <v>0.18627725000000001</v>
      </c>
      <c r="K175" s="6">
        <f t="shared" si="9"/>
        <v>1.2891787538141146E-2</v>
      </c>
      <c r="N175" s="6">
        <v>0.35436600000000001</v>
      </c>
      <c r="O175" s="6">
        <v>0.33635399999999999</v>
      </c>
      <c r="P175" s="6">
        <v>0.30643199999999998</v>
      </c>
      <c r="Q175" s="6">
        <v>0.35908299999999999</v>
      </c>
      <c r="R175" s="6">
        <v>0.387708</v>
      </c>
      <c r="S175" s="6">
        <v>0.33368700000000001</v>
      </c>
      <c r="T175" s="6">
        <v>0.35835699999999998</v>
      </c>
      <c r="U175" s="6">
        <v>0.34514499999999998</v>
      </c>
      <c r="V175" s="6">
        <v>0.48202699999999998</v>
      </c>
      <c r="W175" s="6">
        <f t="shared" si="10"/>
        <v>0.36257322222222221</v>
      </c>
      <c r="X175">
        <f t="shared" si="11"/>
        <v>4.9969640742599464E-2</v>
      </c>
    </row>
    <row r="176" spans="1:24" x14ac:dyDescent="0.25">
      <c r="A176" s="6">
        <v>172</v>
      </c>
      <c r="B176" s="6">
        <v>0.17208000000000001</v>
      </c>
      <c r="C176" s="6">
        <v>0.181945</v>
      </c>
      <c r="D176" s="6">
        <v>0.19988700000000001</v>
      </c>
      <c r="E176" s="6">
        <v>0.20407700000000001</v>
      </c>
      <c r="F176" s="6">
        <v>0.16928499999999999</v>
      </c>
      <c r="G176" s="6">
        <v>0.195664</v>
      </c>
      <c r="H176" s="6">
        <v>0.178707</v>
      </c>
      <c r="I176" s="6">
        <v>0.188805</v>
      </c>
      <c r="J176" s="6">
        <f t="shared" si="8"/>
        <v>0.18630625000000001</v>
      </c>
      <c r="K176" s="6">
        <f t="shared" si="9"/>
        <v>1.2889230307841174E-2</v>
      </c>
      <c r="N176" s="6">
        <v>0.35437800000000003</v>
      </c>
      <c r="O176" s="6">
        <v>0.33636500000000003</v>
      </c>
      <c r="P176" s="6">
        <v>0.30654799999999999</v>
      </c>
      <c r="Q176" s="6">
        <v>0.35922999999999999</v>
      </c>
      <c r="R176" s="6">
        <v>0.38772899999999999</v>
      </c>
      <c r="S176" s="6">
        <v>0.33372000000000002</v>
      </c>
      <c r="T176" s="6">
        <v>0.358458</v>
      </c>
      <c r="U176" s="6">
        <v>0.34516599999999997</v>
      </c>
      <c r="V176" s="6">
        <v>0.482153</v>
      </c>
      <c r="W176" s="6">
        <f t="shared" si="10"/>
        <v>0.36263855555555558</v>
      </c>
      <c r="X176">
        <f t="shared" si="11"/>
        <v>4.9985733094832077E-2</v>
      </c>
    </row>
    <row r="177" spans="1:24" x14ac:dyDescent="0.25">
      <c r="A177" s="6">
        <v>173</v>
      </c>
      <c r="B177" s="6">
        <v>0.17208000000000001</v>
      </c>
      <c r="C177" s="6">
        <v>0.181947</v>
      </c>
      <c r="D177" s="6">
        <v>0.19988700000000001</v>
      </c>
      <c r="E177" s="6">
        <v>0.20415900000000001</v>
      </c>
      <c r="F177" s="6">
        <v>0.16939799999999999</v>
      </c>
      <c r="G177" s="6">
        <v>0.195691</v>
      </c>
      <c r="H177" s="6">
        <v>0.178707</v>
      </c>
      <c r="I177" s="6">
        <v>0.188805</v>
      </c>
      <c r="J177" s="6">
        <f t="shared" si="8"/>
        <v>0.18633424999999998</v>
      </c>
      <c r="K177" s="6">
        <f t="shared" si="9"/>
        <v>1.2886843975266295E-2</v>
      </c>
      <c r="N177" s="6">
        <v>0.35438900000000001</v>
      </c>
      <c r="O177" s="6">
        <v>0.33637499999999998</v>
      </c>
      <c r="P177" s="6">
        <v>0.30666100000000002</v>
      </c>
      <c r="Q177" s="6">
        <v>0.35937400000000003</v>
      </c>
      <c r="R177" s="6">
        <v>0.38774999999999998</v>
      </c>
      <c r="S177" s="6">
        <v>0.33375100000000002</v>
      </c>
      <c r="T177" s="6">
        <v>0.35855700000000001</v>
      </c>
      <c r="U177" s="6">
        <v>0.34518599999999999</v>
      </c>
      <c r="V177" s="6">
        <v>0.48227599999999998</v>
      </c>
      <c r="W177" s="6">
        <f t="shared" si="10"/>
        <v>0.36270211111111111</v>
      </c>
      <c r="X177">
        <f t="shared" si="11"/>
        <v>5.0001727001285863E-2</v>
      </c>
    </row>
    <row r="178" spans="1:24" x14ac:dyDescent="0.25">
      <c r="A178" s="6">
        <v>174</v>
      </c>
      <c r="B178" s="6">
        <v>0.17208000000000001</v>
      </c>
      <c r="C178" s="6">
        <v>0.181949</v>
      </c>
      <c r="D178" s="6">
        <v>0.19988800000000001</v>
      </c>
      <c r="E178" s="6">
        <v>0.204239</v>
      </c>
      <c r="F178" s="6">
        <v>0.16950899999999999</v>
      </c>
      <c r="G178" s="6">
        <v>0.195717</v>
      </c>
      <c r="H178" s="6">
        <v>0.178707</v>
      </c>
      <c r="I178" s="6">
        <v>0.188805</v>
      </c>
      <c r="J178" s="6">
        <f t="shared" si="8"/>
        <v>0.18636174999999999</v>
      </c>
      <c r="K178" s="6">
        <f t="shared" si="9"/>
        <v>1.2884635398688738E-2</v>
      </c>
      <c r="N178" s="6">
        <v>0.35439999999999999</v>
      </c>
      <c r="O178" s="6">
        <v>0.33638400000000002</v>
      </c>
      <c r="P178" s="6">
        <v>0.30677100000000002</v>
      </c>
      <c r="Q178" s="6">
        <v>0.359514</v>
      </c>
      <c r="R178" s="6">
        <v>0.38777</v>
      </c>
      <c r="S178" s="6">
        <v>0.33378099999999999</v>
      </c>
      <c r="T178" s="6">
        <v>0.35865200000000003</v>
      </c>
      <c r="U178" s="6">
        <v>0.34520499999999998</v>
      </c>
      <c r="V178" s="6">
        <v>0.48239599999999999</v>
      </c>
      <c r="W178" s="6">
        <f t="shared" si="10"/>
        <v>0.36276366666666671</v>
      </c>
      <c r="X178">
        <f t="shared" si="11"/>
        <v>5.0017492212724855E-2</v>
      </c>
    </row>
    <row r="179" spans="1:24" x14ac:dyDescent="0.25">
      <c r="A179" s="6">
        <v>175</v>
      </c>
      <c r="B179" s="6">
        <v>0.17208000000000001</v>
      </c>
      <c r="C179" s="6">
        <v>0.181951</v>
      </c>
      <c r="D179" s="6">
        <v>0.19988800000000001</v>
      </c>
      <c r="E179" s="6">
        <v>0.204316</v>
      </c>
      <c r="F179" s="6">
        <v>0.16961699999999999</v>
      </c>
      <c r="G179" s="6">
        <v>0.195743</v>
      </c>
      <c r="H179" s="6">
        <v>0.178707</v>
      </c>
      <c r="I179" s="6">
        <v>0.188805</v>
      </c>
      <c r="J179" s="6">
        <f t="shared" si="8"/>
        <v>0.186388375</v>
      </c>
      <c r="K179" s="6">
        <f t="shared" si="9"/>
        <v>1.2882386268938797E-2</v>
      </c>
      <c r="N179" s="6">
        <v>0.35441</v>
      </c>
      <c r="O179" s="6">
        <v>0.336393</v>
      </c>
      <c r="P179" s="6">
        <v>0.30687799999999998</v>
      </c>
      <c r="Q179" s="6">
        <v>0.35965000000000003</v>
      </c>
      <c r="R179" s="6">
        <v>0.38778899999999999</v>
      </c>
      <c r="S179" s="6">
        <v>0.33381</v>
      </c>
      <c r="T179" s="6">
        <v>0.35874499999999998</v>
      </c>
      <c r="U179" s="6">
        <v>0.34522399999999998</v>
      </c>
      <c r="V179" s="6">
        <v>0.482512</v>
      </c>
      <c r="W179" s="6">
        <f t="shared" si="10"/>
        <v>0.36282344444444442</v>
      </c>
      <c r="X179">
        <f t="shared" si="11"/>
        <v>5.0032616052209496E-2</v>
      </c>
    </row>
    <row r="180" spans="1:24" x14ac:dyDescent="0.25">
      <c r="A180" s="6">
        <v>176</v>
      </c>
      <c r="B180" s="6">
        <v>0.17208000000000001</v>
      </c>
      <c r="C180" s="6">
        <v>0.181953</v>
      </c>
      <c r="D180" s="6">
        <v>0.19988800000000001</v>
      </c>
      <c r="E180" s="6">
        <v>0.20439199999999999</v>
      </c>
      <c r="F180" s="6">
        <v>0.16972400000000001</v>
      </c>
      <c r="G180" s="6">
        <v>0.195768</v>
      </c>
      <c r="H180" s="6">
        <v>0.178707</v>
      </c>
      <c r="I180" s="6">
        <v>0.188805</v>
      </c>
      <c r="J180" s="6">
        <f t="shared" si="8"/>
        <v>0.186414625</v>
      </c>
      <c r="K180" s="6">
        <f t="shared" si="9"/>
        <v>1.2880158494338706E-2</v>
      </c>
      <c r="N180" s="6">
        <v>0.35442000000000001</v>
      </c>
      <c r="O180" s="6">
        <v>0.33640199999999998</v>
      </c>
      <c r="P180" s="6">
        <v>0.30698199999999998</v>
      </c>
      <c r="Q180" s="6">
        <v>0.35978300000000002</v>
      </c>
      <c r="R180" s="6">
        <v>0.38780700000000001</v>
      </c>
      <c r="S180" s="6">
        <v>0.33383800000000002</v>
      </c>
      <c r="T180" s="6">
        <v>0.35883500000000002</v>
      </c>
      <c r="U180" s="6">
        <v>0.34524199999999999</v>
      </c>
      <c r="V180" s="6">
        <v>0.48262500000000003</v>
      </c>
      <c r="W180" s="6">
        <f t="shared" si="10"/>
        <v>0.36288155555555557</v>
      </c>
      <c r="X180">
        <f t="shared" si="11"/>
        <v>5.0047418842311578E-2</v>
      </c>
    </row>
    <row r="181" spans="1:24" x14ac:dyDescent="0.25">
      <c r="A181" s="6">
        <v>177</v>
      </c>
      <c r="B181" s="6">
        <v>0.17208000000000001</v>
      </c>
      <c r="C181" s="6">
        <v>0.18195500000000001</v>
      </c>
      <c r="D181" s="6">
        <v>0.19988800000000001</v>
      </c>
      <c r="E181" s="6">
        <v>0.20446500000000001</v>
      </c>
      <c r="F181" s="6">
        <v>0.16982800000000001</v>
      </c>
      <c r="G181" s="6">
        <v>0.19579199999999999</v>
      </c>
      <c r="H181" s="6">
        <v>0.178707</v>
      </c>
      <c r="I181" s="6">
        <v>0.188805</v>
      </c>
      <c r="J181" s="6">
        <f t="shared" si="8"/>
        <v>0.18643999999999999</v>
      </c>
      <c r="K181" s="6">
        <f t="shared" si="9"/>
        <v>1.2877916402009403E-2</v>
      </c>
      <c r="N181" s="6">
        <v>0.35442899999999999</v>
      </c>
      <c r="O181" s="6">
        <v>0.33640999999999999</v>
      </c>
      <c r="P181" s="6">
        <v>0.30708400000000002</v>
      </c>
      <c r="Q181" s="6">
        <v>0.35991299999999998</v>
      </c>
      <c r="R181" s="6">
        <v>0.38782499999999998</v>
      </c>
      <c r="S181" s="6">
        <v>0.33386500000000002</v>
      </c>
      <c r="T181" s="6">
        <v>0.35892200000000002</v>
      </c>
      <c r="U181" s="6">
        <v>0.34525899999999998</v>
      </c>
      <c r="V181" s="6">
        <v>0.48273500000000003</v>
      </c>
      <c r="W181" s="6">
        <f t="shared" si="10"/>
        <v>0.36293799999999998</v>
      </c>
      <c r="X181">
        <f t="shared" si="11"/>
        <v>5.0061907187501427E-2</v>
      </c>
    </row>
    <row r="182" spans="1:24" x14ac:dyDescent="0.25">
      <c r="A182" s="6">
        <v>178</v>
      </c>
      <c r="B182" s="6">
        <v>0.17208000000000001</v>
      </c>
      <c r="C182" s="6">
        <v>0.18195600000000001</v>
      </c>
      <c r="D182" s="6">
        <v>0.19988800000000001</v>
      </c>
      <c r="E182" s="6">
        <v>0.204537</v>
      </c>
      <c r="F182" s="6">
        <v>0.169929</v>
      </c>
      <c r="G182" s="6">
        <v>0.19581499999999999</v>
      </c>
      <c r="H182" s="6">
        <v>0.178707</v>
      </c>
      <c r="I182" s="6">
        <v>0.188805</v>
      </c>
      <c r="J182" s="6">
        <f t="shared" si="8"/>
        <v>0.18646462499999999</v>
      </c>
      <c r="K182" s="6">
        <f t="shared" si="9"/>
        <v>1.2876098443433863E-2</v>
      </c>
      <c r="N182" s="6">
        <v>0.35443799999999998</v>
      </c>
      <c r="O182" s="6">
        <v>0.33641799999999999</v>
      </c>
      <c r="P182" s="6">
        <v>0.30718200000000001</v>
      </c>
      <c r="Q182" s="6">
        <v>0.360039</v>
      </c>
      <c r="R182" s="6">
        <v>0.38784099999999999</v>
      </c>
      <c r="S182" s="6">
        <v>0.33389099999999999</v>
      </c>
      <c r="T182" s="6">
        <v>0.35900700000000002</v>
      </c>
      <c r="U182" s="6">
        <v>0.345275</v>
      </c>
      <c r="V182" s="6">
        <v>0.48284100000000002</v>
      </c>
      <c r="W182" s="6">
        <f t="shared" si="10"/>
        <v>0.36299244444444445</v>
      </c>
      <c r="X182">
        <f t="shared" si="11"/>
        <v>5.0075843497915752E-2</v>
      </c>
    </row>
    <row r="183" spans="1:24" x14ac:dyDescent="0.25">
      <c r="A183" s="6">
        <v>179</v>
      </c>
      <c r="B183" s="6">
        <v>0.17208000000000001</v>
      </c>
      <c r="C183" s="6">
        <v>0.18195800000000001</v>
      </c>
      <c r="D183" s="6">
        <v>0.19988800000000001</v>
      </c>
      <c r="E183" s="6">
        <v>0.20460700000000001</v>
      </c>
      <c r="F183" s="6">
        <v>0.17002900000000001</v>
      </c>
      <c r="G183" s="6">
        <v>0.19583700000000001</v>
      </c>
      <c r="H183" s="6">
        <v>0.178707</v>
      </c>
      <c r="I183" s="6">
        <v>0.188805</v>
      </c>
      <c r="J183" s="6">
        <f t="shared" si="8"/>
        <v>0.186488875</v>
      </c>
      <c r="K183" s="6">
        <f t="shared" si="9"/>
        <v>1.2874029510580039E-2</v>
      </c>
      <c r="N183" s="6">
        <v>0.35444700000000001</v>
      </c>
      <c r="O183" s="6">
        <v>0.336426</v>
      </c>
      <c r="P183" s="6">
        <v>0.30727900000000002</v>
      </c>
      <c r="Q183" s="6">
        <v>0.36016199999999998</v>
      </c>
      <c r="R183" s="6">
        <v>0.38785799999999998</v>
      </c>
      <c r="S183" s="6">
        <v>0.33391700000000002</v>
      </c>
      <c r="T183" s="6">
        <v>0.35909000000000002</v>
      </c>
      <c r="U183" s="6">
        <v>0.34529100000000001</v>
      </c>
      <c r="V183" s="6">
        <v>0.48294399999999998</v>
      </c>
      <c r="W183" s="6">
        <f t="shared" si="10"/>
        <v>0.36304599999999998</v>
      </c>
      <c r="X183">
        <f t="shared" si="11"/>
        <v>5.0089167112260968E-2</v>
      </c>
    </row>
    <row r="184" spans="1:24" x14ac:dyDescent="0.25">
      <c r="A184" s="6">
        <v>180</v>
      </c>
      <c r="B184" s="6">
        <v>0.17208000000000001</v>
      </c>
      <c r="C184" s="6">
        <v>0.18196000000000001</v>
      </c>
      <c r="D184" s="6">
        <v>0.19988900000000001</v>
      </c>
      <c r="E184" s="6">
        <v>0.20467399999999999</v>
      </c>
      <c r="F184" s="6">
        <v>0.170126</v>
      </c>
      <c r="G184" s="6">
        <v>0.19585900000000001</v>
      </c>
      <c r="H184" s="6">
        <v>0.178707</v>
      </c>
      <c r="I184" s="6">
        <v>0.188805</v>
      </c>
      <c r="J184" s="6">
        <f t="shared" si="8"/>
        <v>0.18651250000000003</v>
      </c>
      <c r="K184" s="6">
        <f t="shared" si="9"/>
        <v>1.2872168082450489E-2</v>
      </c>
      <c r="N184" s="6">
        <v>0.35445500000000002</v>
      </c>
      <c r="O184" s="6">
        <v>0.33643299999999998</v>
      </c>
      <c r="P184" s="6">
        <v>0.30737199999999998</v>
      </c>
      <c r="Q184" s="6">
        <v>0.36028199999999999</v>
      </c>
      <c r="R184" s="6">
        <v>0.38787300000000002</v>
      </c>
      <c r="S184" s="6">
        <v>0.33394099999999999</v>
      </c>
      <c r="T184" s="6">
        <v>0.35916999999999999</v>
      </c>
      <c r="U184" s="6">
        <v>0.345306</v>
      </c>
      <c r="V184" s="6">
        <v>0.483045</v>
      </c>
      <c r="W184" s="6">
        <f t="shared" si="10"/>
        <v>0.36309744444444442</v>
      </c>
      <c r="X184">
        <f t="shared" si="11"/>
        <v>5.010269345831414E-2</v>
      </c>
    </row>
    <row r="185" spans="1:24" x14ac:dyDescent="0.25">
      <c r="A185" s="6">
        <v>181</v>
      </c>
      <c r="B185" s="6">
        <v>0.17208000000000001</v>
      </c>
      <c r="C185" s="6">
        <v>0.18196100000000001</v>
      </c>
      <c r="D185" s="6">
        <v>0.19988900000000001</v>
      </c>
      <c r="E185" s="6">
        <v>0.20474000000000001</v>
      </c>
      <c r="F185" s="6">
        <v>0.17022200000000001</v>
      </c>
      <c r="G185" s="6">
        <v>0.19588</v>
      </c>
      <c r="H185" s="6">
        <v>0.178707</v>
      </c>
      <c r="I185" s="6">
        <v>0.188805</v>
      </c>
      <c r="J185" s="6">
        <f t="shared" si="8"/>
        <v>0.18653550000000002</v>
      </c>
      <c r="K185" s="6">
        <f t="shared" si="9"/>
        <v>1.2870194348626929E-2</v>
      </c>
      <c r="N185" s="6">
        <v>0.35446299999999997</v>
      </c>
      <c r="O185" s="6">
        <v>0.33644000000000002</v>
      </c>
      <c r="P185" s="6">
        <v>0.30746400000000002</v>
      </c>
      <c r="Q185" s="6">
        <v>0.36039900000000002</v>
      </c>
      <c r="R185" s="6">
        <v>0.38788800000000001</v>
      </c>
      <c r="S185" s="6">
        <v>0.33396399999999998</v>
      </c>
      <c r="T185" s="6">
        <v>0.35924800000000001</v>
      </c>
      <c r="U185" s="6">
        <v>0.34532000000000002</v>
      </c>
      <c r="V185" s="6">
        <v>0.48314299999999999</v>
      </c>
      <c r="W185" s="6">
        <f t="shared" si="10"/>
        <v>0.3631476666666667</v>
      </c>
      <c r="X185">
        <f t="shared" si="11"/>
        <v>5.0115656747666819E-2</v>
      </c>
    </row>
    <row r="186" spans="1:24" x14ac:dyDescent="0.25">
      <c r="A186" s="6">
        <v>182</v>
      </c>
      <c r="B186" s="6">
        <v>0.17208000000000001</v>
      </c>
      <c r="C186" s="6">
        <v>0.18196300000000001</v>
      </c>
      <c r="D186" s="6">
        <v>0.19988900000000001</v>
      </c>
      <c r="E186" s="6">
        <v>0.20480400000000001</v>
      </c>
      <c r="F186" s="6">
        <v>0.17031499999999999</v>
      </c>
      <c r="G186" s="6">
        <v>0.19589999999999999</v>
      </c>
      <c r="H186" s="6">
        <v>0.178707</v>
      </c>
      <c r="I186" s="6">
        <v>0.188805</v>
      </c>
      <c r="J186" s="6">
        <f t="shared" si="8"/>
        <v>0.18655787499999998</v>
      </c>
      <c r="K186" s="6">
        <f t="shared" si="9"/>
        <v>1.2868309961601687E-2</v>
      </c>
      <c r="N186" s="6">
        <v>0.35447000000000001</v>
      </c>
      <c r="O186" s="6">
        <v>0.336447</v>
      </c>
      <c r="P186" s="6">
        <v>0.30755300000000002</v>
      </c>
      <c r="Q186" s="6">
        <v>0.36051299999999997</v>
      </c>
      <c r="R186" s="6">
        <v>0.38790200000000002</v>
      </c>
      <c r="S186" s="6">
        <v>0.33398699999999998</v>
      </c>
      <c r="T186" s="6">
        <v>0.359323</v>
      </c>
      <c r="U186" s="6">
        <v>0.34533399999999997</v>
      </c>
      <c r="V186" s="6">
        <v>0.48323700000000003</v>
      </c>
      <c r="W186" s="6">
        <f t="shared" si="10"/>
        <v>0.36319622222222214</v>
      </c>
      <c r="X186">
        <f t="shared" si="11"/>
        <v>5.0127885185737651E-2</v>
      </c>
    </row>
    <row r="187" spans="1:24" x14ac:dyDescent="0.25">
      <c r="A187" s="6">
        <v>183</v>
      </c>
      <c r="B187" s="6">
        <v>0.17208000000000001</v>
      </c>
      <c r="C187" s="6">
        <v>0.18196399999999999</v>
      </c>
      <c r="D187" s="6">
        <v>0.19988900000000001</v>
      </c>
      <c r="E187" s="6">
        <v>0.20486699999999999</v>
      </c>
      <c r="F187" s="6">
        <v>0.170407</v>
      </c>
      <c r="G187" s="6">
        <v>0.19591900000000001</v>
      </c>
      <c r="H187" s="6">
        <v>0.178707</v>
      </c>
      <c r="I187" s="6">
        <v>0.188805</v>
      </c>
      <c r="J187" s="6">
        <f t="shared" si="8"/>
        <v>0.18657974999999999</v>
      </c>
      <c r="K187" s="6">
        <f t="shared" si="9"/>
        <v>1.2866450889814173E-2</v>
      </c>
      <c r="N187" s="6">
        <v>0.35447699999999999</v>
      </c>
      <c r="O187" s="6">
        <v>0.336453</v>
      </c>
      <c r="P187" s="6">
        <v>0.307639</v>
      </c>
      <c r="Q187" s="6">
        <v>0.360624</v>
      </c>
      <c r="R187" s="6">
        <v>0.38791599999999998</v>
      </c>
      <c r="S187" s="6">
        <v>0.334009</v>
      </c>
      <c r="T187" s="6">
        <v>0.35939700000000002</v>
      </c>
      <c r="U187" s="6">
        <v>0.34534799999999999</v>
      </c>
      <c r="V187" s="6">
        <v>0.48332900000000001</v>
      </c>
      <c r="W187" s="6">
        <f t="shared" si="10"/>
        <v>0.36324355555555554</v>
      </c>
      <c r="X187">
        <f t="shared" si="11"/>
        <v>5.0140134438668826E-2</v>
      </c>
    </row>
    <row r="188" spans="1:24" x14ac:dyDescent="0.25">
      <c r="A188" s="6">
        <v>184</v>
      </c>
      <c r="B188" s="6">
        <v>0.17208000000000001</v>
      </c>
      <c r="C188" s="6">
        <v>0.18196499999999999</v>
      </c>
      <c r="D188" s="6">
        <v>0.19988900000000001</v>
      </c>
      <c r="E188" s="6">
        <v>0.204927</v>
      </c>
      <c r="F188" s="6">
        <v>0.17049600000000001</v>
      </c>
      <c r="G188" s="6">
        <v>0.195938</v>
      </c>
      <c r="H188" s="6">
        <v>0.178707</v>
      </c>
      <c r="I188" s="6">
        <v>0.188805</v>
      </c>
      <c r="J188" s="6">
        <f t="shared" si="8"/>
        <v>0.186600875</v>
      </c>
      <c r="K188" s="6">
        <f t="shared" si="9"/>
        <v>1.2864617049849781E-2</v>
      </c>
      <c r="N188" s="6">
        <v>0.35448400000000002</v>
      </c>
      <c r="O188" s="6">
        <v>0.33645999999999998</v>
      </c>
      <c r="P188" s="6">
        <v>0.30772300000000002</v>
      </c>
      <c r="Q188" s="6">
        <v>0.360732</v>
      </c>
      <c r="R188" s="6">
        <v>0.38792900000000002</v>
      </c>
      <c r="S188" s="6">
        <v>0.33402999999999999</v>
      </c>
      <c r="T188" s="6">
        <v>0.35946800000000001</v>
      </c>
      <c r="U188" s="6">
        <v>0.34536099999999997</v>
      </c>
      <c r="V188" s="6">
        <v>0.48341899999999999</v>
      </c>
      <c r="W188" s="6">
        <f t="shared" si="10"/>
        <v>0.36328955555555553</v>
      </c>
      <c r="X188">
        <f t="shared" si="11"/>
        <v>5.0152131901623126E-2</v>
      </c>
    </row>
    <row r="189" spans="1:24" x14ac:dyDescent="0.25">
      <c r="A189" s="6">
        <v>185</v>
      </c>
      <c r="B189" s="6">
        <v>0.17208000000000001</v>
      </c>
      <c r="C189" s="6">
        <v>0.18196599999999999</v>
      </c>
      <c r="D189" s="6">
        <v>0.19988900000000001</v>
      </c>
      <c r="E189" s="6">
        <v>0.204987</v>
      </c>
      <c r="F189" s="6">
        <v>0.17058400000000001</v>
      </c>
      <c r="G189" s="6">
        <v>0.19595699999999999</v>
      </c>
      <c r="H189" s="6">
        <v>0.178707</v>
      </c>
      <c r="I189" s="6">
        <v>0.188805</v>
      </c>
      <c r="J189" s="6">
        <f t="shared" si="8"/>
        <v>0.18662187499999999</v>
      </c>
      <c r="K189" s="6">
        <f t="shared" si="9"/>
        <v>1.2863053385985547E-2</v>
      </c>
      <c r="N189" s="6">
        <v>0.354491</v>
      </c>
      <c r="O189" s="6">
        <v>0.33646500000000001</v>
      </c>
      <c r="P189" s="6">
        <v>0.307805</v>
      </c>
      <c r="Q189" s="6">
        <v>0.36083799999999999</v>
      </c>
      <c r="R189" s="6">
        <v>0.38794200000000001</v>
      </c>
      <c r="S189" s="6">
        <v>0.33405000000000001</v>
      </c>
      <c r="T189" s="6">
        <v>0.35953800000000002</v>
      </c>
      <c r="U189" s="6">
        <v>0.34537299999999999</v>
      </c>
      <c r="V189" s="6">
        <v>0.48350599999999999</v>
      </c>
      <c r="W189" s="6">
        <f t="shared" si="10"/>
        <v>0.36333422222222223</v>
      </c>
      <c r="X189">
        <f t="shared" si="11"/>
        <v>5.0163812538965492E-2</v>
      </c>
    </row>
    <row r="190" spans="1:24" x14ac:dyDescent="0.25">
      <c r="A190" s="6">
        <v>186</v>
      </c>
      <c r="B190" s="6">
        <v>0.17208000000000001</v>
      </c>
      <c r="C190" s="6">
        <v>0.18196799999999999</v>
      </c>
      <c r="D190" s="6">
        <v>0.19988900000000001</v>
      </c>
      <c r="E190" s="6">
        <v>0.205044</v>
      </c>
      <c r="F190" s="6">
        <v>0.17066899999999999</v>
      </c>
      <c r="G190" s="6">
        <v>0.19597400000000001</v>
      </c>
      <c r="H190" s="6">
        <v>0.178707</v>
      </c>
      <c r="I190" s="6">
        <v>0.188805</v>
      </c>
      <c r="J190" s="6">
        <f t="shared" si="8"/>
        <v>0.18664199999999997</v>
      </c>
      <c r="K190" s="6">
        <f t="shared" si="9"/>
        <v>1.2861240109058585E-2</v>
      </c>
      <c r="N190" s="6">
        <v>0.35449700000000001</v>
      </c>
      <c r="O190" s="6">
        <v>0.33647100000000002</v>
      </c>
      <c r="P190" s="6">
        <v>0.30788500000000002</v>
      </c>
      <c r="Q190" s="6">
        <v>0.36093999999999998</v>
      </c>
      <c r="R190" s="6">
        <v>0.38795400000000002</v>
      </c>
      <c r="S190" s="6">
        <v>0.334069</v>
      </c>
      <c r="T190" s="6">
        <v>0.35960500000000001</v>
      </c>
      <c r="U190" s="6">
        <v>0.345385</v>
      </c>
      <c r="V190" s="6">
        <v>0.48359000000000002</v>
      </c>
      <c r="W190" s="6">
        <f t="shared" si="10"/>
        <v>0.36337733333333333</v>
      </c>
      <c r="X190">
        <f t="shared" si="11"/>
        <v>5.017492087437736E-2</v>
      </c>
    </row>
    <row r="191" spans="1:24" x14ac:dyDescent="0.25">
      <c r="A191" s="6">
        <v>187</v>
      </c>
      <c r="B191" s="6">
        <v>0.17208000000000001</v>
      </c>
      <c r="C191" s="6">
        <v>0.18196899999999999</v>
      </c>
      <c r="D191" s="6">
        <v>0.19988900000000001</v>
      </c>
      <c r="E191" s="6">
        <v>0.2051</v>
      </c>
      <c r="F191" s="6">
        <v>0.17075299999999999</v>
      </c>
      <c r="G191" s="6">
        <v>0.195991</v>
      </c>
      <c r="H191" s="6">
        <v>0.178707</v>
      </c>
      <c r="I191" s="6">
        <v>0.188805</v>
      </c>
      <c r="J191" s="6">
        <f t="shared" si="8"/>
        <v>0.18666175000000002</v>
      </c>
      <c r="K191" s="6">
        <f t="shared" si="9"/>
        <v>1.2859534214515149E-2</v>
      </c>
      <c r="N191" s="6">
        <v>0.35450300000000001</v>
      </c>
      <c r="O191" s="6">
        <v>0.336476</v>
      </c>
      <c r="P191" s="6">
        <v>0.30796299999999999</v>
      </c>
      <c r="Q191" s="6">
        <v>0.361041</v>
      </c>
      <c r="R191" s="6">
        <v>0.38796599999999998</v>
      </c>
      <c r="S191" s="6">
        <v>0.334088</v>
      </c>
      <c r="T191" s="6">
        <v>0.35967100000000002</v>
      </c>
      <c r="U191" s="6">
        <v>0.34539599999999998</v>
      </c>
      <c r="V191" s="6">
        <v>0.48367199999999999</v>
      </c>
      <c r="W191" s="6">
        <f t="shared" si="10"/>
        <v>0.36341955555555555</v>
      </c>
      <c r="X191">
        <f t="shared" si="11"/>
        <v>5.0185861971054652E-2</v>
      </c>
    </row>
    <row r="192" spans="1:24" x14ac:dyDescent="0.25">
      <c r="A192" s="6">
        <v>188</v>
      </c>
      <c r="B192" s="6">
        <v>0.17208000000000001</v>
      </c>
      <c r="C192" s="6">
        <v>0.18196999999999999</v>
      </c>
      <c r="D192" s="6">
        <v>0.19988900000000001</v>
      </c>
      <c r="E192" s="6">
        <v>0.205155</v>
      </c>
      <c r="F192" s="6">
        <v>0.17083499999999999</v>
      </c>
      <c r="G192" s="6">
        <v>0.19600799999999999</v>
      </c>
      <c r="H192" s="6">
        <v>0.178707</v>
      </c>
      <c r="I192" s="6">
        <v>0.188805</v>
      </c>
      <c r="J192" s="6">
        <f t="shared" si="8"/>
        <v>0.186681125</v>
      </c>
      <c r="K192" s="6">
        <f t="shared" si="9"/>
        <v>1.2858056723176664E-2</v>
      </c>
      <c r="N192" s="6">
        <v>0.35450900000000002</v>
      </c>
      <c r="O192" s="6">
        <v>0.336482</v>
      </c>
      <c r="P192" s="6">
        <v>0.30803900000000001</v>
      </c>
      <c r="Q192" s="6">
        <v>0.36113800000000001</v>
      </c>
      <c r="R192" s="6">
        <v>0.38797700000000002</v>
      </c>
      <c r="S192" s="6">
        <v>0.33410600000000001</v>
      </c>
      <c r="T192" s="6">
        <v>0.359734</v>
      </c>
      <c r="U192" s="6">
        <v>0.34540700000000002</v>
      </c>
      <c r="V192" s="6">
        <v>0.48375200000000002</v>
      </c>
      <c r="W192" s="6">
        <f t="shared" si="10"/>
        <v>0.36346044444444447</v>
      </c>
      <c r="X192">
        <f t="shared" si="11"/>
        <v>5.0196503317240508E-2</v>
      </c>
    </row>
    <row r="193" spans="1:24" x14ac:dyDescent="0.25">
      <c r="A193" s="6">
        <v>189</v>
      </c>
      <c r="B193" s="6">
        <v>0.17208000000000001</v>
      </c>
      <c r="C193" s="6">
        <v>0.18197099999999999</v>
      </c>
      <c r="D193" s="6">
        <v>0.19988900000000001</v>
      </c>
      <c r="E193" s="6">
        <v>0.205208</v>
      </c>
      <c r="F193" s="6">
        <v>0.17091500000000001</v>
      </c>
      <c r="G193" s="6">
        <v>0.196024</v>
      </c>
      <c r="H193" s="6">
        <v>0.178707</v>
      </c>
      <c r="I193" s="6">
        <v>0.188805</v>
      </c>
      <c r="J193" s="6">
        <f t="shared" si="8"/>
        <v>0.18669987500000002</v>
      </c>
      <c r="K193" s="6">
        <f t="shared" si="9"/>
        <v>1.2856493083680101E-2</v>
      </c>
      <c r="N193" s="6">
        <v>0.354514</v>
      </c>
      <c r="O193" s="6">
        <v>0.33648600000000001</v>
      </c>
      <c r="P193" s="6">
        <v>0.30811300000000003</v>
      </c>
      <c r="Q193" s="6">
        <v>0.361234</v>
      </c>
      <c r="R193" s="6">
        <v>0.387988</v>
      </c>
      <c r="S193" s="6">
        <v>0.33412399999999998</v>
      </c>
      <c r="T193" s="6">
        <v>0.359796</v>
      </c>
      <c r="U193" s="6">
        <v>0.345418</v>
      </c>
      <c r="V193" s="6">
        <v>0.48382900000000001</v>
      </c>
      <c r="W193" s="6">
        <f t="shared" si="10"/>
        <v>0.36350022222222228</v>
      </c>
      <c r="X193">
        <f t="shared" si="11"/>
        <v>5.0206718944723075E-2</v>
      </c>
    </row>
    <row r="194" spans="1:24" x14ac:dyDescent="0.25">
      <c r="A194" s="6">
        <v>190</v>
      </c>
      <c r="B194" s="6">
        <v>0.17208000000000001</v>
      </c>
      <c r="C194" s="6">
        <v>0.18197199999999999</v>
      </c>
      <c r="D194" s="6">
        <v>0.19989000000000001</v>
      </c>
      <c r="E194" s="6">
        <v>0.205259</v>
      </c>
      <c r="F194" s="6">
        <v>0.17099400000000001</v>
      </c>
      <c r="G194" s="6">
        <v>0.19603899999999999</v>
      </c>
      <c r="H194" s="6">
        <v>0.178707</v>
      </c>
      <c r="I194" s="6">
        <v>0.188805</v>
      </c>
      <c r="J194" s="6">
        <f t="shared" si="8"/>
        <v>0.18671824999999997</v>
      </c>
      <c r="K194" s="6">
        <f t="shared" si="9"/>
        <v>1.2854808613900089E-2</v>
      </c>
      <c r="N194" s="6">
        <v>0.35451899999999997</v>
      </c>
      <c r="O194" s="6">
        <v>0.33649099999999998</v>
      </c>
      <c r="P194" s="6">
        <v>0.30818400000000001</v>
      </c>
      <c r="Q194" s="6">
        <v>0.36132599999999998</v>
      </c>
      <c r="R194" s="6">
        <v>0.38799800000000001</v>
      </c>
      <c r="S194" s="6">
        <v>0.33414100000000002</v>
      </c>
      <c r="T194" s="6">
        <v>0.35985600000000001</v>
      </c>
      <c r="U194" s="6">
        <v>0.34542800000000001</v>
      </c>
      <c r="V194" s="6">
        <v>0.48390499999999997</v>
      </c>
      <c r="W194" s="6">
        <f t="shared" si="10"/>
        <v>0.36353866666666668</v>
      </c>
      <c r="X194">
        <f t="shared" si="11"/>
        <v>5.0217103595288616E-2</v>
      </c>
    </row>
    <row r="195" spans="1:24" x14ac:dyDescent="0.25">
      <c r="A195" s="6">
        <v>191</v>
      </c>
      <c r="B195" s="6">
        <v>0.17208000000000001</v>
      </c>
      <c r="C195" s="6">
        <v>0.18197199999999999</v>
      </c>
      <c r="D195" s="6">
        <v>0.19989000000000001</v>
      </c>
      <c r="E195" s="6">
        <v>0.20530899999999999</v>
      </c>
      <c r="F195" s="6">
        <v>0.171071</v>
      </c>
      <c r="G195" s="6">
        <v>0.19605400000000001</v>
      </c>
      <c r="H195" s="6">
        <v>0.178707</v>
      </c>
      <c r="I195" s="6">
        <v>0.188805</v>
      </c>
      <c r="J195" s="6">
        <f t="shared" si="8"/>
        <v>0.18673600000000001</v>
      </c>
      <c r="K195" s="6">
        <f t="shared" si="9"/>
        <v>1.2853243214957738E-2</v>
      </c>
      <c r="N195" s="6">
        <v>0.35452400000000001</v>
      </c>
      <c r="O195" s="6">
        <v>0.33649600000000002</v>
      </c>
      <c r="P195" s="6">
        <v>0.30825399999999997</v>
      </c>
      <c r="Q195" s="6">
        <v>0.36141699999999999</v>
      </c>
      <c r="R195" s="6">
        <v>0.38800800000000002</v>
      </c>
      <c r="S195" s="6">
        <v>0.33415699999999998</v>
      </c>
      <c r="T195" s="6">
        <v>0.35991499999999998</v>
      </c>
      <c r="U195" s="6">
        <v>0.34543800000000002</v>
      </c>
      <c r="V195" s="6">
        <v>0.48397800000000002</v>
      </c>
      <c r="W195" s="6">
        <f t="shared" si="10"/>
        <v>0.36357633333333333</v>
      </c>
      <c r="X195">
        <f t="shared" si="11"/>
        <v>5.0226837723969679E-2</v>
      </c>
    </row>
    <row r="196" spans="1:24" x14ac:dyDescent="0.25">
      <c r="A196" s="6">
        <v>192</v>
      </c>
      <c r="B196" s="6">
        <v>0.17208000000000001</v>
      </c>
      <c r="C196" s="6">
        <v>0.181973</v>
      </c>
      <c r="D196" s="6">
        <v>0.19989000000000001</v>
      </c>
      <c r="E196" s="6">
        <v>0.20535800000000001</v>
      </c>
      <c r="F196" s="6">
        <v>0.17114599999999999</v>
      </c>
      <c r="G196" s="6">
        <v>0.19606799999999999</v>
      </c>
      <c r="H196" s="6">
        <v>0.178707</v>
      </c>
      <c r="I196" s="6">
        <v>0.188805</v>
      </c>
      <c r="J196" s="6">
        <f t="shared" si="8"/>
        <v>0.186753375</v>
      </c>
      <c r="K196" s="6">
        <f t="shared" si="9"/>
        <v>1.2851729265939277E-2</v>
      </c>
      <c r="N196" s="6">
        <v>0.35452899999999998</v>
      </c>
      <c r="O196" s="6">
        <v>0.33650000000000002</v>
      </c>
      <c r="P196" s="6">
        <v>0.30832199999999998</v>
      </c>
      <c r="Q196" s="6">
        <v>0.36150500000000002</v>
      </c>
      <c r="R196" s="6">
        <v>0.388017</v>
      </c>
      <c r="S196" s="6">
        <v>0.33417200000000002</v>
      </c>
      <c r="T196" s="6">
        <v>0.35997099999999999</v>
      </c>
      <c r="U196" s="6">
        <v>0.345447</v>
      </c>
      <c r="V196" s="6">
        <v>0.48404900000000001</v>
      </c>
      <c r="W196" s="6">
        <f t="shared" si="10"/>
        <v>0.36361244444444446</v>
      </c>
      <c r="X196">
        <f t="shared" si="11"/>
        <v>5.0236438070664892E-2</v>
      </c>
    </row>
    <row r="197" spans="1:24" x14ac:dyDescent="0.25">
      <c r="A197" s="6">
        <v>193</v>
      </c>
      <c r="B197" s="6">
        <v>0.17208000000000001</v>
      </c>
      <c r="C197" s="6">
        <v>0.181974</v>
      </c>
      <c r="D197" s="6">
        <v>0.19989000000000001</v>
      </c>
      <c r="E197" s="6">
        <v>0.20540600000000001</v>
      </c>
      <c r="F197" s="6">
        <v>0.17122000000000001</v>
      </c>
      <c r="G197" s="6">
        <v>0.19608200000000001</v>
      </c>
      <c r="H197" s="6">
        <v>0.178707</v>
      </c>
      <c r="I197" s="6">
        <v>0.188805</v>
      </c>
      <c r="J197" s="6">
        <f t="shared" ref="J197:J203" si="12">AVERAGE(B197:I197)</f>
        <v>0.18677050000000001</v>
      </c>
      <c r="K197" s="6">
        <f t="shared" ref="K197:K203" si="13">STDEV(B197:I197)</f>
        <v>1.2850245400658419E-2</v>
      </c>
      <c r="N197" s="6">
        <v>0.35453299999999999</v>
      </c>
      <c r="O197" s="6">
        <v>0.33650400000000003</v>
      </c>
      <c r="P197" s="6">
        <v>0.30838900000000002</v>
      </c>
      <c r="Q197" s="6">
        <v>0.361591</v>
      </c>
      <c r="R197" s="6">
        <v>0.38802700000000001</v>
      </c>
      <c r="S197" s="6">
        <v>0.33418799999999999</v>
      </c>
      <c r="T197" s="6">
        <v>0.36002600000000001</v>
      </c>
      <c r="U197" s="6">
        <v>0.34545599999999999</v>
      </c>
      <c r="V197" s="6">
        <v>0.48411799999999999</v>
      </c>
      <c r="W197" s="6">
        <f t="shared" ref="W197:W203" si="14">AVERAGE(N197:V197)</f>
        <v>0.36364800000000003</v>
      </c>
      <c r="X197">
        <f t="shared" ref="X197:X203" si="15">STDEV(N197:V197)</f>
        <v>5.024562689926336E-2</v>
      </c>
    </row>
    <row r="198" spans="1:24" x14ac:dyDescent="0.25">
      <c r="A198" s="6">
        <v>194</v>
      </c>
      <c r="B198" s="6">
        <v>0.17208000000000001</v>
      </c>
      <c r="C198" s="6">
        <v>0.181975</v>
      </c>
      <c r="D198" s="6">
        <v>0.19989000000000001</v>
      </c>
      <c r="E198" s="6">
        <v>0.205452</v>
      </c>
      <c r="F198" s="6">
        <v>0.171292</v>
      </c>
      <c r="G198" s="6">
        <v>0.19609599999999999</v>
      </c>
      <c r="H198" s="6">
        <v>0.178707</v>
      </c>
      <c r="I198" s="6">
        <v>0.188805</v>
      </c>
      <c r="J198" s="6">
        <f t="shared" si="12"/>
        <v>0.186787125</v>
      </c>
      <c r="K198" s="6">
        <f t="shared" si="13"/>
        <v>1.2848753451905641E-2</v>
      </c>
      <c r="N198" s="6">
        <v>0.35453800000000002</v>
      </c>
      <c r="O198" s="6">
        <v>0.33650799999999997</v>
      </c>
      <c r="P198" s="6">
        <v>0.30845299999999998</v>
      </c>
      <c r="Q198" s="6">
        <v>0.361674</v>
      </c>
      <c r="R198" s="6">
        <v>0.38803500000000002</v>
      </c>
      <c r="S198" s="6">
        <v>0.334202</v>
      </c>
      <c r="T198" s="6">
        <v>0.36008000000000001</v>
      </c>
      <c r="U198" s="6">
        <v>0.34546500000000002</v>
      </c>
      <c r="V198" s="6">
        <v>0.484184</v>
      </c>
      <c r="W198" s="6">
        <f t="shared" si="14"/>
        <v>0.36368211111111104</v>
      </c>
      <c r="X198">
        <f t="shared" si="15"/>
        <v>5.0254375459865518E-2</v>
      </c>
    </row>
    <row r="199" spans="1:24" x14ac:dyDescent="0.25">
      <c r="A199" s="6">
        <v>195</v>
      </c>
      <c r="B199" s="6">
        <v>0.17208000000000001</v>
      </c>
      <c r="C199" s="6">
        <v>0.181976</v>
      </c>
      <c r="D199" s="6">
        <v>0.19989000000000001</v>
      </c>
      <c r="E199" s="6">
        <v>0.20549700000000001</v>
      </c>
      <c r="F199" s="6">
        <v>0.17136199999999999</v>
      </c>
      <c r="G199" s="6">
        <v>0.19610900000000001</v>
      </c>
      <c r="H199" s="6">
        <v>0.178707</v>
      </c>
      <c r="I199" s="6">
        <v>0.188805</v>
      </c>
      <c r="J199" s="6">
        <f t="shared" si="12"/>
        <v>0.18680325000000003</v>
      </c>
      <c r="K199" s="6">
        <f t="shared" si="13"/>
        <v>1.2847352142423305E-2</v>
      </c>
      <c r="N199" s="6">
        <v>0.35454200000000002</v>
      </c>
      <c r="O199" s="6">
        <v>0.33651199999999998</v>
      </c>
      <c r="P199" s="6">
        <v>0.30851600000000001</v>
      </c>
      <c r="Q199" s="6">
        <v>0.36175600000000002</v>
      </c>
      <c r="R199" s="6">
        <v>0.388044</v>
      </c>
      <c r="S199" s="6">
        <v>0.33421600000000001</v>
      </c>
      <c r="T199" s="6">
        <v>0.36013200000000001</v>
      </c>
      <c r="U199" s="6">
        <v>0.34547299999999997</v>
      </c>
      <c r="V199" s="6">
        <v>0.48425000000000001</v>
      </c>
      <c r="W199" s="6">
        <f t="shared" si="14"/>
        <v>0.36371566666666666</v>
      </c>
      <c r="X199">
        <f t="shared" si="15"/>
        <v>5.0263431458665915E-2</v>
      </c>
    </row>
    <row r="200" spans="1:24" x14ac:dyDescent="0.25">
      <c r="A200" s="6">
        <v>196</v>
      </c>
      <c r="B200" s="6">
        <v>0.17208000000000001</v>
      </c>
      <c r="C200" s="6">
        <v>0.181976</v>
      </c>
      <c r="D200" s="6">
        <v>0.19989000000000001</v>
      </c>
      <c r="E200" s="6">
        <v>0.205541</v>
      </c>
      <c r="F200" s="6">
        <v>0.171431</v>
      </c>
      <c r="G200" s="6">
        <v>0.19612099999999999</v>
      </c>
      <c r="H200" s="6">
        <v>0.178707</v>
      </c>
      <c r="I200" s="6">
        <v>0.188805</v>
      </c>
      <c r="J200" s="6">
        <f t="shared" si="12"/>
        <v>0.186818875</v>
      </c>
      <c r="K200" s="6">
        <f t="shared" si="13"/>
        <v>1.2845919768410066E-2</v>
      </c>
      <c r="N200" s="6">
        <v>0.35454599999999997</v>
      </c>
      <c r="O200" s="6">
        <v>0.33651500000000001</v>
      </c>
      <c r="P200" s="6">
        <v>0.30857800000000002</v>
      </c>
      <c r="Q200" s="6">
        <v>0.36183500000000002</v>
      </c>
      <c r="R200" s="6">
        <v>0.38805200000000001</v>
      </c>
      <c r="S200" s="6">
        <v>0.33423000000000003</v>
      </c>
      <c r="T200" s="6">
        <v>0.360182</v>
      </c>
      <c r="U200" s="6">
        <v>0.34548099999999998</v>
      </c>
      <c r="V200" s="6">
        <v>0.48431299999999999</v>
      </c>
      <c r="W200" s="6">
        <f t="shared" si="14"/>
        <v>0.36374799999999996</v>
      </c>
      <c r="X200">
        <f t="shared" si="15"/>
        <v>5.0271782806063148E-2</v>
      </c>
    </row>
    <row r="201" spans="1:24" x14ac:dyDescent="0.25">
      <c r="A201" s="6">
        <v>197</v>
      </c>
      <c r="B201" s="6">
        <v>0.17208000000000001</v>
      </c>
      <c r="C201" s="6">
        <v>0.181977</v>
      </c>
      <c r="D201" s="6">
        <v>0.19989000000000001</v>
      </c>
      <c r="E201" s="6">
        <v>0.20558299999999999</v>
      </c>
      <c r="F201" s="6">
        <v>0.17149900000000001</v>
      </c>
      <c r="G201" s="6">
        <v>0.196133</v>
      </c>
      <c r="H201" s="6">
        <v>0.178707</v>
      </c>
      <c r="I201" s="6">
        <v>0.188805</v>
      </c>
      <c r="J201" s="6">
        <f t="shared" si="12"/>
        <v>0.18683424999999998</v>
      </c>
      <c r="K201" s="6">
        <f t="shared" si="13"/>
        <v>1.2844241052482842E-2</v>
      </c>
      <c r="N201" s="6">
        <v>0.35454999999999998</v>
      </c>
      <c r="O201" s="6">
        <v>0.33651900000000001</v>
      </c>
      <c r="P201" s="6">
        <v>0.30863699999999999</v>
      </c>
      <c r="Q201" s="6">
        <v>0.36191299999999998</v>
      </c>
      <c r="R201" s="6">
        <v>0.38806000000000002</v>
      </c>
      <c r="S201" s="6">
        <v>0.33424300000000001</v>
      </c>
      <c r="T201" s="6">
        <v>0.36023100000000002</v>
      </c>
      <c r="U201" s="6">
        <v>0.34548899999999999</v>
      </c>
      <c r="V201" s="6">
        <v>0.48437400000000003</v>
      </c>
      <c r="W201" s="6">
        <f t="shared" si="14"/>
        <v>0.36377955555555558</v>
      </c>
      <c r="X201">
        <f t="shared" si="15"/>
        <v>5.0279982155205516E-2</v>
      </c>
    </row>
    <row r="202" spans="1:24" x14ac:dyDescent="0.25">
      <c r="A202" s="6">
        <v>198</v>
      </c>
      <c r="B202" s="6">
        <v>0.17208000000000001</v>
      </c>
      <c r="C202" s="6">
        <v>0.181978</v>
      </c>
      <c r="D202" s="6">
        <v>0.19989000000000001</v>
      </c>
      <c r="E202" s="6">
        <v>0.205625</v>
      </c>
      <c r="F202" s="6">
        <v>0.171565</v>
      </c>
      <c r="G202" s="6">
        <v>0.19614500000000001</v>
      </c>
      <c r="H202" s="6">
        <v>0.178707</v>
      </c>
      <c r="I202" s="6">
        <v>0.188805</v>
      </c>
      <c r="J202" s="6">
        <f t="shared" si="12"/>
        <v>0.18684937499999998</v>
      </c>
      <c r="K202" s="6">
        <f t="shared" si="13"/>
        <v>1.2842953765030628E-2</v>
      </c>
      <c r="N202" s="6">
        <v>0.35455300000000001</v>
      </c>
      <c r="O202" s="6">
        <v>0.33652199999999999</v>
      </c>
      <c r="P202" s="6">
        <v>0.308695</v>
      </c>
      <c r="Q202" s="6">
        <v>0.36198799999999998</v>
      </c>
      <c r="R202" s="6">
        <v>0.388067</v>
      </c>
      <c r="S202" s="6">
        <v>0.33425500000000002</v>
      </c>
      <c r="T202" s="6">
        <v>0.36027900000000002</v>
      </c>
      <c r="U202" s="6">
        <v>0.34549600000000003</v>
      </c>
      <c r="V202" s="6">
        <v>0.48443399999999998</v>
      </c>
      <c r="W202" s="6">
        <f t="shared" si="14"/>
        <v>0.36380988888888888</v>
      </c>
      <c r="X202">
        <f t="shared" si="15"/>
        <v>5.0288206754776174E-2</v>
      </c>
    </row>
    <row r="203" spans="1:24" x14ac:dyDescent="0.25">
      <c r="A203" s="6">
        <v>199</v>
      </c>
      <c r="B203" s="6">
        <v>0.17208000000000001</v>
      </c>
      <c r="C203" s="6">
        <v>0.181978</v>
      </c>
      <c r="D203" s="6">
        <v>0.19989000000000001</v>
      </c>
      <c r="E203" s="6">
        <v>0.20566499999999999</v>
      </c>
      <c r="F203" s="6">
        <v>0.17163</v>
      </c>
      <c r="G203" s="6">
        <v>0.196157</v>
      </c>
      <c r="H203" s="6">
        <v>0.178707</v>
      </c>
      <c r="I203" s="6">
        <v>0.188805</v>
      </c>
      <c r="J203" s="6">
        <f t="shared" si="12"/>
        <v>0.18686399999999997</v>
      </c>
      <c r="K203" s="6">
        <f t="shared" si="13"/>
        <v>1.2841521182699272E-2</v>
      </c>
      <c r="N203" s="6">
        <v>0.35455700000000001</v>
      </c>
      <c r="O203" s="6">
        <v>0.33652500000000002</v>
      </c>
      <c r="P203" s="6">
        <v>0.30875200000000003</v>
      </c>
      <c r="Q203" s="6">
        <v>0.36206199999999999</v>
      </c>
      <c r="R203" s="6">
        <v>0.38807399999999997</v>
      </c>
      <c r="S203" s="6">
        <v>0.33426699999999998</v>
      </c>
      <c r="T203" s="6">
        <v>0.36032500000000001</v>
      </c>
      <c r="U203" s="6">
        <v>0.345503</v>
      </c>
      <c r="V203" s="6">
        <v>0.48449199999999998</v>
      </c>
      <c r="W203" s="6">
        <f t="shared" si="14"/>
        <v>0.36383966666666662</v>
      </c>
      <c r="X203">
        <f t="shared" si="15"/>
        <v>5.029598309507443E-2</v>
      </c>
    </row>
  </sheetData>
  <mergeCells count="4">
    <mergeCell ref="B1:K1"/>
    <mergeCell ref="B2:I2"/>
    <mergeCell ref="N1:W1"/>
    <mergeCell ref="N2:U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3"/>
  <sheetViews>
    <sheetView workbookViewId="0">
      <selection activeCell="AJ6" sqref="AJ6"/>
    </sheetView>
  </sheetViews>
  <sheetFormatPr defaultRowHeight="15" x14ac:dyDescent="0.25"/>
  <sheetData>
    <row r="1" spans="1:51" x14ac:dyDescent="0.25">
      <c r="B1" s="33" t="s">
        <v>214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R1" s="33" t="s">
        <v>215</v>
      </c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I1" s="33" t="s">
        <v>216</v>
      </c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</row>
    <row r="2" spans="1:51" x14ac:dyDescent="0.25">
      <c r="A2" t="s">
        <v>23</v>
      </c>
      <c r="B2" s="34">
        <f>COUNT(B4:M4)</f>
        <v>12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Q2" t="s">
        <v>23</v>
      </c>
      <c r="R2" s="34">
        <f>COUNT(R4:AD4)</f>
        <v>13</v>
      </c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H2" t="s">
        <v>23</v>
      </c>
      <c r="AI2" s="34">
        <f>COUNT(AI4:AW4)</f>
        <v>15</v>
      </c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</row>
    <row r="3" spans="1:51" x14ac:dyDescent="0.25">
      <c r="A3" s="11" t="s">
        <v>213</v>
      </c>
      <c r="N3" t="s">
        <v>25</v>
      </c>
      <c r="O3" t="s">
        <v>24</v>
      </c>
      <c r="AE3" t="s">
        <v>25</v>
      </c>
      <c r="AF3" t="s">
        <v>24</v>
      </c>
      <c r="AX3" t="s">
        <v>25</v>
      </c>
      <c r="AY3" t="s">
        <v>24</v>
      </c>
    </row>
    <row r="4" spans="1:51" x14ac:dyDescent="0.25">
      <c r="A4" s="6">
        <v>0</v>
      </c>
      <c r="B4" s="6">
        <v>1</v>
      </c>
      <c r="C4" s="6">
        <v>1</v>
      </c>
      <c r="D4" s="6">
        <v>1</v>
      </c>
      <c r="E4" s="6">
        <v>1</v>
      </c>
      <c r="F4" s="6">
        <v>1</v>
      </c>
      <c r="G4" s="6">
        <v>1</v>
      </c>
      <c r="H4" s="6">
        <v>1</v>
      </c>
      <c r="I4" s="6">
        <v>1</v>
      </c>
      <c r="J4" s="6">
        <v>1</v>
      </c>
      <c r="K4" s="6">
        <v>1</v>
      </c>
      <c r="L4" s="6">
        <v>1</v>
      </c>
      <c r="M4" s="6">
        <v>1</v>
      </c>
      <c r="N4" s="6">
        <f>AVERAGE(B4:M4)</f>
        <v>1</v>
      </c>
      <c r="O4" s="6">
        <f>STDEV(B4:M4)</f>
        <v>0</v>
      </c>
      <c r="P4" s="6"/>
      <c r="R4" s="6">
        <v>1</v>
      </c>
      <c r="S4" s="6">
        <v>1</v>
      </c>
      <c r="T4" s="6">
        <v>1</v>
      </c>
      <c r="U4" s="6">
        <v>1</v>
      </c>
      <c r="V4" s="6">
        <v>1</v>
      </c>
      <c r="W4" s="6">
        <v>1</v>
      </c>
      <c r="X4" s="6">
        <v>1</v>
      </c>
      <c r="Y4" s="6">
        <v>1</v>
      </c>
      <c r="Z4" s="6">
        <v>1</v>
      </c>
      <c r="AA4" s="6">
        <v>1</v>
      </c>
      <c r="AB4" s="6">
        <v>1</v>
      </c>
      <c r="AC4" s="6">
        <v>1</v>
      </c>
      <c r="AD4" s="6">
        <v>1</v>
      </c>
      <c r="AE4" s="6">
        <f>AVERAGE(R4:AD4)</f>
        <v>1</v>
      </c>
      <c r="AF4" s="6">
        <f>STDEV(R4:AD4)</f>
        <v>0</v>
      </c>
      <c r="AI4" s="6">
        <v>1</v>
      </c>
      <c r="AJ4" s="6">
        <v>1</v>
      </c>
      <c r="AK4" s="6">
        <v>1</v>
      </c>
      <c r="AL4" s="6">
        <v>1</v>
      </c>
      <c r="AM4" s="6">
        <v>1</v>
      </c>
      <c r="AN4" s="6">
        <v>1</v>
      </c>
      <c r="AO4" s="6">
        <v>1</v>
      </c>
      <c r="AP4" s="6">
        <v>1</v>
      </c>
      <c r="AQ4" s="6">
        <v>1</v>
      </c>
      <c r="AR4" s="6">
        <v>1</v>
      </c>
      <c r="AS4" s="6">
        <v>1</v>
      </c>
      <c r="AT4" s="6">
        <v>1</v>
      </c>
      <c r="AU4" s="6">
        <v>1</v>
      </c>
      <c r="AV4" s="6">
        <v>1</v>
      </c>
      <c r="AW4" s="6">
        <v>1</v>
      </c>
      <c r="AX4">
        <f>AVERAGE(AI4:AW4)</f>
        <v>1</v>
      </c>
      <c r="AY4">
        <f>STDEV(AI4:AW4)</f>
        <v>0</v>
      </c>
    </row>
    <row r="5" spans="1:51" x14ac:dyDescent="0.25">
      <c r="A5" s="6">
        <v>1</v>
      </c>
      <c r="B5" s="6">
        <v>0.972495</v>
      </c>
      <c r="C5" s="6">
        <v>1.1115200000000001</v>
      </c>
      <c r="D5" s="6">
        <v>1.09704</v>
      </c>
      <c r="E5" s="6">
        <v>1.0573900000000001</v>
      </c>
      <c r="F5" s="6">
        <v>0.89144999999999996</v>
      </c>
      <c r="G5" s="6">
        <v>0.93132800000000004</v>
      </c>
      <c r="H5" s="6">
        <v>1.0771599999999999</v>
      </c>
      <c r="I5" s="6">
        <v>1.1124400000000001</v>
      </c>
      <c r="J5" s="6">
        <v>1.0973900000000001</v>
      </c>
      <c r="K5" s="6">
        <v>1.09056</v>
      </c>
      <c r="L5" s="6">
        <v>1.0358799999999999</v>
      </c>
      <c r="M5" s="6">
        <v>0.91844400000000004</v>
      </c>
      <c r="N5" s="6">
        <f t="shared" ref="N5:N63" si="0">AVERAGE(B5:M5)</f>
        <v>1.0327580833333334</v>
      </c>
      <c r="O5" s="6">
        <f t="shared" ref="O5:O63" si="1">STDEV(B5:M5)</f>
        <v>8.18793743375065E-2</v>
      </c>
      <c r="P5" s="6"/>
      <c r="R5" s="6">
        <v>1.08911</v>
      </c>
      <c r="S5" s="6">
        <v>0.91516900000000001</v>
      </c>
      <c r="T5" s="6">
        <v>1.04016</v>
      </c>
      <c r="U5" s="6">
        <v>1.0118100000000001</v>
      </c>
      <c r="V5" s="6">
        <v>0.93576400000000004</v>
      </c>
      <c r="W5" s="6">
        <v>0.99578900000000004</v>
      </c>
      <c r="X5" s="6">
        <v>1.0828</v>
      </c>
      <c r="Y5" s="6">
        <v>1.3065800000000001</v>
      </c>
      <c r="Z5" s="6">
        <v>1.0971200000000001</v>
      </c>
      <c r="AA5" s="6">
        <v>1.0692999999999999</v>
      </c>
      <c r="AB5" s="6">
        <v>1.1443000000000001</v>
      </c>
      <c r="AC5" s="6">
        <v>0.98151999999999995</v>
      </c>
      <c r="AD5" s="6">
        <v>1.0341100000000001</v>
      </c>
      <c r="AE5" s="6">
        <f t="shared" ref="AE5:AE63" si="2">AVERAGE(R5:AD5)</f>
        <v>1.0541178461538461</v>
      </c>
      <c r="AF5" s="6">
        <f t="shared" ref="AF5:AF63" si="3">STDEV(R5:AD5)</f>
        <v>0.10015361756558951</v>
      </c>
      <c r="AI5" s="6">
        <v>1.0379</v>
      </c>
      <c r="AJ5" s="6">
        <v>1.0845499999999999</v>
      </c>
      <c r="AK5" s="6">
        <v>1.0185059999999999</v>
      </c>
      <c r="AL5" s="6">
        <v>1.0972299999999999</v>
      </c>
      <c r="AM5" s="6">
        <v>1.0134939999999999</v>
      </c>
      <c r="AN5" s="6">
        <v>0.98911000000000004</v>
      </c>
      <c r="AO5" s="6">
        <v>1.01258</v>
      </c>
      <c r="AP5" s="6">
        <v>1.0489900000000001</v>
      </c>
      <c r="AQ5" s="6">
        <v>1.0801000000000001</v>
      </c>
      <c r="AR5" s="6">
        <v>0.96307299999999996</v>
      </c>
      <c r="AS5" s="6">
        <v>0.96067000000000002</v>
      </c>
      <c r="AT5" s="6">
        <v>1.02214</v>
      </c>
      <c r="AU5" s="6">
        <v>1.01284</v>
      </c>
      <c r="AV5" s="6">
        <v>1.0389600000000001</v>
      </c>
      <c r="AW5" s="6">
        <v>0.99309999999999998</v>
      </c>
      <c r="AX5">
        <f t="shared" ref="AX5:AX63" si="4">AVERAGE(AI5:AW5)</f>
        <v>1.0248828666666667</v>
      </c>
      <c r="AY5">
        <f t="shared" ref="AY5:AY63" si="5">STDEV(AI5:AW5)</f>
        <v>4.0970248175381863E-2</v>
      </c>
    </row>
    <row r="6" spans="1:51" x14ac:dyDescent="0.25">
      <c r="A6" s="6">
        <v>2</v>
      </c>
      <c r="B6" s="6">
        <v>0.89744900000000005</v>
      </c>
      <c r="C6" s="6">
        <v>1.1650400000000001</v>
      </c>
      <c r="D6" s="6">
        <v>0.97448000000000001</v>
      </c>
      <c r="E6" s="6">
        <v>1.1149100000000001</v>
      </c>
      <c r="F6" s="6">
        <v>1.0588</v>
      </c>
      <c r="G6" s="6">
        <v>0.97136400000000001</v>
      </c>
      <c r="H6" s="6">
        <v>1.1091800000000001</v>
      </c>
      <c r="I6" s="6">
        <v>1.0018100000000001</v>
      </c>
      <c r="J6" s="6">
        <v>1.17486</v>
      </c>
      <c r="K6" s="6">
        <v>1.09616</v>
      </c>
      <c r="L6" s="6">
        <v>1.1335299999999999</v>
      </c>
      <c r="M6" s="6">
        <v>0.91976199999999997</v>
      </c>
      <c r="N6" s="6">
        <f t="shared" si="0"/>
        <v>1.0514454166666669</v>
      </c>
      <c r="O6" s="6">
        <f t="shared" si="1"/>
        <v>9.541444939597922E-2</v>
      </c>
      <c r="P6" s="6"/>
      <c r="R6" s="6">
        <v>1.07325</v>
      </c>
      <c r="S6" s="6">
        <v>0.97347399999999995</v>
      </c>
      <c r="T6" s="6">
        <v>1.07335</v>
      </c>
      <c r="U6" s="6">
        <v>1.03427</v>
      </c>
      <c r="V6" s="6">
        <v>0.95477900000000004</v>
      </c>
      <c r="W6" s="6">
        <v>1.0133190000000001</v>
      </c>
      <c r="X6" s="6">
        <v>1.0204</v>
      </c>
      <c r="Y6" s="6">
        <v>1.2178800000000001</v>
      </c>
      <c r="Z6" s="6">
        <v>1.1212200000000001</v>
      </c>
      <c r="AA6" s="6">
        <v>1.10676</v>
      </c>
      <c r="AB6" s="6">
        <v>0.94049000000000005</v>
      </c>
      <c r="AC6" s="6">
        <v>1.0525</v>
      </c>
      <c r="AD6" s="6">
        <v>1.077</v>
      </c>
      <c r="AE6" s="6">
        <f t="shared" si="2"/>
        <v>1.0506686153846154</v>
      </c>
      <c r="AF6" s="6">
        <f t="shared" si="3"/>
        <v>7.5098657374303823E-2</v>
      </c>
      <c r="AI6" s="6">
        <v>1.09246</v>
      </c>
      <c r="AJ6" s="6">
        <v>1.1277699999999999</v>
      </c>
      <c r="AK6" s="6">
        <v>0.98325600000000002</v>
      </c>
      <c r="AL6" s="6">
        <v>1.1405799999999999</v>
      </c>
      <c r="AM6" s="6">
        <v>0.98446</v>
      </c>
      <c r="AN6" s="6">
        <v>0.91173300000000002</v>
      </c>
      <c r="AO6" s="6">
        <v>0.92815999999999999</v>
      </c>
      <c r="AP6" s="6">
        <v>1.10944</v>
      </c>
      <c r="AQ6" s="6">
        <v>1.0869200000000001</v>
      </c>
      <c r="AR6" s="6">
        <v>0.93724499999999999</v>
      </c>
      <c r="AS6" s="6">
        <v>1.0831500000000001</v>
      </c>
      <c r="AT6" s="6">
        <v>0.96782000000000001</v>
      </c>
      <c r="AU6" s="6">
        <v>1.1582399999999999</v>
      </c>
      <c r="AV6" s="6">
        <v>1.03542</v>
      </c>
      <c r="AW6" s="6">
        <v>1.05704</v>
      </c>
      <c r="AX6">
        <f t="shared" si="4"/>
        <v>1.0402462666666665</v>
      </c>
      <c r="AY6">
        <f t="shared" si="5"/>
        <v>8.2280935884727652E-2</v>
      </c>
    </row>
    <row r="7" spans="1:51" x14ac:dyDescent="0.25">
      <c r="A7" s="6">
        <v>3</v>
      </c>
      <c r="B7" s="6">
        <v>0.71045999999999998</v>
      </c>
      <c r="C7" s="6">
        <v>0.91178000000000003</v>
      </c>
      <c r="D7" s="6">
        <v>0.62878000000000001</v>
      </c>
      <c r="E7" s="6">
        <v>0.92579999999999996</v>
      </c>
      <c r="F7" s="6">
        <v>0.91713999999999996</v>
      </c>
      <c r="G7" s="6">
        <v>0.79368499999999997</v>
      </c>
      <c r="H7" s="6">
        <v>0.83865999999999996</v>
      </c>
      <c r="I7" s="6">
        <v>0.88878000000000001</v>
      </c>
      <c r="J7" s="6">
        <v>0.95792999999999995</v>
      </c>
      <c r="K7" s="6">
        <v>0.77363999999999999</v>
      </c>
      <c r="L7" s="6">
        <v>1.0674600000000001</v>
      </c>
      <c r="M7" s="6">
        <v>0.75931999999999999</v>
      </c>
      <c r="N7" s="6">
        <f t="shared" si="0"/>
        <v>0.84778625000000007</v>
      </c>
      <c r="O7" s="6">
        <f t="shared" si="1"/>
        <v>0.12068606587349869</v>
      </c>
      <c r="P7" s="6"/>
      <c r="R7" s="6">
        <v>0.77607000000000004</v>
      </c>
      <c r="S7" s="6">
        <v>0.89376500000000003</v>
      </c>
      <c r="T7" s="6">
        <v>0.90554999999999997</v>
      </c>
      <c r="U7" s="6">
        <v>0.84977999999999998</v>
      </c>
      <c r="V7" s="6">
        <v>0.73610900000000001</v>
      </c>
      <c r="W7" s="6">
        <v>0.80008199999999996</v>
      </c>
      <c r="X7" s="6">
        <v>0.87075000000000002</v>
      </c>
      <c r="Y7" s="6">
        <v>1.0023299999999999</v>
      </c>
      <c r="Z7" s="6">
        <v>0.86473</v>
      </c>
      <c r="AA7" s="6">
        <v>0.83352000000000004</v>
      </c>
      <c r="AB7" s="6">
        <v>0.74977000000000005</v>
      </c>
      <c r="AC7" s="6">
        <v>0.76527999999999996</v>
      </c>
      <c r="AD7" s="6">
        <v>0.81511999999999996</v>
      </c>
      <c r="AE7" s="6">
        <f t="shared" si="2"/>
        <v>0.83560430769230765</v>
      </c>
      <c r="AF7" s="6">
        <f t="shared" si="3"/>
        <v>7.4049235078633785E-2</v>
      </c>
      <c r="AI7" s="6">
        <v>0.24625</v>
      </c>
      <c r="AJ7" s="6">
        <v>0.46250000000000002</v>
      </c>
      <c r="AK7" s="6">
        <v>0.30334299999999997</v>
      </c>
      <c r="AL7" s="6">
        <v>0.54047999999999996</v>
      </c>
      <c r="AM7" s="6">
        <v>0.324986</v>
      </c>
      <c r="AN7" s="6">
        <v>0.22168599999999999</v>
      </c>
      <c r="AO7" s="6">
        <v>0.53152999999999995</v>
      </c>
      <c r="AP7" s="6">
        <v>0.20608000000000001</v>
      </c>
      <c r="AQ7" s="6">
        <v>0.39349000000000001</v>
      </c>
      <c r="AR7" s="6">
        <v>0.31536700000000001</v>
      </c>
      <c r="AS7" s="6">
        <v>0.46561000000000002</v>
      </c>
      <c r="AT7" s="6">
        <v>0.32629999999999998</v>
      </c>
      <c r="AU7" s="6">
        <v>0.16585</v>
      </c>
      <c r="AV7" s="6">
        <v>0.40223999999999999</v>
      </c>
      <c r="AW7" s="6">
        <v>0.35885</v>
      </c>
      <c r="AX7">
        <f t="shared" si="4"/>
        <v>0.35097079999999997</v>
      </c>
      <c r="AY7">
        <f t="shared" si="5"/>
        <v>0.1153747686394213</v>
      </c>
    </row>
    <row r="8" spans="1:51" x14ac:dyDescent="0.25">
      <c r="A8" s="6">
        <v>4</v>
      </c>
      <c r="B8" s="6">
        <v>0.55659400000000003</v>
      </c>
      <c r="C8" s="6">
        <v>0.68767</v>
      </c>
      <c r="D8" s="6">
        <v>0.52714000000000005</v>
      </c>
      <c r="E8" s="6">
        <v>0.52025999999999994</v>
      </c>
      <c r="F8" s="6">
        <v>0.61516999999999999</v>
      </c>
      <c r="G8" s="6">
        <v>0.67610999999999999</v>
      </c>
      <c r="H8" s="6">
        <v>0.55922000000000005</v>
      </c>
      <c r="I8" s="6">
        <v>0.80335999999999996</v>
      </c>
      <c r="J8" s="6">
        <v>0.81298999999999999</v>
      </c>
      <c r="K8" s="6">
        <v>0.62575000000000003</v>
      </c>
      <c r="L8" s="6">
        <v>0.749</v>
      </c>
      <c r="M8" s="6">
        <v>0.544628</v>
      </c>
      <c r="N8" s="6">
        <f t="shared" si="0"/>
        <v>0.63982433333333333</v>
      </c>
      <c r="O8" s="6">
        <f t="shared" si="1"/>
        <v>0.1055468214131732</v>
      </c>
      <c r="P8" s="6"/>
      <c r="R8" s="6">
        <v>0.45082</v>
      </c>
      <c r="S8" s="6">
        <v>0.58998300000000004</v>
      </c>
      <c r="T8" s="6">
        <v>0.76597999999999999</v>
      </c>
      <c r="U8" s="6">
        <v>0.66473000000000004</v>
      </c>
      <c r="V8" s="6">
        <v>0.53409600000000002</v>
      </c>
      <c r="W8" s="6">
        <v>0.70307699999999995</v>
      </c>
      <c r="X8" s="6">
        <v>0.59689000000000003</v>
      </c>
      <c r="Y8" s="6">
        <v>0.55525000000000002</v>
      </c>
      <c r="Z8" s="6">
        <v>0.75380999999999998</v>
      </c>
      <c r="AA8" s="6">
        <v>0.626</v>
      </c>
      <c r="AB8" s="6">
        <v>0.76673999999999998</v>
      </c>
      <c r="AC8" s="6">
        <v>0.67291999999999996</v>
      </c>
      <c r="AD8" s="6">
        <v>0.79600000000000004</v>
      </c>
      <c r="AE8" s="6">
        <f t="shared" si="2"/>
        <v>0.65202276923076907</v>
      </c>
      <c r="AF8" s="6">
        <f t="shared" si="3"/>
        <v>0.10478591870026811</v>
      </c>
      <c r="AI8" s="6">
        <v>2.9479999999999999E-2</v>
      </c>
      <c r="AJ8" s="6">
        <v>0.18117</v>
      </c>
      <c r="AK8" s="6">
        <v>6.9750999999999994E-2</v>
      </c>
      <c r="AL8" s="6">
        <v>0.16647999999999999</v>
      </c>
      <c r="AM8" s="6">
        <v>0</v>
      </c>
      <c r="AN8" s="6">
        <v>2.7909E-2</v>
      </c>
      <c r="AO8" s="6">
        <v>0.26107999999999998</v>
      </c>
      <c r="AP8" s="6">
        <v>4.5130000000000003E-2</v>
      </c>
      <c r="AQ8" s="6">
        <v>0.13406000000000001</v>
      </c>
      <c r="AR8" s="6">
        <v>2.9139999999999999E-2</v>
      </c>
      <c r="AS8" s="6">
        <v>0.17233000000000001</v>
      </c>
      <c r="AT8" s="6">
        <v>0.12012</v>
      </c>
      <c r="AU8" s="6">
        <v>7.6509999999999995E-2</v>
      </c>
      <c r="AV8" s="6">
        <v>0.29387000000000002</v>
      </c>
      <c r="AW8" s="6">
        <v>7.714E-2</v>
      </c>
      <c r="AX8">
        <f t="shared" si="4"/>
        <v>0.11227800000000002</v>
      </c>
      <c r="AY8">
        <f t="shared" si="5"/>
        <v>8.8344775543645712E-2</v>
      </c>
    </row>
    <row r="9" spans="1:51" x14ac:dyDescent="0.25">
      <c r="A9" s="6">
        <v>5</v>
      </c>
      <c r="B9" s="6">
        <v>0.50808600000000004</v>
      </c>
      <c r="C9" s="6">
        <v>0.39145999999999997</v>
      </c>
      <c r="D9" s="6">
        <v>0.26632</v>
      </c>
      <c r="E9" s="6">
        <v>0.55498999999999998</v>
      </c>
      <c r="F9" s="6">
        <v>0.59631999999999996</v>
      </c>
      <c r="G9" s="6">
        <v>0.49393999999999999</v>
      </c>
      <c r="H9" s="6">
        <v>0.46031</v>
      </c>
      <c r="I9" s="6">
        <v>0.54515999999999998</v>
      </c>
      <c r="J9" s="6">
        <v>0.50307999999999997</v>
      </c>
      <c r="K9" s="6">
        <v>0.35933999999999999</v>
      </c>
      <c r="L9" s="6">
        <v>0.59387999999999996</v>
      </c>
      <c r="M9" s="6">
        <v>0.50660400000000005</v>
      </c>
      <c r="N9" s="6">
        <f t="shared" si="0"/>
        <v>0.48162416666666669</v>
      </c>
      <c r="O9" s="6">
        <f t="shared" si="1"/>
        <v>9.8629370235547104E-2</v>
      </c>
      <c r="P9" s="6"/>
      <c r="R9" s="6">
        <v>0.31054999999999999</v>
      </c>
      <c r="S9" s="6">
        <v>0.62996200000000002</v>
      </c>
      <c r="T9" s="6">
        <v>0.60157000000000005</v>
      </c>
      <c r="U9" s="6">
        <v>0.42808000000000002</v>
      </c>
      <c r="V9" s="6">
        <v>0.36252000000000001</v>
      </c>
      <c r="W9" s="6">
        <v>0.55725999999999998</v>
      </c>
      <c r="X9" s="6">
        <v>0.42546</v>
      </c>
      <c r="Y9" s="6">
        <v>0.41582999999999998</v>
      </c>
      <c r="Z9" s="6">
        <v>0.56222000000000005</v>
      </c>
      <c r="AA9" s="6">
        <v>0.51554999999999995</v>
      </c>
      <c r="AB9" s="6">
        <v>0.63754</v>
      </c>
      <c r="AC9" s="6">
        <v>0.45065</v>
      </c>
      <c r="AD9" s="6">
        <v>0.49147000000000002</v>
      </c>
      <c r="AE9" s="6">
        <f t="shared" si="2"/>
        <v>0.49143553846153848</v>
      </c>
      <c r="AF9" s="6">
        <f t="shared" si="3"/>
        <v>0.10314861835608466</v>
      </c>
      <c r="AI9" s="6">
        <v>0</v>
      </c>
      <c r="AJ9" s="6">
        <v>0.14155999999999999</v>
      </c>
      <c r="AK9" s="6">
        <v>5.2316000000000001E-2</v>
      </c>
      <c r="AL9" s="6">
        <v>5.3030000000000001E-2</v>
      </c>
      <c r="AM9" s="6">
        <v>5.0161999999999998E-2</v>
      </c>
      <c r="AN9" s="6">
        <v>3.6942000000000003E-2</v>
      </c>
      <c r="AO9" s="6">
        <v>0</v>
      </c>
      <c r="AP9" s="6">
        <v>0</v>
      </c>
      <c r="AQ9" s="6">
        <v>0</v>
      </c>
      <c r="AR9" s="6">
        <v>0</v>
      </c>
      <c r="AS9" s="6">
        <v>1.179E-2</v>
      </c>
      <c r="AT9" s="6">
        <v>4.2009999999999999E-2</v>
      </c>
      <c r="AU9" s="6">
        <v>4.6609999999999999E-2</v>
      </c>
      <c r="AV9" s="6">
        <v>0.18496000000000001</v>
      </c>
      <c r="AW9" s="6">
        <v>3.8899999999999998E-3</v>
      </c>
      <c r="AX9">
        <f t="shared" si="4"/>
        <v>4.1551333333333336E-2</v>
      </c>
      <c r="AY9">
        <f t="shared" si="5"/>
        <v>5.4689569675012942E-2</v>
      </c>
    </row>
    <row r="10" spans="1:51" x14ac:dyDescent="0.25">
      <c r="A10" s="6">
        <v>6</v>
      </c>
      <c r="B10" s="6">
        <v>0.30783100000000002</v>
      </c>
      <c r="C10" s="6">
        <v>0.46261999999999998</v>
      </c>
      <c r="D10" s="6">
        <v>0.35659999999999997</v>
      </c>
      <c r="E10" s="6">
        <v>0.32674999999999998</v>
      </c>
      <c r="F10" s="6">
        <v>0.59192999999999996</v>
      </c>
      <c r="G10" s="6">
        <v>0.38645200000000002</v>
      </c>
      <c r="H10" s="6">
        <v>0.28131</v>
      </c>
      <c r="I10" s="6">
        <v>0.42385</v>
      </c>
      <c r="J10" s="6">
        <v>0.41941000000000001</v>
      </c>
      <c r="K10" s="6">
        <v>5.117E-2</v>
      </c>
      <c r="L10" s="6">
        <v>0.41725000000000001</v>
      </c>
      <c r="M10" s="6">
        <v>0.28014499999999998</v>
      </c>
      <c r="N10" s="6">
        <f t="shared" si="0"/>
        <v>0.3587765</v>
      </c>
      <c r="O10" s="6">
        <f t="shared" si="1"/>
        <v>0.1306180066811756</v>
      </c>
      <c r="P10" s="6"/>
      <c r="R10" s="6">
        <v>4.6309999999999997E-2</v>
      </c>
      <c r="S10" s="6">
        <v>0.52243499999999998</v>
      </c>
      <c r="T10" s="6">
        <v>0.51222000000000001</v>
      </c>
      <c r="U10" s="6">
        <v>0.33883000000000002</v>
      </c>
      <c r="V10" s="6">
        <v>0.112778</v>
      </c>
      <c r="W10" s="6">
        <v>0.422406</v>
      </c>
      <c r="X10" s="6">
        <v>0.13907</v>
      </c>
      <c r="Y10" s="6">
        <v>0.34621000000000002</v>
      </c>
      <c r="Z10" s="6">
        <v>0.43556</v>
      </c>
      <c r="AA10" s="6">
        <v>0.34689999999999999</v>
      </c>
      <c r="AB10" s="6">
        <v>0.40016000000000002</v>
      </c>
      <c r="AC10" s="6">
        <v>0.22788</v>
      </c>
      <c r="AD10" s="6">
        <v>0.51959999999999995</v>
      </c>
      <c r="AE10" s="6">
        <f t="shared" si="2"/>
        <v>0.33618146153846157</v>
      </c>
      <c r="AF10" s="6">
        <f t="shared" si="3"/>
        <v>0.15954766928132341</v>
      </c>
      <c r="AI10" s="6">
        <v>5.8555000000000003E-2</v>
      </c>
      <c r="AJ10" s="6">
        <v>3.422E-2</v>
      </c>
      <c r="AK10" s="6">
        <v>0</v>
      </c>
      <c r="AL10" s="6">
        <v>0</v>
      </c>
      <c r="AM10" s="6">
        <v>9.7765000000000005E-2</v>
      </c>
      <c r="AN10" s="6">
        <v>0</v>
      </c>
      <c r="AO10" s="6">
        <v>7.2137000000000007E-2</v>
      </c>
      <c r="AP10" s="6">
        <v>3.2679E-2</v>
      </c>
      <c r="AQ10" s="6">
        <v>4.2590000000000003E-2</v>
      </c>
      <c r="AR10" s="6">
        <v>4.7842000000000003E-2</v>
      </c>
      <c r="AS10" s="6">
        <v>0</v>
      </c>
      <c r="AT10" s="6">
        <v>1.061E-2</v>
      </c>
      <c r="AU10" s="6">
        <v>0</v>
      </c>
      <c r="AV10" s="6">
        <v>0.15867999999999999</v>
      </c>
      <c r="AW10" s="6">
        <v>0</v>
      </c>
      <c r="AX10">
        <f t="shared" si="4"/>
        <v>3.7005199999999995E-2</v>
      </c>
      <c r="AY10">
        <f t="shared" si="5"/>
        <v>4.5734687225343525E-2</v>
      </c>
    </row>
    <row r="11" spans="1:51" x14ac:dyDescent="0.25">
      <c r="A11" s="6">
        <v>7</v>
      </c>
      <c r="B11" s="6">
        <v>0.27993299999999999</v>
      </c>
      <c r="C11" s="6">
        <v>0.38713999999999998</v>
      </c>
      <c r="D11" s="6">
        <v>0.16766</v>
      </c>
      <c r="E11" s="6">
        <v>0.28466999999999998</v>
      </c>
      <c r="F11" s="6">
        <v>0.47805999999999998</v>
      </c>
      <c r="G11" s="6">
        <v>8.2397999999999999E-2</v>
      </c>
      <c r="H11" s="6">
        <v>0.18551000000000001</v>
      </c>
      <c r="I11" s="6">
        <v>0.31896999999999998</v>
      </c>
      <c r="J11" s="6">
        <v>0.24772</v>
      </c>
      <c r="K11" s="6">
        <v>0.11364</v>
      </c>
      <c r="L11" s="6">
        <v>0.20885000000000001</v>
      </c>
      <c r="M11" s="6">
        <v>0.28525600000000001</v>
      </c>
      <c r="N11" s="6">
        <f t="shared" si="0"/>
        <v>0.25331724999999999</v>
      </c>
      <c r="O11" s="6">
        <f t="shared" si="1"/>
        <v>0.11204965208588627</v>
      </c>
      <c r="P11" s="6"/>
      <c r="R11" s="6">
        <v>9.4460000000000002E-2</v>
      </c>
      <c r="S11" s="6">
        <v>0.31376999999999999</v>
      </c>
      <c r="T11" s="6">
        <v>0.64741000000000004</v>
      </c>
      <c r="U11" s="6">
        <v>0.26876</v>
      </c>
      <c r="V11" s="6">
        <v>7.8729999999999994E-2</v>
      </c>
      <c r="W11" s="6">
        <v>0.32753700000000002</v>
      </c>
      <c r="X11" s="6">
        <v>6.8529999999999994E-2</v>
      </c>
      <c r="Y11" s="6">
        <v>0.34011000000000002</v>
      </c>
      <c r="Z11" s="6">
        <v>0.30148999999999998</v>
      </c>
      <c r="AA11" s="6">
        <v>1.81E-3</v>
      </c>
      <c r="AB11" s="6">
        <v>0.2555</v>
      </c>
      <c r="AC11" s="6">
        <v>0.22434999999999999</v>
      </c>
      <c r="AD11" s="6">
        <v>0.40232000000000001</v>
      </c>
      <c r="AE11" s="6">
        <f t="shared" si="2"/>
        <v>0.25575207692307689</v>
      </c>
      <c r="AF11" s="6">
        <f t="shared" si="3"/>
        <v>0.17094137652835928</v>
      </c>
      <c r="AI11" s="6">
        <v>0.11394</v>
      </c>
      <c r="AJ11" s="6">
        <v>0</v>
      </c>
      <c r="AK11" s="6">
        <v>3.2994999999999997E-2</v>
      </c>
      <c r="AL11" s="6">
        <v>3.8656999999999997E-2</v>
      </c>
      <c r="AM11" s="6">
        <v>0.14293900000000001</v>
      </c>
      <c r="AN11" s="6">
        <v>1.4831E-2</v>
      </c>
      <c r="AO11" s="6">
        <v>0.139075</v>
      </c>
      <c r="AP11" s="6">
        <v>6.4342999999999997E-2</v>
      </c>
      <c r="AQ11" s="6">
        <v>8.3799999999999999E-2</v>
      </c>
      <c r="AR11" s="6">
        <v>9.3160999999999994E-2</v>
      </c>
      <c r="AS11" s="6">
        <v>5.2089999999999997E-2</v>
      </c>
      <c r="AT11" s="6">
        <v>0</v>
      </c>
      <c r="AU11" s="6">
        <v>5.0323E-2</v>
      </c>
      <c r="AV11" s="6">
        <v>0.13264000000000001</v>
      </c>
      <c r="AW11" s="6">
        <v>2.9423999999999999E-2</v>
      </c>
      <c r="AX11">
        <f t="shared" si="4"/>
        <v>6.5881200000000001E-2</v>
      </c>
      <c r="AY11">
        <f t="shared" si="5"/>
        <v>4.9280602424425446E-2</v>
      </c>
    </row>
    <row r="12" spans="1:51" x14ac:dyDescent="0.25">
      <c r="A12" s="6">
        <v>8</v>
      </c>
      <c r="B12" s="6">
        <v>0.26217000000000001</v>
      </c>
      <c r="C12" s="6">
        <v>0.16685</v>
      </c>
      <c r="D12" s="6">
        <v>0.10750999999999999</v>
      </c>
      <c r="E12" s="6">
        <v>0.19641</v>
      </c>
      <c r="F12" s="6">
        <v>0.45661000000000002</v>
      </c>
      <c r="G12" s="6">
        <v>0.226553</v>
      </c>
      <c r="H12" s="6">
        <v>1.9650000000000001E-2</v>
      </c>
      <c r="I12" s="6">
        <v>0.21098</v>
      </c>
      <c r="J12" s="6">
        <v>0.10712000000000001</v>
      </c>
      <c r="K12" s="6">
        <v>5.6489999999999999E-2</v>
      </c>
      <c r="L12" s="6">
        <v>0.11430999999999999</v>
      </c>
      <c r="M12" s="6">
        <v>0.18693599999999999</v>
      </c>
      <c r="N12" s="6">
        <f t="shared" si="0"/>
        <v>0.17596574999999995</v>
      </c>
      <c r="O12" s="6">
        <f t="shared" si="1"/>
        <v>0.11383212241488468</v>
      </c>
      <c r="P12" s="6"/>
      <c r="R12" s="6">
        <v>0.12877</v>
      </c>
      <c r="S12" s="6">
        <v>0.332814</v>
      </c>
      <c r="T12" s="6">
        <v>0.48581999999999997</v>
      </c>
      <c r="U12" s="6">
        <v>3.6429999999999997E-2</v>
      </c>
      <c r="V12" s="6">
        <v>7.1995000000000003E-2</v>
      </c>
      <c r="W12" s="6">
        <v>0.24287300000000001</v>
      </c>
      <c r="X12" s="6">
        <v>2.895E-2</v>
      </c>
      <c r="Y12" s="6">
        <v>4.648E-2</v>
      </c>
      <c r="Z12" s="6">
        <v>0.12722</v>
      </c>
      <c r="AA12" s="6">
        <v>1.788E-2</v>
      </c>
      <c r="AB12" s="6">
        <v>0.17835999999999999</v>
      </c>
      <c r="AC12" s="6">
        <v>2.1919999999999999E-2</v>
      </c>
      <c r="AD12" s="6">
        <v>0.23996000000000001</v>
      </c>
      <c r="AE12" s="6">
        <f t="shared" si="2"/>
        <v>0.15072861538461541</v>
      </c>
      <c r="AF12" s="6">
        <f t="shared" si="3"/>
        <v>0.14227141162963744</v>
      </c>
      <c r="AI12" s="6">
        <v>0.166327</v>
      </c>
      <c r="AJ12" s="6">
        <v>2.6706000000000001E-2</v>
      </c>
      <c r="AK12" s="6">
        <v>6.4225000000000004E-2</v>
      </c>
      <c r="AL12" s="6">
        <v>7.5958999999999999E-2</v>
      </c>
      <c r="AM12" s="6">
        <v>0.185807</v>
      </c>
      <c r="AN12" s="6">
        <v>2.9071E-2</v>
      </c>
      <c r="AO12" s="6">
        <v>0.20118800000000001</v>
      </c>
      <c r="AP12" s="6">
        <v>9.5024999999999998E-2</v>
      </c>
      <c r="AQ12" s="6">
        <v>0.12368</v>
      </c>
      <c r="AR12" s="6">
        <v>0.13609099999999999</v>
      </c>
      <c r="AS12" s="6">
        <v>0.10194</v>
      </c>
      <c r="AT12" s="6">
        <v>4.725E-2</v>
      </c>
      <c r="AU12" s="6">
        <v>9.6304000000000001E-2</v>
      </c>
      <c r="AV12" s="6">
        <v>0.18056</v>
      </c>
      <c r="AW12" s="6">
        <v>5.7997E-2</v>
      </c>
      <c r="AX12">
        <f t="shared" si="4"/>
        <v>0.10587533333333334</v>
      </c>
      <c r="AY12">
        <f t="shared" si="5"/>
        <v>5.7747164190938727E-2</v>
      </c>
    </row>
    <row r="13" spans="1:51" x14ac:dyDescent="0.25">
      <c r="A13" s="6">
        <v>9</v>
      </c>
      <c r="B13" s="6">
        <v>0</v>
      </c>
      <c r="C13" s="6">
        <v>0.10073</v>
      </c>
      <c r="D13" s="6">
        <v>5.3220000000000003E-2</v>
      </c>
      <c r="E13" s="6">
        <v>0.13694999999999999</v>
      </c>
      <c r="F13" s="6">
        <v>0.43225000000000002</v>
      </c>
      <c r="G13" s="6">
        <v>8.2970000000000006E-3</v>
      </c>
      <c r="H13" s="6">
        <v>5.1360000000000003E-2</v>
      </c>
      <c r="I13" s="6">
        <v>5.9409999999999998E-2</v>
      </c>
      <c r="J13" s="6">
        <v>0</v>
      </c>
      <c r="K13" s="6">
        <v>0.19298000000000001</v>
      </c>
      <c r="L13" s="6">
        <v>7.5259999999999994E-2</v>
      </c>
      <c r="M13" s="6">
        <v>0.18182300000000001</v>
      </c>
      <c r="N13" s="6">
        <f t="shared" si="0"/>
        <v>0.10768999999999999</v>
      </c>
      <c r="O13" s="6">
        <f t="shared" si="1"/>
        <v>0.12120974395949888</v>
      </c>
      <c r="P13" s="6"/>
      <c r="R13" s="6">
        <v>9.8919999999999994E-2</v>
      </c>
      <c r="S13" s="6">
        <v>0.269509</v>
      </c>
      <c r="T13" s="6">
        <v>0.37614999999999998</v>
      </c>
      <c r="U13" s="6">
        <v>0.19378999999999999</v>
      </c>
      <c r="V13" s="6">
        <v>6.7196000000000006E-2</v>
      </c>
      <c r="W13" s="6">
        <v>0.200874</v>
      </c>
      <c r="X13" s="6">
        <v>4.6730000000000001E-2</v>
      </c>
      <c r="Y13" s="6">
        <v>0.18259</v>
      </c>
      <c r="Z13" s="6">
        <v>0</v>
      </c>
      <c r="AA13" s="6">
        <v>0.18759999999999999</v>
      </c>
      <c r="AB13" s="6">
        <v>0.21390999999999999</v>
      </c>
      <c r="AC13" s="6">
        <v>2.597E-2</v>
      </c>
      <c r="AD13" s="6">
        <v>0.25065999999999999</v>
      </c>
      <c r="AE13" s="6">
        <f t="shared" si="2"/>
        <v>0.16260761538461538</v>
      </c>
      <c r="AF13" s="6">
        <f t="shared" si="3"/>
        <v>0.10900006514488764</v>
      </c>
      <c r="AI13" s="6">
        <v>0.21587799999999999</v>
      </c>
      <c r="AJ13" s="6">
        <v>5.2506999999999998E-2</v>
      </c>
      <c r="AK13" s="6">
        <v>9.3784999999999993E-2</v>
      </c>
      <c r="AL13" s="6">
        <v>0.111953</v>
      </c>
      <c r="AM13" s="6">
        <v>0.22648799999999999</v>
      </c>
      <c r="AN13" s="6">
        <v>4.2744999999999998E-2</v>
      </c>
      <c r="AO13" s="6">
        <v>0.258824</v>
      </c>
      <c r="AP13" s="6">
        <v>0.124753</v>
      </c>
      <c r="AQ13" s="6">
        <v>0.16225000000000001</v>
      </c>
      <c r="AR13" s="6">
        <v>0.176757</v>
      </c>
      <c r="AS13" s="6">
        <v>0.14965000000000001</v>
      </c>
      <c r="AT13" s="6">
        <v>9.3030000000000002E-2</v>
      </c>
      <c r="AU13" s="6">
        <v>0.13831599999999999</v>
      </c>
      <c r="AV13" s="6">
        <v>9.3390000000000001E-2</v>
      </c>
      <c r="AW13" s="6">
        <v>8.5744000000000001E-2</v>
      </c>
      <c r="AX13">
        <f t="shared" si="4"/>
        <v>0.13507133333333335</v>
      </c>
      <c r="AY13">
        <f t="shared" si="5"/>
        <v>6.354154301115203E-2</v>
      </c>
    </row>
    <row r="14" spans="1:51" x14ac:dyDescent="0.25">
      <c r="A14" s="6">
        <v>10</v>
      </c>
      <c r="B14" s="6">
        <v>3.4964000000000002E-2</v>
      </c>
      <c r="C14" s="6">
        <v>0.15171999999999999</v>
      </c>
      <c r="D14" s="6">
        <v>0.10109</v>
      </c>
      <c r="E14" s="6">
        <v>2.112E-2</v>
      </c>
      <c r="F14" s="6">
        <v>0.22147</v>
      </c>
      <c r="G14" s="6">
        <v>0</v>
      </c>
      <c r="H14" s="6">
        <v>7.2319999999999995E-2</v>
      </c>
      <c r="I14" s="6">
        <v>3.2500000000000001E-2</v>
      </c>
      <c r="J14" s="6">
        <v>1.4906000000000001E-2</v>
      </c>
      <c r="K14" s="6">
        <v>2.384E-2</v>
      </c>
      <c r="L14" s="6">
        <v>0</v>
      </c>
      <c r="M14" s="6">
        <v>8.3879999999999996E-2</v>
      </c>
      <c r="N14" s="6">
        <f t="shared" si="0"/>
        <v>6.3150833333333323E-2</v>
      </c>
      <c r="O14" s="6">
        <f t="shared" si="1"/>
        <v>6.7562853782551446E-2</v>
      </c>
      <c r="P14" s="6"/>
      <c r="R14" s="6">
        <v>0.13975000000000001</v>
      </c>
      <c r="S14" s="6">
        <v>0.191551</v>
      </c>
      <c r="T14" s="6">
        <v>0.33600000000000002</v>
      </c>
      <c r="U14" s="6">
        <v>0.12206</v>
      </c>
      <c r="V14" s="6">
        <v>0.240235</v>
      </c>
      <c r="W14" s="6">
        <v>0.29055599999999998</v>
      </c>
      <c r="X14" s="6">
        <v>1.247E-2</v>
      </c>
      <c r="Y14" s="6">
        <v>0</v>
      </c>
      <c r="Z14" s="6">
        <v>1.7954999999999999E-2</v>
      </c>
      <c r="AA14" s="6">
        <v>0</v>
      </c>
      <c r="AB14" s="6">
        <v>0</v>
      </c>
      <c r="AC14" s="6">
        <v>4.7669999999999997E-2</v>
      </c>
      <c r="AD14" s="6">
        <v>8.4470000000000003E-2</v>
      </c>
      <c r="AE14" s="6">
        <f t="shared" si="2"/>
        <v>0.11405515384615385</v>
      </c>
      <c r="AF14" s="6">
        <f t="shared" si="3"/>
        <v>0.11794282274393678</v>
      </c>
      <c r="AI14" s="6">
        <v>0.26274700000000001</v>
      </c>
      <c r="AJ14" s="6">
        <v>7.7435000000000004E-2</v>
      </c>
      <c r="AK14" s="6">
        <v>0.121764</v>
      </c>
      <c r="AL14" s="6">
        <v>0.14668500000000001</v>
      </c>
      <c r="AM14" s="6">
        <v>0.26509199999999999</v>
      </c>
      <c r="AN14" s="6">
        <v>5.5874E-2</v>
      </c>
      <c r="AO14" s="6">
        <v>0.31230599999999997</v>
      </c>
      <c r="AP14" s="6">
        <v>0.153559</v>
      </c>
      <c r="AQ14" s="6">
        <v>0.19958000000000001</v>
      </c>
      <c r="AR14" s="6">
        <v>0.215279</v>
      </c>
      <c r="AS14" s="6">
        <v>0.19531999999999999</v>
      </c>
      <c r="AT14" s="6">
        <v>0.13739000000000001</v>
      </c>
      <c r="AU14" s="6">
        <v>0.176703</v>
      </c>
      <c r="AV14" s="6">
        <v>0</v>
      </c>
      <c r="AW14" s="6">
        <v>0.112689</v>
      </c>
      <c r="AX14">
        <f t="shared" si="4"/>
        <v>0.1621615333333333</v>
      </c>
      <c r="AY14">
        <f t="shared" si="5"/>
        <v>8.3907542180891609E-2</v>
      </c>
    </row>
    <row r="15" spans="1:51" x14ac:dyDescent="0.25">
      <c r="A15" s="6">
        <v>11</v>
      </c>
      <c r="B15" s="6">
        <v>6.7135E-2</v>
      </c>
      <c r="C15" s="6">
        <v>0</v>
      </c>
      <c r="D15" s="6">
        <v>0</v>
      </c>
      <c r="E15" s="6">
        <v>5.7200000000000001E-2</v>
      </c>
      <c r="F15" s="6">
        <v>0.19611999999999999</v>
      </c>
      <c r="G15" s="6">
        <v>2.3345000000000001E-2</v>
      </c>
      <c r="H15" s="6">
        <v>0</v>
      </c>
      <c r="I15" s="6">
        <v>0</v>
      </c>
      <c r="J15" s="6">
        <v>2.9502E-2</v>
      </c>
      <c r="K15" s="6">
        <v>0.19098999999999999</v>
      </c>
      <c r="L15" s="6">
        <v>1.7336000000000001E-2</v>
      </c>
      <c r="M15" s="6">
        <v>0</v>
      </c>
      <c r="N15" s="6">
        <f t="shared" si="0"/>
        <v>4.8469000000000005E-2</v>
      </c>
      <c r="O15" s="6">
        <f t="shared" si="1"/>
        <v>7.1505975031970051E-2</v>
      </c>
      <c r="P15" s="6"/>
      <c r="R15" s="6">
        <v>0</v>
      </c>
      <c r="S15" s="6">
        <v>0.18756500000000001</v>
      </c>
      <c r="T15" s="6">
        <v>0.15135999999999999</v>
      </c>
      <c r="U15" s="6">
        <v>0.13183</v>
      </c>
      <c r="V15" s="6">
        <v>9.9307999999999994E-2</v>
      </c>
      <c r="W15" s="6">
        <v>4.8607999999999998E-2</v>
      </c>
      <c r="X15" s="6">
        <v>0.13966999999999999</v>
      </c>
      <c r="Y15" s="6">
        <v>2.8489E-2</v>
      </c>
      <c r="Z15" s="6">
        <v>3.5535999999999998E-2</v>
      </c>
      <c r="AA15" s="6">
        <v>3.6129000000000001E-2</v>
      </c>
      <c r="AB15" s="6">
        <v>1.3582E-2</v>
      </c>
      <c r="AC15" s="6">
        <v>0.13300000000000001</v>
      </c>
      <c r="AD15" s="6">
        <v>0.18593999999999999</v>
      </c>
      <c r="AE15" s="6">
        <f t="shared" si="2"/>
        <v>9.1616692307692302E-2</v>
      </c>
      <c r="AF15" s="6">
        <f t="shared" si="3"/>
        <v>6.7027360404022837E-2</v>
      </c>
      <c r="AI15" s="6">
        <v>0.30707899999999999</v>
      </c>
      <c r="AJ15" s="6">
        <v>0.101517</v>
      </c>
      <c r="AK15" s="6">
        <v>0.14824699999999999</v>
      </c>
      <c r="AL15" s="6">
        <v>0.1802</v>
      </c>
      <c r="AM15" s="6">
        <v>0.30172700000000002</v>
      </c>
      <c r="AN15" s="6">
        <v>6.8481E-2</v>
      </c>
      <c r="AO15" s="6">
        <v>0.361933</v>
      </c>
      <c r="AP15" s="6">
        <v>0.18146999999999999</v>
      </c>
      <c r="AQ15" s="6">
        <v>0.23569000000000001</v>
      </c>
      <c r="AR15" s="6">
        <v>0.25176999999999999</v>
      </c>
      <c r="AS15" s="6">
        <v>0.23902000000000001</v>
      </c>
      <c r="AT15" s="6">
        <v>0.18038000000000001</v>
      </c>
      <c r="AU15" s="6">
        <v>0.21177699999999999</v>
      </c>
      <c r="AV15" s="6">
        <v>9.2840000000000006E-2</v>
      </c>
      <c r="AW15" s="6">
        <v>0.13885500000000001</v>
      </c>
      <c r="AX15">
        <f t="shared" si="4"/>
        <v>0.2000657333333333</v>
      </c>
      <c r="AY15">
        <f t="shared" si="5"/>
        <v>8.4375240596030951E-2</v>
      </c>
    </row>
    <row r="16" spans="1:51" x14ac:dyDescent="0.25">
      <c r="A16" s="6">
        <v>12</v>
      </c>
      <c r="B16" s="6">
        <v>9.6737000000000004E-2</v>
      </c>
      <c r="C16" s="6">
        <v>3.9747999999999999E-2</v>
      </c>
      <c r="D16" s="6">
        <v>4.4616000000000003E-2</v>
      </c>
      <c r="E16" s="6">
        <v>4.8759999999999998E-2</v>
      </c>
      <c r="F16" s="6">
        <v>0.15426999999999999</v>
      </c>
      <c r="G16" s="6">
        <v>4.4747000000000002E-2</v>
      </c>
      <c r="H16" s="6">
        <v>1.3164E-2</v>
      </c>
      <c r="I16" s="6">
        <v>1.7152000000000001E-2</v>
      </c>
      <c r="J16" s="6">
        <v>4.3794E-2</v>
      </c>
      <c r="K16" s="6">
        <v>0.14484</v>
      </c>
      <c r="L16" s="6">
        <v>3.4122E-2</v>
      </c>
      <c r="M16" s="6">
        <v>1.1916E-2</v>
      </c>
      <c r="N16" s="6">
        <f t="shared" si="0"/>
        <v>5.7822166666666668E-2</v>
      </c>
      <c r="O16" s="6">
        <f t="shared" si="1"/>
        <v>4.8295577736256437E-2</v>
      </c>
      <c r="P16" s="6"/>
      <c r="R16" s="6">
        <v>3.9404000000000002E-2</v>
      </c>
      <c r="S16" s="6">
        <v>0.108295</v>
      </c>
      <c r="T16" s="6">
        <v>9.7949999999999995E-2</v>
      </c>
      <c r="U16" s="6">
        <v>0.11368</v>
      </c>
      <c r="V16" s="6">
        <v>9.9848000000000006E-2</v>
      </c>
      <c r="W16" s="6">
        <v>0.105027</v>
      </c>
      <c r="X16" s="6">
        <v>0.12575</v>
      </c>
      <c r="Y16" s="6">
        <v>5.4889E-2</v>
      </c>
      <c r="Z16" s="6">
        <v>5.2748999999999997E-2</v>
      </c>
      <c r="AA16" s="6">
        <v>6.8390000000000006E-2</v>
      </c>
      <c r="AB16" s="6">
        <v>2.6595000000000001E-2</v>
      </c>
      <c r="AC16" s="6">
        <v>4.9840000000000002E-2</v>
      </c>
      <c r="AD16" s="6">
        <v>0.11919</v>
      </c>
      <c r="AE16" s="6">
        <f t="shared" si="2"/>
        <v>8.1662076923076921E-2</v>
      </c>
      <c r="AF16" s="6">
        <f t="shared" si="3"/>
        <v>3.3897121466926791E-2</v>
      </c>
      <c r="AI16" s="6">
        <v>0.34901100000000002</v>
      </c>
      <c r="AJ16" s="6">
        <v>0.12478400000000001</v>
      </c>
      <c r="AK16" s="6">
        <v>0.17331299999999999</v>
      </c>
      <c r="AL16" s="6">
        <v>0.21253900000000001</v>
      </c>
      <c r="AM16" s="6">
        <v>0.33649200000000001</v>
      </c>
      <c r="AN16" s="6">
        <v>8.0586000000000005E-2</v>
      </c>
      <c r="AO16" s="6">
        <v>0.40798299999999998</v>
      </c>
      <c r="AP16" s="6">
        <v>0.20851500000000001</v>
      </c>
      <c r="AQ16" s="6">
        <v>0.27062999999999998</v>
      </c>
      <c r="AR16" s="6">
        <v>0.28633700000000001</v>
      </c>
      <c r="AS16" s="6">
        <v>0.28084999999999999</v>
      </c>
      <c r="AT16" s="6">
        <v>0.22203000000000001</v>
      </c>
      <c r="AU16" s="6">
        <v>0.24382400000000001</v>
      </c>
      <c r="AV16" s="6">
        <v>0.1782</v>
      </c>
      <c r="AW16" s="6">
        <v>0.16426399999999999</v>
      </c>
      <c r="AX16">
        <f t="shared" si="4"/>
        <v>0.23595720000000003</v>
      </c>
      <c r="AY16">
        <f t="shared" si="5"/>
        <v>8.8112796745502625E-2</v>
      </c>
    </row>
    <row r="17" spans="1:51" x14ac:dyDescent="0.25">
      <c r="A17" s="6">
        <v>13</v>
      </c>
      <c r="B17" s="6">
        <v>0.123976</v>
      </c>
      <c r="C17" s="6">
        <v>7.6862E-2</v>
      </c>
      <c r="D17" s="6">
        <v>8.6304000000000006E-2</v>
      </c>
      <c r="E17" s="6">
        <v>0.10136000000000001</v>
      </c>
      <c r="F17" s="6">
        <v>0.1079</v>
      </c>
      <c r="G17" s="6">
        <v>6.4367999999999995E-2</v>
      </c>
      <c r="H17" s="6">
        <v>2.5836000000000001E-2</v>
      </c>
      <c r="I17" s="6">
        <v>3.3642999999999999E-2</v>
      </c>
      <c r="J17" s="6">
        <v>5.7789E-2</v>
      </c>
      <c r="K17" s="6">
        <v>6.9550000000000001E-2</v>
      </c>
      <c r="L17" s="6">
        <v>5.0374000000000002E-2</v>
      </c>
      <c r="M17" s="6">
        <v>2.3310999999999998E-2</v>
      </c>
      <c r="N17" s="6">
        <f t="shared" si="0"/>
        <v>6.8439416666666655E-2</v>
      </c>
      <c r="O17" s="6">
        <f t="shared" si="1"/>
        <v>3.2523158153309056E-2</v>
      </c>
      <c r="P17" s="6"/>
      <c r="R17" s="6">
        <v>7.6401999999999998E-2</v>
      </c>
      <c r="S17" s="6">
        <v>5.9907000000000002E-2</v>
      </c>
      <c r="T17" s="6">
        <v>0.11339</v>
      </c>
      <c r="U17" s="6">
        <v>0</v>
      </c>
      <c r="V17" s="6">
        <v>0.164772</v>
      </c>
      <c r="W17" s="6">
        <v>0</v>
      </c>
      <c r="X17" s="6">
        <v>0.15545999999999999</v>
      </c>
      <c r="Y17" s="6">
        <v>7.9353000000000007E-2</v>
      </c>
      <c r="Z17" s="6">
        <v>6.9602999999999998E-2</v>
      </c>
      <c r="AA17" s="6">
        <v>9.7198000000000007E-2</v>
      </c>
      <c r="AB17" s="6">
        <v>3.9061999999999999E-2</v>
      </c>
      <c r="AC17" s="6">
        <v>9.0469999999999995E-2</v>
      </c>
      <c r="AD17" s="6">
        <v>0.1331</v>
      </c>
      <c r="AE17" s="6">
        <f t="shared" si="2"/>
        <v>8.2978230769230762E-2</v>
      </c>
      <c r="AF17" s="6">
        <f t="shared" si="3"/>
        <v>5.1725396681504283E-2</v>
      </c>
      <c r="AI17" s="6">
        <v>0.38867299999999999</v>
      </c>
      <c r="AJ17" s="6">
        <v>0.147262</v>
      </c>
      <c r="AK17" s="6">
        <v>0.19703899999999999</v>
      </c>
      <c r="AL17" s="6">
        <v>0.24374499999999999</v>
      </c>
      <c r="AM17" s="6">
        <v>0.36948399999999998</v>
      </c>
      <c r="AN17" s="6">
        <v>9.221E-2</v>
      </c>
      <c r="AO17" s="6">
        <v>0.450714</v>
      </c>
      <c r="AP17" s="6">
        <v>0.23472000000000001</v>
      </c>
      <c r="AQ17" s="6">
        <v>0.30442999999999998</v>
      </c>
      <c r="AR17" s="6">
        <v>0.319081</v>
      </c>
      <c r="AS17" s="6">
        <v>0.32088</v>
      </c>
      <c r="AT17" s="6">
        <v>0.26239000000000001</v>
      </c>
      <c r="AU17" s="6">
        <v>0.27310600000000002</v>
      </c>
      <c r="AV17" s="6">
        <v>0.25668000000000002</v>
      </c>
      <c r="AW17" s="6">
        <v>0.18893799999999999</v>
      </c>
      <c r="AX17">
        <f t="shared" si="4"/>
        <v>0.2699568</v>
      </c>
      <c r="AY17">
        <f t="shared" si="5"/>
        <v>9.3948410660319406E-2</v>
      </c>
    </row>
    <row r="18" spans="1:51" x14ac:dyDescent="0.25">
      <c r="A18" s="6">
        <v>14</v>
      </c>
      <c r="B18" s="6">
        <v>0.149039</v>
      </c>
      <c r="C18" s="6">
        <v>0.11151700000000001</v>
      </c>
      <c r="D18" s="6">
        <v>0.12525500000000001</v>
      </c>
      <c r="E18" s="6">
        <v>0</v>
      </c>
      <c r="F18" s="6">
        <v>0.17988000000000001</v>
      </c>
      <c r="G18" s="6">
        <v>8.2355999999999999E-2</v>
      </c>
      <c r="H18" s="6">
        <v>3.8034999999999999E-2</v>
      </c>
      <c r="I18" s="6">
        <v>4.9499000000000001E-2</v>
      </c>
      <c r="J18" s="6">
        <v>7.1493000000000001E-2</v>
      </c>
      <c r="K18" s="6">
        <v>0.24115</v>
      </c>
      <c r="L18" s="6">
        <v>6.6110000000000002E-2</v>
      </c>
      <c r="M18" s="6">
        <v>3.4208000000000002E-2</v>
      </c>
      <c r="N18" s="6">
        <f t="shared" si="0"/>
        <v>9.5711833333333329E-2</v>
      </c>
      <c r="O18" s="6">
        <f t="shared" si="1"/>
        <v>6.89201432685069E-2</v>
      </c>
      <c r="P18" s="6"/>
      <c r="R18" s="6">
        <v>0.11114</v>
      </c>
      <c r="S18" s="6">
        <v>9.9122000000000002E-2</v>
      </c>
      <c r="T18" s="6">
        <v>0.09</v>
      </c>
      <c r="U18" s="6">
        <v>1.4796E-2</v>
      </c>
      <c r="V18" s="6">
        <v>0.23327600000000001</v>
      </c>
      <c r="W18" s="6">
        <v>1.5969000000000001E-2</v>
      </c>
      <c r="X18" s="6">
        <v>0.24156</v>
      </c>
      <c r="Y18" s="6">
        <v>0.102024</v>
      </c>
      <c r="Z18" s="6">
        <v>8.6105000000000001E-2</v>
      </c>
      <c r="AA18" s="6">
        <v>0.122922</v>
      </c>
      <c r="AB18" s="6">
        <v>5.1006999999999997E-2</v>
      </c>
      <c r="AC18" s="6">
        <v>0.19824</v>
      </c>
      <c r="AD18" s="6">
        <v>9.6280000000000004E-2</v>
      </c>
      <c r="AE18" s="6">
        <f t="shared" si="2"/>
        <v>0.11249546153846153</v>
      </c>
      <c r="AF18" s="6">
        <f t="shared" si="3"/>
        <v>7.2517576779260212E-2</v>
      </c>
      <c r="AI18" s="6">
        <v>0.42618899999999998</v>
      </c>
      <c r="AJ18" s="6">
        <v>0.16897899999999999</v>
      </c>
      <c r="AK18" s="6">
        <v>0.219497</v>
      </c>
      <c r="AL18" s="6">
        <v>0.27385599999999999</v>
      </c>
      <c r="AM18" s="6">
        <v>0.40079100000000001</v>
      </c>
      <c r="AN18" s="6">
        <v>0.10337</v>
      </c>
      <c r="AO18" s="6">
        <v>0.490365</v>
      </c>
      <c r="AP18" s="6">
        <v>0.26011200000000001</v>
      </c>
      <c r="AQ18" s="6">
        <v>0.33714</v>
      </c>
      <c r="AR18" s="6">
        <v>0.35009899999999999</v>
      </c>
      <c r="AS18" s="6">
        <v>0.35920000000000002</v>
      </c>
      <c r="AT18" s="6">
        <v>0.30148999999999998</v>
      </c>
      <c r="AU18" s="6">
        <v>0.29986000000000002</v>
      </c>
      <c r="AV18" s="6">
        <v>0.32884000000000002</v>
      </c>
      <c r="AW18" s="6">
        <v>0.21290000000000001</v>
      </c>
      <c r="AX18">
        <f t="shared" si="4"/>
        <v>0.30217919999999998</v>
      </c>
      <c r="AY18">
        <f t="shared" si="5"/>
        <v>0.10094183872352319</v>
      </c>
    </row>
    <row r="19" spans="1:51" x14ac:dyDescent="0.25">
      <c r="A19" s="6">
        <v>15</v>
      </c>
      <c r="B19" s="6">
        <v>0.1721</v>
      </c>
      <c r="C19" s="6">
        <v>0.143875</v>
      </c>
      <c r="D19" s="6">
        <v>0.16164999999999999</v>
      </c>
      <c r="E19" s="6">
        <v>4.1848000000000003E-2</v>
      </c>
      <c r="F19" s="6">
        <v>0.17907999999999999</v>
      </c>
      <c r="G19" s="6">
        <v>9.8847000000000004E-2</v>
      </c>
      <c r="H19" s="6">
        <v>4.9779999999999998E-2</v>
      </c>
      <c r="I19" s="6">
        <v>6.4742999999999995E-2</v>
      </c>
      <c r="J19" s="6">
        <v>8.4912000000000001E-2</v>
      </c>
      <c r="K19" s="6">
        <v>0.24637999999999999</v>
      </c>
      <c r="L19" s="6">
        <v>8.1345000000000001E-2</v>
      </c>
      <c r="M19" s="6">
        <v>4.4629000000000002E-2</v>
      </c>
      <c r="N19" s="6">
        <f t="shared" si="0"/>
        <v>0.11409908333333334</v>
      </c>
      <c r="O19" s="6">
        <f t="shared" si="1"/>
        <v>6.537248690592358E-2</v>
      </c>
      <c r="P19" s="6"/>
      <c r="R19" s="6">
        <v>0.143757</v>
      </c>
      <c r="S19" s="6">
        <v>2.4687000000000001E-2</v>
      </c>
      <c r="T19" s="6">
        <v>0.14799999999999999</v>
      </c>
      <c r="U19" s="6">
        <v>2.8992E-2</v>
      </c>
      <c r="V19" s="6">
        <v>0.11275499999999999</v>
      </c>
      <c r="W19" s="6">
        <v>3.1620000000000002E-2</v>
      </c>
      <c r="X19" s="6">
        <v>0.13075000000000001</v>
      </c>
      <c r="Y19" s="6">
        <v>0.123031</v>
      </c>
      <c r="Z19" s="6">
        <v>0.10226200000000001</v>
      </c>
      <c r="AA19" s="6">
        <v>0.14589199999999999</v>
      </c>
      <c r="AB19" s="6">
        <v>6.2451E-2</v>
      </c>
      <c r="AC19" s="6">
        <v>0.17607</v>
      </c>
      <c r="AD19" s="6">
        <v>9.5710000000000003E-2</v>
      </c>
      <c r="AE19" s="6">
        <f t="shared" si="2"/>
        <v>0.10199823076923074</v>
      </c>
      <c r="AF19" s="6">
        <f t="shared" si="3"/>
        <v>5.0432813091864898E-2</v>
      </c>
      <c r="AI19" s="6">
        <v>0.461673</v>
      </c>
      <c r="AJ19" s="6">
        <v>0.18995999999999999</v>
      </c>
      <c r="AK19" s="6">
        <v>0.24075299999999999</v>
      </c>
      <c r="AL19" s="6">
        <v>0.30291200000000001</v>
      </c>
      <c r="AM19" s="6">
        <v>0.43050100000000002</v>
      </c>
      <c r="AN19" s="6">
        <v>0.11408699999999999</v>
      </c>
      <c r="AO19" s="6">
        <v>0.52715800000000002</v>
      </c>
      <c r="AP19" s="6">
        <v>0.284715</v>
      </c>
      <c r="AQ19" s="6">
        <v>0.36879000000000001</v>
      </c>
      <c r="AR19" s="6">
        <v>0.37948100000000001</v>
      </c>
      <c r="AS19" s="6">
        <v>0.39587</v>
      </c>
      <c r="AT19" s="6">
        <v>0.33938000000000001</v>
      </c>
      <c r="AU19" s="6">
        <v>0.32430599999999998</v>
      </c>
      <c r="AV19" s="6">
        <v>0.39517999999999998</v>
      </c>
      <c r="AW19" s="6">
        <v>0.23616799999999999</v>
      </c>
      <c r="AX19">
        <f t="shared" si="4"/>
        <v>0.33272893333333337</v>
      </c>
      <c r="AY19">
        <f t="shared" si="5"/>
        <v>0.10844423086312728</v>
      </c>
    </row>
    <row r="20" spans="1:51" x14ac:dyDescent="0.25">
      <c r="A20" s="6">
        <v>16</v>
      </c>
      <c r="B20" s="6">
        <v>0.19331999999999999</v>
      </c>
      <c r="C20" s="6">
        <v>0.17408899999999999</v>
      </c>
      <c r="D20" s="6">
        <v>0.195656</v>
      </c>
      <c r="E20" s="6">
        <v>8.0324999999999994E-2</v>
      </c>
      <c r="F20" s="6">
        <v>0.1358</v>
      </c>
      <c r="G20" s="6">
        <v>0.113966</v>
      </c>
      <c r="H20" s="6">
        <v>6.1085E-2</v>
      </c>
      <c r="I20" s="6">
        <v>7.9398999999999997E-2</v>
      </c>
      <c r="J20" s="6">
        <v>9.8050999999999999E-2</v>
      </c>
      <c r="K20" s="6">
        <v>7.0860000000000006E-2</v>
      </c>
      <c r="L20" s="6">
        <v>9.6096000000000001E-2</v>
      </c>
      <c r="M20" s="6">
        <v>5.4593999999999997E-2</v>
      </c>
      <c r="N20" s="6">
        <f t="shared" si="0"/>
        <v>0.11277008333333333</v>
      </c>
      <c r="O20" s="6">
        <f t="shared" si="1"/>
        <v>5.0563578139458769E-2</v>
      </c>
      <c r="P20" s="6"/>
      <c r="R20" s="6">
        <v>0.17438200000000001</v>
      </c>
      <c r="S20" s="6">
        <v>0</v>
      </c>
      <c r="T20" s="6">
        <v>0.20776</v>
      </c>
      <c r="U20" s="6">
        <v>4.2611000000000003E-2</v>
      </c>
      <c r="V20" s="6">
        <v>0.18898000000000001</v>
      </c>
      <c r="W20" s="6">
        <v>4.6960000000000002E-2</v>
      </c>
      <c r="X20" s="6">
        <v>0.23732</v>
      </c>
      <c r="Y20" s="6">
        <v>0.14249800000000001</v>
      </c>
      <c r="Z20" s="6">
        <v>0.11808200000000001</v>
      </c>
      <c r="AA20" s="6">
        <v>0.166404</v>
      </c>
      <c r="AB20" s="6">
        <v>7.3415999999999995E-2</v>
      </c>
      <c r="AC20" s="6">
        <v>0</v>
      </c>
      <c r="AD20" s="6">
        <v>3.9280000000000002E-2</v>
      </c>
      <c r="AE20" s="6">
        <f t="shared" si="2"/>
        <v>0.11059176923076922</v>
      </c>
      <c r="AF20" s="6">
        <f t="shared" si="3"/>
        <v>8.1395949000501955E-2</v>
      </c>
      <c r="AI20" s="6">
        <v>0.49523699999999998</v>
      </c>
      <c r="AJ20" s="6">
        <v>0.21023</v>
      </c>
      <c r="AK20" s="6">
        <v>0.26087199999999999</v>
      </c>
      <c r="AL20" s="6">
        <v>0.33094899999999999</v>
      </c>
      <c r="AM20" s="6">
        <v>0.45869500000000002</v>
      </c>
      <c r="AN20" s="6">
        <v>0.124377</v>
      </c>
      <c r="AO20" s="6">
        <v>0.56130000000000002</v>
      </c>
      <c r="AP20" s="6">
        <v>0.30855399999999999</v>
      </c>
      <c r="AQ20" s="6">
        <v>0.39939999999999998</v>
      </c>
      <c r="AR20" s="6">
        <v>0.40731400000000001</v>
      </c>
      <c r="AS20" s="6">
        <v>0.43096000000000001</v>
      </c>
      <c r="AT20" s="6">
        <v>0.37608999999999998</v>
      </c>
      <c r="AU20" s="6">
        <v>0.34664200000000001</v>
      </c>
      <c r="AV20" s="6">
        <v>0.45617999999999997</v>
      </c>
      <c r="AW20" s="6">
        <v>0.25876300000000002</v>
      </c>
      <c r="AX20">
        <f t="shared" si="4"/>
        <v>0.36170419999999998</v>
      </c>
      <c r="AY20">
        <f t="shared" si="5"/>
        <v>0.11604718273443795</v>
      </c>
    </row>
    <row r="21" spans="1:51" x14ac:dyDescent="0.25">
      <c r="A21" s="6">
        <v>17</v>
      </c>
      <c r="B21" s="6">
        <v>0.21284600000000001</v>
      </c>
      <c r="C21" s="6">
        <v>0.20230100000000001</v>
      </c>
      <c r="D21" s="6">
        <v>0.22742899999999999</v>
      </c>
      <c r="E21" s="6">
        <v>0.115701</v>
      </c>
      <c r="F21" s="6">
        <v>5.6410000000000002E-2</v>
      </c>
      <c r="G21" s="6">
        <v>0.127826</v>
      </c>
      <c r="H21" s="6">
        <v>7.1969000000000005E-2</v>
      </c>
      <c r="I21" s="6">
        <v>9.3491000000000005E-2</v>
      </c>
      <c r="J21" s="6">
        <v>0.110917</v>
      </c>
      <c r="K21" s="6">
        <v>0.1147</v>
      </c>
      <c r="L21" s="6">
        <v>0.110379</v>
      </c>
      <c r="M21" s="6">
        <v>6.4125000000000001E-2</v>
      </c>
      <c r="N21" s="6">
        <f t="shared" si="0"/>
        <v>0.12567449999999999</v>
      </c>
      <c r="O21" s="6">
        <f t="shared" si="1"/>
        <v>5.8002127648279195E-2</v>
      </c>
      <c r="P21" s="6"/>
      <c r="R21" s="6">
        <v>0.20313600000000001</v>
      </c>
      <c r="S21" s="6">
        <v>1.8905999999999999E-2</v>
      </c>
      <c r="T21" s="6">
        <v>0</v>
      </c>
      <c r="U21" s="6">
        <v>5.5676999999999997E-2</v>
      </c>
      <c r="V21" s="6">
        <v>0.18098600000000001</v>
      </c>
      <c r="W21" s="6">
        <v>6.1995000000000001E-2</v>
      </c>
      <c r="X21" s="6">
        <v>0</v>
      </c>
      <c r="Y21" s="6">
        <v>0.16053799999999999</v>
      </c>
      <c r="Z21" s="6">
        <v>0.133571</v>
      </c>
      <c r="AA21" s="6">
        <v>0.18472</v>
      </c>
      <c r="AB21" s="6">
        <v>8.3920999999999996E-2</v>
      </c>
      <c r="AC21" s="6">
        <v>3.4804000000000002E-2</v>
      </c>
      <c r="AD21" s="6">
        <v>0.19026000000000001</v>
      </c>
      <c r="AE21" s="6">
        <f t="shared" si="2"/>
        <v>0.10065492307692309</v>
      </c>
      <c r="AF21" s="6">
        <f t="shared" si="3"/>
        <v>7.7352330286446988E-2</v>
      </c>
      <c r="AI21" s="6">
        <v>0.52698400000000001</v>
      </c>
      <c r="AJ21" s="6">
        <v>0.22981299999999999</v>
      </c>
      <c r="AK21" s="6">
        <v>0.279916</v>
      </c>
      <c r="AL21" s="6">
        <v>0.35800399999999999</v>
      </c>
      <c r="AM21" s="6">
        <v>0.48544999999999999</v>
      </c>
      <c r="AN21" s="6">
        <v>0.13425699999999999</v>
      </c>
      <c r="AO21" s="6">
        <v>0.59297999999999995</v>
      </c>
      <c r="AP21" s="6">
        <v>0.33165299999999998</v>
      </c>
      <c r="AQ21" s="6">
        <v>0.42903000000000002</v>
      </c>
      <c r="AR21" s="6">
        <v>0.43367899999999998</v>
      </c>
      <c r="AS21" s="6">
        <v>0.46455000000000002</v>
      </c>
      <c r="AT21" s="6">
        <v>0.41166999999999998</v>
      </c>
      <c r="AU21" s="6">
        <v>0.36704999999999999</v>
      </c>
      <c r="AV21" s="6">
        <v>0.51227</v>
      </c>
      <c r="AW21" s="6">
        <v>0.28070600000000001</v>
      </c>
      <c r="AX21">
        <f t="shared" si="4"/>
        <v>0.38920080000000001</v>
      </c>
      <c r="AY21">
        <f t="shared" si="5"/>
        <v>0.12350763424131216</v>
      </c>
    </row>
    <row r="22" spans="1:51" x14ac:dyDescent="0.25">
      <c r="A22" s="6">
        <v>18</v>
      </c>
      <c r="B22" s="6">
        <v>0.23081199999999999</v>
      </c>
      <c r="C22" s="6">
        <v>0.22864300000000001</v>
      </c>
      <c r="D22" s="6">
        <v>0.25711800000000001</v>
      </c>
      <c r="E22" s="6">
        <v>0.148227</v>
      </c>
      <c r="F22" s="6">
        <v>4.0140000000000002E-2</v>
      </c>
      <c r="G22" s="6">
        <v>0.14053299999999999</v>
      </c>
      <c r="H22" s="6">
        <v>8.2447000000000006E-2</v>
      </c>
      <c r="I22" s="6">
        <v>0.107039</v>
      </c>
      <c r="J22" s="6">
        <v>0.123515</v>
      </c>
      <c r="K22" s="6">
        <v>0.21659999999999999</v>
      </c>
      <c r="L22" s="6">
        <v>0.124207</v>
      </c>
      <c r="M22" s="6">
        <v>7.3237999999999998E-2</v>
      </c>
      <c r="N22" s="6">
        <f t="shared" si="0"/>
        <v>0.14770991666666664</v>
      </c>
      <c r="O22" s="6">
        <f t="shared" si="1"/>
        <v>7.0318996659325603E-2</v>
      </c>
      <c r="P22" s="6"/>
      <c r="R22" s="6">
        <v>0.23013400000000001</v>
      </c>
      <c r="S22" s="6">
        <v>3.6422000000000003E-2</v>
      </c>
      <c r="T22" s="6">
        <v>1.5726E-2</v>
      </c>
      <c r="U22" s="6">
        <v>6.8212999999999996E-2</v>
      </c>
      <c r="V22" s="6">
        <v>0.17823600000000001</v>
      </c>
      <c r="W22" s="6">
        <v>7.6730999999999994E-2</v>
      </c>
      <c r="X22" s="6">
        <v>3.9267999999999997E-2</v>
      </c>
      <c r="Y22" s="6">
        <v>0.17725399999999999</v>
      </c>
      <c r="Z22" s="6">
        <v>0.14873700000000001</v>
      </c>
      <c r="AA22" s="6">
        <v>0.201075</v>
      </c>
      <c r="AB22" s="6">
        <v>9.3986E-2</v>
      </c>
      <c r="AC22" s="6">
        <v>6.7557000000000006E-2</v>
      </c>
      <c r="AD22" s="6">
        <v>0.18160000000000001</v>
      </c>
      <c r="AE22" s="6">
        <f t="shared" si="2"/>
        <v>0.11653376923076923</v>
      </c>
      <c r="AF22" s="6">
        <f t="shared" si="3"/>
        <v>7.1991544813903713E-2</v>
      </c>
      <c r="AI22" s="6">
        <v>0.55701199999999995</v>
      </c>
      <c r="AJ22" s="6">
        <v>0.24873300000000001</v>
      </c>
      <c r="AK22" s="6">
        <v>0.29794100000000001</v>
      </c>
      <c r="AL22" s="6">
        <v>0.38410899999999998</v>
      </c>
      <c r="AM22" s="6">
        <v>0.51083999999999996</v>
      </c>
      <c r="AN22" s="6">
        <v>0.14374400000000001</v>
      </c>
      <c r="AO22" s="6">
        <v>0.62237699999999996</v>
      </c>
      <c r="AP22" s="6">
        <v>0.35403400000000002</v>
      </c>
      <c r="AQ22" s="6">
        <v>0.45768999999999999</v>
      </c>
      <c r="AR22" s="6">
        <v>0.45865499999999998</v>
      </c>
      <c r="AS22" s="6">
        <v>0.49669999999999997</v>
      </c>
      <c r="AT22" s="6">
        <v>0.44613999999999998</v>
      </c>
      <c r="AU22" s="6">
        <v>0.38569700000000001</v>
      </c>
      <c r="AV22" s="6">
        <v>0.56383000000000005</v>
      </c>
      <c r="AW22" s="6">
        <v>0.30201299999999998</v>
      </c>
      <c r="AX22">
        <f t="shared" si="4"/>
        <v>0.41530100000000003</v>
      </c>
      <c r="AY22">
        <f t="shared" si="5"/>
        <v>0.13068580254182172</v>
      </c>
    </row>
    <row r="23" spans="1:51" x14ac:dyDescent="0.25">
      <c r="A23" s="6">
        <v>19</v>
      </c>
      <c r="B23" s="6">
        <v>0.24734300000000001</v>
      </c>
      <c r="C23" s="6">
        <v>0.25324000000000002</v>
      </c>
      <c r="D23" s="6">
        <v>0.28485700000000003</v>
      </c>
      <c r="E23" s="6">
        <v>0.17813100000000001</v>
      </c>
      <c r="F23" s="6">
        <v>0.12936</v>
      </c>
      <c r="G23" s="6">
        <v>0.15218300000000001</v>
      </c>
      <c r="H23" s="6">
        <v>9.2534000000000005E-2</v>
      </c>
      <c r="I23" s="6">
        <v>0.12006500000000001</v>
      </c>
      <c r="J23" s="6">
        <v>0.135851</v>
      </c>
      <c r="K23" s="6">
        <v>0.23571</v>
      </c>
      <c r="L23" s="6">
        <v>0.137596</v>
      </c>
      <c r="M23" s="6">
        <v>8.1953999999999999E-2</v>
      </c>
      <c r="N23" s="6">
        <f t="shared" si="0"/>
        <v>0.17073533333333335</v>
      </c>
      <c r="O23" s="6">
        <f t="shared" si="1"/>
        <v>6.8032217221406274E-2</v>
      </c>
      <c r="P23" s="6"/>
      <c r="R23" s="6">
        <v>0.25548399999999999</v>
      </c>
      <c r="S23" s="6">
        <v>5.2651000000000003E-2</v>
      </c>
      <c r="T23" s="6">
        <v>3.0197000000000002E-2</v>
      </c>
      <c r="U23" s="6">
        <v>8.0240000000000006E-2</v>
      </c>
      <c r="V23" s="6">
        <v>0.123751</v>
      </c>
      <c r="W23" s="6">
        <v>9.1174000000000005E-2</v>
      </c>
      <c r="X23" s="6">
        <v>7.6037999999999994E-2</v>
      </c>
      <c r="Y23" s="6">
        <v>0.192745</v>
      </c>
      <c r="Z23" s="6">
        <v>0.16358600000000001</v>
      </c>
      <c r="AA23" s="6">
        <v>0.21568000000000001</v>
      </c>
      <c r="AB23" s="6">
        <v>0.103628</v>
      </c>
      <c r="AC23" s="6">
        <v>9.8377999999999993E-2</v>
      </c>
      <c r="AD23" s="6">
        <v>0</v>
      </c>
      <c r="AE23" s="6">
        <f t="shared" si="2"/>
        <v>0.11411938461538461</v>
      </c>
      <c r="AF23" s="6">
        <f t="shared" si="3"/>
        <v>7.4356759943238607E-2</v>
      </c>
      <c r="AI23" s="6">
        <v>0.58541500000000002</v>
      </c>
      <c r="AJ23" s="6">
        <v>0.26701200000000003</v>
      </c>
      <c r="AK23" s="6">
        <v>0.315002</v>
      </c>
      <c r="AL23" s="6">
        <v>0.4093</v>
      </c>
      <c r="AM23" s="6">
        <v>0.53493400000000002</v>
      </c>
      <c r="AN23" s="6">
        <v>0.15285399999999999</v>
      </c>
      <c r="AO23" s="6">
        <v>0.64965499999999998</v>
      </c>
      <c r="AP23" s="6">
        <v>0.37572100000000003</v>
      </c>
      <c r="AQ23" s="6">
        <v>0.48542000000000002</v>
      </c>
      <c r="AR23" s="6">
        <v>0.48231299999999999</v>
      </c>
      <c r="AS23" s="6">
        <v>0.52746999999999999</v>
      </c>
      <c r="AT23" s="6">
        <v>0.47954000000000002</v>
      </c>
      <c r="AU23" s="6">
        <v>0.40273500000000001</v>
      </c>
      <c r="AV23" s="6">
        <v>0.61124000000000001</v>
      </c>
      <c r="AW23" s="6">
        <v>0.32270500000000002</v>
      </c>
      <c r="AX23">
        <f t="shared" si="4"/>
        <v>0.44008773333333334</v>
      </c>
      <c r="AY23">
        <f t="shared" si="5"/>
        <v>0.13751032615068101</v>
      </c>
    </row>
    <row r="24" spans="1:51" x14ac:dyDescent="0.25">
      <c r="A24" s="6">
        <v>20</v>
      </c>
      <c r="B24" s="6">
        <v>0.26255499999999998</v>
      </c>
      <c r="C24" s="6">
        <v>0.27620699999999998</v>
      </c>
      <c r="D24" s="6">
        <v>0.310776</v>
      </c>
      <c r="E24" s="6">
        <v>0.205627</v>
      </c>
      <c r="F24" s="6">
        <v>1.8859999999999998E-2</v>
      </c>
      <c r="G24" s="6">
        <v>0.16286300000000001</v>
      </c>
      <c r="H24" s="6">
        <v>0.102244</v>
      </c>
      <c r="I24" s="6">
        <v>0.13258800000000001</v>
      </c>
      <c r="J24" s="6">
        <v>0.14793100000000001</v>
      </c>
      <c r="K24" s="6">
        <v>0</v>
      </c>
      <c r="L24" s="6">
        <v>0.15056</v>
      </c>
      <c r="M24" s="6">
        <v>9.0288999999999994E-2</v>
      </c>
      <c r="N24" s="6">
        <f t="shared" si="0"/>
        <v>0.15504166666666666</v>
      </c>
      <c r="O24" s="6">
        <f t="shared" si="1"/>
        <v>9.6884217157607325E-2</v>
      </c>
      <c r="P24" s="6"/>
      <c r="R24" s="6">
        <v>0.27928500000000001</v>
      </c>
      <c r="S24" s="6">
        <v>6.7686999999999997E-2</v>
      </c>
      <c r="T24" s="6">
        <v>4.3513999999999997E-2</v>
      </c>
      <c r="U24" s="6">
        <v>9.1778999999999999E-2</v>
      </c>
      <c r="V24" s="6">
        <v>6.9946999999999995E-2</v>
      </c>
      <c r="W24" s="6">
        <v>0.10532999999999999</v>
      </c>
      <c r="X24" s="6">
        <v>0.110468</v>
      </c>
      <c r="Y24" s="6">
        <v>0.20710000000000001</v>
      </c>
      <c r="Z24" s="6">
        <v>0.17812500000000001</v>
      </c>
      <c r="AA24" s="6">
        <v>0.22872100000000001</v>
      </c>
      <c r="AB24" s="6">
        <v>0.112867</v>
      </c>
      <c r="AC24" s="6">
        <v>0.127382</v>
      </c>
      <c r="AD24" s="6">
        <v>0.104462</v>
      </c>
      <c r="AE24" s="6">
        <f t="shared" si="2"/>
        <v>0.13282053846153846</v>
      </c>
      <c r="AF24" s="6">
        <f t="shared" si="3"/>
        <v>6.9857884787158375E-2</v>
      </c>
      <c r="AI24" s="6">
        <v>0.61228000000000005</v>
      </c>
      <c r="AJ24" s="6">
        <v>0.28467100000000001</v>
      </c>
      <c r="AK24" s="6">
        <v>0.33115</v>
      </c>
      <c r="AL24" s="6">
        <v>0.43360700000000002</v>
      </c>
      <c r="AM24" s="6">
        <v>0.55779900000000004</v>
      </c>
      <c r="AN24" s="6">
        <v>0.16160099999999999</v>
      </c>
      <c r="AO24" s="6">
        <v>0.67496800000000001</v>
      </c>
      <c r="AP24" s="6">
        <v>0.396735</v>
      </c>
      <c r="AQ24" s="6">
        <v>0.51224999999999998</v>
      </c>
      <c r="AR24" s="6">
        <v>0.50472399999999995</v>
      </c>
      <c r="AS24" s="6">
        <v>0.55691999999999997</v>
      </c>
      <c r="AT24" s="6">
        <v>0.51190000000000002</v>
      </c>
      <c r="AU24" s="6">
        <v>0.41830299999999998</v>
      </c>
      <c r="AV24" s="6">
        <v>0.65483999999999998</v>
      </c>
      <c r="AW24" s="6">
        <v>0.34279799999999999</v>
      </c>
      <c r="AX24">
        <f t="shared" si="4"/>
        <v>0.4636364</v>
      </c>
      <c r="AY24">
        <f t="shared" si="5"/>
        <v>0.1439507099807828</v>
      </c>
    </row>
    <row r="25" spans="1:51" x14ac:dyDescent="0.25">
      <c r="A25" s="6">
        <v>21</v>
      </c>
      <c r="B25" s="6">
        <v>0.27655099999999999</v>
      </c>
      <c r="C25" s="6">
        <v>0.297651</v>
      </c>
      <c r="D25" s="6">
        <v>0.33499299999999999</v>
      </c>
      <c r="E25" s="6">
        <v>0.230906</v>
      </c>
      <c r="F25" s="6">
        <v>0.16894999999999999</v>
      </c>
      <c r="G25" s="6">
        <v>0.172654</v>
      </c>
      <c r="H25" s="6">
        <v>0.111591</v>
      </c>
      <c r="I25" s="6">
        <v>0.14462900000000001</v>
      </c>
      <c r="J25" s="6">
        <v>0.15975900000000001</v>
      </c>
      <c r="K25" s="6">
        <v>0.14625099999999999</v>
      </c>
      <c r="L25" s="6">
        <v>0.16311200000000001</v>
      </c>
      <c r="M25" s="6">
        <v>9.826E-2</v>
      </c>
      <c r="N25" s="6">
        <f t="shared" si="0"/>
        <v>0.19210891666666666</v>
      </c>
      <c r="O25" s="6">
        <f t="shared" si="1"/>
        <v>7.5462744749805105E-2</v>
      </c>
      <c r="P25" s="6"/>
      <c r="R25" s="6">
        <v>0.30163299999999998</v>
      </c>
      <c r="S25" s="6">
        <v>8.1616999999999995E-2</v>
      </c>
      <c r="T25" s="6">
        <v>5.5767999999999998E-2</v>
      </c>
      <c r="U25" s="6">
        <v>0.102849</v>
      </c>
      <c r="V25" s="6">
        <v>4.8294999999999998E-2</v>
      </c>
      <c r="W25" s="6">
        <v>0.119204</v>
      </c>
      <c r="X25" s="6">
        <v>0.142708</v>
      </c>
      <c r="Y25" s="6">
        <v>0.22040199999999999</v>
      </c>
      <c r="Z25" s="6">
        <v>0.19236</v>
      </c>
      <c r="AA25" s="6">
        <v>0.240366</v>
      </c>
      <c r="AB25" s="6">
        <v>0.12171899999999999</v>
      </c>
      <c r="AC25" s="6">
        <v>0.15467500000000001</v>
      </c>
      <c r="AD25" s="6">
        <v>0.15914700000000001</v>
      </c>
      <c r="AE25" s="6">
        <f t="shared" si="2"/>
        <v>0.14928792307692307</v>
      </c>
      <c r="AF25" s="6">
        <f t="shared" si="3"/>
        <v>7.4124182720015586E-2</v>
      </c>
      <c r="AI25" s="6">
        <v>0.63769100000000001</v>
      </c>
      <c r="AJ25" s="6">
        <v>0.30173299999999997</v>
      </c>
      <c r="AK25" s="6">
        <v>0.34643499999999999</v>
      </c>
      <c r="AL25" s="6">
        <v>0.45706200000000002</v>
      </c>
      <c r="AM25" s="6">
        <v>0.57949700000000004</v>
      </c>
      <c r="AN25" s="6">
        <v>0.17</v>
      </c>
      <c r="AO25" s="6">
        <v>0.69845500000000005</v>
      </c>
      <c r="AP25" s="6">
        <v>0.41709600000000002</v>
      </c>
      <c r="AQ25" s="6">
        <v>0.53820999999999997</v>
      </c>
      <c r="AR25" s="6">
        <v>0.525953</v>
      </c>
      <c r="AS25" s="6">
        <v>0.58509999999999995</v>
      </c>
      <c r="AT25" s="6">
        <v>0.54325999999999997</v>
      </c>
      <c r="AU25" s="6">
        <v>0.43252699999999999</v>
      </c>
      <c r="AV25" s="6">
        <v>0.69491999999999998</v>
      </c>
      <c r="AW25" s="6">
        <v>0.36231099999999999</v>
      </c>
      <c r="AX25">
        <f t="shared" si="4"/>
        <v>0.48601666666666671</v>
      </c>
      <c r="AY25">
        <f t="shared" si="5"/>
        <v>0.14999771371622708</v>
      </c>
    </row>
    <row r="26" spans="1:51" x14ac:dyDescent="0.25">
      <c r="A26" s="6">
        <v>22</v>
      </c>
      <c r="B26" s="6">
        <v>0.28943000000000002</v>
      </c>
      <c r="C26" s="6">
        <v>0.31767499999999999</v>
      </c>
      <c r="D26" s="6">
        <v>0.35762100000000002</v>
      </c>
      <c r="E26" s="6">
        <v>0.25414900000000001</v>
      </c>
      <c r="F26" s="6">
        <v>0</v>
      </c>
      <c r="G26" s="6">
        <v>0.18163099999999999</v>
      </c>
      <c r="H26" s="6">
        <v>0.12059</v>
      </c>
      <c r="I26" s="6">
        <v>0.15620600000000001</v>
      </c>
      <c r="J26" s="6">
        <v>0.17134099999999999</v>
      </c>
      <c r="K26" s="6">
        <v>0.24628900000000001</v>
      </c>
      <c r="L26" s="6">
        <v>0.175264</v>
      </c>
      <c r="M26" s="6">
        <v>0.105882</v>
      </c>
      <c r="N26" s="6">
        <f t="shared" si="0"/>
        <v>0.19800649999999997</v>
      </c>
      <c r="O26" s="6">
        <f t="shared" si="1"/>
        <v>0.10025843695125666</v>
      </c>
      <c r="P26" s="6"/>
      <c r="R26" s="6">
        <v>0.32261600000000001</v>
      </c>
      <c r="S26" s="6">
        <v>9.4523999999999997E-2</v>
      </c>
      <c r="T26" s="6">
        <v>6.7044999999999993E-2</v>
      </c>
      <c r="U26" s="6">
        <v>0.11347</v>
      </c>
      <c r="V26" s="6">
        <v>6.6128999999999993E-2</v>
      </c>
      <c r="W26" s="6">
        <v>0.132802</v>
      </c>
      <c r="X26" s="6">
        <v>0.17289599999999999</v>
      </c>
      <c r="Y26" s="6">
        <v>0.23272799999999999</v>
      </c>
      <c r="Z26" s="6">
        <v>0.20629800000000001</v>
      </c>
      <c r="AA26" s="6">
        <v>0.25076500000000002</v>
      </c>
      <c r="AB26" s="6">
        <v>0.13019900000000001</v>
      </c>
      <c r="AC26" s="6">
        <v>0.18035999999999999</v>
      </c>
      <c r="AD26" s="6">
        <v>0.187775</v>
      </c>
      <c r="AE26" s="6">
        <f t="shared" si="2"/>
        <v>0.16596976923076923</v>
      </c>
      <c r="AF26" s="6">
        <f t="shared" si="3"/>
        <v>7.5573629426489194E-2</v>
      </c>
      <c r="AI26" s="6">
        <v>0.66172600000000004</v>
      </c>
      <c r="AJ26" s="6">
        <v>0.318216</v>
      </c>
      <c r="AK26" s="6">
        <v>0.36090299999999997</v>
      </c>
      <c r="AL26" s="6">
        <v>0.47969400000000001</v>
      </c>
      <c r="AM26" s="6">
        <v>0.60008700000000004</v>
      </c>
      <c r="AN26" s="6">
        <v>0.178064</v>
      </c>
      <c r="AO26" s="6">
        <v>0.72024999999999995</v>
      </c>
      <c r="AP26" s="6">
        <v>0.43682500000000002</v>
      </c>
      <c r="AQ26" s="6">
        <v>0.56332000000000004</v>
      </c>
      <c r="AR26" s="6">
        <v>0.54606299999999997</v>
      </c>
      <c r="AS26" s="6">
        <v>0.61207999999999996</v>
      </c>
      <c r="AT26" s="6">
        <v>0.57364999999999999</v>
      </c>
      <c r="AU26" s="6">
        <v>0.445523</v>
      </c>
      <c r="AV26" s="6">
        <v>0.73177000000000003</v>
      </c>
      <c r="AW26" s="6">
        <v>0.38125900000000001</v>
      </c>
      <c r="AX26">
        <f t="shared" si="4"/>
        <v>0.50729533333333332</v>
      </c>
      <c r="AY26">
        <f t="shared" si="5"/>
        <v>0.15566126548634232</v>
      </c>
    </row>
    <row r="27" spans="1:51" x14ac:dyDescent="0.25">
      <c r="A27" s="6">
        <v>23</v>
      </c>
      <c r="B27" s="6">
        <v>0.30128100000000002</v>
      </c>
      <c r="C27" s="6">
        <v>0.336372</v>
      </c>
      <c r="D27" s="6">
        <v>0.37876399999999999</v>
      </c>
      <c r="E27" s="6">
        <v>0.27551900000000001</v>
      </c>
      <c r="F27" s="6">
        <v>6.5157999999999994E-2</v>
      </c>
      <c r="G27" s="6">
        <v>0.18986</v>
      </c>
      <c r="H27" s="6">
        <v>0.12925300000000001</v>
      </c>
      <c r="I27" s="6">
        <v>0.16733600000000001</v>
      </c>
      <c r="J27" s="6">
        <v>0.18268200000000001</v>
      </c>
      <c r="K27" s="6">
        <v>0.31471700000000002</v>
      </c>
      <c r="L27" s="6">
        <v>0.187031</v>
      </c>
      <c r="M27" s="6">
        <v>0.11317099999999999</v>
      </c>
      <c r="N27" s="6">
        <f t="shared" si="0"/>
        <v>0.22009533333333334</v>
      </c>
      <c r="O27" s="6">
        <f t="shared" si="1"/>
        <v>9.8716128471614262E-2</v>
      </c>
      <c r="P27" s="6"/>
      <c r="R27" s="6">
        <v>0.34231699999999998</v>
      </c>
      <c r="S27" s="6">
        <v>0.10648199999999999</v>
      </c>
      <c r="T27" s="6">
        <v>7.7423000000000006E-2</v>
      </c>
      <c r="U27" s="6">
        <v>0.12366000000000001</v>
      </c>
      <c r="V27" s="6">
        <v>0.130694</v>
      </c>
      <c r="W27" s="6">
        <v>0.14613000000000001</v>
      </c>
      <c r="X27" s="6">
        <v>0.20116400000000001</v>
      </c>
      <c r="Y27" s="6">
        <v>0.24415100000000001</v>
      </c>
      <c r="Z27" s="6">
        <v>0.219945</v>
      </c>
      <c r="AA27" s="6">
        <v>0.26005</v>
      </c>
      <c r="AB27" s="6">
        <v>0.138325</v>
      </c>
      <c r="AC27" s="6">
        <v>0.20452899999999999</v>
      </c>
      <c r="AD27" s="6">
        <v>0.202761</v>
      </c>
      <c r="AE27" s="6">
        <f t="shared" si="2"/>
        <v>0.18443315384615386</v>
      </c>
      <c r="AF27" s="6">
        <f t="shared" si="3"/>
        <v>7.314034716311528E-2</v>
      </c>
      <c r="AI27" s="6">
        <v>0.68446099999999999</v>
      </c>
      <c r="AJ27" s="6">
        <v>0.33413999999999999</v>
      </c>
      <c r="AK27" s="6">
        <v>0.37459700000000001</v>
      </c>
      <c r="AL27" s="6">
        <v>0.50153400000000004</v>
      </c>
      <c r="AM27" s="6">
        <v>0.61962700000000004</v>
      </c>
      <c r="AN27" s="6">
        <v>0.185808</v>
      </c>
      <c r="AO27" s="6">
        <v>0.74047399999999997</v>
      </c>
      <c r="AP27" s="6">
        <v>0.45594099999999999</v>
      </c>
      <c r="AQ27" s="6">
        <v>0.58762000000000003</v>
      </c>
      <c r="AR27" s="6">
        <v>0.56511299999999998</v>
      </c>
      <c r="AS27" s="6">
        <v>0.63790000000000002</v>
      </c>
      <c r="AT27" s="6">
        <v>0.60309000000000001</v>
      </c>
      <c r="AU27" s="6">
        <v>0.45739800000000003</v>
      </c>
      <c r="AV27" s="6">
        <v>0.76565000000000005</v>
      </c>
      <c r="AW27" s="6">
        <v>0.39965899999999999</v>
      </c>
      <c r="AX27">
        <f t="shared" si="4"/>
        <v>0.52753413333333332</v>
      </c>
      <c r="AY27">
        <f t="shared" si="5"/>
        <v>0.16095740448368254</v>
      </c>
    </row>
    <row r="28" spans="1:51" x14ac:dyDescent="0.25">
      <c r="A28" s="6">
        <v>24</v>
      </c>
      <c r="B28" s="6">
        <v>0.31218499999999999</v>
      </c>
      <c r="C28" s="6">
        <v>0.353829</v>
      </c>
      <c r="D28" s="6">
        <v>0.39851900000000001</v>
      </c>
      <c r="E28" s="6">
        <v>0.29516700000000001</v>
      </c>
      <c r="F28" s="6">
        <v>0.122142</v>
      </c>
      <c r="G28" s="6">
        <v>0.197405</v>
      </c>
      <c r="H28" s="6">
        <v>0.13759299999999999</v>
      </c>
      <c r="I28" s="6">
        <v>0.178038</v>
      </c>
      <c r="J28" s="6">
        <v>0.19378699999999999</v>
      </c>
      <c r="K28" s="6">
        <v>0.36152299999999998</v>
      </c>
      <c r="L28" s="6">
        <v>0.19842299999999999</v>
      </c>
      <c r="M28" s="6">
        <v>0.120142</v>
      </c>
      <c r="N28" s="6">
        <f t="shared" si="0"/>
        <v>0.23906274999999999</v>
      </c>
      <c r="O28" s="6">
        <f t="shared" si="1"/>
        <v>9.9707863617237422E-2</v>
      </c>
      <c r="P28" s="6"/>
      <c r="R28" s="6">
        <v>0.36081600000000003</v>
      </c>
      <c r="S28" s="6">
        <v>0.11756</v>
      </c>
      <c r="T28" s="6">
        <v>8.6971999999999994E-2</v>
      </c>
      <c r="U28" s="6">
        <v>0.133436</v>
      </c>
      <c r="V28" s="6">
        <v>0</v>
      </c>
      <c r="W28" s="6">
        <v>0.159192</v>
      </c>
      <c r="X28" s="6">
        <v>0.227633</v>
      </c>
      <c r="Y28" s="6">
        <v>0.25473600000000002</v>
      </c>
      <c r="Z28" s="6">
        <v>0.23330699999999999</v>
      </c>
      <c r="AA28" s="6">
        <v>0.26834200000000002</v>
      </c>
      <c r="AB28" s="6">
        <v>0.14610899999999999</v>
      </c>
      <c r="AC28" s="6">
        <v>0.227274</v>
      </c>
      <c r="AD28" s="6">
        <v>0.21060599999999999</v>
      </c>
      <c r="AE28" s="6">
        <f t="shared" si="2"/>
        <v>0.18661407692307691</v>
      </c>
      <c r="AF28" s="6">
        <f t="shared" si="3"/>
        <v>9.2421293007853969E-2</v>
      </c>
      <c r="AI28" s="6">
        <v>0.70596400000000004</v>
      </c>
      <c r="AJ28" s="6">
        <v>0.349526</v>
      </c>
      <c r="AK28" s="6">
        <v>0.38755800000000001</v>
      </c>
      <c r="AL28" s="6">
        <v>0.52260700000000004</v>
      </c>
      <c r="AM28" s="6">
        <v>0.63817000000000002</v>
      </c>
      <c r="AN28" s="6">
        <v>0.193243</v>
      </c>
      <c r="AO28" s="6">
        <v>0.75924000000000003</v>
      </c>
      <c r="AP28" s="6">
        <v>0.474464</v>
      </c>
      <c r="AQ28" s="6">
        <v>0.61112999999999995</v>
      </c>
      <c r="AR28" s="6">
        <v>0.58315799999999995</v>
      </c>
      <c r="AS28" s="6">
        <v>0.66259999999999997</v>
      </c>
      <c r="AT28" s="6">
        <v>0.63161999999999996</v>
      </c>
      <c r="AU28" s="6">
        <v>0.468248</v>
      </c>
      <c r="AV28" s="6">
        <v>0.79679999999999995</v>
      </c>
      <c r="AW28" s="6">
        <v>0.41752800000000001</v>
      </c>
      <c r="AX28">
        <f t="shared" si="4"/>
        <v>0.54679040000000012</v>
      </c>
      <c r="AY28">
        <f t="shared" si="5"/>
        <v>0.16590741742644965</v>
      </c>
    </row>
    <row r="29" spans="1:51" x14ac:dyDescent="0.25">
      <c r="A29" s="6">
        <v>25</v>
      </c>
      <c r="B29" s="6">
        <v>0.322218</v>
      </c>
      <c r="C29" s="6">
        <v>0.37013000000000001</v>
      </c>
      <c r="D29" s="6">
        <v>0.41697699999999999</v>
      </c>
      <c r="E29" s="6">
        <v>0.31323200000000001</v>
      </c>
      <c r="F29" s="6">
        <v>0.17197699999999999</v>
      </c>
      <c r="G29" s="6">
        <v>0.204321</v>
      </c>
      <c r="H29" s="6">
        <v>0.145622</v>
      </c>
      <c r="I29" s="6">
        <v>0.18832599999999999</v>
      </c>
      <c r="J29" s="6">
        <v>0.20466100000000001</v>
      </c>
      <c r="K29" s="6">
        <v>0.39353900000000003</v>
      </c>
      <c r="L29" s="6">
        <v>0.209454</v>
      </c>
      <c r="M29" s="6">
        <v>0.12680900000000001</v>
      </c>
      <c r="N29" s="6">
        <f t="shared" si="0"/>
        <v>0.25560550000000004</v>
      </c>
      <c r="O29" s="6">
        <f t="shared" si="1"/>
        <v>0.10157884532045218</v>
      </c>
      <c r="P29" s="6"/>
      <c r="R29" s="6">
        <v>0.37818400000000002</v>
      </c>
      <c r="S29" s="6">
        <v>0.12782499999999999</v>
      </c>
      <c r="T29" s="6">
        <v>9.5759999999999998E-2</v>
      </c>
      <c r="U29" s="6">
        <v>0.142816</v>
      </c>
      <c r="V29" s="6">
        <v>4.0412999999999998E-2</v>
      </c>
      <c r="W29" s="6">
        <v>0.17199500000000001</v>
      </c>
      <c r="X29" s="6">
        <v>0.25241799999999998</v>
      </c>
      <c r="Y29" s="6">
        <v>0.26454499999999997</v>
      </c>
      <c r="Z29" s="6">
        <v>0.24639</v>
      </c>
      <c r="AA29" s="6">
        <v>0.27574599999999999</v>
      </c>
      <c r="AB29" s="6">
        <v>0.15356800000000001</v>
      </c>
      <c r="AC29" s="6">
        <v>0.24867800000000001</v>
      </c>
      <c r="AD29" s="6">
        <v>0.21471299999999999</v>
      </c>
      <c r="AE29" s="6">
        <f t="shared" si="2"/>
        <v>0.20100392307692311</v>
      </c>
      <c r="AF29" s="6">
        <f t="shared" si="3"/>
        <v>8.9851306507345255E-2</v>
      </c>
      <c r="AI29" s="6">
        <v>0.72630399999999995</v>
      </c>
      <c r="AJ29" s="6">
        <v>0.36438900000000002</v>
      </c>
      <c r="AK29" s="6">
        <v>0.39982600000000001</v>
      </c>
      <c r="AL29" s="6">
        <v>0.54294200000000004</v>
      </c>
      <c r="AM29" s="6">
        <v>0.65576699999999999</v>
      </c>
      <c r="AN29" s="6">
        <v>0.200382</v>
      </c>
      <c r="AO29" s="6">
        <v>0.77665399999999996</v>
      </c>
      <c r="AP29" s="6">
        <v>0.49241200000000002</v>
      </c>
      <c r="AQ29" s="6">
        <v>0.63388</v>
      </c>
      <c r="AR29" s="6">
        <v>0.60025200000000001</v>
      </c>
      <c r="AS29" s="6">
        <v>0.68625000000000003</v>
      </c>
      <c r="AT29" s="6">
        <v>0.65925999999999996</v>
      </c>
      <c r="AU29" s="6">
        <v>0.47816199999999998</v>
      </c>
      <c r="AV29" s="6">
        <v>0.82543999999999995</v>
      </c>
      <c r="AW29" s="6">
        <v>0.43487900000000002</v>
      </c>
      <c r="AX29">
        <f t="shared" si="4"/>
        <v>0.56511993333333332</v>
      </c>
      <c r="AY29">
        <f t="shared" si="5"/>
        <v>0.17053673374272824</v>
      </c>
    </row>
    <row r="30" spans="1:51" x14ac:dyDescent="0.25">
      <c r="A30" s="6">
        <v>26</v>
      </c>
      <c r="B30" s="6">
        <v>0.33145000000000002</v>
      </c>
      <c r="C30" s="6">
        <v>0.385351</v>
      </c>
      <c r="D30" s="6">
        <v>0.434224</v>
      </c>
      <c r="E30" s="6">
        <v>0.329841</v>
      </c>
      <c r="F30" s="6">
        <v>0.215562</v>
      </c>
      <c r="G30" s="6">
        <v>0.21066299999999999</v>
      </c>
      <c r="H30" s="6">
        <v>0.15335099999999999</v>
      </c>
      <c r="I30" s="6">
        <v>0.19821800000000001</v>
      </c>
      <c r="J30" s="6">
        <v>0.215309</v>
      </c>
      <c r="K30" s="6">
        <v>0.41543799999999997</v>
      </c>
      <c r="L30" s="6">
        <v>0.220134</v>
      </c>
      <c r="M30" s="6">
        <v>0.133184</v>
      </c>
      <c r="N30" s="6">
        <f t="shared" si="0"/>
        <v>0.27022708333333328</v>
      </c>
      <c r="O30" s="6">
        <f t="shared" si="1"/>
        <v>0.1036709732457437</v>
      </c>
      <c r="P30" s="6"/>
      <c r="R30" s="6">
        <v>0.39449200000000001</v>
      </c>
      <c r="S30" s="6">
        <v>0.13733500000000001</v>
      </c>
      <c r="T30" s="6">
        <v>0.10384699999999999</v>
      </c>
      <c r="U30" s="6">
        <v>0.151814</v>
      </c>
      <c r="V30" s="6">
        <v>7.3813000000000004E-2</v>
      </c>
      <c r="W30" s="6">
        <v>0.18454400000000001</v>
      </c>
      <c r="X30" s="6">
        <v>0.27562599999999998</v>
      </c>
      <c r="Y30" s="6">
        <v>0.27363399999999999</v>
      </c>
      <c r="Z30" s="6">
        <v>0.25919999999999999</v>
      </c>
      <c r="AA30" s="6">
        <v>0.28235700000000002</v>
      </c>
      <c r="AB30" s="6">
        <v>0.160714</v>
      </c>
      <c r="AC30" s="6">
        <v>0.26881899999999997</v>
      </c>
      <c r="AD30" s="6">
        <v>0.216862</v>
      </c>
      <c r="AE30" s="6">
        <f t="shared" si="2"/>
        <v>0.21408130769230771</v>
      </c>
      <c r="AF30" s="6">
        <f t="shared" si="3"/>
        <v>8.8927892202413539E-2</v>
      </c>
      <c r="AI30" s="6">
        <v>0.74554299999999996</v>
      </c>
      <c r="AJ30" s="6">
        <v>0.37874999999999998</v>
      </c>
      <c r="AK30" s="6">
        <v>0.411439</v>
      </c>
      <c r="AL30" s="6">
        <v>0.56256300000000004</v>
      </c>
      <c r="AM30" s="6">
        <v>0.67246499999999998</v>
      </c>
      <c r="AN30" s="6">
        <v>0.20723800000000001</v>
      </c>
      <c r="AO30" s="6">
        <v>0.79281199999999996</v>
      </c>
      <c r="AP30" s="6">
        <v>0.50980199999999998</v>
      </c>
      <c r="AQ30" s="6">
        <v>0.65588999999999997</v>
      </c>
      <c r="AR30" s="6">
        <v>0.61644399999999999</v>
      </c>
      <c r="AS30" s="6">
        <v>0.70889000000000002</v>
      </c>
      <c r="AT30" s="6">
        <v>0.68603999999999998</v>
      </c>
      <c r="AU30" s="6">
        <v>0.48721999999999999</v>
      </c>
      <c r="AV30" s="6">
        <v>0.85177999999999998</v>
      </c>
      <c r="AW30" s="6">
        <v>0.45172899999999999</v>
      </c>
      <c r="AX30">
        <f t="shared" si="4"/>
        <v>0.58257366666666677</v>
      </c>
      <c r="AY30">
        <f t="shared" si="5"/>
        <v>0.17486975954188866</v>
      </c>
    </row>
    <row r="31" spans="1:51" x14ac:dyDescent="0.25">
      <c r="A31" s="6">
        <v>27</v>
      </c>
      <c r="B31" s="6">
        <v>0.339945</v>
      </c>
      <c r="C31" s="6">
        <v>0.399563</v>
      </c>
      <c r="D31" s="6">
        <v>0.45033899999999999</v>
      </c>
      <c r="E31" s="6">
        <v>0.34511199999999997</v>
      </c>
      <c r="F31" s="6">
        <v>0.25367899999999999</v>
      </c>
      <c r="G31" s="6">
        <v>0.216476</v>
      </c>
      <c r="H31" s="6">
        <v>0.16079099999999999</v>
      </c>
      <c r="I31" s="6">
        <v>0.207729</v>
      </c>
      <c r="J31" s="6">
        <v>0.22573499999999999</v>
      </c>
      <c r="K31" s="6">
        <v>0.43041699999999999</v>
      </c>
      <c r="L31" s="6">
        <v>0.23047400000000001</v>
      </c>
      <c r="M31" s="6">
        <v>0.13927999999999999</v>
      </c>
      <c r="N31" s="6">
        <f t="shared" si="0"/>
        <v>0.28329500000000002</v>
      </c>
      <c r="O31" s="6">
        <f t="shared" si="1"/>
        <v>0.105744228764935</v>
      </c>
      <c r="P31" s="6"/>
      <c r="R31" s="6">
        <v>0.409804</v>
      </c>
      <c r="S31" s="6">
        <v>0.146146</v>
      </c>
      <c r="T31" s="6">
        <v>0.111289</v>
      </c>
      <c r="U31" s="6">
        <v>0.16044800000000001</v>
      </c>
      <c r="V31" s="6">
        <v>0.10141799999999999</v>
      </c>
      <c r="W31" s="6">
        <v>0.19684299999999999</v>
      </c>
      <c r="X31" s="6">
        <v>0.29735699999999998</v>
      </c>
      <c r="Y31" s="6">
        <v>0.282057</v>
      </c>
      <c r="Z31" s="6">
        <v>0.27174199999999998</v>
      </c>
      <c r="AA31" s="6">
        <v>0.28826099999999999</v>
      </c>
      <c r="AB31" s="6">
        <v>0.16755999999999999</v>
      </c>
      <c r="AC31" s="6">
        <v>0.287773</v>
      </c>
      <c r="AD31" s="6">
        <v>0.21798799999999999</v>
      </c>
      <c r="AE31" s="6">
        <f t="shared" si="2"/>
        <v>0.22605276923076925</v>
      </c>
      <c r="AF31" s="6">
        <f t="shared" si="3"/>
        <v>8.9202634390427721E-2</v>
      </c>
      <c r="AI31" s="6">
        <v>0.76373999999999997</v>
      </c>
      <c r="AJ31" s="6">
        <v>0.392623</v>
      </c>
      <c r="AK31" s="6">
        <v>0.42243000000000003</v>
      </c>
      <c r="AL31" s="6">
        <v>0.58149700000000004</v>
      </c>
      <c r="AM31" s="6">
        <v>0.68831200000000003</v>
      </c>
      <c r="AN31" s="6">
        <v>0.21382000000000001</v>
      </c>
      <c r="AO31" s="6">
        <v>0.80780600000000002</v>
      </c>
      <c r="AP31" s="6">
        <v>0.52665300000000004</v>
      </c>
      <c r="AQ31" s="6">
        <v>0.67718</v>
      </c>
      <c r="AR31" s="6">
        <v>0.63178299999999998</v>
      </c>
      <c r="AS31" s="6">
        <v>0.73055000000000003</v>
      </c>
      <c r="AT31" s="6">
        <v>0.71199999999999997</v>
      </c>
      <c r="AU31" s="6">
        <v>0.49549700000000002</v>
      </c>
      <c r="AV31" s="6">
        <v>0.87599000000000005</v>
      </c>
      <c r="AW31" s="6">
        <v>0.46809200000000001</v>
      </c>
      <c r="AX31">
        <f t="shared" si="4"/>
        <v>0.59919820000000013</v>
      </c>
      <c r="AY31">
        <f t="shared" si="5"/>
        <v>0.17892980262430103</v>
      </c>
    </row>
    <row r="32" spans="1:51" x14ac:dyDescent="0.25">
      <c r="A32" s="6">
        <v>28</v>
      </c>
      <c r="B32" s="6">
        <v>0.34776099999999999</v>
      </c>
      <c r="C32" s="6">
        <v>0.41283300000000001</v>
      </c>
      <c r="D32" s="6">
        <v>0.46539599999999998</v>
      </c>
      <c r="E32" s="6">
        <v>0.35915200000000003</v>
      </c>
      <c r="F32" s="6">
        <v>0.28701399999999999</v>
      </c>
      <c r="G32" s="6">
        <v>0.221806</v>
      </c>
      <c r="H32" s="6">
        <v>0.16795399999999999</v>
      </c>
      <c r="I32" s="6">
        <v>0.21687300000000001</v>
      </c>
      <c r="J32" s="6">
        <v>0.23594499999999999</v>
      </c>
      <c r="K32" s="6">
        <v>0.440664</v>
      </c>
      <c r="L32" s="6">
        <v>0.24048600000000001</v>
      </c>
      <c r="M32" s="6">
        <v>0.14510999999999999</v>
      </c>
      <c r="N32" s="6">
        <f t="shared" si="0"/>
        <v>0.29508283333333335</v>
      </c>
      <c r="O32" s="6">
        <f t="shared" si="1"/>
        <v>0.10771530949163531</v>
      </c>
      <c r="P32" s="6"/>
      <c r="R32" s="6">
        <v>0.42418099999999997</v>
      </c>
      <c r="S32" s="6">
        <v>0.154309</v>
      </c>
      <c r="T32" s="6">
        <v>0.11813700000000001</v>
      </c>
      <c r="U32" s="6">
        <v>0.16872999999999999</v>
      </c>
      <c r="V32" s="6">
        <v>0.124233</v>
      </c>
      <c r="W32" s="6">
        <v>0.208897</v>
      </c>
      <c r="X32" s="6">
        <v>0.31770599999999999</v>
      </c>
      <c r="Y32" s="6">
        <v>0.28986200000000001</v>
      </c>
      <c r="Z32" s="6">
        <v>0.284022</v>
      </c>
      <c r="AA32" s="6">
        <v>0.29353299999999999</v>
      </c>
      <c r="AB32" s="6">
        <v>0.174119</v>
      </c>
      <c r="AC32" s="6">
        <v>0.30560999999999999</v>
      </c>
      <c r="AD32" s="6">
        <v>0.21857699999999999</v>
      </c>
      <c r="AE32" s="6">
        <f t="shared" si="2"/>
        <v>0.23707046153846154</v>
      </c>
      <c r="AF32" s="6">
        <f t="shared" si="3"/>
        <v>9.0316804226950057E-2</v>
      </c>
      <c r="AI32" s="6">
        <v>0.78095199999999998</v>
      </c>
      <c r="AJ32" s="6">
        <v>0.40602700000000003</v>
      </c>
      <c r="AK32" s="6">
        <v>0.43283300000000002</v>
      </c>
      <c r="AL32" s="6">
        <v>0.59976700000000005</v>
      </c>
      <c r="AM32" s="6">
        <v>0.703349</v>
      </c>
      <c r="AN32" s="6">
        <v>0.220141</v>
      </c>
      <c r="AO32" s="6">
        <v>0.82171899999999998</v>
      </c>
      <c r="AP32" s="6">
        <v>0.54298000000000002</v>
      </c>
      <c r="AQ32" s="6">
        <v>0.69777999999999996</v>
      </c>
      <c r="AR32" s="6">
        <v>0.64631300000000003</v>
      </c>
      <c r="AS32" s="6">
        <v>0.75127999999999995</v>
      </c>
      <c r="AT32" s="6">
        <v>0.73714000000000002</v>
      </c>
      <c r="AU32" s="6">
        <v>0.50305900000000003</v>
      </c>
      <c r="AV32" s="6">
        <v>0.89824999999999999</v>
      </c>
      <c r="AW32" s="6">
        <v>0.48398200000000002</v>
      </c>
      <c r="AX32">
        <f t="shared" si="4"/>
        <v>0.61503813333333324</v>
      </c>
      <c r="AY32">
        <f t="shared" si="5"/>
        <v>0.18274024052809743</v>
      </c>
    </row>
    <row r="33" spans="1:51" x14ac:dyDescent="0.25">
      <c r="A33" s="6">
        <v>29</v>
      </c>
      <c r="B33" s="6">
        <v>0.35495300000000002</v>
      </c>
      <c r="C33" s="6">
        <v>0.42522399999999999</v>
      </c>
      <c r="D33" s="6">
        <v>0.479464</v>
      </c>
      <c r="E33" s="6">
        <v>0.37206099999999998</v>
      </c>
      <c r="F33" s="6">
        <v>0.316168</v>
      </c>
      <c r="G33" s="6">
        <v>0.226692</v>
      </c>
      <c r="H33" s="6">
        <v>0.174849</v>
      </c>
      <c r="I33" s="6">
        <v>0.225665</v>
      </c>
      <c r="J33" s="6">
        <v>0.24594099999999999</v>
      </c>
      <c r="K33" s="6">
        <v>0.44767200000000001</v>
      </c>
      <c r="L33" s="6">
        <v>0.25018000000000001</v>
      </c>
      <c r="M33" s="6">
        <v>0.15068599999999999</v>
      </c>
      <c r="N33" s="6">
        <f t="shared" si="0"/>
        <v>0.30579624999999999</v>
      </c>
      <c r="O33" s="6">
        <f t="shared" si="1"/>
        <v>0.10955607506007221</v>
      </c>
      <c r="P33" s="6"/>
      <c r="R33" s="6">
        <v>0.43767899999999998</v>
      </c>
      <c r="S33" s="6">
        <v>0.16187199999999999</v>
      </c>
      <c r="T33" s="6">
        <v>0.12443899999999999</v>
      </c>
      <c r="U33" s="6">
        <v>0.176677</v>
      </c>
      <c r="V33" s="6">
        <v>0.14308999999999999</v>
      </c>
      <c r="W33" s="6">
        <v>0.22071099999999999</v>
      </c>
      <c r="X33" s="6">
        <v>0.33676</v>
      </c>
      <c r="Y33" s="6">
        <v>0.297095</v>
      </c>
      <c r="Z33" s="6">
        <v>0.296045</v>
      </c>
      <c r="AA33" s="6">
        <v>0.29824000000000001</v>
      </c>
      <c r="AB33" s="6">
        <v>0.18040400000000001</v>
      </c>
      <c r="AC33" s="6">
        <v>0.32239400000000001</v>
      </c>
      <c r="AD33" s="6">
        <v>0.218885</v>
      </c>
      <c r="AE33" s="6">
        <f t="shared" si="2"/>
        <v>0.24725315384615387</v>
      </c>
      <c r="AF33" s="6">
        <f t="shared" si="3"/>
        <v>9.1999274858415886E-2</v>
      </c>
      <c r="AI33" s="6">
        <v>0.79723299999999997</v>
      </c>
      <c r="AJ33" s="6">
        <v>0.41897699999999999</v>
      </c>
      <c r="AK33" s="6">
        <v>0.44268000000000002</v>
      </c>
      <c r="AL33" s="6">
        <v>0.61739699999999997</v>
      </c>
      <c r="AM33" s="6">
        <v>0.71762000000000004</v>
      </c>
      <c r="AN33" s="6">
        <v>0.22620899999999999</v>
      </c>
      <c r="AO33" s="6">
        <v>0.83462999999999998</v>
      </c>
      <c r="AP33" s="6">
        <v>0.55879999999999996</v>
      </c>
      <c r="AQ33" s="6">
        <v>0.71772000000000002</v>
      </c>
      <c r="AR33" s="6">
        <v>0.66007700000000002</v>
      </c>
      <c r="AS33" s="6">
        <v>0.77112000000000003</v>
      </c>
      <c r="AT33" s="6">
        <v>0.76151000000000002</v>
      </c>
      <c r="AU33" s="6">
        <v>0.50996799999999998</v>
      </c>
      <c r="AV33" s="6">
        <v>0.91871999999999998</v>
      </c>
      <c r="AW33" s="6">
        <v>0.49941200000000002</v>
      </c>
      <c r="AX33">
        <f t="shared" si="4"/>
        <v>0.63013819999999998</v>
      </c>
      <c r="AY33">
        <f t="shared" si="5"/>
        <v>0.18632566177766724</v>
      </c>
    </row>
    <row r="34" spans="1:51" x14ac:dyDescent="0.25">
      <c r="A34" s="6">
        <v>30</v>
      </c>
      <c r="B34" s="6">
        <v>0.36157099999999998</v>
      </c>
      <c r="C34" s="6">
        <v>0.43679400000000002</v>
      </c>
      <c r="D34" s="6">
        <v>0.49260999999999999</v>
      </c>
      <c r="E34" s="6">
        <v>0.38392999999999999</v>
      </c>
      <c r="F34" s="6">
        <v>0.341665</v>
      </c>
      <c r="G34" s="6">
        <v>0.23117099999999999</v>
      </c>
      <c r="H34" s="6">
        <v>0.18148700000000001</v>
      </c>
      <c r="I34" s="6">
        <v>0.23411699999999999</v>
      </c>
      <c r="J34" s="6">
        <v>0.25573000000000001</v>
      </c>
      <c r="K34" s="6">
        <v>0.45246599999999998</v>
      </c>
      <c r="L34" s="6">
        <v>0.25956499999999999</v>
      </c>
      <c r="M34" s="6">
        <v>0.15601699999999999</v>
      </c>
      <c r="N34" s="6">
        <f t="shared" si="0"/>
        <v>0.31559358333333326</v>
      </c>
      <c r="O34" s="6">
        <f t="shared" si="1"/>
        <v>0.11125712940461895</v>
      </c>
      <c r="P34" s="6"/>
      <c r="R34" s="6">
        <v>0.45035399999999998</v>
      </c>
      <c r="S34" s="6">
        <v>0.168879</v>
      </c>
      <c r="T34" s="6">
        <v>0.13023799999999999</v>
      </c>
      <c r="U34" s="6">
        <v>0.18430099999999999</v>
      </c>
      <c r="V34" s="6">
        <v>0.15867500000000001</v>
      </c>
      <c r="W34" s="6">
        <v>0.232291</v>
      </c>
      <c r="X34" s="6">
        <v>0.35460199999999997</v>
      </c>
      <c r="Y34" s="6">
        <v>0.30379800000000001</v>
      </c>
      <c r="Z34" s="6">
        <v>0.30781799999999998</v>
      </c>
      <c r="AA34" s="6">
        <v>0.30244399999999999</v>
      </c>
      <c r="AB34" s="6">
        <v>0.18642500000000001</v>
      </c>
      <c r="AC34" s="6">
        <v>0.33818900000000002</v>
      </c>
      <c r="AD34" s="6">
        <v>0.21904699999999999</v>
      </c>
      <c r="AE34" s="6">
        <f t="shared" si="2"/>
        <v>0.25669699999999995</v>
      </c>
      <c r="AF34" s="6">
        <f t="shared" si="3"/>
        <v>9.4056153446580512E-2</v>
      </c>
      <c r="AI34" s="6">
        <v>0.81263200000000002</v>
      </c>
      <c r="AJ34" s="6">
        <v>0.43148799999999998</v>
      </c>
      <c r="AK34" s="6">
        <v>0.45200099999999999</v>
      </c>
      <c r="AL34" s="6">
        <v>0.63440799999999997</v>
      </c>
      <c r="AM34" s="6">
        <v>0.73116199999999998</v>
      </c>
      <c r="AN34" s="6">
        <v>0.23203699999999999</v>
      </c>
      <c r="AO34" s="6">
        <v>0.84660999999999997</v>
      </c>
      <c r="AP34" s="6">
        <v>0.57413000000000003</v>
      </c>
      <c r="AQ34" s="6">
        <v>0.73699999999999999</v>
      </c>
      <c r="AR34" s="6">
        <v>0.67311500000000002</v>
      </c>
      <c r="AS34" s="6">
        <v>0.79010999999999998</v>
      </c>
      <c r="AT34" s="6">
        <v>0.78512000000000004</v>
      </c>
      <c r="AU34" s="6">
        <v>0.51628200000000002</v>
      </c>
      <c r="AV34" s="6">
        <v>0.93754000000000004</v>
      </c>
      <c r="AW34" s="6">
        <v>0.51439599999999996</v>
      </c>
      <c r="AX34">
        <f t="shared" si="4"/>
        <v>0.64453540000000009</v>
      </c>
      <c r="AY34">
        <f t="shared" si="5"/>
        <v>0.18970414305920796</v>
      </c>
    </row>
    <row r="35" spans="1:51" x14ac:dyDescent="0.25">
      <c r="A35" s="6">
        <v>31</v>
      </c>
      <c r="B35" s="6">
        <v>0.36765999999999999</v>
      </c>
      <c r="C35" s="6">
        <v>0.44759700000000002</v>
      </c>
      <c r="D35" s="6">
        <v>0.50489200000000001</v>
      </c>
      <c r="E35" s="6">
        <v>0.394843</v>
      </c>
      <c r="F35" s="6">
        <v>0.36396299999999998</v>
      </c>
      <c r="G35" s="6">
        <v>0.23527799999999999</v>
      </c>
      <c r="H35" s="6">
        <v>0.18787699999999999</v>
      </c>
      <c r="I35" s="6">
        <v>0.24224399999999999</v>
      </c>
      <c r="J35" s="6">
        <v>0.265316</v>
      </c>
      <c r="K35" s="6">
        <v>0.45574500000000001</v>
      </c>
      <c r="L35" s="6">
        <v>0.26865299999999998</v>
      </c>
      <c r="M35" s="6">
        <v>0.16111600000000001</v>
      </c>
      <c r="N35" s="6">
        <f t="shared" si="0"/>
        <v>0.32459866666666665</v>
      </c>
      <c r="O35" s="6">
        <f t="shared" si="1"/>
        <v>0.11281358459651564</v>
      </c>
      <c r="P35" s="6"/>
      <c r="R35" s="6">
        <v>0.462254</v>
      </c>
      <c r="S35" s="6">
        <v>0.175371</v>
      </c>
      <c r="T35" s="6">
        <v>0.135574</v>
      </c>
      <c r="U35" s="6">
        <v>0.19161600000000001</v>
      </c>
      <c r="V35" s="6">
        <v>0.17155500000000001</v>
      </c>
      <c r="W35" s="6">
        <v>0.24364</v>
      </c>
      <c r="X35" s="6">
        <v>0.37130800000000003</v>
      </c>
      <c r="Y35" s="6">
        <v>0.31000899999999998</v>
      </c>
      <c r="Z35" s="6">
        <v>0.31934499999999999</v>
      </c>
      <c r="AA35" s="6">
        <v>0.306197</v>
      </c>
      <c r="AB35" s="6">
        <v>0.192194</v>
      </c>
      <c r="AC35" s="6">
        <v>0.35305300000000001</v>
      </c>
      <c r="AD35" s="6">
        <v>0.21913099999999999</v>
      </c>
      <c r="AE35" s="6">
        <f t="shared" si="2"/>
        <v>0.26548053846153846</v>
      </c>
      <c r="AF35" s="6">
        <f t="shared" si="3"/>
        <v>9.6349968506840827E-2</v>
      </c>
      <c r="AI35" s="6">
        <v>0.82719699999999996</v>
      </c>
      <c r="AJ35" s="6">
        <v>0.44357400000000002</v>
      </c>
      <c r="AK35" s="6">
        <v>0.46082299999999998</v>
      </c>
      <c r="AL35" s="6">
        <v>0.65082300000000004</v>
      </c>
      <c r="AM35" s="6">
        <v>0.74401300000000004</v>
      </c>
      <c r="AN35" s="6">
        <v>0.23763200000000001</v>
      </c>
      <c r="AO35" s="6">
        <v>0.85772599999999999</v>
      </c>
      <c r="AP35" s="6">
        <v>0.58898300000000003</v>
      </c>
      <c r="AQ35" s="6">
        <v>0.75566</v>
      </c>
      <c r="AR35" s="6">
        <v>0.68546499999999999</v>
      </c>
      <c r="AS35" s="6">
        <v>0.80828999999999995</v>
      </c>
      <c r="AT35" s="6">
        <v>0.80800000000000005</v>
      </c>
      <c r="AU35" s="6">
        <v>0.52205000000000001</v>
      </c>
      <c r="AV35" s="6">
        <v>0.95484000000000002</v>
      </c>
      <c r="AW35" s="6">
        <v>0.52894699999999994</v>
      </c>
      <c r="AX35">
        <f t="shared" si="4"/>
        <v>0.65826820000000008</v>
      </c>
      <c r="AY35">
        <f t="shared" si="5"/>
        <v>0.19289645589693971</v>
      </c>
    </row>
    <row r="36" spans="1:51" x14ac:dyDescent="0.25">
      <c r="A36" s="6">
        <v>32</v>
      </c>
      <c r="B36" s="6">
        <v>0.37326399999999998</v>
      </c>
      <c r="C36" s="6">
        <v>0.45768399999999998</v>
      </c>
      <c r="D36" s="6">
        <v>0.51636800000000005</v>
      </c>
      <c r="E36" s="6">
        <v>0.40487600000000001</v>
      </c>
      <c r="F36" s="6">
        <v>0.38346400000000003</v>
      </c>
      <c r="G36" s="6">
        <v>0.23904300000000001</v>
      </c>
      <c r="H36" s="6">
        <v>0.19402900000000001</v>
      </c>
      <c r="I36" s="6">
        <v>0.250058</v>
      </c>
      <c r="J36" s="6">
        <v>0.27470099999999997</v>
      </c>
      <c r="K36" s="6">
        <v>0.45798800000000001</v>
      </c>
      <c r="L36" s="6">
        <v>0.277451</v>
      </c>
      <c r="M36" s="6">
        <v>0.165992</v>
      </c>
      <c r="N36" s="6">
        <f t="shared" si="0"/>
        <v>0.33290983333333335</v>
      </c>
      <c r="O36" s="6">
        <f t="shared" si="1"/>
        <v>0.11422551822507902</v>
      </c>
      <c r="P36" s="6"/>
      <c r="R36" s="6">
        <v>0.47342699999999999</v>
      </c>
      <c r="S36" s="6">
        <v>0.18138599999999999</v>
      </c>
      <c r="T36" s="6">
        <v>0.140485</v>
      </c>
      <c r="U36" s="6">
        <v>0.198633</v>
      </c>
      <c r="V36" s="6">
        <v>0.182201</v>
      </c>
      <c r="W36" s="6">
        <v>0.25476399999999999</v>
      </c>
      <c r="X36" s="6">
        <v>0.38695200000000002</v>
      </c>
      <c r="Y36" s="6">
        <v>0.31576399999999999</v>
      </c>
      <c r="Z36" s="6">
        <v>0.33063100000000001</v>
      </c>
      <c r="AA36" s="6">
        <v>0.30954900000000002</v>
      </c>
      <c r="AB36" s="6">
        <v>0.19772100000000001</v>
      </c>
      <c r="AC36" s="6">
        <v>0.36703999999999998</v>
      </c>
      <c r="AD36" s="6">
        <v>0.21917600000000001</v>
      </c>
      <c r="AE36" s="6">
        <f t="shared" si="2"/>
        <v>0.2736714615384615</v>
      </c>
      <c r="AF36" s="6">
        <f t="shared" si="3"/>
        <v>9.8786125935119262E-2</v>
      </c>
      <c r="AI36" s="6">
        <v>0.840974</v>
      </c>
      <c r="AJ36" s="6">
        <v>0.45525199999999999</v>
      </c>
      <c r="AK36" s="6">
        <v>0.46917300000000001</v>
      </c>
      <c r="AL36" s="6">
        <v>0.66666199999999998</v>
      </c>
      <c r="AM36" s="6">
        <v>0.75620799999999999</v>
      </c>
      <c r="AN36" s="6">
        <v>0.243005</v>
      </c>
      <c r="AO36" s="6">
        <v>0.86804099999999995</v>
      </c>
      <c r="AP36" s="6">
        <v>0.60337499999999999</v>
      </c>
      <c r="AQ36" s="6">
        <v>0.77371999999999996</v>
      </c>
      <c r="AR36" s="6">
        <v>0.69716500000000003</v>
      </c>
      <c r="AS36" s="6">
        <v>0.82567999999999997</v>
      </c>
      <c r="AT36" s="6">
        <v>0.83016000000000001</v>
      </c>
      <c r="AU36" s="6">
        <v>0.52732100000000004</v>
      </c>
      <c r="AV36" s="6">
        <v>0.97075</v>
      </c>
      <c r="AW36" s="6">
        <v>0.54307700000000003</v>
      </c>
      <c r="AX36">
        <f t="shared" si="4"/>
        <v>0.67137086666666679</v>
      </c>
      <c r="AY36">
        <f t="shared" si="5"/>
        <v>0.19591898797931201</v>
      </c>
    </row>
    <row r="37" spans="1:51" x14ac:dyDescent="0.25">
      <c r="A37" s="6">
        <v>33</v>
      </c>
      <c r="B37" s="6">
        <v>0.37841900000000001</v>
      </c>
      <c r="C37" s="6">
        <v>0.46710299999999999</v>
      </c>
      <c r="D37" s="6">
        <v>0.52709099999999998</v>
      </c>
      <c r="E37" s="6">
        <v>0.414101</v>
      </c>
      <c r="F37" s="6">
        <v>0.40051900000000001</v>
      </c>
      <c r="G37" s="6">
        <v>0.24249399999999999</v>
      </c>
      <c r="H37" s="6">
        <v>0.19995099999999999</v>
      </c>
      <c r="I37" s="6">
        <v>0.25757000000000002</v>
      </c>
      <c r="J37" s="6">
        <v>0.28389199999999998</v>
      </c>
      <c r="K37" s="6">
        <v>0.45952199999999999</v>
      </c>
      <c r="L37" s="6">
        <v>0.28597</v>
      </c>
      <c r="M37" s="6">
        <v>0.170655</v>
      </c>
      <c r="N37" s="6">
        <f t="shared" si="0"/>
        <v>0.34060724999999992</v>
      </c>
      <c r="O37" s="6">
        <f t="shared" si="1"/>
        <v>0.115494883945036</v>
      </c>
      <c r="P37" s="6"/>
      <c r="R37" s="6">
        <v>0.48391800000000001</v>
      </c>
      <c r="S37" s="6">
        <v>0.18695899999999999</v>
      </c>
      <c r="T37" s="6">
        <v>0.14500399999999999</v>
      </c>
      <c r="U37" s="6">
        <v>0.20536599999999999</v>
      </c>
      <c r="V37" s="6">
        <v>0.190999</v>
      </c>
      <c r="W37" s="6">
        <v>0.26566600000000001</v>
      </c>
      <c r="X37" s="6">
        <v>0.40160000000000001</v>
      </c>
      <c r="Y37" s="6">
        <v>0.32109700000000002</v>
      </c>
      <c r="Z37" s="6">
        <v>0.34168100000000001</v>
      </c>
      <c r="AA37" s="6">
        <v>0.31254199999999999</v>
      </c>
      <c r="AB37" s="6">
        <v>0.203016</v>
      </c>
      <c r="AC37" s="6">
        <v>0.38020300000000001</v>
      </c>
      <c r="AD37" s="6">
        <v>0.219199</v>
      </c>
      <c r="AE37" s="6">
        <f t="shared" si="2"/>
        <v>0.28132692307692309</v>
      </c>
      <c r="AF37" s="6">
        <f t="shared" si="3"/>
        <v>0.10129991547829767</v>
      </c>
      <c r="AI37" s="6">
        <v>0.85400600000000004</v>
      </c>
      <c r="AJ37" s="6">
        <v>0.466534</v>
      </c>
      <c r="AK37" s="6">
        <v>0.47707699999999997</v>
      </c>
      <c r="AL37" s="6">
        <v>0.68194600000000005</v>
      </c>
      <c r="AM37" s="6">
        <v>0.76778100000000005</v>
      </c>
      <c r="AN37" s="6">
        <v>0.248164</v>
      </c>
      <c r="AO37" s="6">
        <v>0.87761299999999998</v>
      </c>
      <c r="AP37" s="6">
        <v>0.61731999999999998</v>
      </c>
      <c r="AQ37" s="6">
        <v>0.79117999999999999</v>
      </c>
      <c r="AR37" s="6">
        <v>0.70824699999999996</v>
      </c>
      <c r="AS37" s="6">
        <v>0.84233000000000002</v>
      </c>
      <c r="AT37" s="6">
        <v>0.85163999999999995</v>
      </c>
      <c r="AU37" s="6">
        <v>0.53213699999999997</v>
      </c>
      <c r="AV37" s="6">
        <v>0.98538000000000003</v>
      </c>
      <c r="AW37" s="6">
        <v>0.55679900000000004</v>
      </c>
      <c r="AX37">
        <f t="shared" si="4"/>
        <v>0.68387693333333333</v>
      </c>
      <c r="AY37">
        <f t="shared" si="5"/>
        <v>0.19878892419580105</v>
      </c>
    </row>
    <row r="38" spans="1:51" x14ac:dyDescent="0.25">
      <c r="A38" s="6">
        <v>34</v>
      </c>
      <c r="B38" s="6">
        <v>0.38316299999999998</v>
      </c>
      <c r="C38" s="6">
        <v>0.47589700000000001</v>
      </c>
      <c r="D38" s="6">
        <v>0.53710999999999998</v>
      </c>
      <c r="E38" s="6">
        <v>0.42258200000000001</v>
      </c>
      <c r="F38" s="6">
        <v>0.415435</v>
      </c>
      <c r="G38" s="6">
        <v>0.24565899999999999</v>
      </c>
      <c r="H38" s="6">
        <v>0.205653</v>
      </c>
      <c r="I38" s="6">
        <v>0.26479200000000003</v>
      </c>
      <c r="J38" s="6">
        <v>0.29289100000000001</v>
      </c>
      <c r="K38" s="6">
        <v>0.46057199999999998</v>
      </c>
      <c r="L38" s="6">
        <v>0.29421799999999998</v>
      </c>
      <c r="M38" s="6">
        <v>0.17511499999999999</v>
      </c>
      <c r="N38" s="6">
        <f t="shared" si="0"/>
        <v>0.34775724999999996</v>
      </c>
      <c r="O38" s="6">
        <f t="shared" si="1"/>
        <v>0.11662567231190804</v>
      </c>
      <c r="P38" s="6"/>
      <c r="R38" s="6">
        <v>0.49376900000000001</v>
      </c>
      <c r="S38" s="6">
        <v>0.19212199999999999</v>
      </c>
      <c r="T38" s="6">
        <v>0.14916199999999999</v>
      </c>
      <c r="U38" s="6">
        <v>0.21182500000000001</v>
      </c>
      <c r="V38" s="6">
        <v>0.198271</v>
      </c>
      <c r="W38" s="6">
        <v>0.27635100000000001</v>
      </c>
      <c r="X38" s="6">
        <v>0.41531600000000002</v>
      </c>
      <c r="Y38" s="6">
        <v>0.32604</v>
      </c>
      <c r="Z38" s="6">
        <v>0.35249999999999998</v>
      </c>
      <c r="AA38" s="6">
        <v>0.31521500000000002</v>
      </c>
      <c r="AB38" s="6">
        <v>0.208089</v>
      </c>
      <c r="AC38" s="6">
        <v>0.39258900000000002</v>
      </c>
      <c r="AD38" s="6">
        <v>0.21921099999999999</v>
      </c>
      <c r="AE38" s="6">
        <f t="shared" si="2"/>
        <v>0.28849692307692315</v>
      </c>
      <c r="AF38" s="6">
        <f t="shared" si="3"/>
        <v>0.10384673830414816</v>
      </c>
      <c r="AI38" s="6">
        <v>0.86633199999999999</v>
      </c>
      <c r="AJ38" s="6">
        <v>0.477433</v>
      </c>
      <c r="AK38" s="6">
        <v>0.48455799999999999</v>
      </c>
      <c r="AL38" s="6">
        <v>0.69669499999999995</v>
      </c>
      <c r="AM38" s="6">
        <v>0.77876400000000001</v>
      </c>
      <c r="AN38" s="6">
        <v>0.25311699999999998</v>
      </c>
      <c r="AO38" s="6">
        <v>0.88649500000000003</v>
      </c>
      <c r="AP38" s="6">
        <v>0.63083199999999995</v>
      </c>
      <c r="AQ38" s="6">
        <v>0.80808999999999997</v>
      </c>
      <c r="AR38" s="6">
        <v>0.71874499999999997</v>
      </c>
      <c r="AS38" s="6">
        <v>0.85826999999999998</v>
      </c>
      <c r="AT38" s="6">
        <v>0.87244999999999995</v>
      </c>
      <c r="AU38" s="6">
        <v>0.53653700000000004</v>
      </c>
      <c r="AV38" s="6">
        <v>0.99883</v>
      </c>
      <c r="AW38" s="6">
        <v>0.57012399999999996</v>
      </c>
      <c r="AX38">
        <f t="shared" si="4"/>
        <v>0.6958181333333332</v>
      </c>
      <c r="AY38">
        <f t="shared" si="5"/>
        <v>0.20152092372288269</v>
      </c>
    </row>
    <row r="39" spans="1:51" x14ac:dyDescent="0.25">
      <c r="A39" s="6">
        <v>35</v>
      </c>
      <c r="B39" s="6">
        <v>0.38752799999999998</v>
      </c>
      <c r="C39" s="6">
        <v>0.48410900000000001</v>
      </c>
      <c r="D39" s="6">
        <v>0.54647199999999996</v>
      </c>
      <c r="E39" s="6">
        <v>0.43037999999999998</v>
      </c>
      <c r="F39" s="6">
        <v>0.428479</v>
      </c>
      <c r="G39" s="6">
        <v>0.24856</v>
      </c>
      <c r="H39" s="6">
        <v>0.211141</v>
      </c>
      <c r="I39" s="6">
        <v>0.27173700000000001</v>
      </c>
      <c r="J39" s="6">
        <v>0.301703</v>
      </c>
      <c r="K39" s="6">
        <v>0.46128999999999998</v>
      </c>
      <c r="L39" s="6">
        <v>0.30220399999999997</v>
      </c>
      <c r="M39" s="6">
        <v>0.17937900000000001</v>
      </c>
      <c r="N39" s="6">
        <f t="shared" si="0"/>
        <v>0.35441516666666661</v>
      </c>
      <c r="O39" s="6">
        <f t="shared" si="1"/>
        <v>0.1176249181801154</v>
      </c>
      <c r="P39" s="6"/>
      <c r="R39" s="6">
        <v>0.50301799999999997</v>
      </c>
      <c r="S39" s="6">
        <v>0.196906</v>
      </c>
      <c r="T39" s="6">
        <v>0.15298900000000001</v>
      </c>
      <c r="U39" s="6">
        <v>0.21802199999999999</v>
      </c>
      <c r="V39" s="6">
        <v>0.20428099999999999</v>
      </c>
      <c r="W39" s="6">
        <v>0.28682400000000002</v>
      </c>
      <c r="X39" s="6">
        <v>0.42815999999999999</v>
      </c>
      <c r="Y39" s="6">
        <v>0.33062000000000002</v>
      </c>
      <c r="Z39" s="6">
        <v>0.36309399999999997</v>
      </c>
      <c r="AA39" s="6">
        <v>0.31760100000000002</v>
      </c>
      <c r="AB39" s="6">
        <v>0.21295</v>
      </c>
      <c r="AC39" s="6">
        <v>0.40424500000000002</v>
      </c>
      <c r="AD39" s="6">
        <v>0.219217</v>
      </c>
      <c r="AE39" s="6">
        <f t="shared" si="2"/>
        <v>0.29522515384615383</v>
      </c>
      <c r="AF39" s="6">
        <f t="shared" si="3"/>
        <v>0.10639567908194247</v>
      </c>
      <c r="AI39" s="6">
        <v>0.87799000000000005</v>
      </c>
      <c r="AJ39" s="6">
        <v>0.48796299999999998</v>
      </c>
      <c r="AK39" s="6">
        <v>0.49163800000000002</v>
      </c>
      <c r="AL39" s="6">
        <v>0.71092599999999995</v>
      </c>
      <c r="AM39" s="6">
        <v>0.78918600000000005</v>
      </c>
      <c r="AN39" s="6">
        <v>0.25787300000000002</v>
      </c>
      <c r="AO39" s="6">
        <v>0.89473599999999998</v>
      </c>
      <c r="AP39" s="6">
        <v>0.64392499999999997</v>
      </c>
      <c r="AQ39" s="6">
        <v>0.82443999999999995</v>
      </c>
      <c r="AR39" s="6">
        <v>0.72868999999999995</v>
      </c>
      <c r="AS39" s="6">
        <v>0.87351999999999996</v>
      </c>
      <c r="AT39" s="6">
        <v>0.89261999999999997</v>
      </c>
      <c r="AU39" s="6">
        <v>0.54055699999999995</v>
      </c>
      <c r="AV39" s="6">
        <v>1.01119</v>
      </c>
      <c r="AW39" s="6">
        <v>0.58306400000000003</v>
      </c>
      <c r="AX39">
        <f t="shared" si="4"/>
        <v>0.70722119999999999</v>
      </c>
      <c r="AY39">
        <f t="shared" si="5"/>
        <v>0.2041260788683589</v>
      </c>
    </row>
    <row r="40" spans="1:51" x14ac:dyDescent="0.25">
      <c r="A40" s="6">
        <v>36</v>
      </c>
      <c r="B40" s="6">
        <v>0.39154499999999998</v>
      </c>
      <c r="C40" s="6">
        <v>0.49177700000000002</v>
      </c>
      <c r="D40" s="6">
        <v>0.55521900000000002</v>
      </c>
      <c r="E40" s="6">
        <v>0.43754999999999999</v>
      </c>
      <c r="F40" s="6">
        <v>0.43988699999999997</v>
      </c>
      <c r="G40" s="6">
        <v>0.25121900000000003</v>
      </c>
      <c r="H40" s="6">
        <v>0.21642500000000001</v>
      </c>
      <c r="I40" s="6">
        <v>0.27841300000000002</v>
      </c>
      <c r="J40" s="6">
        <v>0.310332</v>
      </c>
      <c r="K40" s="6">
        <v>0.461781</v>
      </c>
      <c r="L40" s="6">
        <v>0.30993700000000002</v>
      </c>
      <c r="M40" s="6">
        <v>0.18345700000000001</v>
      </c>
      <c r="N40" s="6">
        <f t="shared" si="0"/>
        <v>0.36062849999999996</v>
      </c>
      <c r="O40" s="6">
        <f t="shared" si="1"/>
        <v>0.11850027234145943</v>
      </c>
      <c r="P40" s="6"/>
      <c r="R40" s="6">
        <v>0.51170199999999999</v>
      </c>
      <c r="S40" s="6">
        <v>0.20133799999999999</v>
      </c>
      <c r="T40" s="6">
        <v>0.15651100000000001</v>
      </c>
      <c r="U40" s="6">
        <v>0.223968</v>
      </c>
      <c r="V40" s="6">
        <v>0.20924799999999999</v>
      </c>
      <c r="W40" s="6">
        <v>0.29708899999999999</v>
      </c>
      <c r="X40" s="6">
        <v>0.44018600000000002</v>
      </c>
      <c r="Y40" s="6">
        <v>0.33486399999999999</v>
      </c>
      <c r="Z40" s="6">
        <v>0.37346600000000002</v>
      </c>
      <c r="AA40" s="6">
        <v>0.31973200000000002</v>
      </c>
      <c r="AB40" s="6">
        <v>0.21760699999999999</v>
      </c>
      <c r="AC40" s="6">
        <v>0.41521400000000003</v>
      </c>
      <c r="AD40" s="6">
        <v>0.219221</v>
      </c>
      <c r="AE40" s="6">
        <f t="shared" si="2"/>
        <v>0.30154969230769235</v>
      </c>
      <c r="AF40" s="6">
        <f t="shared" si="3"/>
        <v>0.10892558686046834</v>
      </c>
      <c r="AI40" s="6">
        <v>0.88901799999999997</v>
      </c>
      <c r="AJ40" s="6">
        <v>0.498137</v>
      </c>
      <c r="AK40" s="6">
        <v>0.49834099999999998</v>
      </c>
      <c r="AL40" s="6">
        <v>0.72465800000000002</v>
      </c>
      <c r="AM40" s="6">
        <v>0.79907600000000001</v>
      </c>
      <c r="AN40" s="6">
        <v>0.26244000000000001</v>
      </c>
      <c r="AO40" s="6">
        <v>0.90238399999999996</v>
      </c>
      <c r="AP40" s="6">
        <v>0.65661099999999994</v>
      </c>
      <c r="AQ40" s="6">
        <v>0.84026000000000001</v>
      </c>
      <c r="AR40" s="6">
        <v>0.73811000000000004</v>
      </c>
      <c r="AS40" s="6">
        <v>0.88810999999999996</v>
      </c>
      <c r="AT40" s="6">
        <v>0.91215999999999997</v>
      </c>
      <c r="AU40" s="6">
        <v>0.54423100000000002</v>
      </c>
      <c r="AV40" s="6">
        <v>1.0225599999999999</v>
      </c>
      <c r="AW40" s="6">
        <v>0.59562899999999996</v>
      </c>
      <c r="AX40">
        <f t="shared" si="4"/>
        <v>0.71811499999999995</v>
      </c>
      <c r="AY40">
        <f t="shared" si="5"/>
        <v>0.20661730672187167</v>
      </c>
    </row>
    <row r="41" spans="1:51" x14ac:dyDescent="0.25">
      <c r="A41" s="6">
        <v>37</v>
      </c>
      <c r="B41" s="6">
        <v>0.39524100000000001</v>
      </c>
      <c r="C41" s="6">
        <v>0.49893599999999999</v>
      </c>
      <c r="D41" s="6">
        <v>0.563392</v>
      </c>
      <c r="E41" s="6">
        <v>0.44414199999999998</v>
      </c>
      <c r="F41" s="6">
        <v>0.44986399999999999</v>
      </c>
      <c r="G41" s="6">
        <v>0.25365700000000002</v>
      </c>
      <c r="H41" s="6">
        <v>0.22151100000000001</v>
      </c>
      <c r="I41" s="6">
        <v>0.28483199999999997</v>
      </c>
      <c r="J41" s="6">
        <v>0.31878099999999998</v>
      </c>
      <c r="K41" s="6">
        <v>0.462117</v>
      </c>
      <c r="L41" s="6">
        <v>0.31742300000000001</v>
      </c>
      <c r="M41" s="6">
        <v>0.187357</v>
      </c>
      <c r="N41" s="6">
        <f t="shared" si="0"/>
        <v>0.36643775000000006</v>
      </c>
      <c r="O41" s="6">
        <f t="shared" si="1"/>
        <v>0.11926101398431974</v>
      </c>
      <c r="P41" s="6"/>
      <c r="R41" s="6">
        <v>0.51985499999999996</v>
      </c>
      <c r="S41" s="6">
        <v>0.20544399999999999</v>
      </c>
      <c r="T41" s="6">
        <v>0.159751</v>
      </c>
      <c r="U41" s="6">
        <v>0.22967199999999999</v>
      </c>
      <c r="V41" s="6">
        <v>0.21335399999999999</v>
      </c>
      <c r="W41" s="6">
        <v>0.30714999999999998</v>
      </c>
      <c r="X41" s="6">
        <v>0.45144699999999999</v>
      </c>
      <c r="Y41" s="6">
        <v>0.33879599999999999</v>
      </c>
      <c r="Z41" s="6">
        <v>0.38362200000000002</v>
      </c>
      <c r="AA41" s="6">
        <v>0.321635</v>
      </c>
      <c r="AB41" s="6">
        <v>0.22206899999999999</v>
      </c>
      <c r="AC41" s="6">
        <v>0.42553600000000003</v>
      </c>
      <c r="AD41" s="6">
        <v>0.219222</v>
      </c>
      <c r="AE41" s="6">
        <f t="shared" si="2"/>
        <v>0.30750407692307691</v>
      </c>
      <c r="AF41" s="6">
        <f t="shared" si="3"/>
        <v>0.11142229101520448</v>
      </c>
      <c r="AI41" s="6">
        <v>0.89944900000000005</v>
      </c>
      <c r="AJ41" s="6">
        <v>0.50796600000000003</v>
      </c>
      <c r="AK41" s="6">
        <v>0.50468400000000002</v>
      </c>
      <c r="AL41" s="6">
        <v>0.73790900000000004</v>
      </c>
      <c r="AM41" s="6">
        <v>0.80846099999999999</v>
      </c>
      <c r="AN41" s="6">
        <v>0.26682600000000001</v>
      </c>
      <c r="AO41" s="6">
        <v>0.90947999999999996</v>
      </c>
      <c r="AP41" s="6">
        <v>0.66890400000000005</v>
      </c>
      <c r="AQ41" s="6">
        <v>0.85555999999999999</v>
      </c>
      <c r="AR41" s="6">
        <v>0.74703399999999998</v>
      </c>
      <c r="AS41" s="6">
        <v>0.90207999999999999</v>
      </c>
      <c r="AT41" s="6">
        <v>0.93108999999999997</v>
      </c>
      <c r="AU41" s="6">
        <v>0.54758700000000005</v>
      </c>
      <c r="AV41" s="6">
        <v>1.03301</v>
      </c>
      <c r="AW41" s="6">
        <v>0.60783100000000001</v>
      </c>
      <c r="AX41">
        <f t="shared" si="4"/>
        <v>0.72852473333333334</v>
      </c>
      <c r="AY41">
        <f t="shared" si="5"/>
        <v>0.20900450330365969</v>
      </c>
    </row>
    <row r="42" spans="1:51" x14ac:dyDescent="0.25">
      <c r="A42" s="6">
        <v>38</v>
      </c>
      <c r="B42" s="6">
        <v>0.39864100000000002</v>
      </c>
      <c r="C42" s="6">
        <v>0.50562099999999999</v>
      </c>
      <c r="D42" s="6">
        <v>0.57102799999999998</v>
      </c>
      <c r="E42" s="6">
        <v>0.45020300000000002</v>
      </c>
      <c r="F42" s="6">
        <v>0.45859</v>
      </c>
      <c r="G42" s="6">
        <v>0.25589299999999998</v>
      </c>
      <c r="H42" s="6">
        <v>0.226407</v>
      </c>
      <c r="I42" s="6">
        <v>0.29100399999999998</v>
      </c>
      <c r="J42" s="6">
        <v>0.32705400000000001</v>
      </c>
      <c r="K42" s="6">
        <v>0.46234599999999998</v>
      </c>
      <c r="L42" s="6">
        <v>0.32467200000000002</v>
      </c>
      <c r="M42" s="6">
        <v>0.19108700000000001</v>
      </c>
      <c r="N42" s="6">
        <f t="shared" si="0"/>
        <v>0.37187883333333333</v>
      </c>
      <c r="O42" s="6">
        <f t="shared" si="1"/>
        <v>0.11991676103093982</v>
      </c>
      <c r="P42" s="6"/>
      <c r="R42" s="6">
        <v>0.52751099999999995</v>
      </c>
      <c r="S42" s="6">
        <v>0.20924799999999999</v>
      </c>
      <c r="T42" s="6">
        <v>0.16273299999999999</v>
      </c>
      <c r="U42" s="6">
        <v>0.23514499999999999</v>
      </c>
      <c r="V42" s="6">
        <v>0.216747</v>
      </c>
      <c r="W42" s="6">
        <v>0.31701000000000001</v>
      </c>
      <c r="X42" s="6">
        <v>0.46199200000000001</v>
      </c>
      <c r="Y42" s="6">
        <v>0.342441</v>
      </c>
      <c r="Z42" s="6">
        <v>0.393565</v>
      </c>
      <c r="AA42" s="6">
        <v>0.32333400000000001</v>
      </c>
      <c r="AB42" s="6">
        <v>0.22634399999999999</v>
      </c>
      <c r="AC42" s="6">
        <v>0.435249</v>
      </c>
      <c r="AD42" s="6">
        <v>0.219223</v>
      </c>
      <c r="AE42" s="6">
        <f t="shared" si="2"/>
        <v>0.31311861538461544</v>
      </c>
      <c r="AF42" s="6">
        <f t="shared" si="3"/>
        <v>0.1138759052415818</v>
      </c>
      <c r="AI42" s="6">
        <v>0.90931499999999998</v>
      </c>
      <c r="AJ42" s="6">
        <v>0.51746199999999998</v>
      </c>
      <c r="AK42" s="6">
        <v>0.51068899999999995</v>
      </c>
      <c r="AL42" s="6">
        <v>0.750695</v>
      </c>
      <c r="AM42" s="6">
        <v>0.81736799999999998</v>
      </c>
      <c r="AN42" s="6">
        <v>0.271036</v>
      </c>
      <c r="AO42" s="6">
        <v>0.91606500000000002</v>
      </c>
      <c r="AP42" s="6">
        <v>0.68081400000000003</v>
      </c>
      <c r="AQ42" s="6">
        <v>0.87036999999999998</v>
      </c>
      <c r="AR42" s="6">
        <v>0.75548700000000002</v>
      </c>
      <c r="AS42" s="6">
        <v>0.91544999999999999</v>
      </c>
      <c r="AT42" s="6">
        <v>0.94943999999999995</v>
      </c>
      <c r="AU42" s="6">
        <v>0.55065399999999998</v>
      </c>
      <c r="AV42" s="6">
        <v>1.0426200000000001</v>
      </c>
      <c r="AW42" s="6">
        <v>0.61968100000000004</v>
      </c>
      <c r="AX42">
        <f t="shared" si="4"/>
        <v>0.73847639999999992</v>
      </c>
      <c r="AY42">
        <f t="shared" si="5"/>
        <v>0.2112987339640931</v>
      </c>
    </row>
    <row r="43" spans="1:51" x14ac:dyDescent="0.25">
      <c r="A43" s="6">
        <v>39</v>
      </c>
      <c r="B43" s="6">
        <v>0.40177000000000002</v>
      </c>
      <c r="C43" s="6">
        <v>0.51186299999999996</v>
      </c>
      <c r="D43" s="6">
        <v>0.57816299999999998</v>
      </c>
      <c r="E43" s="6">
        <v>0.45577600000000001</v>
      </c>
      <c r="F43" s="6">
        <v>0.466221</v>
      </c>
      <c r="G43" s="6">
        <v>0.257942</v>
      </c>
      <c r="H43" s="6">
        <v>0.23112099999999999</v>
      </c>
      <c r="I43" s="6">
        <v>0.29693700000000001</v>
      </c>
      <c r="J43" s="6">
        <v>0.33515499999999998</v>
      </c>
      <c r="K43" s="6">
        <v>0.462503</v>
      </c>
      <c r="L43" s="6">
        <v>0.33168999999999998</v>
      </c>
      <c r="M43" s="6">
        <v>0.19465299999999999</v>
      </c>
      <c r="N43" s="6">
        <f t="shared" si="0"/>
        <v>0.37698283333333321</v>
      </c>
      <c r="O43" s="6">
        <f t="shared" si="1"/>
        <v>0.12047819162731464</v>
      </c>
      <c r="P43" s="6"/>
      <c r="R43" s="6">
        <v>0.53469900000000004</v>
      </c>
      <c r="S43" s="6">
        <v>0.21277299999999999</v>
      </c>
      <c r="T43" s="6">
        <v>0.16547799999999999</v>
      </c>
      <c r="U43" s="6">
        <v>0.240395</v>
      </c>
      <c r="V43" s="6">
        <v>0.219551</v>
      </c>
      <c r="W43" s="6">
        <v>0.32667400000000002</v>
      </c>
      <c r="X43" s="6">
        <v>0.47186600000000001</v>
      </c>
      <c r="Y43" s="6">
        <v>0.34581800000000001</v>
      </c>
      <c r="Z43" s="6">
        <v>0.40330100000000002</v>
      </c>
      <c r="AA43" s="6">
        <v>0.32485199999999997</v>
      </c>
      <c r="AB43" s="6">
        <v>0.23044000000000001</v>
      </c>
      <c r="AC43" s="6">
        <v>0.44439000000000001</v>
      </c>
      <c r="AD43" s="6">
        <v>0.219224</v>
      </c>
      <c r="AE43" s="6">
        <f t="shared" si="2"/>
        <v>0.31842007692307689</v>
      </c>
      <c r="AF43" s="6">
        <f t="shared" si="3"/>
        <v>0.11627965784296473</v>
      </c>
      <c r="AI43" s="6">
        <v>0.91864599999999996</v>
      </c>
      <c r="AJ43" s="6">
        <v>0.52663599999999999</v>
      </c>
      <c r="AK43" s="6">
        <v>0.51637200000000005</v>
      </c>
      <c r="AL43" s="6">
        <v>0.76303299999999996</v>
      </c>
      <c r="AM43" s="6">
        <v>0.82582</v>
      </c>
      <c r="AN43" s="6">
        <v>0.27507999999999999</v>
      </c>
      <c r="AO43" s="6">
        <v>0.92217499999999997</v>
      </c>
      <c r="AP43" s="6">
        <v>0.69235500000000005</v>
      </c>
      <c r="AQ43" s="6">
        <v>0.88470000000000004</v>
      </c>
      <c r="AR43" s="6">
        <v>0.76349400000000001</v>
      </c>
      <c r="AS43" s="6">
        <v>0.92825000000000002</v>
      </c>
      <c r="AT43" s="6">
        <v>0.96721999999999997</v>
      </c>
      <c r="AU43" s="6">
        <v>0.55345599999999995</v>
      </c>
      <c r="AV43" s="6">
        <v>1.0514600000000001</v>
      </c>
      <c r="AW43" s="6">
        <v>0.63118700000000005</v>
      </c>
      <c r="AX43">
        <f t="shared" si="4"/>
        <v>0.74799226666666674</v>
      </c>
      <c r="AY43">
        <f t="shared" si="5"/>
        <v>0.21350764711613193</v>
      </c>
    </row>
    <row r="44" spans="1:51" x14ac:dyDescent="0.25">
      <c r="A44" s="6">
        <v>40</v>
      </c>
      <c r="B44" s="6">
        <v>0.40464899999999998</v>
      </c>
      <c r="C44" s="6">
        <v>0.51769200000000004</v>
      </c>
      <c r="D44" s="6">
        <v>0.58482999999999996</v>
      </c>
      <c r="E44" s="6">
        <v>0.460899</v>
      </c>
      <c r="F44" s="6">
        <v>0.47289399999999998</v>
      </c>
      <c r="G44" s="6">
        <v>0.25982100000000002</v>
      </c>
      <c r="H44" s="6">
        <v>0.23565900000000001</v>
      </c>
      <c r="I44" s="6">
        <v>0.30264200000000002</v>
      </c>
      <c r="J44" s="6">
        <v>0.343088</v>
      </c>
      <c r="K44" s="6">
        <v>0.46261099999999999</v>
      </c>
      <c r="L44" s="6">
        <v>0.33848499999999998</v>
      </c>
      <c r="M44" s="6">
        <v>0.19806399999999999</v>
      </c>
      <c r="N44" s="6">
        <f t="shared" si="0"/>
        <v>0.38177783333333332</v>
      </c>
      <c r="O44" s="6">
        <f t="shared" si="1"/>
        <v>0.12095485896424593</v>
      </c>
      <c r="P44" s="6"/>
      <c r="R44" s="6">
        <v>0.54144800000000004</v>
      </c>
      <c r="S44" s="6">
        <v>0.21603900000000001</v>
      </c>
      <c r="T44" s="6">
        <v>0.16800300000000001</v>
      </c>
      <c r="U44" s="6">
        <v>0.24543300000000001</v>
      </c>
      <c r="V44" s="6">
        <v>0.22186900000000001</v>
      </c>
      <c r="W44" s="6">
        <v>0.33614699999999997</v>
      </c>
      <c r="X44" s="6">
        <v>0.48111100000000001</v>
      </c>
      <c r="Y44" s="6">
        <v>0.34894700000000001</v>
      </c>
      <c r="Z44" s="6">
        <v>0.41283300000000001</v>
      </c>
      <c r="AA44" s="6">
        <v>0.32620700000000002</v>
      </c>
      <c r="AB44" s="6">
        <v>0.23436399999999999</v>
      </c>
      <c r="AC44" s="6">
        <v>0.45299200000000001</v>
      </c>
      <c r="AD44" s="6">
        <v>0.219224</v>
      </c>
      <c r="AE44" s="6">
        <f t="shared" si="2"/>
        <v>0.32343207692307691</v>
      </c>
      <c r="AF44" s="6">
        <f t="shared" si="3"/>
        <v>0.1186293584098962</v>
      </c>
      <c r="AI44" s="6">
        <v>0.92747299999999999</v>
      </c>
      <c r="AJ44" s="6">
        <v>0.53549899999999995</v>
      </c>
      <c r="AK44" s="6">
        <v>0.52175199999999999</v>
      </c>
      <c r="AL44" s="6">
        <v>0.77493800000000002</v>
      </c>
      <c r="AM44" s="6">
        <v>0.83384000000000003</v>
      </c>
      <c r="AN44" s="6">
        <v>0.27896199999999999</v>
      </c>
      <c r="AO44" s="6">
        <v>0.92784500000000003</v>
      </c>
      <c r="AP44" s="6">
        <v>0.703538</v>
      </c>
      <c r="AQ44" s="6">
        <v>0.89856999999999998</v>
      </c>
      <c r="AR44" s="6">
        <v>0.77107899999999996</v>
      </c>
      <c r="AS44" s="6">
        <v>0.9405</v>
      </c>
      <c r="AT44" s="6">
        <v>0.98443999999999998</v>
      </c>
      <c r="AU44" s="6">
        <v>0.55601699999999998</v>
      </c>
      <c r="AV44" s="6">
        <v>1.05959</v>
      </c>
      <c r="AW44" s="6">
        <v>0.64236099999999996</v>
      </c>
      <c r="AX44">
        <f t="shared" si="4"/>
        <v>0.75709359999999992</v>
      </c>
      <c r="AY44">
        <f t="shared" si="5"/>
        <v>0.21563798608971593</v>
      </c>
    </row>
    <row r="45" spans="1:51" x14ac:dyDescent="0.25">
      <c r="A45" s="6">
        <v>41</v>
      </c>
      <c r="B45" s="6">
        <v>0.40729900000000002</v>
      </c>
      <c r="C45" s="6">
        <v>0.52313399999999999</v>
      </c>
      <c r="D45" s="6">
        <v>0.59106000000000003</v>
      </c>
      <c r="E45" s="6">
        <v>0.46561000000000002</v>
      </c>
      <c r="F45" s="6">
        <v>0.47873100000000002</v>
      </c>
      <c r="G45" s="6">
        <v>0.26154300000000003</v>
      </c>
      <c r="H45" s="6">
        <v>0.24002799999999999</v>
      </c>
      <c r="I45" s="6">
        <v>0.30812699999999998</v>
      </c>
      <c r="J45" s="6">
        <v>0.35085499999999997</v>
      </c>
      <c r="K45" s="6">
        <v>0.46268500000000001</v>
      </c>
      <c r="L45" s="6">
        <v>0.34506500000000001</v>
      </c>
      <c r="M45" s="6">
        <v>0.201326</v>
      </c>
      <c r="N45" s="6">
        <f t="shared" si="0"/>
        <v>0.38628858333333332</v>
      </c>
      <c r="O45" s="6">
        <f t="shared" si="1"/>
        <v>0.1213568256936832</v>
      </c>
      <c r="P45" s="6"/>
      <c r="R45" s="6">
        <v>0.54778499999999997</v>
      </c>
      <c r="S45" s="6">
        <v>0.21906400000000001</v>
      </c>
      <c r="T45" s="6">
        <v>0.17032700000000001</v>
      </c>
      <c r="U45" s="6">
        <v>0.25026599999999999</v>
      </c>
      <c r="V45" s="6">
        <v>0.22378500000000001</v>
      </c>
      <c r="W45" s="6">
        <v>0.34543000000000001</v>
      </c>
      <c r="X45" s="6">
        <v>0.48976900000000001</v>
      </c>
      <c r="Y45" s="6">
        <v>0.35184700000000002</v>
      </c>
      <c r="Z45" s="6">
        <v>0.42216700000000001</v>
      </c>
      <c r="AA45" s="6">
        <v>0.32741599999999998</v>
      </c>
      <c r="AB45" s="6">
        <v>0.238123</v>
      </c>
      <c r="AC45" s="6">
        <v>0.461086</v>
      </c>
      <c r="AD45" s="6">
        <v>0.219224</v>
      </c>
      <c r="AE45" s="6">
        <f t="shared" si="2"/>
        <v>0.32817607692307688</v>
      </c>
      <c r="AF45" s="6">
        <f t="shared" si="3"/>
        <v>0.12092271860811336</v>
      </c>
      <c r="AI45" s="6">
        <v>0.93582200000000004</v>
      </c>
      <c r="AJ45" s="6">
        <v>0.54406200000000005</v>
      </c>
      <c r="AK45" s="6">
        <v>0.52684299999999995</v>
      </c>
      <c r="AL45" s="6">
        <v>0.78642599999999996</v>
      </c>
      <c r="AM45" s="6">
        <v>0.84145199999999998</v>
      </c>
      <c r="AN45" s="6">
        <v>0.28268900000000002</v>
      </c>
      <c r="AO45" s="6">
        <v>0.93310599999999999</v>
      </c>
      <c r="AP45" s="6">
        <v>0.71437300000000004</v>
      </c>
      <c r="AQ45" s="6">
        <v>0.91198000000000001</v>
      </c>
      <c r="AR45" s="6">
        <v>0.77826499999999998</v>
      </c>
      <c r="AS45" s="6">
        <v>0.95221999999999996</v>
      </c>
      <c r="AT45" s="6">
        <v>1.0011300000000001</v>
      </c>
      <c r="AU45" s="6">
        <v>0.55835599999999996</v>
      </c>
      <c r="AV45" s="6">
        <v>1.0670599999999999</v>
      </c>
      <c r="AW45" s="6">
        <v>0.65321200000000001</v>
      </c>
      <c r="AX45">
        <f t="shared" si="4"/>
        <v>0.76579973333333329</v>
      </c>
      <c r="AY45">
        <f t="shared" si="5"/>
        <v>0.21769570024084647</v>
      </c>
    </row>
    <row r="46" spans="1:51" x14ac:dyDescent="0.25">
      <c r="A46" s="6">
        <v>42</v>
      </c>
      <c r="B46" s="6">
        <v>0.40973599999999999</v>
      </c>
      <c r="C46" s="6">
        <v>0.52821499999999999</v>
      </c>
      <c r="D46" s="6">
        <v>0.59687999999999997</v>
      </c>
      <c r="E46" s="6">
        <v>0.469941</v>
      </c>
      <c r="F46" s="6">
        <v>0.48383500000000002</v>
      </c>
      <c r="G46" s="6">
        <v>0.26312200000000002</v>
      </c>
      <c r="H46" s="6">
        <v>0.24423300000000001</v>
      </c>
      <c r="I46" s="6">
        <v>0.31340099999999999</v>
      </c>
      <c r="J46" s="6">
        <v>0.35846099999999997</v>
      </c>
      <c r="K46" s="6">
        <v>0.46273500000000001</v>
      </c>
      <c r="L46" s="6">
        <v>0.351435</v>
      </c>
      <c r="M46" s="6">
        <v>0.20444499999999999</v>
      </c>
      <c r="N46" s="6">
        <f t="shared" si="0"/>
        <v>0.39053658333333335</v>
      </c>
      <c r="O46" s="6">
        <f t="shared" si="1"/>
        <v>0.1216929085619418</v>
      </c>
      <c r="P46" s="6"/>
      <c r="R46" s="6">
        <v>0.55373499999999998</v>
      </c>
      <c r="S46" s="6">
        <v>0.22186700000000001</v>
      </c>
      <c r="T46" s="6">
        <v>0.17246500000000001</v>
      </c>
      <c r="U46" s="6">
        <v>0.25490200000000002</v>
      </c>
      <c r="V46" s="6">
        <v>0.22536800000000001</v>
      </c>
      <c r="W46" s="6">
        <v>0.35453000000000001</v>
      </c>
      <c r="X46" s="6">
        <v>0.49787500000000001</v>
      </c>
      <c r="Y46" s="6">
        <v>0.35453499999999999</v>
      </c>
      <c r="Z46" s="6">
        <v>0.43130499999999999</v>
      </c>
      <c r="AA46" s="6">
        <v>0.32849699999999998</v>
      </c>
      <c r="AB46" s="6">
        <v>0.241725</v>
      </c>
      <c r="AC46" s="6">
        <v>0.46870299999999998</v>
      </c>
      <c r="AD46" s="6">
        <v>0.219224</v>
      </c>
      <c r="AE46" s="6">
        <f t="shared" si="2"/>
        <v>0.33267161538461537</v>
      </c>
      <c r="AF46" s="6">
        <f t="shared" si="3"/>
        <v>0.12315814159279025</v>
      </c>
      <c r="AI46" s="6">
        <v>0.94371899999999997</v>
      </c>
      <c r="AJ46" s="6">
        <v>0.55233500000000002</v>
      </c>
      <c r="AK46" s="6">
        <v>0.531663</v>
      </c>
      <c r="AL46" s="6">
        <v>0.79751099999999997</v>
      </c>
      <c r="AM46" s="6">
        <v>0.84867499999999996</v>
      </c>
      <c r="AN46" s="6">
        <v>0.286269</v>
      </c>
      <c r="AO46" s="6">
        <v>0.93798800000000004</v>
      </c>
      <c r="AP46" s="6">
        <v>0.72487199999999996</v>
      </c>
      <c r="AQ46" s="6">
        <v>0.92496</v>
      </c>
      <c r="AR46" s="6">
        <v>0.78507099999999996</v>
      </c>
      <c r="AS46" s="6">
        <v>0.96343000000000001</v>
      </c>
      <c r="AT46" s="6">
        <v>1.0173000000000001</v>
      </c>
      <c r="AU46" s="6">
        <v>0.56049300000000002</v>
      </c>
      <c r="AV46" s="6">
        <v>1.07392</v>
      </c>
      <c r="AW46" s="6">
        <v>0.66374900000000003</v>
      </c>
      <c r="AX46">
        <f t="shared" si="4"/>
        <v>0.77413033333333336</v>
      </c>
      <c r="AY46">
        <f t="shared" si="5"/>
        <v>0.21968577975621284</v>
      </c>
    </row>
    <row r="47" spans="1:51" x14ac:dyDescent="0.25">
      <c r="A47" s="6">
        <v>43</v>
      </c>
      <c r="B47" s="6">
        <v>0.41197899999999998</v>
      </c>
      <c r="C47" s="6">
        <v>0.53295999999999999</v>
      </c>
      <c r="D47" s="6">
        <v>0.60231800000000002</v>
      </c>
      <c r="E47" s="6">
        <v>0.47392299999999998</v>
      </c>
      <c r="F47" s="6">
        <v>0.48829899999999998</v>
      </c>
      <c r="G47" s="6">
        <v>0.26457000000000003</v>
      </c>
      <c r="H47" s="6">
        <v>0.248282</v>
      </c>
      <c r="I47" s="6">
        <v>0.318471</v>
      </c>
      <c r="J47" s="6">
        <v>0.36590899999999998</v>
      </c>
      <c r="K47" s="6">
        <v>0.46276899999999999</v>
      </c>
      <c r="L47" s="6">
        <v>0.35760199999999998</v>
      </c>
      <c r="M47" s="6">
        <v>0.207428</v>
      </c>
      <c r="N47" s="6">
        <f t="shared" si="0"/>
        <v>0.39454250000000002</v>
      </c>
      <c r="O47" s="6">
        <f t="shared" si="1"/>
        <v>0.12197192907870968</v>
      </c>
      <c r="P47" s="6"/>
      <c r="R47" s="6">
        <v>0.55932199999999999</v>
      </c>
      <c r="S47" s="6">
        <v>0.224464</v>
      </c>
      <c r="T47" s="6">
        <v>0.174433</v>
      </c>
      <c r="U47" s="6">
        <v>0.259351</v>
      </c>
      <c r="V47" s="6">
        <v>0.22667599999999999</v>
      </c>
      <c r="W47" s="6">
        <v>0.36344799999999999</v>
      </c>
      <c r="X47" s="6">
        <v>0.50546599999999997</v>
      </c>
      <c r="Y47" s="6">
        <v>0.35702499999999998</v>
      </c>
      <c r="Z47" s="6">
        <v>0.44025300000000001</v>
      </c>
      <c r="AA47" s="6">
        <v>0.32946199999999998</v>
      </c>
      <c r="AB47" s="6">
        <v>0.24517600000000001</v>
      </c>
      <c r="AC47" s="6">
        <v>0.47587200000000002</v>
      </c>
      <c r="AD47" s="6">
        <v>0.219224</v>
      </c>
      <c r="AE47" s="6">
        <f t="shared" si="2"/>
        <v>0.3369363076923077</v>
      </c>
      <c r="AF47" s="6">
        <f t="shared" si="3"/>
        <v>0.12533545367757726</v>
      </c>
      <c r="AI47" s="6">
        <v>0.95118899999999995</v>
      </c>
      <c r="AJ47" s="6">
        <v>0.56032700000000002</v>
      </c>
      <c r="AK47" s="6">
        <v>0.53622400000000003</v>
      </c>
      <c r="AL47" s="6">
        <v>0.80820800000000004</v>
      </c>
      <c r="AM47" s="6">
        <v>0.85552899999999998</v>
      </c>
      <c r="AN47" s="6">
        <v>0.28970600000000002</v>
      </c>
      <c r="AO47" s="6">
        <v>0.94251799999999997</v>
      </c>
      <c r="AP47" s="6">
        <v>0.73504499999999995</v>
      </c>
      <c r="AQ47" s="6">
        <v>0.93750999999999995</v>
      </c>
      <c r="AR47" s="6">
        <v>0.79151800000000005</v>
      </c>
      <c r="AS47" s="6">
        <v>0.97416999999999998</v>
      </c>
      <c r="AT47" s="6">
        <v>1.0329699999999999</v>
      </c>
      <c r="AU47" s="6">
        <v>0.562446</v>
      </c>
      <c r="AV47" s="6">
        <v>1.0802400000000001</v>
      </c>
      <c r="AW47" s="6">
        <v>0.67398199999999997</v>
      </c>
      <c r="AX47">
        <f t="shared" si="4"/>
        <v>0.7821054666666668</v>
      </c>
      <c r="AY47">
        <f t="shared" si="5"/>
        <v>0.22161665985140891</v>
      </c>
    </row>
    <row r="48" spans="1:51" x14ac:dyDescent="0.25">
      <c r="A48" s="6">
        <v>44</v>
      </c>
      <c r="B48" s="6">
        <v>0.41404299999999999</v>
      </c>
      <c r="C48" s="6">
        <v>0.53739099999999995</v>
      </c>
      <c r="D48" s="6">
        <v>0.60740000000000005</v>
      </c>
      <c r="E48" s="6">
        <v>0.47758400000000001</v>
      </c>
      <c r="F48" s="6">
        <v>0.49220399999999997</v>
      </c>
      <c r="G48" s="6">
        <v>0.26589699999999999</v>
      </c>
      <c r="H48" s="6">
        <v>0.25217899999999999</v>
      </c>
      <c r="I48" s="6">
        <v>0.32334600000000002</v>
      </c>
      <c r="J48" s="6">
        <v>0.37320199999999998</v>
      </c>
      <c r="K48" s="6">
        <v>0.46279300000000001</v>
      </c>
      <c r="L48" s="6">
        <v>0.36357400000000001</v>
      </c>
      <c r="M48" s="6">
        <v>0.21027999999999999</v>
      </c>
      <c r="N48" s="6">
        <f t="shared" si="0"/>
        <v>0.39832441666666668</v>
      </c>
      <c r="O48" s="6">
        <f t="shared" si="1"/>
        <v>0.12220234350636228</v>
      </c>
      <c r="P48" s="6"/>
      <c r="R48" s="6">
        <v>0.56456700000000004</v>
      </c>
      <c r="S48" s="6">
        <v>0.22687099999999999</v>
      </c>
      <c r="T48" s="6">
        <v>0.17624400000000001</v>
      </c>
      <c r="U48" s="6">
        <v>0.26361899999999999</v>
      </c>
      <c r="V48" s="6">
        <v>0.22775799999999999</v>
      </c>
      <c r="W48" s="6">
        <v>0.37218899999999999</v>
      </c>
      <c r="X48" s="6">
        <v>0.51257399999999997</v>
      </c>
      <c r="Y48" s="6">
        <v>0.35933199999999998</v>
      </c>
      <c r="Z48" s="6">
        <v>0.44901400000000002</v>
      </c>
      <c r="AA48" s="6">
        <v>0.33032299999999998</v>
      </c>
      <c r="AB48" s="6">
        <v>0.24848300000000001</v>
      </c>
      <c r="AC48" s="6">
        <v>0.48261700000000002</v>
      </c>
      <c r="AD48" s="6">
        <v>0.219224</v>
      </c>
      <c r="AE48" s="6">
        <f t="shared" si="2"/>
        <v>0.34098576923076923</v>
      </c>
      <c r="AF48" s="6">
        <f t="shared" si="3"/>
        <v>0.12745436400868734</v>
      </c>
      <c r="AI48" s="6">
        <v>0.95825400000000005</v>
      </c>
      <c r="AJ48" s="6">
        <v>0.56804900000000003</v>
      </c>
      <c r="AK48" s="6">
        <v>0.54054199999999997</v>
      </c>
      <c r="AL48" s="6">
        <v>0.81852899999999995</v>
      </c>
      <c r="AM48" s="6">
        <v>0.86203399999999997</v>
      </c>
      <c r="AN48" s="6">
        <v>0.29300599999999999</v>
      </c>
      <c r="AO48" s="6">
        <v>0.94672199999999995</v>
      </c>
      <c r="AP48" s="6">
        <v>0.74490199999999995</v>
      </c>
      <c r="AQ48" s="6">
        <v>0.94965999999999995</v>
      </c>
      <c r="AR48" s="6">
        <v>0.79762599999999995</v>
      </c>
      <c r="AS48" s="6">
        <v>0.98445000000000005</v>
      </c>
      <c r="AT48" s="6">
        <v>1.04816</v>
      </c>
      <c r="AU48" s="6">
        <v>0.56423100000000004</v>
      </c>
      <c r="AV48" s="6">
        <v>1.0860399999999999</v>
      </c>
      <c r="AW48" s="6">
        <v>0.68391900000000005</v>
      </c>
      <c r="AX48">
        <f t="shared" si="4"/>
        <v>0.78974159999999982</v>
      </c>
      <c r="AY48">
        <f t="shared" si="5"/>
        <v>0.22349061344009244</v>
      </c>
    </row>
    <row r="49" spans="1:51" x14ac:dyDescent="0.25">
      <c r="A49" s="6">
        <v>45</v>
      </c>
      <c r="B49" s="6">
        <v>0.41594199999999998</v>
      </c>
      <c r="C49" s="6">
        <v>0.54152699999999998</v>
      </c>
      <c r="D49" s="6">
        <v>0.61214800000000003</v>
      </c>
      <c r="E49" s="6">
        <v>0.48094999999999999</v>
      </c>
      <c r="F49" s="6">
        <v>0.495618</v>
      </c>
      <c r="G49" s="6">
        <v>0.26711400000000002</v>
      </c>
      <c r="H49" s="6">
        <v>0.25593100000000002</v>
      </c>
      <c r="I49" s="6">
        <v>0.32803300000000002</v>
      </c>
      <c r="J49" s="6">
        <v>0.38034299999999999</v>
      </c>
      <c r="K49" s="6">
        <v>0.46280900000000003</v>
      </c>
      <c r="L49" s="6">
        <v>0.36935600000000002</v>
      </c>
      <c r="M49" s="6">
        <v>0.213008</v>
      </c>
      <c r="N49" s="6">
        <f t="shared" si="0"/>
        <v>0.40189824999999996</v>
      </c>
      <c r="O49" s="6">
        <f t="shared" si="1"/>
        <v>0.12239040476362741</v>
      </c>
      <c r="P49" s="6"/>
      <c r="R49" s="6">
        <v>0.569492</v>
      </c>
      <c r="S49" s="6">
        <v>0.2291</v>
      </c>
      <c r="T49" s="6">
        <v>0.17791100000000001</v>
      </c>
      <c r="U49" s="6">
        <v>0.26771299999999998</v>
      </c>
      <c r="V49" s="6">
        <v>0.22865199999999999</v>
      </c>
      <c r="W49" s="6">
        <v>0.38075599999999998</v>
      </c>
      <c r="X49" s="6">
        <v>0.51922900000000005</v>
      </c>
      <c r="Y49" s="6">
        <v>0.36147099999999999</v>
      </c>
      <c r="Z49" s="6">
        <v>0.457592</v>
      </c>
      <c r="AA49" s="6">
        <v>0.331092</v>
      </c>
      <c r="AB49" s="6">
        <v>0.25165100000000001</v>
      </c>
      <c r="AC49" s="6">
        <v>0.48896499999999998</v>
      </c>
      <c r="AD49" s="6">
        <v>0.219224</v>
      </c>
      <c r="AE49" s="6">
        <f t="shared" si="2"/>
        <v>0.34483446153846153</v>
      </c>
      <c r="AF49" s="6">
        <f t="shared" si="3"/>
        <v>0.1295162355225625</v>
      </c>
      <c r="AI49" s="6">
        <v>0.96493700000000004</v>
      </c>
      <c r="AJ49" s="6">
        <v>0.57550900000000005</v>
      </c>
      <c r="AK49" s="6">
        <v>0.54462900000000003</v>
      </c>
      <c r="AL49" s="6">
        <v>0.82848900000000003</v>
      </c>
      <c r="AM49" s="6">
        <v>0.86820699999999995</v>
      </c>
      <c r="AN49" s="6">
        <v>0.29617399999999999</v>
      </c>
      <c r="AO49" s="6">
        <v>0.950623</v>
      </c>
      <c r="AP49" s="6">
        <v>0.75445300000000004</v>
      </c>
      <c r="AQ49" s="6">
        <v>0.96140999999999999</v>
      </c>
      <c r="AR49" s="6">
        <v>0.80341099999999999</v>
      </c>
      <c r="AS49" s="6">
        <v>0.99428000000000005</v>
      </c>
      <c r="AT49" s="6">
        <v>1.06287</v>
      </c>
      <c r="AU49" s="6">
        <v>0.56586099999999995</v>
      </c>
      <c r="AV49" s="6">
        <v>1.09138</v>
      </c>
      <c r="AW49" s="6">
        <v>0.69356799999999996</v>
      </c>
      <c r="AX49">
        <f t="shared" si="4"/>
        <v>0.7970533999999998</v>
      </c>
      <c r="AY49">
        <f t="shared" si="5"/>
        <v>0.22531123429089372</v>
      </c>
    </row>
    <row r="50" spans="1:51" x14ac:dyDescent="0.25">
      <c r="A50" s="6">
        <v>46</v>
      </c>
      <c r="B50" s="6">
        <v>0.41769000000000001</v>
      </c>
      <c r="C50" s="6">
        <v>0.54539000000000004</v>
      </c>
      <c r="D50" s="6">
        <v>0.61658400000000002</v>
      </c>
      <c r="E50" s="6">
        <v>0.484045</v>
      </c>
      <c r="F50" s="6">
        <v>0.49860399999999999</v>
      </c>
      <c r="G50" s="6">
        <v>0.268229</v>
      </c>
      <c r="H50" s="6">
        <v>0.25954300000000002</v>
      </c>
      <c r="I50" s="6">
        <v>0.33253899999999997</v>
      </c>
      <c r="J50" s="6">
        <v>0.38733499999999998</v>
      </c>
      <c r="K50" s="6">
        <v>0.46282000000000001</v>
      </c>
      <c r="L50" s="6">
        <v>0.37495400000000001</v>
      </c>
      <c r="M50" s="6">
        <v>0.215617</v>
      </c>
      <c r="N50" s="6">
        <f t="shared" si="0"/>
        <v>0.40527916666666663</v>
      </c>
      <c r="O50" s="6">
        <f t="shared" si="1"/>
        <v>0.12254334748075045</v>
      </c>
      <c r="P50" s="6"/>
      <c r="R50" s="6">
        <v>0.57411599999999996</v>
      </c>
      <c r="S50" s="6">
        <v>0.23116500000000001</v>
      </c>
      <c r="T50" s="6">
        <v>0.17944399999999999</v>
      </c>
      <c r="U50" s="6">
        <v>0.27164199999999999</v>
      </c>
      <c r="V50" s="6">
        <v>0.22939000000000001</v>
      </c>
      <c r="W50" s="6">
        <v>0.389152</v>
      </c>
      <c r="X50" s="6">
        <v>0.52546099999999996</v>
      </c>
      <c r="Y50" s="6">
        <v>0.363452</v>
      </c>
      <c r="Z50" s="6">
        <v>0.46599000000000002</v>
      </c>
      <c r="AA50" s="6">
        <v>0.33177899999999999</v>
      </c>
      <c r="AB50" s="6">
        <v>0.25468600000000002</v>
      </c>
      <c r="AC50" s="6">
        <v>0.49493799999999999</v>
      </c>
      <c r="AD50" s="6">
        <v>0.219224</v>
      </c>
      <c r="AE50" s="6">
        <f t="shared" si="2"/>
        <v>0.34849530769230763</v>
      </c>
      <c r="AF50" s="6">
        <f t="shared" si="3"/>
        <v>0.13152206097608662</v>
      </c>
      <c r="AI50" s="6">
        <v>0.97125799999999995</v>
      </c>
      <c r="AJ50" s="6">
        <v>0.58271600000000001</v>
      </c>
      <c r="AK50" s="6">
        <v>0.54849700000000001</v>
      </c>
      <c r="AL50" s="6">
        <v>0.83809900000000004</v>
      </c>
      <c r="AM50" s="6">
        <v>0.87406399999999995</v>
      </c>
      <c r="AN50" s="6">
        <v>0.29921700000000001</v>
      </c>
      <c r="AO50" s="6">
        <v>0.95424200000000003</v>
      </c>
      <c r="AP50" s="6">
        <v>0.76370800000000005</v>
      </c>
      <c r="AQ50" s="6">
        <v>0.97279000000000004</v>
      </c>
      <c r="AR50" s="6">
        <v>0.80889200000000006</v>
      </c>
      <c r="AS50" s="6">
        <v>1.00369</v>
      </c>
      <c r="AT50" s="6">
        <v>1.0771200000000001</v>
      </c>
      <c r="AU50" s="6">
        <v>0.56735100000000005</v>
      </c>
      <c r="AV50" s="6">
        <v>1.09629</v>
      </c>
      <c r="AW50" s="6">
        <v>0.70293799999999995</v>
      </c>
      <c r="AX50">
        <f t="shared" si="4"/>
        <v>0.80405813333333331</v>
      </c>
      <c r="AY50">
        <f t="shared" si="5"/>
        <v>0.22708268062531958</v>
      </c>
    </row>
    <row r="51" spans="1:51" x14ac:dyDescent="0.25">
      <c r="A51" s="6">
        <v>47</v>
      </c>
      <c r="B51" s="6">
        <v>0.419298</v>
      </c>
      <c r="C51" s="6">
        <v>0.54899699999999996</v>
      </c>
      <c r="D51" s="6">
        <v>0.62072899999999998</v>
      </c>
      <c r="E51" s="6">
        <v>0.48689100000000002</v>
      </c>
      <c r="F51" s="6">
        <v>0.50121599999999999</v>
      </c>
      <c r="G51" s="6">
        <v>0.26925199999999999</v>
      </c>
      <c r="H51" s="6">
        <v>0.26301999999999998</v>
      </c>
      <c r="I51" s="6">
        <v>0.33687099999999998</v>
      </c>
      <c r="J51" s="6">
        <v>0.39418199999999998</v>
      </c>
      <c r="K51" s="6">
        <v>0.46282699999999999</v>
      </c>
      <c r="L51" s="6">
        <v>0.38037399999999999</v>
      </c>
      <c r="M51" s="6">
        <v>0.218112</v>
      </c>
      <c r="N51" s="6">
        <f t="shared" si="0"/>
        <v>0.40848074999999989</v>
      </c>
      <c r="O51" s="6">
        <f t="shared" si="1"/>
        <v>0.12266687830434048</v>
      </c>
      <c r="P51" s="6"/>
      <c r="R51" s="6">
        <v>0.57845800000000003</v>
      </c>
      <c r="S51" s="6">
        <v>0.23307900000000001</v>
      </c>
      <c r="T51" s="6">
        <v>0.18085499999999999</v>
      </c>
      <c r="U51" s="6">
        <v>0.27541100000000002</v>
      </c>
      <c r="V51" s="6">
        <v>0.23000100000000001</v>
      </c>
      <c r="W51" s="6">
        <v>0.39738200000000001</v>
      </c>
      <c r="X51" s="6">
        <v>0.53129700000000002</v>
      </c>
      <c r="Y51" s="6">
        <v>0.36528899999999997</v>
      </c>
      <c r="Z51" s="6">
        <v>0.47421400000000002</v>
      </c>
      <c r="AA51" s="6">
        <v>0.33239200000000002</v>
      </c>
      <c r="AB51" s="6">
        <v>0.25759399999999999</v>
      </c>
      <c r="AC51" s="6">
        <v>0.50055899999999998</v>
      </c>
      <c r="AD51" s="6">
        <v>0.219224</v>
      </c>
      <c r="AE51" s="6">
        <f t="shared" si="2"/>
        <v>0.35198115384615386</v>
      </c>
      <c r="AF51" s="6">
        <f t="shared" si="3"/>
        <v>0.13347336686323494</v>
      </c>
      <c r="AI51" s="6">
        <v>0.97723700000000002</v>
      </c>
      <c r="AJ51" s="6">
        <v>0.58967899999999995</v>
      </c>
      <c r="AK51" s="6">
        <v>0.55215899999999996</v>
      </c>
      <c r="AL51" s="6">
        <v>0.84737300000000004</v>
      </c>
      <c r="AM51" s="6">
        <v>0.87962300000000004</v>
      </c>
      <c r="AN51" s="6">
        <v>0.30213899999999999</v>
      </c>
      <c r="AO51" s="6">
        <v>0.95760100000000004</v>
      </c>
      <c r="AP51" s="6">
        <v>0.772675</v>
      </c>
      <c r="AQ51" s="6">
        <v>0.98379000000000005</v>
      </c>
      <c r="AR51" s="6">
        <v>0.814083</v>
      </c>
      <c r="AS51" s="6">
        <v>1.0126999999999999</v>
      </c>
      <c r="AT51" s="6">
        <v>1.09094</v>
      </c>
      <c r="AU51" s="6">
        <v>0.568712</v>
      </c>
      <c r="AV51" s="6">
        <v>1.1008</v>
      </c>
      <c r="AW51" s="6">
        <v>0.71203799999999995</v>
      </c>
      <c r="AX51">
        <f t="shared" si="4"/>
        <v>0.81076993333333325</v>
      </c>
      <c r="AY51">
        <f t="shared" si="5"/>
        <v>0.22880810064845272</v>
      </c>
    </row>
    <row r="52" spans="1:51" x14ac:dyDescent="0.25">
      <c r="A52" s="6">
        <v>48</v>
      </c>
      <c r="B52" s="6">
        <v>0.42077700000000001</v>
      </c>
      <c r="C52" s="6">
        <v>0.55236399999999997</v>
      </c>
      <c r="D52" s="6">
        <v>0.62460199999999999</v>
      </c>
      <c r="E52" s="6">
        <v>0.48950700000000003</v>
      </c>
      <c r="F52" s="6">
        <v>0.50349900000000003</v>
      </c>
      <c r="G52" s="6">
        <v>0.27018999999999999</v>
      </c>
      <c r="H52" s="6">
        <v>0.26636799999999999</v>
      </c>
      <c r="I52" s="6">
        <v>0.34103699999999998</v>
      </c>
      <c r="J52" s="6">
        <v>0.40088699999999999</v>
      </c>
      <c r="K52" s="6">
        <v>0.46283299999999999</v>
      </c>
      <c r="L52" s="6">
        <v>0.38562200000000002</v>
      </c>
      <c r="M52" s="6">
        <v>0.220498</v>
      </c>
      <c r="N52" s="6">
        <f t="shared" si="0"/>
        <v>0.41151533333333329</v>
      </c>
      <c r="O52" s="6">
        <f t="shared" si="1"/>
        <v>0.12276588669520794</v>
      </c>
      <c r="P52" s="6"/>
      <c r="R52" s="6">
        <v>0.58253500000000003</v>
      </c>
      <c r="S52" s="6">
        <v>0.23485200000000001</v>
      </c>
      <c r="T52" s="6">
        <v>0.18215400000000001</v>
      </c>
      <c r="U52" s="6">
        <v>0.27902700000000003</v>
      </c>
      <c r="V52" s="6">
        <v>0.23050499999999999</v>
      </c>
      <c r="W52" s="6">
        <v>0.40544799999999998</v>
      </c>
      <c r="X52" s="6">
        <v>0.53676100000000004</v>
      </c>
      <c r="Y52" s="6">
        <v>0.36698999999999998</v>
      </c>
      <c r="Z52" s="6">
        <v>0.482265</v>
      </c>
      <c r="AA52" s="6">
        <v>0.33294000000000001</v>
      </c>
      <c r="AB52" s="6">
        <v>0.26038</v>
      </c>
      <c r="AC52" s="6">
        <v>0.50584899999999999</v>
      </c>
      <c r="AD52" s="6">
        <v>0.219224</v>
      </c>
      <c r="AE52" s="6">
        <f t="shared" si="2"/>
        <v>0.3553023076923077</v>
      </c>
      <c r="AF52" s="6">
        <f t="shared" si="3"/>
        <v>0.13537155802234632</v>
      </c>
      <c r="AI52" s="6">
        <v>0.98289199999999999</v>
      </c>
      <c r="AJ52" s="6">
        <v>0.59640700000000002</v>
      </c>
      <c r="AK52" s="6">
        <v>0.55562400000000001</v>
      </c>
      <c r="AL52" s="6">
        <v>0.856321</v>
      </c>
      <c r="AM52" s="6">
        <v>0.88489799999999996</v>
      </c>
      <c r="AN52" s="6">
        <v>0.30494399999999999</v>
      </c>
      <c r="AO52" s="6">
        <v>0.96071700000000004</v>
      </c>
      <c r="AP52" s="6">
        <v>0.78136300000000003</v>
      </c>
      <c r="AQ52" s="6">
        <v>0.99443999999999999</v>
      </c>
      <c r="AR52" s="6">
        <v>0.81900099999999998</v>
      </c>
      <c r="AS52" s="6">
        <v>1.02132</v>
      </c>
      <c r="AT52" s="6">
        <v>1.10432</v>
      </c>
      <c r="AU52" s="6">
        <v>0.56995600000000002</v>
      </c>
      <c r="AV52" s="6">
        <v>1.1049500000000001</v>
      </c>
      <c r="AW52" s="6">
        <v>0.72087400000000001</v>
      </c>
      <c r="AX52">
        <f t="shared" si="4"/>
        <v>0.81720179999999987</v>
      </c>
      <c r="AY52">
        <f t="shared" si="5"/>
        <v>0.23048938292753229</v>
      </c>
    </row>
    <row r="53" spans="1:51" x14ac:dyDescent="0.25">
      <c r="A53" s="6">
        <v>49</v>
      </c>
      <c r="B53" s="6">
        <v>0.42213899999999999</v>
      </c>
      <c r="C53" s="6">
        <v>0.55550900000000003</v>
      </c>
      <c r="D53" s="6">
        <v>0.62822100000000003</v>
      </c>
      <c r="E53" s="6">
        <v>0.49191299999999999</v>
      </c>
      <c r="F53" s="6">
        <v>0.50549699999999997</v>
      </c>
      <c r="G53" s="6">
        <v>0.27104899999999998</v>
      </c>
      <c r="H53" s="6">
        <v>0.26959</v>
      </c>
      <c r="I53" s="6">
        <v>0.34504200000000002</v>
      </c>
      <c r="J53" s="6">
        <v>0.40745199999999998</v>
      </c>
      <c r="K53" s="6">
        <v>0.46283600000000003</v>
      </c>
      <c r="L53" s="6">
        <v>0.390704</v>
      </c>
      <c r="M53" s="6">
        <v>0.222779</v>
      </c>
      <c r="N53" s="6">
        <f t="shared" si="0"/>
        <v>0.41439425000000002</v>
      </c>
      <c r="O53" s="6">
        <f t="shared" si="1"/>
        <v>0.1228459480762389</v>
      </c>
      <c r="P53" s="6"/>
      <c r="R53" s="6">
        <v>0.58636299999999997</v>
      </c>
      <c r="S53" s="6">
        <v>0.23649500000000001</v>
      </c>
      <c r="T53" s="6">
        <v>0.18334900000000001</v>
      </c>
      <c r="U53" s="6">
        <v>0.28249600000000002</v>
      </c>
      <c r="V53" s="6">
        <v>0.23092199999999999</v>
      </c>
      <c r="W53" s="6">
        <v>0.413354</v>
      </c>
      <c r="X53" s="6">
        <v>0.54187700000000005</v>
      </c>
      <c r="Y53" s="6">
        <v>0.36856699999999998</v>
      </c>
      <c r="Z53" s="6">
        <v>0.49014799999999997</v>
      </c>
      <c r="AA53" s="6">
        <v>0.33342899999999998</v>
      </c>
      <c r="AB53" s="6">
        <v>0.26304899999999998</v>
      </c>
      <c r="AC53" s="6">
        <v>0.51082700000000003</v>
      </c>
      <c r="AD53" s="6">
        <v>0.219224</v>
      </c>
      <c r="AE53" s="6">
        <f t="shared" si="2"/>
        <v>0.35846923076923082</v>
      </c>
      <c r="AF53" s="6">
        <f t="shared" si="3"/>
        <v>0.13721843133373973</v>
      </c>
      <c r="AI53" s="6">
        <v>0.98824100000000004</v>
      </c>
      <c r="AJ53" s="6">
        <v>0.60290600000000005</v>
      </c>
      <c r="AK53" s="6">
        <v>0.55890499999999999</v>
      </c>
      <c r="AL53" s="6">
        <v>0.86495599999999995</v>
      </c>
      <c r="AM53" s="6">
        <v>0.88990400000000003</v>
      </c>
      <c r="AN53" s="6">
        <v>0.30763699999999999</v>
      </c>
      <c r="AO53" s="6">
        <v>0.96360900000000005</v>
      </c>
      <c r="AP53" s="6">
        <v>0.78978199999999998</v>
      </c>
      <c r="AQ53" s="6">
        <v>1.00474</v>
      </c>
      <c r="AR53" s="6">
        <v>0.82365900000000003</v>
      </c>
      <c r="AS53" s="6">
        <v>1.0295799999999999</v>
      </c>
      <c r="AT53" s="6">
        <v>1.1172899999999999</v>
      </c>
      <c r="AU53" s="6">
        <v>0.57109200000000004</v>
      </c>
      <c r="AV53" s="6">
        <v>1.10877</v>
      </c>
      <c r="AW53" s="6">
        <v>0.72945499999999996</v>
      </c>
      <c r="AX53">
        <f t="shared" si="4"/>
        <v>0.8233684</v>
      </c>
      <c r="AY53">
        <f t="shared" si="5"/>
        <v>0.23213057474798229</v>
      </c>
    </row>
    <row r="54" spans="1:51" x14ac:dyDescent="0.25">
      <c r="A54" s="6">
        <v>50</v>
      </c>
      <c r="B54" s="6">
        <v>0.42339100000000002</v>
      </c>
      <c r="C54" s="6">
        <v>0.55844499999999997</v>
      </c>
      <c r="D54" s="6">
        <v>0.631602</v>
      </c>
      <c r="E54" s="6">
        <v>0.49412400000000001</v>
      </c>
      <c r="F54" s="6">
        <v>0.50724400000000003</v>
      </c>
      <c r="G54" s="6">
        <v>0.271837</v>
      </c>
      <c r="H54" s="6">
        <v>0.27269199999999999</v>
      </c>
      <c r="I54" s="6">
        <v>0.34889199999999998</v>
      </c>
      <c r="J54" s="6">
        <v>0.41388000000000003</v>
      </c>
      <c r="K54" s="6">
        <v>0.46283800000000003</v>
      </c>
      <c r="L54" s="6">
        <v>0.395623</v>
      </c>
      <c r="M54" s="6">
        <v>0.22496099999999999</v>
      </c>
      <c r="N54" s="6">
        <f t="shared" si="0"/>
        <v>0.41712741666666658</v>
      </c>
      <c r="O54" s="6">
        <f t="shared" si="1"/>
        <v>0.1229101862754475</v>
      </c>
      <c r="P54" s="6"/>
      <c r="R54" s="6">
        <v>0.58995699999999995</v>
      </c>
      <c r="S54" s="6">
        <v>0.23801700000000001</v>
      </c>
      <c r="T54" s="6">
        <v>0.184449</v>
      </c>
      <c r="U54" s="6">
        <v>0.28582400000000002</v>
      </c>
      <c r="V54" s="6">
        <v>0.231267</v>
      </c>
      <c r="W54" s="6">
        <v>0.42110199999999998</v>
      </c>
      <c r="X54" s="6">
        <v>0.54666800000000004</v>
      </c>
      <c r="Y54" s="6">
        <v>0.37002800000000002</v>
      </c>
      <c r="Z54" s="6">
        <v>0.497867</v>
      </c>
      <c r="AA54" s="6">
        <v>0.333866</v>
      </c>
      <c r="AB54" s="6">
        <v>0.26560600000000001</v>
      </c>
      <c r="AC54" s="6">
        <v>0.51551100000000005</v>
      </c>
      <c r="AD54" s="6">
        <v>0.219224</v>
      </c>
      <c r="AE54" s="6">
        <f t="shared" si="2"/>
        <v>0.36149123076923073</v>
      </c>
      <c r="AF54" s="6">
        <f t="shared" si="3"/>
        <v>0.13901577146565905</v>
      </c>
      <c r="AI54" s="6">
        <v>0.99329999999999996</v>
      </c>
      <c r="AJ54" s="6">
        <v>0.60918499999999998</v>
      </c>
      <c r="AK54" s="6">
        <v>0.56200899999999998</v>
      </c>
      <c r="AL54" s="6">
        <v>0.87328799999999995</v>
      </c>
      <c r="AM54" s="6">
        <v>0.89465399999999995</v>
      </c>
      <c r="AN54" s="6">
        <v>0.310224</v>
      </c>
      <c r="AO54" s="6">
        <v>0.96629299999999996</v>
      </c>
      <c r="AP54" s="6">
        <v>0.79793999999999998</v>
      </c>
      <c r="AQ54" s="6">
        <v>1.0146999999999999</v>
      </c>
      <c r="AR54" s="6">
        <v>0.82807200000000003</v>
      </c>
      <c r="AS54" s="6">
        <v>1.0374699999999999</v>
      </c>
      <c r="AT54" s="6">
        <v>1.12985</v>
      </c>
      <c r="AU54" s="6">
        <v>0.57213099999999995</v>
      </c>
      <c r="AV54" s="6">
        <v>1.1122700000000001</v>
      </c>
      <c r="AW54" s="6">
        <v>0.737788</v>
      </c>
      <c r="AX54">
        <f t="shared" si="4"/>
        <v>0.8292782666666666</v>
      </c>
      <c r="AY54">
        <f t="shared" si="5"/>
        <v>0.23372903736331319</v>
      </c>
    </row>
    <row r="55" spans="1:51" x14ac:dyDescent="0.25">
      <c r="A55" s="6">
        <v>51</v>
      </c>
      <c r="B55" s="6">
        <v>0.42454399999999998</v>
      </c>
      <c r="C55" s="6">
        <v>0.56118699999999999</v>
      </c>
      <c r="D55" s="6">
        <v>0.63476100000000002</v>
      </c>
      <c r="E55" s="6">
        <v>0.49615799999999999</v>
      </c>
      <c r="F55" s="6">
        <v>0.50877099999999997</v>
      </c>
      <c r="G55" s="6">
        <v>0.272559</v>
      </c>
      <c r="H55" s="6">
        <v>0.27567900000000001</v>
      </c>
      <c r="I55" s="6">
        <v>0.35259400000000002</v>
      </c>
      <c r="J55" s="6">
        <v>0.42017500000000002</v>
      </c>
      <c r="K55" s="6">
        <v>0.46283999999999997</v>
      </c>
      <c r="L55" s="6">
        <v>0.40038699999999999</v>
      </c>
      <c r="M55" s="6">
        <v>0.227048</v>
      </c>
      <c r="N55" s="6">
        <f t="shared" si="0"/>
        <v>0.41972524999999999</v>
      </c>
      <c r="O55" s="6">
        <f t="shared" si="1"/>
        <v>0.12296249917472994</v>
      </c>
      <c r="P55" s="6"/>
      <c r="R55" s="6">
        <v>0.59333100000000005</v>
      </c>
      <c r="S55" s="6">
        <v>0.239427</v>
      </c>
      <c r="T55" s="6">
        <v>0.18546099999999999</v>
      </c>
      <c r="U55" s="6">
        <v>0.28901700000000002</v>
      </c>
      <c r="V55" s="6">
        <v>0.23155200000000001</v>
      </c>
      <c r="W55" s="6">
        <v>0.42869600000000002</v>
      </c>
      <c r="X55" s="6">
        <v>0.55115499999999995</v>
      </c>
      <c r="Y55" s="6">
        <v>0.37138199999999999</v>
      </c>
      <c r="Z55" s="6">
        <v>0.50542500000000001</v>
      </c>
      <c r="AA55" s="6">
        <v>0.334256</v>
      </c>
      <c r="AB55" s="6">
        <v>0.26805600000000002</v>
      </c>
      <c r="AC55" s="6">
        <v>0.51991900000000002</v>
      </c>
      <c r="AD55" s="6">
        <v>0.219224</v>
      </c>
      <c r="AE55" s="6">
        <f t="shared" si="2"/>
        <v>0.36437700000000006</v>
      </c>
      <c r="AF55" s="6">
        <f t="shared" si="3"/>
        <v>0.14076554447200493</v>
      </c>
      <c r="AI55" s="6">
        <v>0.99808600000000003</v>
      </c>
      <c r="AJ55" s="6">
        <v>0.61525200000000002</v>
      </c>
      <c r="AK55" s="6">
        <v>0.56494800000000001</v>
      </c>
      <c r="AL55" s="6">
        <v>0.88132699999999997</v>
      </c>
      <c r="AM55" s="6">
        <v>0.89916200000000002</v>
      </c>
      <c r="AN55" s="6">
        <v>0.31270700000000001</v>
      </c>
      <c r="AO55" s="6">
        <v>0.96878299999999995</v>
      </c>
      <c r="AP55" s="6">
        <v>0.805844</v>
      </c>
      <c r="AQ55" s="6">
        <v>1.02434</v>
      </c>
      <c r="AR55" s="6">
        <v>0.83225199999999999</v>
      </c>
      <c r="AS55" s="6">
        <v>1.0450299999999999</v>
      </c>
      <c r="AT55" s="6">
        <v>1.1420300000000001</v>
      </c>
      <c r="AU55" s="6">
        <v>0.57307900000000001</v>
      </c>
      <c r="AV55" s="6">
        <v>1.1154999999999999</v>
      </c>
      <c r="AW55" s="6">
        <v>0.74587999999999999</v>
      </c>
      <c r="AX55">
        <f t="shared" si="4"/>
        <v>0.83494800000000002</v>
      </c>
      <c r="AY55">
        <f t="shared" si="5"/>
        <v>0.23529276703047472</v>
      </c>
    </row>
    <row r="56" spans="1:51" x14ac:dyDescent="0.25">
      <c r="A56" s="6">
        <v>52</v>
      </c>
      <c r="B56" s="6">
        <v>0.42560399999999998</v>
      </c>
      <c r="C56" s="6">
        <v>0.56374599999999997</v>
      </c>
      <c r="D56" s="6">
        <v>0.63771299999999997</v>
      </c>
      <c r="E56" s="6">
        <v>0.49802800000000003</v>
      </c>
      <c r="F56" s="6">
        <v>0.51010699999999998</v>
      </c>
      <c r="G56" s="6">
        <v>0.27322200000000002</v>
      </c>
      <c r="H56" s="6">
        <v>0.278553</v>
      </c>
      <c r="I56" s="6">
        <v>0.356153</v>
      </c>
      <c r="J56" s="6">
        <v>0.42633799999999999</v>
      </c>
      <c r="K56" s="6">
        <v>0.462841</v>
      </c>
      <c r="L56" s="6">
        <v>0.404999</v>
      </c>
      <c r="M56" s="6">
        <v>0.229043</v>
      </c>
      <c r="N56" s="6">
        <f t="shared" si="0"/>
        <v>0.42219558333333329</v>
      </c>
      <c r="O56" s="6">
        <f t="shared" si="1"/>
        <v>0.12300615756091875</v>
      </c>
      <c r="P56" s="6"/>
      <c r="R56" s="6">
        <v>0.596499</v>
      </c>
      <c r="S56" s="6">
        <v>0.240733</v>
      </c>
      <c r="T56" s="6">
        <v>0.186392</v>
      </c>
      <c r="U56" s="6">
        <v>0.29208099999999998</v>
      </c>
      <c r="V56" s="6">
        <v>0.23178699999999999</v>
      </c>
      <c r="W56" s="6">
        <v>0.43614000000000003</v>
      </c>
      <c r="X56" s="6">
        <v>0.55535500000000004</v>
      </c>
      <c r="Y56" s="6">
        <v>0.372637</v>
      </c>
      <c r="Z56" s="6">
        <v>0.51282399999999995</v>
      </c>
      <c r="AA56" s="6">
        <v>0.33460400000000001</v>
      </c>
      <c r="AB56" s="6">
        <v>0.27040399999999998</v>
      </c>
      <c r="AC56" s="6">
        <v>0.52406799999999998</v>
      </c>
      <c r="AD56" s="6">
        <v>0.219224</v>
      </c>
      <c r="AE56" s="6">
        <f t="shared" si="2"/>
        <v>0.36713446153846147</v>
      </c>
      <c r="AF56" s="6">
        <f t="shared" si="3"/>
        <v>0.14246938970858253</v>
      </c>
      <c r="AI56" s="6">
        <v>1.002613</v>
      </c>
      <c r="AJ56" s="6">
        <v>0.621112</v>
      </c>
      <c r="AK56" s="6">
        <v>0.56772999999999996</v>
      </c>
      <c r="AL56" s="6">
        <v>0.88908500000000001</v>
      </c>
      <c r="AM56" s="6">
        <v>0.90344000000000002</v>
      </c>
      <c r="AN56" s="6">
        <v>0.31509199999999998</v>
      </c>
      <c r="AO56" s="6">
        <v>0.97109299999999998</v>
      </c>
      <c r="AP56" s="6">
        <v>0.81350299999999998</v>
      </c>
      <c r="AQ56" s="6">
        <v>1.0336700000000001</v>
      </c>
      <c r="AR56" s="6">
        <v>0.83621199999999996</v>
      </c>
      <c r="AS56" s="6">
        <v>1.05227</v>
      </c>
      <c r="AT56" s="6">
        <v>1.1538299999999999</v>
      </c>
      <c r="AU56" s="6">
        <v>0.57394599999999996</v>
      </c>
      <c r="AV56" s="6">
        <v>1.11846</v>
      </c>
      <c r="AW56" s="6">
        <v>0.75373699999999999</v>
      </c>
      <c r="AX56">
        <f t="shared" si="4"/>
        <v>0.84038619999999986</v>
      </c>
      <c r="AY56">
        <f t="shared" si="5"/>
        <v>0.23681966500036691</v>
      </c>
    </row>
    <row r="57" spans="1:51" x14ac:dyDescent="0.25">
      <c r="A57" s="6">
        <v>53</v>
      </c>
      <c r="B57" s="6">
        <v>0.42658000000000001</v>
      </c>
      <c r="C57" s="6">
        <v>0.566137</v>
      </c>
      <c r="D57" s="6">
        <v>0.64047100000000001</v>
      </c>
      <c r="E57" s="6">
        <v>0.49974600000000002</v>
      </c>
      <c r="F57" s="6">
        <v>0.51127599999999995</v>
      </c>
      <c r="G57" s="6">
        <v>0.27382899999999999</v>
      </c>
      <c r="H57" s="6">
        <v>0.28132099999999999</v>
      </c>
      <c r="I57" s="6">
        <v>0.35957499999999998</v>
      </c>
      <c r="J57" s="6">
        <v>0.43237399999999998</v>
      </c>
      <c r="K57" s="6">
        <v>0.46284199999999998</v>
      </c>
      <c r="L57" s="6">
        <v>0.40946399999999999</v>
      </c>
      <c r="M57" s="6">
        <v>0.23095099999999999</v>
      </c>
      <c r="N57" s="6">
        <f t="shared" si="0"/>
        <v>0.4245471666666667</v>
      </c>
      <c r="O57" s="6">
        <f t="shared" si="1"/>
        <v>0.12304377803694914</v>
      </c>
      <c r="P57" s="6"/>
      <c r="R57" s="6">
        <v>0.59947399999999995</v>
      </c>
      <c r="S57" s="6">
        <v>0.24194299999999999</v>
      </c>
      <c r="T57" s="6">
        <v>0.187249</v>
      </c>
      <c r="U57" s="6">
        <v>0.29502</v>
      </c>
      <c r="V57" s="6">
        <v>0.23198199999999999</v>
      </c>
      <c r="W57" s="6">
        <v>0.44343500000000002</v>
      </c>
      <c r="X57" s="6">
        <v>0.55928900000000004</v>
      </c>
      <c r="Y57" s="6">
        <v>0.37380000000000002</v>
      </c>
      <c r="Z57" s="6">
        <v>0.520069</v>
      </c>
      <c r="AA57" s="6">
        <v>0.33491500000000002</v>
      </c>
      <c r="AB57" s="6">
        <v>0.27265299999999998</v>
      </c>
      <c r="AC57" s="6">
        <v>0.52797099999999997</v>
      </c>
      <c r="AD57" s="6">
        <v>0.219224</v>
      </c>
      <c r="AE57" s="6">
        <f t="shared" si="2"/>
        <v>0.36977107692307687</v>
      </c>
      <c r="AF57" s="6">
        <f t="shared" si="3"/>
        <v>0.14412926245010166</v>
      </c>
      <c r="AI57" s="6">
        <v>1.006894</v>
      </c>
      <c r="AJ57" s="6">
        <v>0.62677499999999997</v>
      </c>
      <c r="AK57" s="6">
        <v>0.57036299999999995</v>
      </c>
      <c r="AL57" s="6">
        <v>0.89657100000000001</v>
      </c>
      <c r="AM57" s="6">
        <v>0.90749999999999997</v>
      </c>
      <c r="AN57" s="6">
        <v>0.31738100000000002</v>
      </c>
      <c r="AO57" s="6">
        <v>0.97323700000000002</v>
      </c>
      <c r="AP57" s="6">
        <v>0.82092399999999999</v>
      </c>
      <c r="AQ57" s="6">
        <v>1.0427</v>
      </c>
      <c r="AR57" s="6">
        <v>0.83996300000000002</v>
      </c>
      <c r="AS57" s="6">
        <v>1.0591900000000001</v>
      </c>
      <c r="AT57" s="6">
        <v>1.16526</v>
      </c>
      <c r="AU57" s="6">
        <v>0.57473799999999997</v>
      </c>
      <c r="AV57" s="6">
        <v>1.1211899999999999</v>
      </c>
      <c r="AW57" s="6">
        <v>0.76136800000000004</v>
      </c>
      <c r="AX57">
        <f t="shared" si="4"/>
        <v>0.84560360000000001</v>
      </c>
      <c r="AY57">
        <f t="shared" si="5"/>
        <v>0.23831178632497413</v>
      </c>
    </row>
    <row r="58" spans="1:51" x14ac:dyDescent="0.25">
      <c r="A58" s="6">
        <v>54</v>
      </c>
      <c r="B58" s="6">
        <v>0.42747800000000002</v>
      </c>
      <c r="C58" s="6">
        <v>0.56836900000000001</v>
      </c>
      <c r="D58" s="6">
        <v>0.64304799999999995</v>
      </c>
      <c r="E58" s="6">
        <v>0.50132699999999997</v>
      </c>
      <c r="F58" s="6">
        <v>0.51229800000000003</v>
      </c>
      <c r="G58" s="6">
        <v>0.27438600000000002</v>
      </c>
      <c r="H58" s="6">
        <v>0.28398499999999999</v>
      </c>
      <c r="I58" s="6">
        <v>0.36286600000000002</v>
      </c>
      <c r="J58" s="6">
        <v>0.43828400000000001</v>
      </c>
      <c r="K58" s="6">
        <v>0.462843</v>
      </c>
      <c r="L58" s="6">
        <v>0.41378799999999999</v>
      </c>
      <c r="M58" s="6">
        <v>0.23277600000000001</v>
      </c>
      <c r="N58" s="6">
        <f t="shared" si="0"/>
        <v>0.42678733333333341</v>
      </c>
      <c r="O58" s="6">
        <f t="shared" si="1"/>
        <v>0.12307755557838891</v>
      </c>
      <c r="P58" s="6"/>
      <c r="R58" s="6">
        <v>0.60226800000000003</v>
      </c>
      <c r="S58" s="6">
        <v>0.243065</v>
      </c>
      <c r="T58" s="6">
        <v>0.18803700000000001</v>
      </c>
      <c r="U58" s="6">
        <v>0.29783999999999999</v>
      </c>
      <c r="V58" s="6">
        <v>0.23214299999999999</v>
      </c>
      <c r="W58" s="6">
        <v>0.45058500000000001</v>
      </c>
      <c r="X58" s="6">
        <v>0.56297200000000003</v>
      </c>
      <c r="Y58" s="6">
        <v>0.37487700000000002</v>
      </c>
      <c r="Z58" s="6">
        <v>0.52716300000000005</v>
      </c>
      <c r="AA58" s="6">
        <v>0.33519300000000002</v>
      </c>
      <c r="AB58" s="6">
        <v>0.274808</v>
      </c>
      <c r="AC58" s="6">
        <v>0.53164500000000003</v>
      </c>
      <c r="AD58" s="6">
        <v>0.219224</v>
      </c>
      <c r="AE58" s="6">
        <f t="shared" si="2"/>
        <v>0.37229384615384614</v>
      </c>
      <c r="AF58" s="6">
        <f t="shared" si="3"/>
        <v>0.14574702626917549</v>
      </c>
      <c r="AI58" s="6">
        <v>1.0109440000000001</v>
      </c>
      <c r="AJ58" s="6">
        <v>0.63224499999999995</v>
      </c>
      <c r="AK58" s="6">
        <v>0.572855</v>
      </c>
      <c r="AL58" s="6">
        <v>0.90379500000000002</v>
      </c>
      <c r="AM58" s="6">
        <v>0.91135299999999997</v>
      </c>
      <c r="AN58" s="6">
        <v>0.31957999999999998</v>
      </c>
      <c r="AO58" s="6">
        <v>0.97522699999999996</v>
      </c>
      <c r="AP58" s="6">
        <v>0.82811500000000005</v>
      </c>
      <c r="AQ58" s="6">
        <v>1.0514300000000001</v>
      </c>
      <c r="AR58" s="6">
        <v>0.84351600000000004</v>
      </c>
      <c r="AS58" s="6">
        <v>1.06582</v>
      </c>
      <c r="AT58" s="6">
        <v>1.1763399999999999</v>
      </c>
      <c r="AU58" s="6">
        <v>0.57546200000000003</v>
      </c>
      <c r="AV58" s="6">
        <v>1.1236999999999999</v>
      </c>
      <c r="AW58" s="6">
        <v>0.76877799999999996</v>
      </c>
      <c r="AX58">
        <f t="shared" si="4"/>
        <v>0.85061066666666663</v>
      </c>
      <c r="AY58">
        <f t="shared" si="5"/>
        <v>0.23977074826820574</v>
      </c>
    </row>
    <row r="59" spans="1:51" x14ac:dyDescent="0.25">
      <c r="A59" s="6">
        <v>55</v>
      </c>
      <c r="B59" s="6">
        <v>0.42830400000000002</v>
      </c>
      <c r="C59" s="6">
        <v>0.57045299999999999</v>
      </c>
      <c r="D59" s="6">
        <v>0.64545600000000003</v>
      </c>
      <c r="E59" s="6">
        <v>0.50278</v>
      </c>
      <c r="F59" s="6">
        <v>0.51319099999999995</v>
      </c>
      <c r="G59" s="6">
        <v>0.27489599999999997</v>
      </c>
      <c r="H59" s="6">
        <v>0.28655000000000003</v>
      </c>
      <c r="I59" s="6">
        <v>0.36602899999999999</v>
      </c>
      <c r="J59" s="6">
        <v>0.44407000000000002</v>
      </c>
      <c r="K59" s="6">
        <v>0.462843</v>
      </c>
      <c r="L59" s="6">
        <v>0.41797400000000001</v>
      </c>
      <c r="M59" s="6">
        <v>0.23452100000000001</v>
      </c>
      <c r="N59" s="6">
        <f t="shared" si="0"/>
        <v>0.42892225000000006</v>
      </c>
      <c r="O59" s="6">
        <f t="shared" si="1"/>
        <v>0.12310958744300261</v>
      </c>
      <c r="P59" s="6"/>
      <c r="R59" s="6">
        <v>0.60489000000000004</v>
      </c>
      <c r="S59" s="6">
        <v>0.24410399999999999</v>
      </c>
      <c r="T59" s="6">
        <v>0.18876299999999999</v>
      </c>
      <c r="U59" s="6">
        <v>0.30054500000000001</v>
      </c>
      <c r="V59" s="6">
        <v>0.23227600000000001</v>
      </c>
      <c r="W59" s="6">
        <v>0.45759300000000003</v>
      </c>
      <c r="X59" s="6">
        <v>0.56642099999999995</v>
      </c>
      <c r="Y59" s="6">
        <v>0.37587599999999999</v>
      </c>
      <c r="Z59" s="6">
        <v>0.53410899999999994</v>
      </c>
      <c r="AA59" s="6">
        <v>0.33544099999999999</v>
      </c>
      <c r="AB59" s="6">
        <v>0.27687200000000001</v>
      </c>
      <c r="AC59" s="6">
        <v>0.53510199999999997</v>
      </c>
      <c r="AD59" s="6">
        <v>0.219224</v>
      </c>
      <c r="AE59" s="6">
        <f t="shared" si="2"/>
        <v>0.37470892307692305</v>
      </c>
      <c r="AF59" s="6">
        <f t="shared" si="3"/>
        <v>0.14732414840608077</v>
      </c>
      <c r="AI59" s="6">
        <v>1.0147740000000001</v>
      </c>
      <c r="AJ59" s="6">
        <v>0.63753000000000004</v>
      </c>
      <c r="AK59" s="6">
        <v>0.57521299999999997</v>
      </c>
      <c r="AL59" s="6">
        <v>0.91076500000000005</v>
      </c>
      <c r="AM59" s="6">
        <v>0.91500899999999996</v>
      </c>
      <c r="AN59" s="6">
        <v>0.321691</v>
      </c>
      <c r="AO59" s="6">
        <v>0.97707299999999997</v>
      </c>
      <c r="AP59" s="6">
        <v>0.83508199999999999</v>
      </c>
      <c r="AQ59" s="6">
        <v>1.0598799999999999</v>
      </c>
      <c r="AR59" s="6">
        <v>0.84688200000000002</v>
      </c>
      <c r="AS59" s="6">
        <v>1.07216</v>
      </c>
      <c r="AT59" s="6">
        <v>1.1870700000000001</v>
      </c>
      <c r="AU59" s="6">
        <v>0.57612300000000005</v>
      </c>
      <c r="AV59" s="6">
        <v>1.1259999999999999</v>
      </c>
      <c r="AW59" s="6">
        <v>0.77597400000000005</v>
      </c>
      <c r="AX59">
        <f t="shared" si="4"/>
        <v>0.85541506666666678</v>
      </c>
      <c r="AY59">
        <f t="shared" si="5"/>
        <v>0.24119584789853901</v>
      </c>
    </row>
    <row r="60" spans="1:51" x14ac:dyDescent="0.25">
      <c r="A60" s="6">
        <v>56</v>
      </c>
      <c r="B60" s="6">
        <v>0.42906499999999997</v>
      </c>
      <c r="C60" s="6">
        <v>0.57239799999999996</v>
      </c>
      <c r="D60" s="6">
        <v>0.647706</v>
      </c>
      <c r="E60" s="6">
        <v>0.50411600000000001</v>
      </c>
      <c r="F60" s="6">
        <v>0.51397300000000001</v>
      </c>
      <c r="G60" s="6">
        <v>0.275364</v>
      </c>
      <c r="H60" s="6">
        <v>0.28902</v>
      </c>
      <c r="I60" s="6">
        <v>0.36907000000000001</v>
      </c>
      <c r="J60" s="6">
        <v>0.449737</v>
      </c>
      <c r="K60" s="6">
        <v>0.462843</v>
      </c>
      <c r="L60" s="6">
        <v>0.42202699999999999</v>
      </c>
      <c r="M60" s="6">
        <v>0.23619000000000001</v>
      </c>
      <c r="N60" s="6">
        <f t="shared" si="0"/>
        <v>0.43095908333333338</v>
      </c>
      <c r="O60" s="6">
        <f t="shared" si="1"/>
        <v>0.12314137832106045</v>
      </c>
      <c r="P60" s="6"/>
      <c r="R60" s="6">
        <v>0.60735300000000003</v>
      </c>
      <c r="S60" s="6">
        <v>0.24506600000000001</v>
      </c>
      <c r="T60" s="6">
        <v>0.18943099999999999</v>
      </c>
      <c r="U60" s="6">
        <v>0.30314099999999999</v>
      </c>
      <c r="V60" s="6">
        <v>0.23238600000000001</v>
      </c>
      <c r="W60" s="6">
        <v>0.46446199999999999</v>
      </c>
      <c r="X60" s="6">
        <v>0.56964999999999999</v>
      </c>
      <c r="Y60" s="6">
        <v>0.376801</v>
      </c>
      <c r="Z60" s="6">
        <v>0.54090899999999997</v>
      </c>
      <c r="AA60" s="6">
        <v>0.33566200000000002</v>
      </c>
      <c r="AB60" s="6">
        <v>0.27884999999999999</v>
      </c>
      <c r="AC60" s="6">
        <v>0.53835500000000003</v>
      </c>
      <c r="AD60" s="6">
        <v>0.219224</v>
      </c>
      <c r="AE60" s="6">
        <f t="shared" si="2"/>
        <v>0.37702230769230766</v>
      </c>
      <c r="AF60" s="6">
        <f t="shared" si="3"/>
        <v>0.1488624499061604</v>
      </c>
      <c r="AI60" s="6">
        <v>1.0183979999999999</v>
      </c>
      <c r="AJ60" s="6">
        <v>0.64263599999999999</v>
      </c>
      <c r="AK60" s="6">
        <v>0.57744600000000001</v>
      </c>
      <c r="AL60" s="6">
        <v>0.91749099999999995</v>
      </c>
      <c r="AM60" s="6">
        <v>0.91847800000000002</v>
      </c>
      <c r="AN60" s="6">
        <v>0.32371800000000001</v>
      </c>
      <c r="AO60" s="6">
        <v>0.97878600000000004</v>
      </c>
      <c r="AP60" s="6">
        <v>0.84183300000000005</v>
      </c>
      <c r="AQ60" s="6">
        <v>1.0680499999999999</v>
      </c>
      <c r="AR60" s="6">
        <v>0.85006999999999999</v>
      </c>
      <c r="AS60" s="6">
        <v>1.07823</v>
      </c>
      <c r="AT60" s="6">
        <v>1.19747</v>
      </c>
      <c r="AU60" s="6">
        <v>0.57672699999999999</v>
      </c>
      <c r="AV60" s="6">
        <v>1.12812</v>
      </c>
      <c r="AW60" s="6">
        <v>0.78296200000000005</v>
      </c>
      <c r="AX60">
        <f t="shared" si="4"/>
        <v>0.86002766666666675</v>
      </c>
      <c r="AY60">
        <f t="shared" si="5"/>
        <v>0.24258985620668649</v>
      </c>
    </row>
    <row r="61" spans="1:51" x14ac:dyDescent="0.25">
      <c r="A61" s="6">
        <v>57</v>
      </c>
      <c r="B61" s="6">
        <v>0.42976399999999998</v>
      </c>
      <c r="C61" s="6">
        <v>0.57421500000000003</v>
      </c>
      <c r="D61" s="6">
        <v>0.64980899999999997</v>
      </c>
      <c r="E61" s="6">
        <v>0.50534400000000002</v>
      </c>
      <c r="F61" s="6">
        <v>0.51465700000000003</v>
      </c>
      <c r="G61" s="6">
        <v>0.27579300000000001</v>
      </c>
      <c r="H61" s="6">
        <v>0.29139700000000002</v>
      </c>
      <c r="I61" s="6">
        <v>0.37199399999999999</v>
      </c>
      <c r="J61" s="6">
        <v>0.455285</v>
      </c>
      <c r="K61" s="6">
        <v>0.462843</v>
      </c>
      <c r="L61" s="6">
        <v>0.42595100000000002</v>
      </c>
      <c r="M61" s="6">
        <v>0.237786</v>
      </c>
      <c r="N61" s="6">
        <f t="shared" si="0"/>
        <v>0.43290316666666673</v>
      </c>
      <c r="O61" s="6">
        <f t="shared" si="1"/>
        <v>0.12317478358807731</v>
      </c>
      <c r="P61" s="6"/>
      <c r="R61" s="6">
        <v>0.60966500000000001</v>
      </c>
      <c r="S61" s="6">
        <v>0.24595800000000001</v>
      </c>
      <c r="T61" s="6">
        <v>0.19004499999999999</v>
      </c>
      <c r="U61" s="6">
        <v>0.30563099999999999</v>
      </c>
      <c r="V61" s="6">
        <v>0.23247599999999999</v>
      </c>
      <c r="W61" s="6">
        <v>0.471194</v>
      </c>
      <c r="X61" s="6">
        <v>0.57267400000000002</v>
      </c>
      <c r="Y61" s="6">
        <v>0.37765799999999999</v>
      </c>
      <c r="Z61" s="6">
        <v>0.54756800000000005</v>
      </c>
      <c r="AA61" s="6">
        <v>0.33585999999999999</v>
      </c>
      <c r="AB61" s="6">
        <v>0.280746</v>
      </c>
      <c r="AC61" s="6">
        <v>0.54141600000000001</v>
      </c>
      <c r="AD61" s="6">
        <v>0.219224</v>
      </c>
      <c r="AE61" s="6">
        <f t="shared" si="2"/>
        <v>0.37923961538461531</v>
      </c>
      <c r="AF61" s="6">
        <f t="shared" si="3"/>
        <v>0.1503636184933814</v>
      </c>
      <c r="AI61" s="6">
        <v>1.021825</v>
      </c>
      <c r="AJ61" s="6">
        <v>0.64756899999999995</v>
      </c>
      <c r="AK61" s="6">
        <v>0.57955900000000005</v>
      </c>
      <c r="AL61" s="6">
        <v>0.92398100000000005</v>
      </c>
      <c r="AM61" s="6">
        <v>0.92176999999999998</v>
      </c>
      <c r="AN61" s="6">
        <v>0.32566400000000001</v>
      </c>
      <c r="AO61" s="6">
        <v>0.980375</v>
      </c>
      <c r="AP61" s="6">
        <v>0.84837499999999999</v>
      </c>
      <c r="AQ61" s="6">
        <v>1.07596</v>
      </c>
      <c r="AR61" s="6">
        <v>0.85309100000000004</v>
      </c>
      <c r="AS61" s="6">
        <v>1.0840399999999999</v>
      </c>
      <c r="AT61" s="6">
        <v>1.2075400000000001</v>
      </c>
      <c r="AU61" s="6">
        <v>0.57727899999999999</v>
      </c>
      <c r="AV61" s="6">
        <v>1.1300699999999999</v>
      </c>
      <c r="AW61" s="6">
        <v>0.78974699999999998</v>
      </c>
      <c r="AX61">
        <f t="shared" si="4"/>
        <v>0.86445633333333338</v>
      </c>
      <c r="AY61">
        <f t="shared" si="5"/>
        <v>0.2439528286521408</v>
      </c>
    </row>
    <row r="62" spans="1:51" x14ac:dyDescent="0.25">
      <c r="A62" s="6">
        <v>58</v>
      </c>
      <c r="B62" s="6">
        <v>0.43040800000000001</v>
      </c>
      <c r="C62" s="6">
        <v>0.57591199999999998</v>
      </c>
      <c r="D62" s="6">
        <v>0.65177300000000005</v>
      </c>
      <c r="E62" s="6">
        <v>0.50647399999999998</v>
      </c>
      <c r="F62" s="6">
        <v>0.51525399999999999</v>
      </c>
      <c r="G62" s="6">
        <v>0.27618599999999999</v>
      </c>
      <c r="H62" s="6">
        <v>0.29368499999999997</v>
      </c>
      <c r="I62" s="6">
        <v>0.37480599999999997</v>
      </c>
      <c r="J62" s="6">
        <v>0.46071899999999999</v>
      </c>
      <c r="K62" s="6">
        <v>0.462843</v>
      </c>
      <c r="L62" s="6">
        <v>0.42975099999999999</v>
      </c>
      <c r="M62" s="6">
        <v>0.239312</v>
      </c>
      <c r="N62" s="6">
        <f t="shared" si="0"/>
        <v>0.43476025000000007</v>
      </c>
      <c r="O62" s="6">
        <f t="shared" si="1"/>
        <v>0.12321066127876244</v>
      </c>
      <c r="P62" s="6"/>
      <c r="R62" s="6">
        <v>0.61183500000000002</v>
      </c>
      <c r="S62" s="6">
        <v>0.246784</v>
      </c>
      <c r="T62" s="6">
        <v>0.190611</v>
      </c>
      <c r="U62" s="6">
        <v>0.30802000000000002</v>
      </c>
      <c r="V62" s="6">
        <v>0.23255200000000001</v>
      </c>
      <c r="W62" s="6">
        <v>0.47779199999999999</v>
      </c>
      <c r="X62" s="6">
        <v>0.57550599999999996</v>
      </c>
      <c r="Y62" s="6">
        <v>0.37845299999999998</v>
      </c>
      <c r="Z62" s="6">
        <v>0.554087</v>
      </c>
      <c r="AA62" s="6">
        <v>0.336036</v>
      </c>
      <c r="AB62" s="6">
        <v>0.28256100000000001</v>
      </c>
      <c r="AC62" s="6">
        <v>0.54429700000000003</v>
      </c>
      <c r="AD62" s="6">
        <v>0.219224</v>
      </c>
      <c r="AE62" s="6">
        <f t="shared" si="2"/>
        <v>0.38136599999999998</v>
      </c>
      <c r="AF62" s="6">
        <f t="shared" si="3"/>
        <v>0.1518288799268219</v>
      </c>
      <c r="AI62" s="6">
        <v>1.025066</v>
      </c>
      <c r="AJ62" s="6">
        <v>0.652335</v>
      </c>
      <c r="AK62" s="6">
        <v>0.58155999999999997</v>
      </c>
      <c r="AL62" s="6">
        <v>0.93024300000000004</v>
      </c>
      <c r="AM62" s="6">
        <v>0.92489500000000002</v>
      </c>
      <c r="AN62" s="6">
        <v>0.32753300000000002</v>
      </c>
      <c r="AO62" s="6">
        <v>0.98185</v>
      </c>
      <c r="AP62" s="6">
        <v>0.85471299999999995</v>
      </c>
      <c r="AQ62" s="6">
        <v>1.08362</v>
      </c>
      <c r="AR62" s="6">
        <v>0.85595200000000005</v>
      </c>
      <c r="AS62" s="6">
        <v>1.0895999999999999</v>
      </c>
      <c r="AT62" s="6">
        <v>1.2173099999999999</v>
      </c>
      <c r="AU62" s="6">
        <v>0.57778399999999996</v>
      </c>
      <c r="AV62" s="6">
        <v>1.1318600000000001</v>
      </c>
      <c r="AW62" s="6">
        <v>0.79633699999999996</v>
      </c>
      <c r="AX62">
        <f t="shared" si="4"/>
        <v>0.86871053333333315</v>
      </c>
      <c r="AY62">
        <f t="shared" si="5"/>
        <v>0.24528697259940502</v>
      </c>
    </row>
    <row r="63" spans="1:51" x14ac:dyDescent="0.25">
      <c r="A63" s="6">
        <v>59</v>
      </c>
      <c r="B63" s="6">
        <v>0.43099999999999999</v>
      </c>
      <c r="C63" s="6">
        <v>0.57749600000000001</v>
      </c>
      <c r="D63" s="6">
        <v>0.65360799999999997</v>
      </c>
      <c r="E63" s="6">
        <v>0.50751199999999996</v>
      </c>
      <c r="F63" s="6">
        <v>0.51577700000000004</v>
      </c>
      <c r="G63" s="6">
        <v>0.27654600000000001</v>
      </c>
      <c r="H63" s="6">
        <v>0.29588799999999998</v>
      </c>
      <c r="I63" s="6">
        <v>0.37750899999999998</v>
      </c>
      <c r="J63" s="6">
        <v>0.46603899999999998</v>
      </c>
      <c r="K63" s="6">
        <v>0.462843</v>
      </c>
      <c r="L63" s="6">
        <v>0.43342900000000001</v>
      </c>
      <c r="M63" s="6">
        <v>0.24077100000000001</v>
      </c>
      <c r="N63" s="6">
        <f t="shared" si="0"/>
        <v>0.43653483333333337</v>
      </c>
      <c r="O63" s="6">
        <f t="shared" si="1"/>
        <v>0.12325003093699256</v>
      </c>
      <c r="P63" s="6"/>
      <c r="R63" s="6">
        <v>0.61387400000000003</v>
      </c>
      <c r="S63" s="6">
        <v>0.24754999999999999</v>
      </c>
      <c r="T63" s="6">
        <v>0.191131</v>
      </c>
      <c r="U63" s="6">
        <v>0.31031199999999998</v>
      </c>
      <c r="V63" s="6">
        <v>0.23261399999999999</v>
      </c>
      <c r="W63" s="6">
        <v>0.484259</v>
      </c>
      <c r="X63" s="6">
        <v>0.57815700000000003</v>
      </c>
      <c r="Y63" s="6">
        <v>0.379189</v>
      </c>
      <c r="Z63" s="6">
        <v>0.56047100000000005</v>
      </c>
      <c r="AA63" s="6">
        <v>0.33619399999999999</v>
      </c>
      <c r="AB63" s="6">
        <v>0.28430100000000003</v>
      </c>
      <c r="AC63" s="6">
        <v>0.54700700000000002</v>
      </c>
      <c r="AD63" s="6">
        <v>0.219224</v>
      </c>
      <c r="AE63" s="6">
        <f t="shared" si="2"/>
        <v>0.38340638461538457</v>
      </c>
      <c r="AF63" s="6">
        <f t="shared" si="3"/>
        <v>0.15326008794993928</v>
      </c>
      <c r="AI63" s="6">
        <v>1.028132</v>
      </c>
      <c r="AJ63" s="6">
        <v>0.65693999999999997</v>
      </c>
      <c r="AK63" s="6">
        <v>0.583453</v>
      </c>
      <c r="AL63" s="6">
        <v>0.93628599999999995</v>
      </c>
      <c r="AM63" s="6">
        <v>0.92785899999999999</v>
      </c>
      <c r="AN63" s="6">
        <v>0.32932800000000001</v>
      </c>
      <c r="AO63" s="6">
        <v>0.98321899999999995</v>
      </c>
      <c r="AP63" s="6">
        <v>0.86085500000000004</v>
      </c>
      <c r="AQ63" s="6">
        <v>1.0910200000000001</v>
      </c>
      <c r="AR63" s="6">
        <v>0.85866200000000004</v>
      </c>
      <c r="AS63" s="6">
        <v>1.0949199999999999</v>
      </c>
      <c r="AT63" s="6">
        <v>1.2267699999999999</v>
      </c>
      <c r="AU63" s="6">
        <v>0.57824500000000001</v>
      </c>
      <c r="AV63" s="6">
        <v>1.13351</v>
      </c>
      <c r="AW63" s="6">
        <v>0.80273600000000001</v>
      </c>
      <c r="AX63">
        <f t="shared" si="4"/>
        <v>0.87279566666666675</v>
      </c>
      <c r="AY63">
        <f t="shared" si="5"/>
        <v>0.2465906524070279</v>
      </c>
    </row>
    <row r="64" spans="1:51" x14ac:dyDescent="0.25"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8:32" x14ac:dyDescent="0.25"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8:32" x14ac:dyDescent="0.25"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spans="18:32" x14ac:dyDescent="0.25"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spans="18:32" x14ac:dyDescent="0.25"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spans="18:32" x14ac:dyDescent="0.25"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spans="18:32" x14ac:dyDescent="0.25"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spans="18:32" x14ac:dyDescent="0.25"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spans="18:32" x14ac:dyDescent="0.25"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spans="18:32" x14ac:dyDescent="0.25"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spans="18:32" x14ac:dyDescent="0.25"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spans="18:32" x14ac:dyDescent="0.25"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spans="18:32" x14ac:dyDescent="0.25"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spans="18:32" x14ac:dyDescent="0.25"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spans="18:32" x14ac:dyDescent="0.25"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18:32" x14ac:dyDescent="0.25"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18:32" x14ac:dyDescent="0.25"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spans="18:32" x14ac:dyDescent="0.25"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spans="18:32" x14ac:dyDescent="0.25"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spans="18:32" x14ac:dyDescent="0.25"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</sheetData>
  <mergeCells count="6">
    <mergeCell ref="B1:P1"/>
    <mergeCell ref="B2:M2"/>
    <mergeCell ref="R1:AF1"/>
    <mergeCell ref="R2:AD2"/>
    <mergeCell ref="AI1:AW1"/>
    <mergeCell ref="AI2:AW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workbookViewId="0">
      <selection activeCell="D8" sqref="D8"/>
    </sheetView>
  </sheetViews>
  <sheetFormatPr defaultRowHeight="15" x14ac:dyDescent="0.25"/>
  <cols>
    <col min="1" max="1" width="13.140625" customWidth="1"/>
  </cols>
  <sheetData>
    <row r="1" spans="1:9" x14ac:dyDescent="0.25">
      <c r="A1" t="s">
        <v>217</v>
      </c>
    </row>
    <row r="2" spans="1:9" ht="28.15" customHeight="1" x14ac:dyDescent="0.25">
      <c r="B2" s="32" t="s">
        <v>132</v>
      </c>
      <c r="C2" s="32"/>
      <c r="E2" s="32" t="s">
        <v>135</v>
      </c>
      <c r="F2" s="32"/>
      <c r="H2" s="32" t="s">
        <v>136</v>
      </c>
      <c r="I2" s="32"/>
    </row>
    <row r="3" spans="1:9" x14ac:dyDescent="0.25">
      <c r="B3" s="11" t="s">
        <v>133</v>
      </c>
      <c r="C3" s="21" t="s">
        <v>134</v>
      </c>
      <c r="E3" s="11" t="s">
        <v>133</v>
      </c>
      <c r="F3" s="21" t="s">
        <v>134</v>
      </c>
      <c r="H3" s="11" t="s">
        <v>133</v>
      </c>
      <c r="I3" s="21" t="s">
        <v>134</v>
      </c>
    </row>
    <row r="4" spans="1:9" x14ac:dyDescent="0.25">
      <c r="A4" t="s">
        <v>23</v>
      </c>
      <c r="B4">
        <f>COUNT(B8:B64)</f>
        <v>21</v>
      </c>
      <c r="C4">
        <f t="shared" ref="C4:I4" si="0">COUNT(C8:C64)</f>
        <v>22</v>
      </c>
      <c r="E4">
        <f t="shared" si="0"/>
        <v>57</v>
      </c>
      <c r="F4">
        <f t="shared" si="0"/>
        <v>57</v>
      </c>
      <c r="H4">
        <f t="shared" si="0"/>
        <v>29</v>
      </c>
      <c r="I4">
        <f t="shared" si="0"/>
        <v>27</v>
      </c>
    </row>
    <row r="5" spans="1:9" x14ac:dyDescent="0.25">
      <c r="A5" t="s">
        <v>25</v>
      </c>
      <c r="B5">
        <f>AVERAGE(B8:B65)</f>
        <v>4.2380952380952381</v>
      </c>
      <c r="C5">
        <f t="shared" ref="C5:I5" si="1">AVERAGE(C8:C65)</f>
        <v>3.6363636363636362</v>
      </c>
      <c r="E5">
        <f t="shared" si="1"/>
        <v>2.7411228070175451</v>
      </c>
      <c r="F5">
        <f t="shared" si="1"/>
        <v>2.2604912280701757</v>
      </c>
      <c r="H5">
        <f t="shared" si="1"/>
        <v>2.2413793103448274</v>
      </c>
      <c r="I5">
        <f t="shared" si="1"/>
        <v>2.2962962962962963</v>
      </c>
    </row>
    <row r="6" spans="1:9" x14ac:dyDescent="0.25">
      <c r="A6" t="s">
        <v>24</v>
      </c>
      <c r="B6">
        <f>STDEV(B8:B64)</f>
        <v>1.3001831372834327</v>
      </c>
      <c r="C6">
        <f t="shared" ref="C6:I6" si="2">STDEV(C8:C64)</f>
        <v>0.72673140027009075</v>
      </c>
      <c r="E6">
        <f t="shared" si="2"/>
        <v>1.0523967894792645</v>
      </c>
      <c r="F6">
        <f t="shared" si="2"/>
        <v>0.79613863030987186</v>
      </c>
      <c r="H6">
        <f t="shared" si="2"/>
        <v>1.66165090913897</v>
      </c>
      <c r="I6">
        <f t="shared" si="2"/>
        <v>1.234591642696695</v>
      </c>
    </row>
    <row r="8" spans="1:9" x14ac:dyDescent="0.25">
      <c r="A8" t="s">
        <v>218</v>
      </c>
      <c r="B8" s="6">
        <v>4</v>
      </c>
      <c r="C8" s="6">
        <v>4</v>
      </c>
      <c r="E8" s="6">
        <v>1.702</v>
      </c>
      <c r="F8" s="6">
        <v>3.3980000000000001</v>
      </c>
      <c r="H8" s="6">
        <v>2</v>
      </c>
      <c r="I8" s="6">
        <v>3</v>
      </c>
    </row>
    <row r="9" spans="1:9" x14ac:dyDescent="0.25">
      <c r="B9" s="6">
        <v>3</v>
      </c>
      <c r="C9" s="6">
        <v>4</v>
      </c>
      <c r="E9" s="6">
        <v>1.8029999999999999</v>
      </c>
      <c r="F9" s="6">
        <v>4.8769999999999998</v>
      </c>
      <c r="H9" s="6">
        <v>3</v>
      </c>
      <c r="I9" s="6">
        <v>3</v>
      </c>
    </row>
    <row r="10" spans="1:9" x14ac:dyDescent="0.25">
      <c r="B10" s="6">
        <v>3</v>
      </c>
      <c r="C10" s="6">
        <v>5</v>
      </c>
      <c r="E10" s="6">
        <v>2.0859999999999999</v>
      </c>
      <c r="F10" s="6">
        <v>1.044</v>
      </c>
      <c r="H10" s="6">
        <v>5</v>
      </c>
      <c r="I10" s="6">
        <v>3</v>
      </c>
    </row>
    <row r="11" spans="1:9" x14ac:dyDescent="0.25">
      <c r="B11" s="6">
        <v>4</v>
      </c>
      <c r="C11" s="6">
        <v>4</v>
      </c>
      <c r="E11" s="6">
        <v>2.0030000000000001</v>
      </c>
      <c r="F11" s="6">
        <v>2.1589999999999998</v>
      </c>
      <c r="H11" s="6">
        <v>4</v>
      </c>
      <c r="I11" s="6">
        <v>3</v>
      </c>
    </row>
    <row r="12" spans="1:9" x14ac:dyDescent="0.25">
      <c r="B12" s="6">
        <v>3</v>
      </c>
      <c r="C12" s="6">
        <v>3</v>
      </c>
      <c r="E12" s="6">
        <v>3.3730000000000002</v>
      </c>
      <c r="F12" s="6">
        <v>1.004</v>
      </c>
      <c r="H12" s="6">
        <v>3</v>
      </c>
      <c r="I12" s="6">
        <v>2</v>
      </c>
    </row>
    <row r="13" spans="1:9" x14ac:dyDescent="0.25">
      <c r="B13" s="6">
        <v>5</v>
      </c>
      <c r="C13" s="6">
        <v>2</v>
      </c>
      <c r="E13" s="6">
        <v>1.238</v>
      </c>
      <c r="F13" s="6">
        <v>3.387</v>
      </c>
      <c r="H13" s="6">
        <v>2</v>
      </c>
      <c r="I13" s="6">
        <v>1</v>
      </c>
    </row>
    <row r="14" spans="1:9" x14ac:dyDescent="0.25">
      <c r="B14" s="6">
        <v>4</v>
      </c>
      <c r="C14" s="6">
        <v>4</v>
      </c>
      <c r="E14" s="6">
        <v>1.8320000000000001</v>
      </c>
      <c r="F14" s="6">
        <v>2.48</v>
      </c>
      <c r="H14" s="6">
        <v>3</v>
      </c>
      <c r="I14" s="6">
        <v>3</v>
      </c>
    </row>
    <row r="15" spans="1:9" x14ac:dyDescent="0.25">
      <c r="B15" s="6">
        <v>3</v>
      </c>
      <c r="C15" s="6">
        <v>4</v>
      </c>
      <c r="E15" s="6">
        <v>2.0139999999999998</v>
      </c>
      <c r="F15" s="6">
        <v>1.9259999999999999</v>
      </c>
      <c r="H15" s="6">
        <v>3</v>
      </c>
      <c r="I15" s="6">
        <v>5</v>
      </c>
    </row>
    <row r="16" spans="1:9" x14ac:dyDescent="0.25">
      <c r="B16" s="6">
        <v>6</v>
      </c>
      <c r="C16" s="6">
        <v>3</v>
      </c>
      <c r="E16" s="6">
        <v>3.6819999999999999</v>
      </c>
      <c r="F16" s="6">
        <v>2.677</v>
      </c>
      <c r="H16" s="6">
        <v>2</v>
      </c>
      <c r="I16" s="6">
        <v>4</v>
      </c>
    </row>
    <row r="17" spans="2:9" x14ac:dyDescent="0.25">
      <c r="B17" s="6">
        <v>6</v>
      </c>
      <c r="C17" s="6">
        <v>5</v>
      </c>
      <c r="E17" s="6">
        <v>3.8519999999999999</v>
      </c>
      <c r="F17" s="6">
        <v>2.21</v>
      </c>
      <c r="H17" s="6">
        <v>2</v>
      </c>
      <c r="I17" s="6">
        <v>2</v>
      </c>
    </row>
    <row r="18" spans="2:9" x14ac:dyDescent="0.25">
      <c r="B18" s="6">
        <v>6</v>
      </c>
      <c r="C18" s="6">
        <v>4</v>
      </c>
      <c r="E18" s="6">
        <v>4.3239999999999998</v>
      </c>
      <c r="F18" s="6">
        <v>2.2970000000000002</v>
      </c>
      <c r="H18" s="6">
        <v>0</v>
      </c>
      <c r="I18" s="6">
        <v>3</v>
      </c>
    </row>
    <row r="19" spans="2:9" x14ac:dyDescent="0.25">
      <c r="B19" s="6">
        <v>5</v>
      </c>
      <c r="C19" s="6">
        <v>3</v>
      </c>
      <c r="E19" s="6">
        <v>2.2909999999999999</v>
      </c>
      <c r="F19" s="6">
        <v>2.5339999999999998</v>
      </c>
      <c r="H19" s="6">
        <v>0</v>
      </c>
      <c r="I19" s="6">
        <v>2</v>
      </c>
    </row>
    <row r="20" spans="2:9" x14ac:dyDescent="0.25">
      <c r="B20" s="6">
        <v>3</v>
      </c>
      <c r="C20" s="6">
        <v>4</v>
      </c>
      <c r="E20" s="6">
        <v>1.4059999999999999</v>
      </c>
      <c r="F20" s="6">
        <v>3.8380000000000001</v>
      </c>
      <c r="H20" s="6">
        <v>4</v>
      </c>
      <c r="I20" s="6">
        <v>1</v>
      </c>
    </row>
    <row r="21" spans="2:9" x14ac:dyDescent="0.25">
      <c r="B21" s="6">
        <v>4</v>
      </c>
      <c r="C21" s="6">
        <v>4</v>
      </c>
      <c r="E21" s="6">
        <v>2.5230000000000001</v>
      </c>
      <c r="F21" s="6">
        <v>2.0590000000000002</v>
      </c>
      <c r="H21" s="6">
        <v>5</v>
      </c>
      <c r="I21" s="6">
        <v>2</v>
      </c>
    </row>
    <row r="22" spans="2:9" x14ac:dyDescent="0.25">
      <c r="B22" s="6">
        <v>3</v>
      </c>
      <c r="C22" s="6">
        <v>3</v>
      </c>
      <c r="E22" s="6">
        <v>3.871</v>
      </c>
      <c r="F22" s="6">
        <v>2.1320000000000001</v>
      </c>
      <c r="H22" s="6">
        <v>3</v>
      </c>
      <c r="I22" s="6">
        <v>2</v>
      </c>
    </row>
    <row r="23" spans="2:9" x14ac:dyDescent="0.25">
      <c r="B23" s="6">
        <v>4</v>
      </c>
      <c r="C23" s="6">
        <v>4</v>
      </c>
      <c r="E23" s="6">
        <v>2.016</v>
      </c>
      <c r="F23" s="6">
        <v>1.4810000000000001</v>
      </c>
      <c r="H23" s="6">
        <v>0</v>
      </c>
      <c r="I23" s="6">
        <v>4</v>
      </c>
    </row>
    <row r="24" spans="2:9" x14ac:dyDescent="0.25">
      <c r="B24" s="6">
        <v>5</v>
      </c>
      <c r="C24" s="6">
        <v>3</v>
      </c>
      <c r="E24" s="6">
        <v>3.125</v>
      </c>
      <c r="F24" s="6">
        <v>2.2400000000000002</v>
      </c>
      <c r="H24" s="6">
        <v>2</v>
      </c>
      <c r="I24" s="6">
        <v>1</v>
      </c>
    </row>
    <row r="25" spans="2:9" x14ac:dyDescent="0.25">
      <c r="B25" s="6">
        <v>2</v>
      </c>
      <c r="C25" s="6">
        <v>3</v>
      </c>
      <c r="E25" s="6">
        <v>3.29</v>
      </c>
      <c r="F25" s="6">
        <v>1.123</v>
      </c>
      <c r="H25" s="6">
        <v>0</v>
      </c>
      <c r="I25" s="6">
        <v>2</v>
      </c>
    </row>
    <row r="26" spans="2:9" x14ac:dyDescent="0.25">
      <c r="B26" s="6">
        <v>7</v>
      </c>
      <c r="C26" s="6">
        <v>3</v>
      </c>
      <c r="E26" s="6">
        <v>4.4710000000000001</v>
      </c>
      <c r="F26" s="6">
        <v>3.411</v>
      </c>
      <c r="H26" s="6">
        <v>0</v>
      </c>
      <c r="I26" s="6">
        <v>3</v>
      </c>
    </row>
    <row r="27" spans="2:9" x14ac:dyDescent="0.25">
      <c r="B27" s="6">
        <v>4</v>
      </c>
      <c r="C27" s="6">
        <v>4</v>
      </c>
      <c r="E27" s="6">
        <v>3.7919999999999998</v>
      </c>
      <c r="F27" s="6">
        <v>1.968</v>
      </c>
      <c r="H27" s="6">
        <v>3</v>
      </c>
      <c r="I27" s="6">
        <v>0</v>
      </c>
    </row>
    <row r="28" spans="2:9" x14ac:dyDescent="0.25">
      <c r="B28" s="6">
        <v>5</v>
      </c>
      <c r="C28" s="6">
        <v>3</v>
      </c>
      <c r="E28" s="6">
        <v>2.0059999999999998</v>
      </c>
      <c r="F28" s="6">
        <v>2.7370000000000001</v>
      </c>
      <c r="H28" s="6">
        <v>0</v>
      </c>
      <c r="I28" s="6">
        <v>4</v>
      </c>
    </row>
    <row r="29" spans="2:9" x14ac:dyDescent="0.25">
      <c r="B29" s="6"/>
      <c r="C29" s="6">
        <v>4</v>
      </c>
      <c r="E29" s="6">
        <v>1.3819999999999999</v>
      </c>
      <c r="F29" s="6">
        <v>1.4750000000000001</v>
      </c>
      <c r="H29" s="6">
        <v>0</v>
      </c>
      <c r="I29" s="6">
        <v>2</v>
      </c>
    </row>
    <row r="30" spans="2:9" x14ac:dyDescent="0.25">
      <c r="E30" s="6">
        <v>2.5139999999999998</v>
      </c>
      <c r="F30" s="6">
        <v>1.92</v>
      </c>
      <c r="H30" s="6">
        <v>4</v>
      </c>
      <c r="I30" s="6">
        <v>3</v>
      </c>
    </row>
    <row r="31" spans="2:9" x14ac:dyDescent="0.25">
      <c r="E31" s="6">
        <v>4.2</v>
      </c>
      <c r="F31" s="6">
        <v>1.524</v>
      </c>
      <c r="H31" s="6">
        <v>3</v>
      </c>
      <c r="I31" s="6">
        <v>0</v>
      </c>
    </row>
    <row r="32" spans="2:9" x14ac:dyDescent="0.25">
      <c r="E32" s="6">
        <v>1.68</v>
      </c>
      <c r="F32" s="6">
        <v>2.8180000000000001</v>
      </c>
      <c r="H32" s="6">
        <v>2</v>
      </c>
      <c r="I32" s="6">
        <v>1</v>
      </c>
    </row>
    <row r="33" spans="5:9" x14ac:dyDescent="0.25">
      <c r="E33" s="6">
        <v>1.5149999999999999</v>
      </c>
      <c r="F33" s="6">
        <v>3.0819999999999999</v>
      </c>
      <c r="H33" s="6">
        <v>5</v>
      </c>
      <c r="I33" s="6">
        <v>1</v>
      </c>
    </row>
    <row r="34" spans="5:9" x14ac:dyDescent="0.25">
      <c r="E34" s="6">
        <v>1.2629999999999999</v>
      </c>
      <c r="F34" s="6">
        <v>3.1539999999999999</v>
      </c>
      <c r="H34" s="6">
        <v>0</v>
      </c>
      <c r="I34" s="6">
        <v>2</v>
      </c>
    </row>
    <row r="35" spans="5:9" x14ac:dyDescent="0.25">
      <c r="E35" s="6">
        <v>2.0179999999999998</v>
      </c>
      <c r="F35" s="6">
        <v>2.375</v>
      </c>
      <c r="H35" s="6">
        <v>2</v>
      </c>
      <c r="I35" s="6"/>
    </row>
    <row r="36" spans="5:9" x14ac:dyDescent="0.25">
      <c r="E36" s="6">
        <v>2.2000000000000002</v>
      </c>
      <c r="F36" s="6">
        <v>2.9129999999999998</v>
      </c>
      <c r="H36" s="6">
        <v>3</v>
      </c>
      <c r="I36" s="6"/>
    </row>
    <row r="37" spans="5:9" x14ac:dyDescent="0.25">
      <c r="E37" s="6">
        <v>3.4820000000000002</v>
      </c>
      <c r="F37" s="6">
        <v>1.887</v>
      </c>
    </row>
    <row r="38" spans="5:9" x14ac:dyDescent="0.25">
      <c r="E38" s="6">
        <v>2.8959999999999999</v>
      </c>
      <c r="F38" s="6">
        <v>1.8480000000000001</v>
      </c>
    </row>
    <row r="39" spans="5:9" x14ac:dyDescent="0.25">
      <c r="E39" s="6">
        <v>5.3330000000000002</v>
      </c>
      <c r="F39" s="6">
        <v>2.0089999999999999</v>
      </c>
    </row>
    <row r="40" spans="5:9" x14ac:dyDescent="0.25">
      <c r="E40" s="6">
        <v>2.4889999999999999</v>
      </c>
      <c r="F40" s="6">
        <v>1.8120000000000001</v>
      </c>
    </row>
    <row r="41" spans="5:9" x14ac:dyDescent="0.25">
      <c r="E41" s="6">
        <v>2.718</v>
      </c>
      <c r="F41" s="6">
        <v>1.415</v>
      </c>
    </row>
    <row r="42" spans="5:9" x14ac:dyDescent="0.25">
      <c r="E42" s="6">
        <v>2.4590000000000001</v>
      </c>
      <c r="F42" s="6">
        <v>1.9279999999999999</v>
      </c>
    </row>
    <row r="43" spans="5:9" x14ac:dyDescent="0.25">
      <c r="E43" s="6">
        <v>1.27</v>
      </c>
      <c r="F43" s="6">
        <v>1.944</v>
      </c>
    </row>
    <row r="44" spans="5:9" x14ac:dyDescent="0.25">
      <c r="E44" s="6">
        <v>1.637</v>
      </c>
      <c r="F44" s="6">
        <v>3.0750000000000002</v>
      </c>
    </row>
    <row r="45" spans="5:9" x14ac:dyDescent="0.25">
      <c r="E45" s="6">
        <v>2.7309999999999999</v>
      </c>
      <c r="F45" s="6">
        <v>1.5960000000000001</v>
      </c>
    </row>
    <row r="46" spans="5:9" x14ac:dyDescent="0.25">
      <c r="E46" s="6">
        <v>1.595</v>
      </c>
      <c r="F46" s="6">
        <v>1.431</v>
      </c>
    </row>
    <row r="47" spans="5:9" x14ac:dyDescent="0.25">
      <c r="E47" s="6">
        <v>2.649</v>
      </c>
      <c r="F47" s="6">
        <v>2.3180000000000001</v>
      </c>
    </row>
    <row r="48" spans="5:9" x14ac:dyDescent="0.25">
      <c r="E48" s="6">
        <v>1.6739999999999999</v>
      </c>
      <c r="F48" s="6">
        <v>2.0089999999999999</v>
      </c>
    </row>
    <row r="49" spans="5:6" x14ac:dyDescent="0.25">
      <c r="E49" s="6">
        <v>5.2690000000000001</v>
      </c>
      <c r="F49" s="6">
        <v>2.3279999999999998</v>
      </c>
    </row>
    <row r="50" spans="5:6" x14ac:dyDescent="0.25">
      <c r="E50" s="6">
        <v>3.5630000000000002</v>
      </c>
      <c r="F50" s="6">
        <v>3.0409999999999999</v>
      </c>
    </row>
    <row r="51" spans="5:6" x14ac:dyDescent="0.25">
      <c r="E51" s="6">
        <v>2.6440000000000001</v>
      </c>
      <c r="F51" s="6">
        <v>1.9059999999999999</v>
      </c>
    </row>
    <row r="52" spans="5:6" x14ac:dyDescent="0.25">
      <c r="E52" s="6">
        <v>2.9</v>
      </c>
      <c r="F52" s="6">
        <v>3.5510000000000002</v>
      </c>
    </row>
    <row r="53" spans="5:6" x14ac:dyDescent="0.25">
      <c r="E53" s="6">
        <v>1.776</v>
      </c>
      <c r="F53" s="6">
        <v>2.3839999999999999</v>
      </c>
    </row>
    <row r="54" spans="5:6" x14ac:dyDescent="0.25">
      <c r="E54" s="6">
        <v>3.1709999999999998</v>
      </c>
      <c r="F54" s="6">
        <v>1.653</v>
      </c>
    </row>
    <row r="55" spans="5:6" x14ac:dyDescent="0.25">
      <c r="E55" s="6">
        <v>4.375</v>
      </c>
      <c r="F55" s="6">
        <v>2.4750000000000001</v>
      </c>
    </row>
    <row r="56" spans="5:6" x14ac:dyDescent="0.25">
      <c r="E56" s="6">
        <v>2.6190000000000002</v>
      </c>
      <c r="F56" s="6">
        <v>1.4830000000000001</v>
      </c>
    </row>
    <row r="57" spans="5:6" x14ac:dyDescent="0.25">
      <c r="E57" s="6">
        <v>2.9660000000000002</v>
      </c>
      <c r="F57" s="6">
        <v>4.0750000000000002</v>
      </c>
    </row>
    <row r="58" spans="5:6" x14ac:dyDescent="0.25">
      <c r="E58" s="6">
        <v>3.0249999999999999</v>
      </c>
      <c r="F58" s="6">
        <v>1.3360000000000001</v>
      </c>
    </row>
    <row r="59" spans="5:6" x14ac:dyDescent="0.25">
      <c r="E59" s="6">
        <v>2.528</v>
      </c>
      <c r="F59" s="6">
        <v>1.675</v>
      </c>
    </row>
    <row r="60" spans="5:6" x14ac:dyDescent="0.25">
      <c r="E60" s="6">
        <v>4.4880000000000004</v>
      </c>
      <c r="F60" s="6">
        <v>1.49</v>
      </c>
    </row>
    <row r="61" spans="5:6" x14ac:dyDescent="0.25">
      <c r="E61" s="6">
        <v>3.9260000000000002</v>
      </c>
      <c r="F61" s="6">
        <v>1.9</v>
      </c>
    </row>
    <row r="62" spans="5:6" x14ac:dyDescent="0.25">
      <c r="E62" s="6">
        <v>3.9260000000000002</v>
      </c>
      <c r="F62" s="6">
        <v>1.8680000000000001</v>
      </c>
    </row>
    <row r="63" spans="5:6" x14ac:dyDescent="0.25">
      <c r="E63" s="6">
        <v>1.5189999999999999</v>
      </c>
      <c r="F63" s="6">
        <v>1.454</v>
      </c>
    </row>
    <row r="64" spans="5:6" x14ac:dyDescent="0.25">
      <c r="E64" s="6">
        <v>3.1440000000000001</v>
      </c>
      <c r="F64" s="6">
        <v>2.714</v>
      </c>
    </row>
  </sheetData>
  <mergeCells count="3">
    <mergeCell ref="B2:C2"/>
    <mergeCell ref="E2:F2"/>
    <mergeCell ref="H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E24" sqref="E24"/>
    </sheetView>
  </sheetViews>
  <sheetFormatPr defaultRowHeight="15" x14ac:dyDescent="0.25"/>
  <sheetData>
    <row r="1" spans="1:6" x14ac:dyDescent="0.25">
      <c r="B1" t="s">
        <v>33</v>
      </c>
    </row>
    <row r="2" spans="1:6" x14ac:dyDescent="0.25">
      <c r="A2" t="s">
        <v>23</v>
      </c>
      <c r="B2">
        <v>3</v>
      </c>
    </row>
    <row r="3" spans="1:6" ht="39" x14ac:dyDescent="0.25">
      <c r="A3" s="5" t="s">
        <v>34</v>
      </c>
      <c r="B3" s="7" t="s">
        <v>35</v>
      </c>
      <c r="C3" s="7" t="s">
        <v>36</v>
      </c>
      <c r="D3" s="7" t="s">
        <v>37</v>
      </c>
      <c r="E3" s="7" t="s">
        <v>25</v>
      </c>
      <c r="F3" s="7" t="s">
        <v>24</v>
      </c>
    </row>
    <row r="4" spans="1:6" x14ac:dyDescent="0.25">
      <c r="A4" s="6">
        <v>1.4999999999999999E-8</v>
      </c>
      <c r="B4" s="6">
        <v>-6.1900000000000002E-3</v>
      </c>
      <c r="C4" s="6">
        <v>1.2323000000000001E-2</v>
      </c>
      <c r="D4" s="6">
        <v>-3.8008E-3</v>
      </c>
      <c r="E4" s="6">
        <f>AVERAGE(B4:D4)</f>
        <v>7.7740000000000014E-4</v>
      </c>
      <c r="F4" s="6">
        <f>STDEV(B4:D4)</f>
        <v>1.0069892188102116E-2</v>
      </c>
    </row>
    <row r="5" spans="1:6" x14ac:dyDescent="0.25">
      <c r="A5" s="6">
        <v>2.9999999999999997E-8</v>
      </c>
      <c r="B5" s="6">
        <v>-2.3900000000000002E-3</v>
      </c>
      <c r="C5" s="6">
        <v>1.3348E-2</v>
      </c>
      <c r="D5" s="6">
        <v>-1.1140000000000001E-2</v>
      </c>
      <c r="E5" s="6">
        <f t="shared" ref="E5:E14" si="0">AVERAGE(B5:D5)</f>
        <v>-6.0666666666666626E-5</v>
      </c>
      <c r="F5" s="6">
        <f t="shared" ref="F5:F13" si="1">STDEV(B5:D5)</f>
        <v>1.2409064482600344E-2</v>
      </c>
    </row>
    <row r="6" spans="1:6" x14ac:dyDescent="0.25">
      <c r="A6" s="6">
        <v>5.9999999999999995E-8</v>
      </c>
      <c r="B6" s="6">
        <v>4.2560000000000002E-3</v>
      </c>
      <c r="C6" s="6">
        <v>1.9234000000000001E-2</v>
      </c>
      <c r="D6" s="6">
        <v>1.312E-3</v>
      </c>
      <c r="E6" s="6">
        <f t="shared" si="0"/>
        <v>8.2673333333333331E-3</v>
      </c>
      <c r="F6" s="6">
        <f t="shared" si="1"/>
        <v>9.6108073195405042E-3</v>
      </c>
    </row>
    <row r="7" spans="1:6" x14ac:dyDescent="0.25">
      <c r="A7" s="6">
        <v>1.1999999999999999E-7</v>
      </c>
      <c r="B7" s="6">
        <v>1.1486E-2</v>
      </c>
      <c r="C7" s="6">
        <v>1.1769999999999999E-2</v>
      </c>
      <c r="D7" s="6">
        <v>4.86E-4</v>
      </c>
      <c r="E7" s="6">
        <f t="shared" si="0"/>
        <v>7.9139999999999992E-3</v>
      </c>
      <c r="F7" s="6">
        <f t="shared" si="1"/>
        <v>6.4344037796830881E-3</v>
      </c>
    </row>
    <row r="8" spans="1:6" x14ac:dyDescent="0.25">
      <c r="A8" s="6">
        <v>2.9999999999999999E-7</v>
      </c>
      <c r="B8" s="6">
        <v>-5.2399999999999999E-3</v>
      </c>
      <c r="C8" s="6">
        <v>1.5783999999999999E-2</v>
      </c>
      <c r="D8" s="6">
        <v>9.7300000000000002E-4</v>
      </c>
      <c r="E8" s="6">
        <f t="shared" si="0"/>
        <v>3.839E-3</v>
      </c>
      <c r="F8" s="6">
        <f t="shared" si="1"/>
        <v>1.0801046754828902E-2</v>
      </c>
    </row>
    <row r="9" spans="1:6" x14ac:dyDescent="0.25">
      <c r="A9" s="6">
        <v>5.9999999999999997E-7</v>
      </c>
      <c r="B9" s="6">
        <v>5.764E-3</v>
      </c>
      <c r="C9" s="6">
        <v>1.8154E-2</v>
      </c>
      <c r="D9" s="6">
        <v>8.5120000000000005E-3</v>
      </c>
      <c r="E9" s="6">
        <f>AVERAGE(B9:D9)</f>
        <v>1.081E-2</v>
      </c>
      <c r="F9" s="6">
        <f t="shared" si="1"/>
        <v>6.5068139669119205E-3</v>
      </c>
    </row>
    <row r="10" spans="1:6" x14ac:dyDescent="0.25">
      <c r="A10" s="6">
        <v>3.0000000000000001E-6</v>
      </c>
      <c r="B10" s="6">
        <v>1.3561E-2</v>
      </c>
      <c r="C10" s="6">
        <v>4.0195000000000002E-2</v>
      </c>
      <c r="D10" s="6">
        <v>1.3283E-2</v>
      </c>
      <c r="E10" s="6">
        <f t="shared" si="0"/>
        <v>2.2346333333333333E-2</v>
      </c>
      <c r="F10" s="6">
        <f t="shared" si="1"/>
        <v>1.545802372016984E-2</v>
      </c>
    </row>
    <row r="11" spans="1:6" x14ac:dyDescent="0.25">
      <c r="A11" s="6">
        <v>6.0000000000000002E-6</v>
      </c>
      <c r="B11" s="6">
        <v>2.7455E-2</v>
      </c>
      <c r="C11" s="6">
        <v>3.5181999999999998E-2</v>
      </c>
      <c r="D11" s="6">
        <v>1.985E-2</v>
      </c>
      <c r="E11" s="6">
        <f t="shared" si="0"/>
        <v>2.7495666666666668E-2</v>
      </c>
      <c r="F11" s="6">
        <f t="shared" si="1"/>
        <v>7.6660808979121201E-3</v>
      </c>
    </row>
    <row r="12" spans="1:6" x14ac:dyDescent="0.25">
      <c r="A12" s="6">
        <v>1.5E-5</v>
      </c>
      <c r="B12" s="6">
        <v>3.3116E-2</v>
      </c>
      <c r="C12" s="6">
        <v>3.3529000000000003E-2</v>
      </c>
      <c r="D12" s="6">
        <v>2.2293E-2</v>
      </c>
      <c r="E12" s="6">
        <f t="shared" si="0"/>
        <v>2.9646000000000006E-2</v>
      </c>
      <c r="F12" s="6">
        <f t="shared" si="1"/>
        <v>6.3712321414307032E-3</v>
      </c>
    </row>
    <row r="13" spans="1:6" x14ac:dyDescent="0.25">
      <c r="A13" s="6">
        <v>3.0000000000000001E-5</v>
      </c>
      <c r="B13" s="6">
        <v>3.1646000000000001E-2</v>
      </c>
      <c r="C13" s="6">
        <v>4.2547000000000001E-2</v>
      </c>
      <c r="D13" s="6">
        <v>2.6584E-2</v>
      </c>
      <c r="E13" s="6">
        <f t="shared" si="0"/>
        <v>3.3592333333333335E-2</v>
      </c>
      <c r="F13" s="6">
        <f t="shared" si="1"/>
        <v>8.1575426651249103E-3</v>
      </c>
    </row>
    <row r="14" spans="1:6" x14ac:dyDescent="0.25">
      <c r="A14" s="6">
        <v>5.0000000000000002E-5</v>
      </c>
      <c r="B14" s="6">
        <v>2.8934999999999999E-2</v>
      </c>
      <c r="C14" s="6">
        <v>4.0405999999999997E-2</v>
      </c>
      <c r="D14" s="6">
        <v>2.8181000000000001E-2</v>
      </c>
      <c r="E14" s="6">
        <f t="shared" si="0"/>
        <v>3.2507333333333333E-2</v>
      </c>
      <c r="F14" s="6">
        <f>STDEV(B14:D14)</f>
        <v>6.8508269817105444E-3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workbookViewId="0">
      <selection activeCell="H9" sqref="H9"/>
    </sheetView>
  </sheetViews>
  <sheetFormatPr defaultRowHeight="15" x14ac:dyDescent="0.25"/>
  <cols>
    <col min="1" max="1" width="13.5703125" customWidth="1"/>
    <col min="5" max="5" width="15.5703125" customWidth="1"/>
  </cols>
  <sheetData>
    <row r="1" spans="1:5" x14ac:dyDescent="0.25">
      <c r="B1" s="32" t="s">
        <v>26</v>
      </c>
      <c r="C1" s="32"/>
      <c r="D1" s="32"/>
      <c r="E1" s="32"/>
    </row>
    <row r="2" spans="1:5" ht="39" x14ac:dyDescent="0.25">
      <c r="B2" s="5" t="s">
        <v>30</v>
      </c>
      <c r="C2" s="5" t="s">
        <v>38</v>
      </c>
      <c r="D2" s="5" t="s">
        <v>28</v>
      </c>
      <c r="E2" s="5" t="s">
        <v>39</v>
      </c>
    </row>
    <row r="3" spans="1:5" x14ac:dyDescent="0.25">
      <c r="A3" t="s">
        <v>23</v>
      </c>
      <c r="B3">
        <f>COUNT(B7:B66)</f>
        <v>45</v>
      </c>
      <c r="C3">
        <f>COUNT(C7:C63)</f>
        <v>57</v>
      </c>
      <c r="D3">
        <f>COUNT(D7:D54)</f>
        <v>45</v>
      </c>
      <c r="E3">
        <f>COUNT(E7:E64)</f>
        <v>41</v>
      </c>
    </row>
    <row r="4" spans="1:5" x14ac:dyDescent="0.25">
      <c r="A4" t="s">
        <v>25</v>
      </c>
      <c r="B4">
        <f>AVERAGE(B7:B66)</f>
        <v>5.8444444444444441</v>
      </c>
      <c r="C4">
        <f>AVERAGE(C7:C63)</f>
        <v>15.947368421052632</v>
      </c>
      <c r="D4">
        <f>AVERAGE(D7:D54)</f>
        <v>15.933333333333334</v>
      </c>
      <c r="E4">
        <f>AVERAGE(E7:E64)</f>
        <v>74.609756097560975</v>
      </c>
    </row>
    <row r="5" spans="1:5" x14ac:dyDescent="0.25">
      <c r="A5" t="s">
        <v>24</v>
      </c>
      <c r="B5">
        <f>STDEV(B7:B66)</f>
        <v>2.3544499025110603</v>
      </c>
      <c r="C5">
        <f>STDEV(C7:C63)</f>
        <v>3.4919348537102466</v>
      </c>
      <c r="D5">
        <f>STDEV(D7:D54)</f>
        <v>11.132262695753846</v>
      </c>
      <c r="E5">
        <f>STDEV(E7:E64)</f>
        <v>26.960042700986669</v>
      </c>
    </row>
    <row r="7" spans="1:5" x14ac:dyDescent="0.25">
      <c r="A7" t="s">
        <v>31</v>
      </c>
      <c r="B7" s="4">
        <v>4</v>
      </c>
      <c r="C7" s="4">
        <v>17</v>
      </c>
      <c r="D7" s="4">
        <v>17</v>
      </c>
      <c r="E7" s="4">
        <v>63</v>
      </c>
    </row>
    <row r="8" spans="1:5" x14ac:dyDescent="0.25">
      <c r="B8" s="4">
        <v>3</v>
      </c>
      <c r="C8" s="4">
        <v>15</v>
      </c>
      <c r="D8" s="4">
        <v>11</v>
      </c>
      <c r="E8" s="4">
        <v>109</v>
      </c>
    </row>
    <row r="9" spans="1:5" x14ac:dyDescent="0.25">
      <c r="B9" s="4">
        <v>5</v>
      </c>
      <c r="C9" s="4">
        <v>18</v>
      </c>
      <c r="D9" s="4">
        <v>8</v>
      </c>
      <c r="E9" s="4">
        <v>99</v>
      </c>
    </row>
    <row r="10" spans="1:5" x14ac:dyDescent="0.25">
      <c r="B10" s="4">
        <v>8</v>
      </c>
      <c r="C10" s="4">
        <v>16</v>
      </c>
      <c r="D10" s="4">
        <v>14</v>
      </c>
      <c r="E10" s="4">
        <v>92</v>
      </c>
    </row>
    <row r="11" spans="1:5" x14ac:dyDescent="0.25">
      <c r="B11" s="4">
        <v>6</v>
      </c>
      <c r="C11" s="4">
        <v>15</v>
      </c>
      <c r="D11" s="4">
        <v>9</v>
      </c>
      <c r="E11" s="4">
        <v>58</v>
      </c>
    </row>
    <row r="12" spans="1:5" x14ac:dyDescent="0.25">
      <c r="B12" s="4">
        <v>4</v>
      </c>
      <c r="C12" s="4">
        <v>14</v>
      </c>
      <c r="D12" s="4">
        <v>8</v>
      </c>
      <c r="E12" s="4">
        <v>55</v>
      </c>
    </row>
    <row r="13" spans="1:5" x14ac:dyDescent="0.25">
      <c r="B13" s="4">
        <v>7</v>
      </c>
      <c r="C13" s="4">
        <v>14</v>
      </c>
      <c r="D13" s="4">
        <v>9</v>
      </c>
      <c r="E13" s="4">
        <v>51</v>
      </c>
    </row>
    <row r="14" spans="1:5" x14ac:dyDescent="0.25">
      <c r="B14" s="4">
        <v>9</v>
      </c>
      <c r="C14" s="4">
        <v>13</v>
      </c>
      <c r="D14" s="4">
        <v>11</v>
      </c>
      <c r="E14" s="4">
        <v>45</v>
      </c>
    </row>
    <row r="15" spans="1:5" x14ac:dyDescent="0.25">
      <c r="B15" s="4">
        <v>6</v>
      </c>
      <c r="C15" s="4">
        <v>18</v>
      </c>
      <c r="D15" s="4">
        <v>12</v>
      </c>
      <c r="E15" s="4">
        <v>47</v>
      </c>
    </row>
    <row r="16" spans="1:5" x14ac:dyDescent="0.25">
      <c r="B16" s="4">
        <v>12</v>
      </c>
      <c r="C16" s="4">
        <v>15</v>
      </c>
      <c r="D16" s="4">
        <v>8</v>
      </c>
      <c r="E16" s="4">
        <v>81</v>
      </c>
    </row>
    <row r="17" spans="2:5" x14ac:dyDescent="0.25">
      <c r="B17" s="4">
        <v>6</v>
      </c>
      <c r="C17" s="4">
        <v>14</v>
      </c>
      <c r="D17" s="4">
        <v>9</v>
      </c>
      <c r="E17" s="4">
        <v>72</v>
      </c>
    </row>
    <row r="18" spans="2:5" x14ac:dyDescent="0.25">
      <c r="B18" s="4">
        <v>6</v>
      </c>
      <c r="C18" s="4">
        <v>20</v>
      </c>
      <c r="D18" s="4">
        <v>12</v>
      </c>
      <c r="E18" s="4">
        <v>67</v>
      </c>
    </row>
    <row r="19" spans="2:5" x14ac:dyDescent="0.25">
      <c r="B19" s="4">
        <v>10</v>
      </c>
      <c r="C19" s="4">
        <v>16</v>
      </c>
      <c r="D19" s="4">
        <v>13</v>
      </c>
      <c r="E19" s="4">
        <v>106</v>
      </c>
    </row>
    <row r="20" spans="2:5" x14ac:dyDescent="0.25">
      <c r="B20" s="4">
        <v>6</v>
      </c>
      <c r="C20" s="4">
        <v>18</v>
      </c>
      <c r="D20" s="4">
        <v>15</v>
      </c>
      <c r="E20" s="4">
        <v>39</v>
      </c>
    </row>
    <row r="21" spans="2:5" x14ac:dyDescent="0.25">
      <c r="B21" s="4">
        <v>7</v>
      </c>
      <c r="C21" s="4">
        <v>12</v>
      </c>
      <c r="D21" s="4">
        <v>19</v>
      </c>
      <c r="E21" s="4">
        <v>53</v>
      </c>
    </row>
    <row r="22" spans="2:5" x14ac:dyDescent="0.25">
      <c r="B22" s="4">
        <v>7</v>
      </c>
      <c r="C22" s="4">
        <v>25</v>
      </c>
      <c r="D22" s="4">
        <v>12</v>
      </c>
      <c r="E22" s="4">
        <v>57</v>
      </c>
    </row>
    <row r="23" spans="2:5" x14ac:dyDescent="0.25">
      <c r="B23" s="4">
        <v>4</v>
      </c>
      <c r="C23" s="4">
        <v>20</v>
      </c>
      <c r="D23" s="4">
        <v>25</v>
      </c>
      <c r="E23" s="4">
        <v>95</v>
      </c>
    </row>
    <row r="24" spans="2:5" x14ac:dyDescent="0.25">
      <c r="B24" s="4">
        <v>5</v>
      </c>
      <c r="C24" s="4">
        <v>12</v>
      </c>
      <c r="D24" s="4">
        <v>14</v>
      </c>
      <c r="E24" s="4">
        <v>105</v>
      </c>
    </row>
    <row r="25" spans="2:5" x14ac:dyDescent="0.25">
      <c r="B25" s="4">
        <v>6</v>
      </c>
      <c r="C25" s="4">
        <v>12</v>
      </c>
      <c r="D25" s="4">
        <v>13</v>
      </c>
      <c r="E25" s="4">
        <v>124</v>
      </c>
    </row>
    <row r="26" spans="2:5" x14ac:dyDescent="0.25">
      <c r="B26" s="4">
        <v>5</v>
      </c>
      <c r="C26" s="4">
        <v>15</v>
      </c>
      <c r="D26" s="4">
        <v>19</v>
      </c>
      <c r="E26" s="4">
        <v>46</v>
      </c>
    </row>
    <row r="27" spans="2:5" x14ac:dyDescent="0.25">
      <c r="B27" s="4">
        <v>4</v>
      </c>
      <c r="C27" s="4">
        <v>17</v>
      </c>
      <c r="D27" s="4">
        <v>11</v>
      </c>
      <c r="E27" s="4">
        <v>51</v>
      </c>
    </row>
    <row r="28" spans="2:5" x14ac:dyDescent="0.25">
      <c r="B28" s="4">
        <v>6</v>
      </c>
      <c r="C28" s="4">
        <v>18</v>
      </c>
      <c r="D28" s="4">
        <v>10</v>
      </c>
      <c r="E28" s="4">
        <v>60</v>
      </c>
    </row>
    <row r="29" spans="2:5" x14ac:dyDescent="0.25">
      <c r="B29" s="4">
        <v>4</v>
      </c>
      <c r="C29" s="4">
        <v>14</v>
      </c>
      <c r="D29" s="4">
        <v>11</v>
      </c>
      <c r="E29" s="4">
        <v>56</v>
      </c>
    </row>
    <row r="30" spans="2:5" x14ac:dyDescent="0.25">
      <c r="B30" s="4">
        <v>9</v>
      </c>
      <c r="C30" s="4">
        <v>17</v>
      </c>
      <c r="D30" s="4">
        <v>9</v>
      </c>
      <c r="E30" s="4">
        <v>56</v>
      </c>
    </row>
    <row r="31" spans="2:5" x14ac:dyDescent="0.25">
      <c r="B31" s="4">
        <v>8</v>
      </c>
      <c r="C31" s="4">
        <v>14</v>
      </c>
      <c r="D31" s="4">
        <v>55</v>
      </c>
      <c r="E31" s="4">
        <v>76</v>
      </c>
    </row>
    <row r="32" spans="2:5" x14ac:dyDescent="0.25">
      <c r="B32" s="4">
        <v>6</v>
      </c>
      <c r="C32" s="4">
        <v>18</v>
      </c>
      <c r="D32" s="4">
        <v>52</v>
      </c>
      <c r="E32" s="4">
        <v>70</v>
      </c>
    </row>
    <row r="33" spans="2:5" x14ac:dyDescent="0.25">
      <c r="B33" s="4">
        <v>2</v>
      </c>
      <c r="C33" s="4">
        <v>18</v>
      </c>
      <c r="D33" s="4">
        <v>12</v>
      </c>
      <c r="E33" s="4">
        <v>117</v>
      </c>
    </row>
    <row r="34" spans="2:5" x14ac:dyDescent="0.25">
      <c r="B34" s="4">
        <v>6</v>
      </c>
      <c r="C34" s="4">
        <v>9</v>
      </c>
      <c r="D34" s="4">
        <v>9</v>
      </c>
      <c r="E34" s="4">
        <v>54</v>
      </c>
    </row>
    <row r="35" spans="2:5" x14ac:dyDescent="0.25">
      <c r="B35" s="4">
        <v>10</v>
      </c>
      <c r="C35" s="4">
        <v>15</v>
      </c>
      <c r="D35" s="4">
        <v>15</v>
      </c>
      <c r="E35" s="4">
        <v>69</v>
      </c>
    </row>
    <row r="36" spans="2:5" x14ac:dyDescent="0.25">
      <c r="B36" s="4">
        <v>5</v>
      </c>
      <c r="C36" s="4">
        <v>13</v>
      </c>
      <c r="D36" s="4">
        <v>14</v>
      </c>
      <c r="E36" s="4">
        <v>131</v>
      </c>
    </row>
    <row r="37" spans="2:5" x14ac:dyDescent="0.25">
      <c r="B37" s="4">
        <v>5</v>
      </c>
      <c r="C37" s="4">
        <v>21</v>
      </c>
      <c r="D37" s="4">
        <v>10</v>
      </c>
      <c r="E37" s="4">
        <v>129</v>
      </c>
    </row>
    <row r="38" spans="2:5" x14ac:dyDescent="0.25">
      <c r="B38" s="4">
        <v>2</v>
      </c>
      <c r="C38" s="4">
        <v>19</v>
      </c>
      <c r="D38" s="4">
        <v>15</v>
      </c>
      <c r="E38" s="4">
        <v>55</v>
      </c>
    </row>
    <row r="39" spans="2:5" x14ac:dyDescent="0.25">
      <c r="B39" s="4">
        <v>3</v>
      </c>
      <c r="C39" s="4">
        <v>21</v>
      </c>
      <c r="D39" s="4">
        <v>18</v>
      </c>
      <c r="E39" s="4">
        <v>59</v>
      </c>
    </row>
    <row r="40" spans="2:5" x14ac:dyDescent="0.25">
      <c r="B40" s="4">
        <v>6</v>
      </c>
      <c r="C40" s="4">
        <v>23</v>
      </c>
      <c r="D40" s="4">
        <v>10</v>
      </c>
      <c r="E40" s="4">
        <v>64</v>
      </c>
    </row>
    <row r="41" spans="2:5" x14ac:dyDescent="0.25">
      <c r="B41" s="4">
        <v>7</v>
      </c>
      <c r="C41" s="4">
        <v>17</v>
      </c>
      <c r="D41" s="4">
        <v>26</v>
      </c>
      <c r="E41" s="4">
        <v>54</v>
      </c>
    </row>
    <row r="42" spans="2:5" x14ac:dyDescent="0.25">
      <c r="B42" s="4">
        <v>6</v>
      </c>
      <c r="C42" s="4">
        <v>19</v>
      </c>
      <c r="D42" s="4">
        <v>9</v>
      </c>
      <c r="E42" s="4">
        <v>50</v>
      </c>
    </row>
    <row r="43" spans="2:5" x14ac:dyDescent="0.25">
      <c r="B43" s="4">
        <v>4</v>
      </c>
      <c r="C43" s="4">
        <v>18</v>
      </c>
      <c r="D43" s="4">
        <v>10</v>
      </c>
      <c r="E43" s="4">
        <v>69</v>
      </c>
    </row>
    <row r="44" spans="2:5" x14ac:dyDescent="0.25">
      <c r="B44" s="4">
        <v>5</v>
      </c>
      <c r="C44" s="4">
        <v>22</v>
      </c>
      <c r="D44" s="4">
        <v>15</v>
      </c>
      <c r="E44" s="4">
        <v>69</v>
      </c>
    </row>
    <row r="45" spans="2:5" x14ac:dyDescent="0.25">
      <c r="B45" s="4">
        <v>8</v>
      </c>
      <c r="C45" s="4">
        <v>16</v>
      </c>
      <c r="D45" s="4">
        <v>45</v>
      </c>
      <c r="E45" s="4">
        <v>86</v>
      </c>
    </row>
    <row r="46" spans="2:5" x14ac:dyDescent="0.25">
      <c r="B46" s="4">
        <v>7</v>
      </c>
      <c r="C46" s="4">
        <v>12</v>
      </c>
      <c r="D46" s="4">
        <v>41</v>
      </c>
      <c r="E46" s="4">
        <v>79</v>
      </c>
    </row>
    <row r="47" spans="2:5" x14ac:dyDescent="0.25">
      <c r="B47" s="4">
        <v>1</v>
      </c>
      <c r="C47" s="4">
        <v>19</v>
      </c>
      <c r="D47" s="4">
        <v>9</v>
      </c>
      <c r="E47" s="4">
        <v>141</v>
      </c>
    </row>
    <row r="48" spans="2:5" x14ac:dyDescent="0.25">
      <c r="B48" s="4">
        <v>2</v>
      </c>
      <c r="C48" s="4">
        <v>10</v>
      </c>
      <c r="D48" s="4">
        <v>16</v>
      </c>
    </row>
    <row r="49" spans="2:5" x14ac:dyDescent="0.25">
      <c r="B49" s="4">
        <v>7</v>
      </c>
      <c r="C49" s="4">
        <v>14</v>
      </c>
      <c r="D49" s="4">
        <v>9</v>
      </c>
    </row>
    <row r="50" spans="2:5" x14ac:dyDescent="0.25">
      <c r="B50" s="4">
        <v>4</v>
      </c>
      <c r="C50" s="4">
        <v>14</v>
      </c>
      <c r="D50" s="4">
        <v>10</v>
      </c>
    </row>
    <row r="51" spans="2:5" x14ac:dyDescent="0.25">
      <c r="B51" s="4">
        <v>10</v>
      </c>
      <c r="C51" s="4">
        <v>14</v>
      </c>
      <c r="D51" s="4">
        <v>18</v>
      </c>
      <c r="E51" s="4"/>
    </row>
    <row r="52" spans="2:5" x14ac:dyDescent="0.25">
      <c r="B52" s="4"/>
      <c r="C52" s="4">
        <v>14</v>
      </c>
      <c r="D52" s="4"/>
      <c r="E52" s="4"/>
    </row>
    <row r="53" spans="2:5" x14ac:dyDescent="0.25">
      <c r="B53" s="4"/>
      <c r="C53" s="4">
        <v>15</v>
      </c>
      <c r="D53" s="4"/>
      <c r="E53" s="4"/>
    </row>
    <row r="54" spans="2:5" x14ac:dyDescent="0.25">
      <c r="B54" s="4"/>
      <c r="C54" s="4">
        <v>15</v>
      </c>
      <c r="D54" s="4"/>
      <c r="E54" s="4"/>
    </row>
    <row r="55" spans="2:5" x14ac:dyDescent="0.25">
      <c r="B55" s="4"/>
      <c r="C55" s="4">
        <v>17</v>
      </c>
      <c r="E55" s="4"/>
    </row>
    <row r="56" spans="2:5" x14ac:dyDescent="0.25">
      <c r="B56" s="4"/>
      <c r="C56" s="4">
        <v>25</v>
      </c>
      <c r="E56" s="4"/>
    </row>
    <row r="57" spans="2:5" x14ac:dyDescent="0.25">
      <c r="B57" s="4"/>
      <c r="C57" s="4">
        <v>15</v>
      </c>
      <c r="E57" s="4"/>
    </row>
    <row r="58" spans="2:5" x14ac:dyDescent="0.25">
      <c r="B58" s="4"/>
      <c r="C58" s="4">
        <v>11</v>
      </c>
      <c r="E58" s="4"/>
    </row>
    <row r="59" spans="2:5" x14ac:dyDescent="0.25">
      <c r="B59" s="4"/>
      <c r="C59" s="4">
        <v>13</v>
      </c>
    </row>
    <row r="60" spans="2:5" x14ac:dyDescent="0.25">
      <c r="B60" s="4"/>
      <c r="C60" s="4">
        <v>17</v>
      </c>
    </row>
    <row r="61" spans="2:5" x14ac:dyDescent="0.25">
      <c r="B61" s="4"/>
      <c r="C61" s="4">
        <v>12</v>
      </c>
      <c r="E61" s="4"/>
    </row>
    <row r="62" spans="2:5" x14ac:dyDescent="0.25">
      <c r="B62" s="4"/>
      <c r="C62" s="4">
        <v>12</v>
      </c>
      <c r="E62" s="4"/>
    </row>
    <row r="63" spans="2:5" x14ac:dyDescent="0.25">
      <c r="B63" s="4"/>
      <c r="C63" s="4">
        <v>12</v>
      </c>
      <c r="E63" s="4"/>
    </row>
    <row r="64" spans="2:5" x14ac:dyDescent="0.25">
      <c r="B64" s="4"/>
      <c r="E64" s="4"/>
    </row>
    <row r="65" spans="2:2" x14ac:dyDescent="0.25">
      <c r="B65" s="4"/>
    </row>
    <row r="66" spans="2:2" x14ac:dyDescent="0.25">
      <c r="B66" s="4"/>
    </row>
  </sheetData>
  <mergeCells count="1">
    <mergeCell ref="B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selection activeCell="O22" sqref="O22"/>
    </sheetView>
  </sheetViews>
  <sheetFormatPr defaultRowHeight="15" x14ac:dyDescent="0.25"/>
  <sheetData>
    <row r="1" spans="1:26" ht="14.65" customHeight="1" x14ac:dyDescent="0.25">
      <c r="B1" s="34" t="s">
        <v>40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7"/>
    </row>
    <row r="2" spans="1:26" ht="15" customHeight="1" x14ac:dyDescent="0.25">
      <c r="B2" s="35" t="s">
        <v>39</v>
      </c>
      <c r="C2" s="35"/>
      <c r="D2" s="35"/>
      <c r="E2" s="5"/>
      <c r="F2" s="5"/>
      <c r="G2" s="35" t="s">
        <v>41</v>
      </c>
      <c r="H2" s="35"/>
      <c r="I2" s="35"/>
      <c r="J2" s="5"/>
      <c r="K2" s="5"/>
      <c r="L2" s="35" t="s">
        <v>42</v>
      </c>
      <c r="M2" s="35"/>
      <c r="N2" s="35"/>
      <c r="O2" s="5"/>
      <c r="P2" s="5"/>
      <c r="Q2" s="33" t="s">
        <v>43</v>
      </c>
      <c r="R2" s="33"/>
      <c r="S2" s="33"/>
      <c r="V2" s="33" t="s">
        <v>45</v>
      </c>
      <c r="W2" s="33"/>
      <c r="X2" s="33"/>
    </row>
    <row r="3" spans="1:26" x14ac:dyDescent="0.25">
      <c r="A3" t="s">
        <v>23</v>
      </c>
      <c r="B3" s="32">
        <v>3</v>
      </c>
      <c r="C3" s="32"/>
      <c r="D3" s="32"/>
      <c r="E3" s="2"/>
      <c r="F3" s="2"/>
      <c r="G3" s="34">
        <v>3</v>
      </c>
      <c r="H3" s="34"/>
      <c r="I3" s="34"/>
      <c r="J3" s="8"/>
      <c r="K3" s="8"/>
      <c r="L3" s="34">
        <v>3</v>
      </c>
      <c r="M3" s="34"/>
      <c r="N3" s="34"/>
      <c r="O3" s="8"/>
      <c r="P3" s="8"/>
      <c r="Q3" s="34">
        <v>3</v>
      </c>
      <c r="R3" s="34"/>
      <c r="S3" s="34"/>
      <c r="V3" s="34">
        <v>3</v>
      </c>
      <c r="W3" s="34"/>
      <c r="X3" s="34"/>
    </row>
    <row r="5" spans="1:26" ht="51.75" x14ac:dyDescent="0.25">
      <c r="A5" s="5" t="s">
        <v>44</v>
      </c>
      <c r="B5" s="1" t="s">
        <v>35</v>
      </c>
      <c r="C5" s="1" t="s">
        <v>36</v>
      </c>
      <c r="D5" s="1" t="s">
        <v>37</v>
      </c>
      <c r="E5" s="1" t="s">
        <v>25</v>
      </c>
      <c r="F5" s="1" t="s">
        <v>24</v>
      </c>
      <c r="G5" s="1" t="s">
        <v>35</v>
      </c>
      <c r="H5" s="1" t="s">
        <v>36</v>
      </c>
      <c r="I5" s="1" t="s">
        <v>37</v>
      </c>
      <c r="J5" s="1" t="s">
        <v>25</v>
      </c>
      <c r="K5" s="1" t="s">
        <v>24</v>
      </c>
      <c r="L5" s="1" t="s">
        <v>35</v>
      </c>
      <c r="M5" s="1" t="s">
        <v>36</v>
      </c>
      <c r="N5" s="1" t="s">
        <v>37</v>
      </c>
      <c r="O5" s="1" t="s">
        <v>25</v>
      </c>
      <c r="P5" s="1" t="s">
        <v>24</v>
      </c>
      <c r="Q5" s="1" t="s">
        <v>35</v>
      </c>
      <c r="R5" s="1" t="s">
        <v>36</v>
      </c>
      <c r="S5" s="1" t="s">
        <v>37</v>
      </c>
      <c r="T5" s="1" t="s">
        <v>25</v>
      </c>
      <c r="U5" s="1" t="s">
        <v>24</v>
      </c>
      <c r="V5" s="1" t="s">
        <v>35</v>
      </c>
      <c r="W5" s="1" t="s">
        <v>36</v>
      </c>
      <c r="X5" s="1" t="s">
        <v>37</v>
      </c>
      <c r="Y5" s="1" t="s">
        <v>25</v>
      </c>
      <c r="Z5" s="1" t="s">
        <v>24</v>
      </c>
    </row>
    <row r="6" spans="1:26" x14ac:dyDescent="0.25">
      <c r="A6" s="4">
        <v>5.0000000000000004E-6</v>
      </c>
      <c r="B6" s="4">
        <v>-2.197E-2</v>
      </c>
      <c r="C6" s="4">
        <v>1.0213E-2</v>
      </c>
      <c r="D6" s="4">
        <v>-3.9199999999999999E-3</v>
      </c>
      <c r="E6">
        <f>AVERAGE(B6:D6)</f>
        <v>-5.2256666666666667E-3</v>
      </c>
      <c r="F6">
        <f>STDEV(B6:D6)</f>
        <v>1.6131179322459142E-2</v>
      </c>
      <c r="G6" s="4">
        <v>-2.324E-2</v>
      </c>
      <c r="H6" s="4">
        <v>2.483E-3</v>
      </c>
      <c r="I6" s="4">
        <v>1.5557E-2</v>
      </c>
      <c r="J6">
        <f>AVERAGE(G6:I6)</f>
        <v>-1.7333333333333339E-3</v>
      </c>
      <c r="K6">
        <f>STDEV(G6:I6)</f>
        <v>1.9739171774249629E-2</v>
      </c>
      <c r="L6" s="4">
        <v>-1.308E-2</v>
      </c>
      <c r="M6" s="4">
        <v>1.6999999999999999E-3</v>
      </c>
      <c r="N6" s="4">
        <v>-1.555E-2</v>
      </c>
      <c r="O6">
        <f>AVERAGE(L6:N6)</f>
        <v>-8.9766666666666658E-3</v>
      </c>
      <c r="P6">
        <f>STDEV(L6:N6)</f>
        <v>9.3283778511235992E-3</v>
      </c>
      <c r="Q6" s="4">
        <v>-2.7399999999999998E-3</v>
      </c>
      <c r="R6" s="4">
        <v>1.4681E-2</v>
      </c>
      <c r="S6" s="4">
        <v>4.2240000000000003E-3</v>
      </c>
      <c r="T6">
        <f>AVERAGE(Q6:S6)</f>
        <v>5.3883333333333326E-3</v>
      </c>
      <c r="U6">
        <f>STDEV(Q6:S6)</f>
        <v>8.7686694733769815E-3</v>
      </c>
      <c r="V6" s="4">
        <v>1.3167999999999999E-2</v>
      </c>
      <c r="W6" s="4">
        <v>4.5269999999999998E-3</v>
      </c>
      <c r="X6" s="4">
        <v>7.9179999999999997E-3</v>
      </c>
      <c r="Y6">
        <f>AVERAGE(V6:X6)</f>
        <v>8.5376666666666656E-3</v>
      </c>
      <c r="Z6">
        <f>STDEV(V6:X6)</f>
        <v>4.35370076295252E-3</v>
      </c>
    </row>
    <row r="7" spans="1:26" x14ac:dyDescent="0.25">
      <c r="A7" s="4">
        <v>7.5000000000000002E-6</v>
      </c>
      <c r="B7" s="4">
        <v>-1.687E-2</v>
      </c>
      <c r="C7" s="4">
        <v>5.7629999999999999E-3</v>
      </c>
      <c r="D7" s="4">
        <v>-1.374E-2</v>
      </c>
      <c r="E7">
        <f t="shared" ref="E7:E14" si="0">AVERAGE(B7:D7)</f>
        <v>-8.2823333333333343E-3</v>
      </c>
      <c r="F7">
        <f t="shared" ref="F7:F14" si="1">STDEV(B7:D7)</f>
        <v>1.2263880557691897E-2</v>
      </c>
      <c r="G7" s="4">
        <v>-2.3099999999999999E-2</v>
      </c>
      <c r="H7" s="4">
        <v>1.7687999999999999E-2</v>
      </c>
      <c r="I7" s="4">
        <v>-2.154E-2</v>
      </c>
      <c r="J7">
        <f t="shared" ref="J7:J14" si="2">AVERAGE(G7:I7)</f>
        <v>-8.9840000000000007E-3</v>
      </c>
      <c r="K7">
        <f t="shared" ref="K7:K14" si="3">STDEV(G7:I7)</f>
        <v>2.3111795430039616E-2</v>
      </c>
      <c r="L7" s="4">
        <v>-5.7499999999999999E-3</v>
      </c>
      <c r="M7" s="4">
        <v>1.3178E-2</v>
      </c>
      <c r="N7" s="4">
        <v>-1.093E-2</v>
      </c>
      <c r="O7">
        <f t="shared" ref="O7:O14" si="4">AVERAGE(L7:N7)</f>
        <v>-1.1673333333333334E-3</v>
      </c>
      <c r="P7">
        <f t="shared" ref="P7:P14" si="5">STDEV(L7:N7)</f>
        <v>1.2690529592311478E-2</v>
      </c>
      <c r="Q7" s="4">
        <v>2.209E-3</v>
      </c>
      <c r="R7" s="4">
        <v>1.9848999999999999E-2</v>
      </c>
      <c r="S7" s="4">
        <v>1.0581999999999999E-2</v>
      </c>
      <c r="T7">
        <f t="shared" ref="T7:T14" si="6">AVERAGE(Q7:S7)</f>
        <v>1.0879999999999999E-2</v>
      </c>
      <c r="U7">
        <f t="shared" ref="U7:U14" si="7">STDEV(Q7:S7)</f>
        <v>8.8237748724681354E-3</v>
      </c>
      <c r="V7" s="4">
        <v>1.7871000000000001E-2</v>
      </c>
      <c r="W7" s="4">
        <v>1.567E-3</v>
      </c>
      <c r="X7" s="4">
        <v>6.2370000000000004E-3</v>
      </c>
      <c r="Y7">
        <f t="shared" ref="Y7:Y14" si="8">AVERAGE(V7:X7)</f>
        <v>8.5583333333333327E-3</v>
      </c>
      <c r="Z7">
        <f t="shared" ref="Z7:Z14" si="9">STDEV(V7:X7)</f>
        <v>8.3962220869468057E-3</v>
      </c>
    </row>
    <row r="8" spans="1:26" x14ac:dyDescent="0.25">
      <c r="A8" s="4">
        <v>1.0000000000000001E-5</v>
      </c>
      <c r="B8" s="4">
        <v>-2.112E-2</v>
      </c>
      <c r="C8" s="4">
        <v>1.059E-2</v>
      </c>
      <c r="D8" s="4">
        <v>2.0219000000000001E-2</v>
      </c>
      <c r="E8">
        <f t="shared" si="0"/>
        <v>3.2296666666666671E-3</v>
      </c>
      <c r="F8">
        <f t="shared" si="1"/>
        <v>2.1630051094099E-2</v>
      </c>
      <c r="G8" s="4">
        <v>-7.2100000000000003E-3</v>
      </c>
      <c r="H8" s="4">
        <v>1.1845E-2</v>
      </c>
      <c r="I8" s="4">
        <v>-1.8319999999999999E-2</v>
      </c>
      <c r="J8">
        <f t="shared" si="2"/>
        <v>-4.5616666666666661E-3</v>
      </c>
      <c r="K8">
        <f t="shared" si="3"/>
        <v>1.525588602255973E-2</v>
      </c>
      <c r="L8" s="4">
        <v>-1.3220000000000001E-2</v>
      </c>
      <c r="M8" s="4">
        <v>1.6240999999999998E-2</v>
      </c>
      <c r="N8" s="4">
        <v>-6.7299999999999999E-3</v>
      </c>
      <c r="O8">
        <f t="shared" si="4"/>
        <v>-1.2363333333333341E-3</v>
      </c>
      <c r="P8">
        <f t="shared" si="5"/>
        <v>1.5479758083811688E-2</v>
      </c>
      <c r="Q8" s="4">
        <v>1.0076E-2</v>
      </c>
      <c r="R8" s="4">
        <v>2.3524E-2</v>
      </c>
      <c r="S8" s="4">
        <v>1.3717E-2</v>
      </c>
      <c r="T8">
        <f t="shared" si="6"/>
        <v>1.5772333333333333E-2</v>
      </c>
      <c r="U8">
        <f t="shared" si="7"/>
        <v>6.9556072584162926E-3</v>
      </c>
      <c r="V8" s="4">
        <v>1.0869999999999999E-2</v>
      </c>
      <c r="W8" s="4">
        <v>-0.11365</v>
      </c>
      <c r="X8" s="4">
        <v>9.4439999999999993E-3</v>
      </c>
      <c r="Y8">
        <f t="shared" si="8"/>
        <v>-3.1112000000000001E-2</v>
      </c>
      <c r="Z8">
        <f t="shared" si="9"/>
        <v>7.1483560711537025E-2</v>
      </c>
    </row>
    <row r="9" spans="1:26" x14ac:dyDescent="0.25">
      <c r="A9" s="4">
        <v>2.5000000000000001E-5</v>
      </c>
      <c r="B9" s="4">
        <v>1.9379E-2</v>
      </c>
      <c r="C9" s="4">
        <v>6.5135999999999999E-2</v>
      </c>
      <c r="D9" s="4">
        <v>3.3680000000000002E-2</v>
      </c>
      <c r="E9">
        <f t="shared" si="0"/>
        <v>3.9398333333333334E-2</v>
      </c>
      <c r="F9">
        <f t="shared" si="1"/>
        <v>2.3408337496142975E-2</v>
      </c>
      <c r="G9" s="4">
        <v>-1.5559999999999999E-2</v>
      </c>
      <c r="H9" s="4">
        <v>4.8918999999999997E-2</v>
      </c>
      <c r="I9" s="4">
        <v>-1.4930000000000001E-2</v>
      </c>
      <c r="J9">
        <f t="shared" si="2"/>
        <v>6.143E-3</v>
      </c>
      <c r="K9">
        <f t="shared" si="3"/>
        <v>3.7046441893925523E-2</v>
      </c>
      <c r="L9" s="4">
        <v>-7.8499999999999993E-3</v>
      </c>
      <c r="M9" s="4">
        <v>8.6029999999999995E-3</v>
      </c>
      <c r="N9" s="4">
        <v>-2.954E-2</v>
      </c>
      <c r="O9">
        <f t="shared" si="4"/>
        <v>-9.5956666666666673E-3</v>
      </c>
      <c r="P9">
        <f t="shared" si="5"/>
        <v>1.9131325786085326E-2</v>
      </c>
      <c r="Q9" s="4">
        <v>1.0762000000000001E-2</v>
      </c>
      <c r="R9" s="4">
        <v>2.3390999999999999E-2</v>
      </c>
      <c r="S9" s="4">
        <v>1.3172E-2</v>
      </c>
      <c r="T9">
        <f t="shared" si="6"/>
        <v>1.5775000000000001E-2</v>
      </c>
      <c r="U9">
        <f t="shared" si="7"/>
        <v>6.7048204301084647E-3</v>
      </c>
      <c r="V9" s="4">
        <v>1.4075000000000001E-2</v>
      </c>
      <c r="W9" s="4">
        <v>1.2071E-2</v>
      </c>
      <c r="X9" s="4">
        <v>1.0959E-2</v>
      </c>
      <c r="Y9">
        <f t="shared" si="8"/>
        <v>1.2368333333333334E-2</v>
      </c>
      <c r="Z9">
        <f t="shared" si="9"/>
        <v>1.5791356285428223E-3</v>
      </c>
    </row>
    <row r="10" spans="1:26" x14ac:dyDescent="0.25">
      <c r="A10" s="4">
        <v>5.0000000000000002E-5</v>
      </c>
      <c r="B10" s="4">
        <v>9.299E-3</v>
      </c>
      <c r="C10" s="4">
        <v>6.3186000000000006E-2</v>
      </c>
      <c r="D10" s="4">
        <v>3.8043E-2</v>
      </c>
      <c r="E10">
        <f t="shared" si="0"/>
        <v>3.6842666666666669E-2</v>
      </c>
      <c r="F10">
        <f t="shared" si="1"/>
        <v>2.6963545618729982E-2</v>
      </c>
      <c r="G10" s="4">
        <v>2.4094999999999998E-2</v>
      </c>
      <c r="H10" s="4">
        <v>6.6882999999999998E-2</v>
      </c>
      <c r="I10" s="4">
        <v>1.2213E-2</v>
      </c>
      <c r="J10">
        <f t="shared" si="2"/>
        <v>3.4397000000000004E-2</v>
      </c>
      <c r="K10">
        <f t="shared" si="3"/>
        <v>2.8754141058289318E-2</v>
      </c>
      <c r="L10" s="4">
        <v>4.4389999999999999E-2</v>
      </c>
      <c r="M10" s="4">
        <v>5.3443999999999998E-2</v>
      </c>
      <c r="N10" s="4">
        <v>-8.4399999999999996E-3</v>
      </c>
      <c r="O10">
        <f t="shared" si="4"/>
        <v>2.9798000000000002E-2</v>
      </c>
      <c r="P10">
        <f t="shared" si="5"/>
        <v>3.34230790323094E-2</v>
      </c>
      <c r="Q10" s="4">
        <v>9.0869999999999996E-3</v>
      </c>
      <c r="R10" s="4">
        <v>6.3569999999999998E-3</v>
      </c>
      <c r="S10" s="4">
        <v>1.3433E-2</v>
      </c>
      <c r="T10">
        <f t="shared" si="6"/>
        <v>9.6256666666666661E-3</v>
      </c>
      <c r="U10">
        <f t="shared" si="7"/>
        <v>3.5686223298821251E-3</v>
      </c>
      <c r="V10" s="4">
        <v>7.3980000000000001E-3</v>
      </c>
      <c r="W10" s="4">
        <v>1.0935E-2</v>
      </c>
      <c r="X10" s="4">
        <v>1.1615E-2</v>
      </c>
      <c r="Y10">
        <f t="shared" si="8"/>
        <v>9.9826666666666675E-3</v>
      </c>
      <c r="Z10">
        <f t="shared" si="9"/>
        <v>2.2640619102253659E-3</v>
      </c>
    </row>
    <row r="11" spans="1:26" x14ac:dyDescent="0.25">
      <c r="A11" s="4">
        <v>7.4999999999999993E-5</v>
      </c>
      <c r="B11" s="4">
        <v>3.4153000000000003E-2</v>
      </c>
      <c r="C11" s="4">
        <v>5.8328999999999999E-2</v>
      </c>
      <c r="D11" s="4">
        <v>3.8727999999999999E-2</v>
      </c>
      <c r="E11">
        <f t="shared" si="0"/>
        <v>4.3736666666666667E-2</v>
      </c>
      <c r="F11">
        <f t="shared" si="1"/>
        <v>1.2842694434320772E-2</v>
      </c>
      <c r="G11" s="4">
        <v>4.0714E-2</v>
      </c>
      <c r="H11" s="4">
        <v>6.6211999999999993E-2</v>
      </c>
      <c r="I11" s="4">
        <v>3.8539999999999998E-3</v>
      </c>
      <c r="J11">
        <f t="shared" si="2"/>
        <v>3.6926666666666663E-2</v>
      </c>
      <c r="K11">
        <f t="shared" si="3"/>
        <v>3.1351044023019921E-2</v>
      </c>
      <c r="L11" s="4">
        <v>-1.495E-2</v>
      </c>
      <c r="M11" s="4">
        <v>6.3957E-2</v>
      </c>
      <c r="N11" s="4">
        <v>1.1861999999999999E-2</v>
      </c>
      <c r="O11">
        <f t="shared" si="4"/>
        <v>2.0289666666666668E-2</v>
      </c>
      <c r="P11">
        <f t="shared" si="5"/>
        <v>4.0122909121016306E-2</v>
      </c>
      <c r="Q11" s="4">
        <v>1.6483000000000001E-2</v>
      </c>
      <c r="R11" s="4">
        <v>1.2128999999999999E-2</v>
      </c>
      <c r="S11" s="4">
        <v>1.8645999999999999E-2</v>
      </c>
      <c r="T11">
        <f t="shared" si="6"/>
        <v>1.5752666666666665E-2</v>
      </c>
      <c r="U11">
        <f t="shared" si="7"/>
        <v>3.3193165461180914E-3</v>
      </c>
      <c r="V11" s="4">
        <v>7.4479999999999998E-3</v>
      </c>
      <c r="W11" s="4">
        <v>2.0015000000000002E-2</v>
      </c>
      <c r="X11" s="4">
        <v>1.2206E-2</v>
      </c>
      <c r="Y11">
        <f t="shared" si="8"/>
        <v>1.3223E-2</v>
      </c>
      <c r="Z11">
        <f t="shared" si="9"/>
        <v>6.3449262407060348E-3</v>
      </c>
    </row>
    <row r="12" spans="1:26" x14ac:dyDescent="0.25">
      <c r="A12" s="4">
        <v>1E-4</v>
      </c>
      <c r="B12" s="4">
        <v>3.175E-2</v>
      </c>
      <c r="C12" s="4">
        <v>5.9098999999999999E-2</v>
      </c>
      <c r="D12" s="4">
        <v>3.014E-2</v>
      </c>
      <c r="E12">
        <f t="shared" si="0"/>
        <v>4.0329666666666666E-2</v>
      </c>
      <c r="F12">
        <f t="shared" si="1"/>
        <v>1.6274640712880057E-2</v>
      </c>
      <c r="G12" s="4">
        <v>2.1978999999999999E-2</v>
      </c>
      <c r="H12" s="4">
        <v>6.5543000000000004E-2</v>
      </c>
      <c r="I12" s="4">
        <v>-1.44E-2</v>
      </c>
      <c r="J12">
        <f t="shared" si="2"/>
        <v>2.4374000000000003E-2</v>
      </c>
      <c r="K12">
        <f t="shared" si="3"/>
        <v>4.0025277400662702E-2</v>
      </c>
      <c r="L12" s="4">
        <v>-5.8100000000000001E-3</v>
      </c>
      <c r="M12" s="4">
        <v>4.8606000000000003E-2</v>
      </c>
      <c r="N12" s="4">
        <v>2.4681000000000002E-2</v>
      </c>
      <c r="O12">
        <f t="shared" si="4"/>
        <v>2.2492333333333336E-2</v>
      </c>
      <c r="P12">
        <f t="shared" si="5"/>
        <v>2.7273942882050133E-2</v>
      </c>
      <c r="Q12" s="4">
        <v>1.2217E-2</v>
      </c>
      <c r="R12" s="4">
        <v>-2.266E-2</v>
      </c>
      <c r="S12" s="4">
        <v>1.6362999999999999E-2</v>
      </c>
      <c r="T12">
        <f t="shared" si="6"/>
        <v>1.9733333333333334E-3</v>
      </c>
      <c r="U12">
        <f t="shared" si="7"/>
        <v>2.1433575584426722E-2</v>
      </c>
      <c r="V12" s="4">
        <v>2.4094000000000001E-2</v>
      </c>
      <c r="W12" s="4">
        <v>1.5049999999999999E-2</v>
      </c>
      <c r="X12" s="4">
        <v>2.4926E-2</v>
      </c>
      <c r="Y12">
        <f t="shared" si="8"/>
        <v>2.1356666666666666E-2</v>
      </c>
      <c r="Z12">
        <f t="shared" si="9"/>
        <v>5.4775532250570915E-3</v>
      </c>
    </row>
    <row r="13" spans="1:26" x14ac:dyDescent="0.25">
      <c r="A13" s="4">
        <v>2.5000000000000001E-4</v>
      </c>
      <c r="B13" s="4">
        <v>5.1631000000000003E-2</v>
      </c>
      <c r="C13" s="4">
        <v>6.7407999999999996E-2</v>
      </c>
      <c r="D13" s="4">
        <v>2.2615E-2</v>
      </c>
      <c r="E13">
        <f t="shared" si="0"/>
        <v>4.7218000000000003E-2</v>
      </c>
      <c r="F13">
        <f t="shared" si="1"/>
        <v>2.27202363323976E-2</v>
      </c>
      <c r="G13" s="4">
        <v>3.5518000000000001E-2</v>
      </c>
      <c r="H13" s="4">
        <v>6.5447000000000005E-2</v>
      </c>
      <c r="I13" s="4">
        <v>3.1113999999999999E-2</v>
      </c>
      <c r="J13">
        <f t="shared" si="2"/>
        <v>4.4026333333333334E-2</v>
      </c>
      <c r="K13">
        <f t="shared" si="3"/>
        <v>1.8681073960919205E-2</v>
      </c>
      <c r="L13" s="4">
        <v>4.0238999999999997E-2</v>
      </c>
      <c r="M13" s="4">
        <v>5.8511000000000001E-2</v>
      </c>
      <c r="N13" s="4">
        <v>1.7794999999999998E-2</v>
      </c>
      <c r="O13">
        <f t="shared" si="4"/>
        <v>3.8848333333333339E-2</v>
      </c>
      <c r="P13">
        <f t="shared" si="5"/>
        <v>2.0393592850043194E-2</v>
      </c>
      <c r="Q13" s="4">
        <v>2.1588E-2</v>
      </c>
      <c r="R13" s="4">
        <v>-1.5630000000000002E-2</v>
      </c>
      <c r="S13" s="4">
        <v>-1.9740000000000001E-2</v>
      </c>
      <c r="T13">
        <f t="shared" si="6"/>
        <v>-4.5940000000000009E-3</v>
      </c>
      <c r="U13">
        <f t="shared" si="7"/>
        <v>2.2767210369300846E-2</v>
      </c>
      <c r="V13" s="4">
        <v>-2.15E-3</v>
      </c>
      <c r="W13" s="4">
        <v>-8.9300000000000004E-3</v>
      </c>
      <c r="X13" s="4">
        <v>2.0885000000000001E-2</v>
      </c>
      <c r="Y13">
        <f t="shared" si="8"/>
        <v>3.2683333333333336E-3</v>
      </c>
      <c r="Z13">
        <f t="shared" si="9"/>
        <v>1.5628573458039391E-2</v>
      </c>
    </row>
    <row r="14" spans="1:26" x14ac:dyDescent="0.25">
      <c r="A14" s="4">
        <v>5.0000000000000001E-4</v>
      </c>
      <c r="B14" s="4">
        <v>4.5601999999999997E-2</v>
      </c>
      <c r="C14" s="4">
        <v>6.0639999999999999E-2</v>
      </c>
      <c r="D14" s="4">
        <v>1.9356000000000002E-2</v>
      </c>
      <c r="E14">
        <f t="shared" si="0"/>
        <v>4.1866000000000007E-2</v>
      </c>
      <c r="F14">
        <f t="shared" si="1"/>
        <v>2.0894028716358173E-2</v>
      </c>
      <c r="G14" s="4">
        <v>4.2363999999999999E-2</v>
      </c>
      <c r="H14" s="4">
        <v>6.7973000000000006E-2</v>
      </c>
      <c r="I14" s="4">
        <v>3.5874000000000003E-2</v>
      </c>
      <c r="J14">
        <f t="shared" si="2"/>
        <v>4.8737000000000003E-2</v>
      </c>
      <c r="K14">
        <f t="shared" si="3"/>
        <v>1.6971970922671307E-2</v>
      </c>
      <c r="L14" s="4">
        <v>6.0760000000000002E-2</v>
      </c>
      <c r="M14" s="4">
        <v>7.0649000000000003E-2</v>
      </c>
      <c r="N14" s="4">
        <v>3.2939999999999997E-2</v>
      </c>
      <c r="O14">
        <f t="shared" si="4"/>
        <v>5.4782999999999998E-2</v>
      </c>
      <c r="P14">
        <f t="shared" si="5"/>
        <v>1.9552124360283748E-2</v>
      </c>
      <c r="Q14" s="4">
        <v>2.537E-2</v>
      </c>
      <c r="R14" s="4">
        <v>1.3147000000000001E-2</v>
      </c>
      <c r="S14" s="4">
        <v>3.2461999999999998E-2</v>
      </c>
      <c r="T14">
        <f t="shared" si="6"/>
        <v>2.3659666666666666E-2</v>
      </c>
      <c r="U14">
        <f t="shared" si="7"/>
        <v>9.7704266198223536E-3</v>
      </c>
      <c r="V14" s="4">
        <v>2.6574E-2</v>
      </c>
      <c r="W14" s="4">
        <v>1.6389000000000001E-2</v>
      </c>
      <c r="X14" s="4">
        <v>6.5500000000000006E-5</v>
      </c>
      <c r="Y14">
        <f t="shared" si="8"/>
        <v>1.4342833333333334E-2</v>
      </c>
      <c r="Z14">
        <f t="shared" si="9"/>
        <v>1.3372181631406795E-2</v>
      </c>
    </row>
  </sheetData>
  <mergeCells count="11">
    <mergeCell ref="V2:X2"/>
    <mergeCell ref="Q2:S2"/>
    <mergeCell ref="Q3:S3"/>
    <mergeCell ref="V3:X3"/>
    <mergeCell ref="B1:R1"/>
    <mergeCell ref="B2:D2"/>
    <mergeCell ref="G2:I2"/>
    <mergeCell ref="L2:N2"/>
    <mergeCell ref="B3:D3"/>
    <mergeCell ref="G3:I3"/>
    <mergeCell ref="L3:N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workbookViewId="0">
      <selection activeCell="H18" sqref="H18"/>
    </sheetView>
  </sheetViews>
  <sheetFormatPr defaultRowHeight="15" x14ac:dyDescent="0.25"/>
  <sheetData>
    <row r="1" spans="1:21" x14ac:dyDescent="0.25">
      <c r="A1" s="34" t="s">
        <v>46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</row>
    <row r="2" spans="1:21" x14ac:dyDescent="0.25">
      <c r="B2" s="34" t="s">
        <v>47</v>
      </c>
      <c r="C2" s="34"/>
      <c r="D2" s="8" t="s">
        <v>25</v>
      </c>
      <c r="E2" s="34" t="s">
        <v>48</v>
      </c>
      <c r="F2" s="34"/>
      <c r="G2" s="8" t="s">
        <v>25</v>
      </c>
      <c r="H2" s="34" t="s">
        <v>49</v>
      </c>
      <c r="I2" s="34"/>
      <c r="J2" t="s">
        <v>25</v>
      </c>
      <c r="M2" s="34" t="s">
        <v>47</v>
      </c>
      <c r="N2" s="34"/>
      <c r="O2" s="8" t="s">
        <v>25</v>
      </c>
      <c r="P2" s="34" t="s">
        <v>48</v>
      </c>
      <c r="Q2" s="34"/>
      <c r="R2" s="8" t="s">
        <v>25</v>
      </c>
      <c r="S2" s="34" t="s">
        <v>49</v>
      </c>
      <c r="T2" s="34"/>
      <c r="U2" t="s">
        <v>25</v>
      </c>
    </row>
    <row r="3" spans="1:21" x14ac:dyDescent="0.25">
      <c r="A3" t="s">
        <v>30</v>
      </c>
      <c r="B3">
        <v>18.603999999999999</v>
      </c>
      <c r="C3">
        <v>13.901</v>
      </c>
      <c r="D3">
        <f>AVERAGE(B3:C3)</f>
        <v>16.252499999999998</v>
      </c>
      <c r="E3">
        <v>20.225000000000001</v>
      </c>
      <c r="F3">
        <v>13.757999999999999</v>
      </c>
      <c r="G3">
        <f>AVERAGE(E3:F3)</f>
        <v>16.991500000000002</v>
      </c>
      <c r="H3">
        <v>6.6</v>
      </c>
      <c r="I3">
        <v>6.32</v>
      </c>
      <c r="J3">
        <f>AVERAGE(H3:I3)</f>
        <v>6.46</v>
      </c>
      <c r="L3" t="s">
        <v>30</v>
      </c>
      <c r="M3">
        <v>2.9830000000000001</v>
      </c>
      <c r="N3">
        <v>4.4669999999999996</v>
      </c>
      <c r="O3">
        <f>AVERAGE(M3:N3)</f>
        <v>3.7249999999999996</v>
      </c>
      <c r="P3">
        <v>8.74</v>
      </c>
      <c r="Q3">
        <v>9.6859999999999999</v>
      </c>
      <c r="R3">
        <f>AVERAGE(P3:Q3)</f>
        <v>9.213000000000001</v>
      </c>
      <c r="S3">
        <v>7.16</v>
      </c>
      <c r="T3">
        <v>6.86</v>
      </c>
      <c r="U3">
        <f>AVERAGE(S3:T3)</f>
        <v>7.01</v>
      </c>
    </row>
    <row r="4" spans="1:21" x14ac:dyDescent="0.25">
      <c r="A4" t="s">
        <v>50</v>
      </c>
      <c r="B4">
        <v>58.258000000000003</v>
      </c>
      <c r="C4">
        <v>38.802</v>
      </c>
      <c r="D4">
        <f t="shared" ref="D4:D12" si="0">AVERAGE(B4:C4)</f>
        <v>48.53</v>
      </c>
      <c r="E4">
        <v>17.614999999999998</v>
      </c>
      <c r="F4">
        <v>11.709</v>
      </c>
      <c r="G4">
        <f t="shared" ref="G4:G12" si="1">AVERAGE(E4:F4)</f>
        <v>14.661999999999999</v>
      </c>
      <c r="H4">
        <v>7.83</v>
      </c>
      <c r="I4">
        <v>8.64</v>
      </c>
      <c r="J4">
        <f t="shared" ref="J4:J12" si="2">AVERAGE(H4:I4)</f>
        <v>8.2349999999999994</v>
      </c>
      <c r="L4" t="s">
        <v>50</v>
      </c>
      <c r="M4">
        <v>7.2329999999999997</v>
      </c>
      <c r="N4">
        <v>11.933</v>
      </c>
      <c r="O4">
        <f t="shared" ref="O4:O12" si="3">AVERAGE(M4:N4)</f>
        <v>9.5830000000000002</v>
      </c>
      <c r="P4">
        <v>18.686</v>
      </c>
      <c r="Q4">
        <v>20.399999999999999</v>
      </c>
      <c r="R4">
        <f t="shared" ref="R4:R12" si="4">AVERAGE(P4:Q4)</f>
        <v>19.542999999999999</v>
      </c>
      <c r="S4">
        <v>11.28</v>
      </c>
      <c r="T4">
        <v>12.02</v>
      </c>
      <c r="U4">
        <f t="shared" ref="U4:U12" si="5">AVERAGE(S4:T4)</f>
        <v>11.649999999999999</v>
      </c>
    </row>
    <row r="5" spans="1:21" x14ac:dyDescent="0.25">
      <c r="A5" t="s">
        <v>51</v>
      </c>
      <c r="B5">
        <v>85.747</v>
      </c>
      <c r="C5">
        <v>52.048999999999999</v>
      </c>
      <c r="D5">
        <f t="shared" si="0"/>
        <v>68.897999999999996</v>
      </c>
      <c r="E5">
        <v>27.913</v>
      </c>
      <c r="F5">
        <v>19.396000000000001</v>
      </c>
      <c r="G5">
        <f t="shared" si="1"/>
        <v>23.654499999999999</v>
      </c>
      <c r="H5">
        <v>9.81</v>
      </c>
      <c r="I5">
        <v>11.15</v>
      </c>
      <c r="J5">
        <f t="shared" si="2"/>
        <v>10.48</v>
      </c>
      <c r="L5" t="s">
        <v>51</v>
      </c>
      <c r="M5">
        <v>8.5670000000000002</v>
      </c>
      <c r="N5">
        <v>36.633000000000003</v>
      </c>
      <c r="O5">
        <f t="shared" si="3"/>
        <v>22.6</v>
      </c>
      <c r="P5">
        <v>14.914</v>
      </c>
      <c r="Q5">
        <v>24.056999999999999</v>
      </c>
      <c r="R5">
        <f t="shared" si="4"/>
        <v>19.485499999999998</v>
      </c>
      <c r="S5">
        <v>13.38</v>
      </c>
      <c r="T5">
        <v>10.18</v>
      </c>
      <c r="U5">
        <f t="shared" si="5"/>
        <v>11.780000000000001</v>
      </c>
    </row>
    <row r="6" spans="1:21" x14ac:dyDescent="0.25">
      <c r="A6" t="s">
        <v>52</v>
      </c>
      <c r="B6">
        <v>145.63999999999999</v>
      </c>
      <c r="C6">
        <v>120.87</v>
      </c>
      <c r="D6">
        <f t="shared" si="0"/>
        <v>133.255</v>
      </c>
      <c r="E6">
        <v>22.654</v>
      </c>
      <c r="F6">
        <v>22.582000000000001</v>
      </c>
      <c r="G6">
        <f t="shared" si="1"/>
        <v>22.618000000000002</v>
      </c>
      <c r="H6">
        <v>11.1</v>
      </c>
      <c r="I6">
        <v>14.75</v>
      </c>
      <c r="J6">
        <f t="shared" si="2"/>
        <v>12.925000000000001</v>
      </c>
      <c r="L6" t="s">
        <v>52</v>
      </c>
      <c r="M6">
        <v>43.6</v>
      </c>
      <c r="N6">
        <v>42.673999999999999</v>
      </c>
      <c r="O6">
        <f t="shared" si="3"/>
        <v>43.137</v>
      </c>
      <c r="P6">
        <v>27.885999999999999</v>
      </c>
      <c r="Q6">
        <v>27.431999999999999</v>
      </c>
      <c r="R6">
        <f t="shared" si="4"/>
        <v>27.658999999999999</v>
      </c>
      <c r="S6">
        <v>18.71</v>
      </c>
      <c r="T6">
        <v>19.829999999999998</v>
      </c>
      <c r="U6">
        <f t="shared" si="5"/>
        <v>19.27</v>
      </c>
    </row>
    <row r="7" spans="1:21" x14ac:dyDescent="0.25">
      <c r="A7" t="s">
        <v>53</v>
      </c>
      <c r="B7">
        <v>205.73</v>
      </c>
      <c r="C7">
        <v>175.63</v>
      </c>
      <c r="D7">
        <f t="shared" si="0"/>
        <v>190.68</v>
      </c>
      <c r="E7">
        <v>69.132000000000005</v>
      </c>
      <c r="F7">
        <v>47.603999999999999</v>
      </c>
      <c r="G7">
        <f t="shared" si="1"/>
        <v>58.368000000000002</v>
      </c>
      <c r="H7">
        <v>17.96</v>
      </c>
      <c r="I7">
        <v>18.829999999999998</v>
      </c>
      <c r="J7">
        <f t="shared" si="2"/>
        <v>18.395</v>
      </c>
      <c r="L7" t="s">
        <v>53</v>
      </c>
      <c r="M7">
        <v>105.65</v>
      </c>
      <c r="N7">
        <v>92.332999999999998</v>
      </c>
      <c r="O7">
        <f t="shared" si="3"/>
        <v>98.991500000000002</v>
      </c>
      <c r="P7">
        <v>40.686</v>
      </c>
      <c r="Q7">
        <v>60.029000000000003</v>
      </c>
      <c r="R7">
        <f t="shared" si="4"/>
        <v>50.357500000000002</v>
      </c>
      <c r="S7">
        <v>22.1</v>
      </c>
      <c r="T7">
        <v>21.38</v>
      </c>
      <c r="U7">
        <f t="shared" si="5"/>
        <v>21.740000000000002</v>
      </c>
    </row>
    <row r="8" spans="1:21" x14ac:dyDescent="0.25">
      <c r="A8" t="s">
        <v>54</v>
      </c>
      <c r="B8">
        <v>223.55</v>
      </c>
      <c r="C8">
        <v>195.62</v>
      </c>
      <c r="D8">
        <f t="shared" si="0"/>
        <v>209.58500000000001</v>
      </c>
      <c r="E8">
        <v>94.566000000000003</v>
      </c>
      <c r="F8">
        <v>78.643000000000001</v>
      </c>
      <c r="G8">
        <f t="shared" si="1"/>
        <v>86.604500000000002</v>
      </c>
      <c r="H8">
        <v>24.22</v>
      </c>
      <c r="I8">
        <v>24.88</v>
      </c>
      <c r="J8">
        <f t="shared" si="2"/>
        <v>24.549999999999997</v>
      </c>
      <c r="L8" t="s">
        <v>54</v>
      </c>
      <c r="M8">
        <v>111.42</v>
      </c>
      <c r="N8">
        <v>104.78</v>
      </c>
      <c r="O8">
        <f t="shared" si="3"/>
        <v>108.1</v>
      </c>
      <c r="P8">
        <v>63.113999999999997</v>
      </c>
      <c r="Q8">
        <v>96.171000000000006</v>
      </c>
      <c r="R8">
        <f t="shared" si="4"/>
        <v>79.642499999999998</v>
      </c>
      <c r="S8">
        <v>27.94</v>
      </c>
      <c r="T8">
        <v>32.72</v>
      </c>
      <c r="U8">
        <f t="shared" si="5"/>
        <v>30.33</v>
      </c>
    </row>
    <row r="9" spans="1:21" x14ac:dyDescent="0.25">
      <c r="A9" t="s">
        <v>55</v>
      </c>
      <c r="B9">
        <v>201.9</v>
      </c>
      <c r="C9">
        <v>236.77</v>
      </c>
      <c r="D9">
        <f t="shared" si="0"/>
        <v>219.33500000000001</v>
      </c>
      <c r="E9">
        <v>106.2</v>
      </c>
      <c r="F9">
        <v>116.21</v>
      </c>
      <c r="G9">
        <f t="shared" si="1"/>
        <v>111.205</v>
      </c>
      <c r="H9">
        <v>24.91</v>
      </c>
      <c r="I9">
        <v>26.17</v>
      </c>
      <c r="J9">
        <f t="shared" si="2"/>
        <v>25.54</v>
      </c>
      <c r="L9" t="s">
        <v>55</v>
      </c>
      <c r="M9">
        <v>142.85</v>
      </c>
      <c r="N9">
        <v>118.12</v>
      </c>
      <c r="O9">
        <f t="shared" si="3"/>
        <v>130.48500000000001</v>
      </c>
      <c r="P9">
        <v>153.11000000000001</v>
      </c>
      <c r="Q9">
        <v>101.14</v>
      </c>
      <c r="R9">
        <f t="shared" si="4"/>
        <v>127.125</v>
      </c>
      <c r="S9">
        <v>29.07</v>
      </c>
      <c r="T9">
        <v>28.28</v>
      </c>
      <c r="U9">
        <f t="shared" si="5"/>
        <v>28.675000000000001</v>
      </c>
    </row>
    <row r="10" spans="1:21" x14ac:dyDescent="0.25">
      <c r="A10" t="s">
        <v>56</v>
      </c>
      <c r="B10">
        <v>243.6</v>
      </c>
      <c r="C10">
        <v>240.2</v>
      </c>
      <c r="D10">
        <f t="shared" si="0"/>
        <v>241.89999999999998</v>
      </c>
      <c r="E10">
        <v>107.25</v>
      </c>
      <c r="F10">
        <v>133.44999999999999</v>
      </c>
      <c r="G10">
        <f t="shared" si="1"/>
        <v>120.35</v>
      </c>
      <c r="H10">
        <v>24.02</v>
      </c>
      <c r="I10">
        <v>25.63</v>
      </c>
      <c r="J10">
        <f t="shared" si="2"/>
        <v>24.824999999999999</v>
      </c>
      <c r="L10" t="s">
        <v>56</v>
      </c>
      <c r="M10">
        <v>130.94999999999999</v>
      </c>
      <c r="N10">
        <v>127.18</v>
      </c>
      <c r="O10">
        <f t="shared" si="3"/>
        <v>129.065</v>
      </c>
      <c r="P10">
        <v>183.66</v>
      </c>
      <c r="Q10">
        <v>141.88999999999999</v>
      </c>
      <c r="R10">
        <f t="shared" si="4"/>
        <v>162.77499999999998</v>
      </c>
      <c r="S10">
        <v>31.52</v>
      </c>
      <c r="T10">
        <v>33</v>
      </c>
      <c r="U10">
        <f t="shared" si="5"/>
        <v>32.26</v>
      </c>
    </row>
    <row r="11" spans="1:21" x14ac:dyDescent="0.25">
      <c r="A11" t="s">
        <v>57</v>
      </c>
      <c r="B11">
        <v>237.74</v>
      </c>
      <c r="C11">
        <v>244.52</v>
      </c>
      <c r="D11">
        <f t="shared" si="0"/>
        <v>241.13</v>
      </c>
      <c r="E11">
        <v>140.21</v>
      </c>
      <c r="F11">
        <v>118.57</v>
      </c>
      <c r="G11">
        <f t="shared" si="1"/>
        <v>129.38999999999999</v>
      </c>
      <c r="H11">
        <v>32.08</v>
      </c>
      <c r="I11">
        <v>29.57</v>
      </c>
      <c r="J11">
        <f t="shared" si="2"/>
        <v>30.824999999999999</v>
      </c>
      <c r="L11" t="s">
        <v>57</v>
      </c>
      <c r="M11">
        <v>120.22</v>
      </c>
      <c r="N11">
        <v>198.57</v>
      </c>
      <c r="O11">
        <f t="shared" si="3"/>
        <v>159.39499999999998</v>
      </c>
      <c r="P11">
        <v>146.86000000000001</v>
      </c>
      <c r="Q11">
        <v>178.43</v>
      </c>
      <c r="R11">
        <f t="shared" si="4"/>
        <v>162.64500000000001</v>
      </c>
      <c r="S11">
        <v>31.38</v>
      </c>
      <c r="T11">
        <v>31.26</v>
      </c>
      <c r="U11">
        <f t="shared" si="5"/>
        <v>31.32</v>
      </c>
    </row>
    <row r="12" spans="1:21" x14ac:dyDescent="0.25">
      <c r="A12" t="s">
        <v>58</v>
      </c>
      <c r="B12">
        <v>214.51</v>
      </c>
      <c r="C12">
        <v>244.71</v>
      </c>
      <c r="D12">
        <f t="shared" si="0"/>
        <v>229.61</v>
      </c>
      <c r="E12">
        <v>158.87</v>
      </c>
      <c r="F12">
        <v>187.11</v>
      </c>
      <c r="G12">
        <f t="shared" si="1"/>
        <v>172.99</v>
      </c>
      <c r="H12">
        <v>27.65</v>
      </c>
      <c r="I12">
        <v>29.63</v>
      </c>
      <c r="J12">
        <f t="shared" si="2"/>
        <v>28.64</v>
      </c>
      <c r="L12" t="s">
        <v>58</v>
      </c>
      <c r="M12">
        <v>138.05000000000001</v>
      </c>
      <c r="N12">
        <v>186.32</v>
      </c>
      <c r="O12">
        <f t="shared" si="3"/>
        <v>162.185</v>
      </c>
      <c r="P12">
        <v>211.86</v>
      </c>
      <c r="Q12">
        <v>221.74</v>
      </c>
      <c r="R12">
        <f t="shared" si="4"/>
        <v>216.8</v>
      </c>
      <c r="S12">
        <v>26.49</v>
      </c>
      <c r="T12">
        <v>32.299999999999997</v>
      </c>
      <c r="U12">
        <f t="shared" si="5"/>
        <v>29.394999999999996</v>
      </c>
    </row>
  </sheetData>
  <mergeCells count="7">
    <mergeCell ref="A1:U1"/>
    <mergeCell ref="B2:C2"/>
    <mergeCell ref="E2:F2"/>
    <mergeCell ref="H2:I2"/>
    <mergeCell ref="M2:N2"/>
    <mergeCell ref="P2:Q2"/>
    <mergeCell ref="S2:T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966"/>
  <sheetViews>
    <sheetView workbookViewId="0">
      <selection activeCell="Q15" sqref="Q15"/>
    </sheetView>
  </sheetViews>
  <sheetFormatPr defaultRowHeight="15" x14ac:dyDescent="0.25"/>
  <cols>
    <col min="8" max="8" width="13.7109375" customWidth="1"/>
    <col min="11" max="11" width="11.85546875" bestFit="1" customWidth="1"/>
  </cols>
  <sheetData>
    <row r="2" spans="1:11" ht="13.5" customHeight="1" x14ac:dyDescent="0.25"/>
    <row r="3" spans="1:11" ht="49.5" customHeight="1" x14ac:dyDescent="0.25">
      <c r="A3" s="36" t="s">
        <v>59</v>
      </c>
      <c r="B3" s="36"/>
      <c r="C3" s="13"/>
      <c r="D3" s="36" t="s">
        <v>60</v>
      </c>
      <c r="E3" s="36"/>
      <c r="H3" s="1" t="s">
        <v>61</v>
      </c>
      <c r="I3" s="13" t="s">
        <v>62</v>
      </c>
      <c r="J3" s="13" t="s">
        <v>63</v>
      </c>
      <c r="K3" s="13" t="s">
        <v>64</v>
      </c>
    </row>
    <row r="4" spans="1:11" ht="18.600000000000001" customHeight="1" x14ac:dyDescent="0.25">
      <c r="A4" s="14" t="s">
        <v>63</v>
      </c>
      <c r="B4" s="14" t="s">
        <v>65</v>
      </c>
      <c r="C4" s="13"/>
      <c r="D4" s="14" t="s">
        <v>63</v>
      </c>
      <c r="E4" s="14" t="s">
        <v>65</v>
      </c>
      <c r="H4" s="15" t="s">
        <v>66</v>
      </c>
      <c r="I4" s="13">
        <v>2000000</v>
      </c>
      <c r="J4" s="13">
        <v>7.52</v>
      </c>
      <c r="K4" s="13">
        <f>LOG(I4)</f>
        <v>6.3010299956639813</v>
      </c>
    </row>
    <row r="5" spans="1:11" x14ac:dyDescent="0.25">
      <c r="A5" s="16">
        <v>0</v>
      </c>
      <c r="B5" s="16">
        <v>140.01400000000001</v>
      </c>
      <c r="C5" s="13"/>
      <c r="D5" s="16">
        <v>0</v>
      </c>
      <c r="E5" s="16">
        <v>4.57</v>
      </c>
      <c r="H5" t="s">
        <v>67</v>
      </c>
      <c r="I5" s="13">
        <v>76000</v>
      </c>
      <c r="J5" s="13">
        <v>9.35</v>
      </c>
      <c r="K5" s="13">
        <f>LOG(I5)</f>
        <v>4.8808135922807914</v>
      </c>
    </row>
    <row r="6" spans="1:11" x14ac:dyDescent="0.25">
      <c r="A6" s="16">
        <v>2.39624378567483E-2</v>
      </c>
      <c r="B6" s="16">
        <v>142.65899999999999</v>
      </c>
      <c r="C6" s="13"/>
      <c r="D6" s="16">
        <v>2.8018033639674009E-2</v>
      </c>
      <c r="E6" s="16">
        <v>17.007999999999999</v>
      </c>
      <c r="H6" t="s">
        <v>68</v>
      </c>
      <c r="I6" s="13">
        <v>43000</v>
      </c>
      <c r="J6" s="13">
        <v>10.17</v>
      </c>
      <c r="K6" s="13">
        <f>LOG(I6)</f>
        <v>4.6334684555795862</v>
      </c>
    </row>
    <row r="7" spans="1:11" x14ac:dyDescent="0.25">
      <c r="A7" s="16">
        <v>4.7924875713496601E-2</v>
      </c>
      <c r="B7" s="16">
        <v>177.548</v>
      </c>
      <c r="C7" s="13"/>
      <c r="D7" s="16">
        <v>5.6036067279348019E-2</v>
      </c>
      <c r="E7" s="16">
        <v>66.563000000000002</v>
      </c>
      <c r="H7" t="s">
        <v>69</v>
      </c>
      <c r="I7" s="13">
        <v>13700</v>
      </c>
      <c r="J7" s="13">
        <v>13.31</v>
      </c>
      <c r="K7" s="13">
        <f>LOG(I7)</f>
        <v>4.1367205671564067</v>
      </c>
    </row>
    <row r="8" spans="1:11" x14ac:dyDescent="0.25">
      <c r="A8" s="16">
        <v>7.1887313570244901E-2</v>
      </c>
      <c r="B8" s="16">
        <v>221.18</v>
      </c>
      <c r="C8" s="13"/>
      <c r="D8" s="16">
        <v>8.4054100919022032E-2</v>
      </c>
      <c r="E8" s="16">
        <v>43.25</v>
      </c>
    </row>
    <row r="9" spans="1:11" x14ac:dyDescent="0.25">
      <c r="A9" s="16">
        <v>9.5849751426993202E-2</v>
      </c>
      <c r="B9" s="16">
        <v>183.69499999999999</v>
      </c>
      <c r="C9" s="13"/>
      <c r="D9" s="16">
        <v>0.11207213455869604</v>
      </c>
      <c r="E9" s="16">
        <v>26.300999999999998</v>
      </c>
    </row>
    <row r="10" spans="1:11" x14ac:dyDescent="0.25">
      <c r="A10" s="16">
        <v>0.11981218928374149</v>
      </c>
      <c r="B10" s="16">
        <v>166.27699999999999</v>
      </c>
      <c r="C10" s="13"/>
      <c r="D10" s="16">
        <v>0.14009016819837003</v>
      </c>
      <c r="E10" s="16">
        <v>20.78</v>
      </c>
    </row>
    <row r="11" spans="1:11" x14ac:dyDescent="0.25">
      <c r="A11" s="16">
        <v>0.1437746271404898</v>
      </c>
      <c r="B11" s="16">
        <v>154.447</v>
      </c>
      <c r="C11" s="13"/>
      <c r="D11" s="16">
        <v>0.16810820183804406</v>
      </c>
      <c r="E11" s="16">
        <v>15.012</v>
      </c>
    </row>
    <row r="12" spans="1:11" x14ac:dyDescent="0.25">
      <c r="A12" s="16">
        <v>0.16773706499723809</v>
      </c>
      <c r="B12" s="16">
        <v>147.52600000000001</v>
      </c>
      <c r="C12" s="13"/>
      <c r="D12" s="16">
        <v>0.19612623547771807</v>
      </c>
      <c r="E12" s="16">
        <v>12.089</v>
      </c>
    </row>
    <row r="13" spans="1:11" x14ac:dyDescent="0.25">
      <c r="A13" s="16">
        <v>0.1916995028539864</v>
      </c>
      <c r="B13" s="16">
        <v>144.03800000000001</v>
      </c>
      <c r="C13" s="13"/>
      <c r="D13" s="16">
        <v>0.22414426911739208</v>
      </c>
      <c r="E13" s="16">
        <v>10.037000000000001</v>
      </c>
    </row>
    <row r="14" spans="1:11" x14ac:dyDescent="0.25">
      <c r="A14" s="16">
        <v>0.21566194071073469</v>
      </c>
      <c r="B14" s="16">
        <v>143.316</v>
      </c>
      <c r="C14" s="13"/>
      <c r="D14" s="16">
        <v>0.25216230275706608</v>
      </c>
      <c r="E14" s="16">
        <v>8.7189999999999994</v>
      </c>
    </row>
    <row r="15" spans="1:11" x14ac:dyDescent="0.25">
      <c r="A15" s="16">
        <v>0.23962437856748298</v>
      </c>
      <c r="B15" s="16">
        <v>140.49</v>
      </c>
      <c r="C15" s="13"/>
      <c r="D15" s="16">
        <v>0.28018033639674006</v>
      </c>
      <c r="E15" s="16">
        <v>7.8550000000000004</v>
      </c>
    </row>
    <row r="16" spans="1:11" x14ac:dyDescent="0.25">
      <c r="A16" s="16">
        <v>0.26358681642423126</v>
      </c>
      <c r="B16" s="16">
        <v>138.78299999999999</v>
      </c>
      <c r="C16" s="13"/>
      <c r="D16" s="16">
        <v>0.30819837003641409</v>
      </c>
      <c r="E16" s="16">
        <v>7.1950000000000003</v>
      </c>
    </row>
    <row r="17" spans="1:11" x14ac:dyDescent="0.25">
      <c r="A17" s="16">
        <v>0.2875492542809796</v>
      </c>
      <c r="B17" s="16">
        <v>137.714</v>
      </c>
      <c r="C17" s="13"/>
      <c r="D17" s="16">
        <v>0.33621640367608813</v>
      </c>
      <c r="E17" s="16">
        <v>6.8010000000000002</v>
      </c>
    </row>
    <row r="18" spans="1:11" x14ac:dyDescent="0.25">
      <c r="A18" s="16">
        <v>0.31151169213772789</v>
      </c>
      <c r="B18" s="16">
        <v>137.03399999999999</v>
      </c>
      <c r="C18" s="13"/>
      <c r="D18" s="16">
        <v>0.36423443731576211</v>
      </c>
      <c r="E18" s="16">
        <v>6.431</v>
      </c>
    </row>
    <row r="19" spans="1:11" x14ac:dyDescent="0.25">
      <c r="A19" s="16">
        <v>0.33547412999447618</v>
      </c>
      <c r="B19" s="16">
        <v>136.39099999999999</v>
      </c>
      <c r="C19" s="13"/>
      <c r="D19" s="16">
        <v>0.39225247095543614</v>
      </c>
      <c r="E19" s="16">
        <v>6.1360000000000001</v>
      </c>
    </row>
    <row r="20" spans="1:11" x14ac:dyDescent="0.25">
      <c r="A20" s="16">
        <v>0.35943656785122446</v>
      </c>
      <c r="B20" s="16">
        <v>135.86500000000001</v>
      </c>
      <c r="C20" s="13"/>
      <c r="D20" s="16">
        <v>0.42027050459511012</v>
      </c>
      <c r="E20" s="16">
        <v>5.97</v>
      </c>
    </row>
    <row r="21" spans="1:11" x14ac:dyDescent="0.25">
      <c r="A21" s="16">
        <v>0.38339900570797281</v>
      </c>
      <c r="B21" s="16">
        <v>135.46100000000001</v>
      </c>
      <c r="C21" s="13"/>
      <c r="D21" s="16">
        <v>0.44828853823478415</v>
      </c>
      <c r="E21" s="16">
        <v>5.766</v>
      </c>
    </row>
    <row r="22" spans="1:11" x14ac:dyDescent="0.25">
      <c r="A22" s="16">
        <v>0.40736144356472109</v>
      </c>
      <c r="B22" s="16">
        <v>135.209</v>
      </c>
      <c r="C22" s="13"/>
      <c r="D22" s="16">
        <v>0.47630657187445813</v>
      </c>
      <c r="E22" s="16">
        <v>5.6269999999999998</v>
      </c>
    </row>
    <row r="23" spans="1:11" x14ac:dyDescent="0.25">
      <c r="A23" s="16">
        <v>0.43132388142146938</v>
      </c>
      <c r="B23" s="16">
        <v>134.84700000000001</v>
      </c>
      <c r="C23" s="13"/>
      <c r="D23" s="16">
        <v>0.50432460551413216</v>
      </c>
      <c r="E23" s="16">
        <v>5.4720000000000004</v>
      </c>
    </row>
    <row r="24" spans="1:11" x14ac:dyDescent="0.25">
      <c r="A24" s="16">
        <v>0.45528631927821767</v>
      </c>
      <c r="B24" s="16">
        <v>134.70099999999999</v>
      </c>
      <c r="C24" s="13"/>
      <c r="D24" s="16">
        <v>0.5323426391538062</v>
      </c>
      <c r="E24" s="16">
        <v>5.3659999999999997</v>
      </c>
    </row>
    <row r="25" spans="1:11" x14ac:dyDescent="0.25">
      <c r="A25" s="16">
        <v>0.47924875713496595</v>
      </c>
      <c r="B25" s="16">
        <v>134.47900000000001</v>
      </c>
      <c r="C25" s="13"/>
      <c r="D25" s="16">
        <v>0.56036067279348012</v>
      </c>
      <c r="E25" s="16">
        <v>5.2919999999999998</v>
      </c>
      <c r="I25" t="s">
        <v>63</v>
      </c>
      <c r="J25" t="s">
        <v>70</v>
      </c>
      <c r="K25" t="s">
        <v>62</v>
      </c>
    </row>
    <row r="26" spans="1:11" x14ac:dyDescent="0.25">
      <c r="A26" s="16">
        <v>0.50321119499171429</v>
      </c>
      <c r="B26" s="16">
        <v>134.15899999999999</v>
      </c>
      <c r="C26" s="13"/>
      <c r="D26" s="16">
        <v>0.58837870643315415</v>
      </c>
      <c r="E26" s="16">
        <v>5.2080000000000002</v>
      </c>
      <c r="H26" t="s">
        <v>38</v>
      </c>
      <c r="I26">
        <v>11.98</v>
      </c>
      <c r="J26" s="13">
        <f>-0.3315*I26+8.4731</f>
        <v>4.5017300000000002</v>
      </c>
      <c r="K26">
        <f>10^J26</f>
        <v>31748.996282898825</v>
      </c>
    </row>
    <row r="27" spans="1:11" x14ac:dyDescent="0.25">
      <c r="A27" s="16">
        <v>0.52717363284846253</v>
      </c>
      <c r="B27" s="16">
        <v>134.02000000000001</v>
      </c>
      <c r="C27" s="13"/>
      <c r="D27" s="16">
        <v>0.61639674007282819</v>
      </c>
      <c r="E27" s="16">
        <v>5.1130000000000004</v>
      </c>
    </row>
    <row r="28" spans="1:11" x14ac:dyDescent="0.25">
      <c r="A28" s="16">
        <v>0.55113607070521087</v>
      </c>
      <c r="B28" s="16">
        <v>134.035</v>
      </c>
      <c r="C28" s="13"/>
      <c r="D28" s="16">
        <v>0.64441477371250222</v>
      </c>
      <c r="E28" s="16">
        <v>5.0869999999999997</v>
      </c>
    </row>
    <row r="29" spans="1:11" x14ac:dyDescent="0.25">
      <c r="A29" s="16">
        <v>0.57509850856195921</v>
      </c>
      <c r="B29" s="16">
        <v>133.81899999999999</v>
      </c>
      <c r="C29" s="13"/>
      <c r="D29" s="16">
        <v>0.67243280735217625</v>
      </c>
      <c r="E29" s="16">
        <v>5.0430000000000001</v>
      </c>
    </row>
    <row r="30" spans="1:11" x14ac:dyDescent="0.25">
      <c r="A30" s="16">
        <v>0.59906094641870744</v>
      </c>
      <c r="B30" s="16">
        <v>133.649</v>
      </c>
      <c r="C30" s="13"/>
      <c r="D30" s="16">
        <v>0.70045084099185018</v>
      </c>
      <c r="E30" s="16">
        <v>5.0119999999999996</v>
      </c>
    </row>
    <row r="31" spans="1:11" x14ac:dyDescent="0.25">
      <c r="A31" s="16">
        <v>0.62302338427545578</v>
      </c>
      <c r="B31" s="16">
        <v>133.53899999999999</v>
      </c>
      <c r="C31" s="13"/>
      <c r="D31" s="16">
        <v>0.72846887463152421</v>
      </c>
      <c r="E31" s="16">
        <v>4.9550000000000001</v>
      </c>
    </row>
    <row r="32" spans="1:11" x14ac:dyDescent="0.25">
      <c r="A32" s="16">
        <v>0.64698582213220412</v>
      </c>
      <c r="B32" s="16">
        <v>133.374</v>
      </c>
      <c r="C32" s="13"/>
      <c r="D32" s="16">
        <v>0.75648690827119824</v>
      </c>
      <c r="E32" s="16">
        <v>4.8879999999999999</v>
      </c>
    </row>
    <row r="33" spans="1:5" x14ac:dyDescent="0.25">
      <c r="A33" s="16">
        <v>0.67094825998895236</v>
      </c>
      <c r="B33" s="16">
        <v>133.273</v>
      </c>
      <c r="C33" s="13"/>
      <c r="D33" s="16">
        <v>0.78450494191087228</v>
      </c>
      <c r="E33" s="16">
        <v>4.8479999999999999</v>
      </c>
    </row>
    <row r="34" spans="1:5" x14ac:dyDescent="0.25">
      <c r="A34" s="16">
        <v>0.6949106978457007</v>
      </c>
      <c r="B34" s="16">
        <v>133.09700000000001</v>
      </c>
      <c r="C34" s="13"/>
      <c r="D34" s="16">
        <v>0.8125229755505462</v>
      </c>
      <c r="E34" s="16">
        <v>4.8010000000000002</v>
      </c>
    </row>
    <row r="35" spans="1:5" x14ac:dyDescent="0.25">
      <c r="A35" s="16">
        <v>0.71887313570244893</v>
      </c>
      <c r="B35" s="16">
        <v>132.941</v>
      </c>
      <c r="C35" s="13"/>
      <c r="D35" s="16">
        <v>0.84054100919022023</v>
      </c>
      <c r="E35" s="16">
        <v>4.8170000000000002</v>
      </c>
    </row>
    <row r="36" spans="1:5" x14ac:dyDescent="0.25">
      <c r="A36" s="16">
        <v>0.74283557355919727</v>
      </c>
      <c r="B36" s="16">
        <v>132.81200000000001</v>
      </c>
      <c r="C36" s="13"/>
      <c r="D36" s="16">
        <v>0.86855904282989427</v>
      </c>
      <c r="E36" s="16">
        <v>4.7640000000000002</v>
      </c>
    </row>
    <row r="37" spans="1:5" x14ac:dyDescent="0.25">
      <c r="A37" s="16">
        <v>0.76679801141594561</v>
      </c>
      <c r="B37" s="16">
        <v>132.767</v>
      </c>
      <c r="C37" s="13"/>
      <c r="D37" s="16">
        <v>0.8965770764695683</v>
      </c>
      <c r="E37" s="16">
        <v>4.7530000000000001</v>
      </c>
    </row>
    <row r="38" spans="1:5" x14ac:dyDescent="0.25">
      <c r="A38" s="16">
        <v>0.79076044927269384</v>
      </c>
      <c r="B38" s="16">
        <v>132.67099999999999</v>
      </c>
      <c r="C38" s="13"/>
      <c r="D38" s="16">
        <v>0.92459511010924222</v>
      </c>
      <c r="E38" s="16">
        <v>4.7229999999999999</v>
      </c>
    </row>
    <row r="39" spans="1:5" x14ac:dyDescent="0.25">
      <c r="A39" s="16">
        <v>0.81472288712944219</v>
      </c>
      <c r="B39" s="16">
        <v>132.57400000000001</v>
      </c>
      <c r="C39" s="13"/>
      <c r="D39" s="16">
        <v>0.95261314374891626</v>
      </c>
      <c r="E39" s="16">
        <v>4.7130000000000001</v>
      </c>
    </row>
    <row r="40" spans="1:5" x14ac:dyDescent="0.25">
      <c r="A40" s="16">
        <v>0.83868532498619042</v>
      </c>
      <c r="B40" s="16">
        <v>132.52000000000001</v>
      </c>
      <c r="C40" s="13"/>
      <c r="D40" s="16">
        <v>0.98063117738859029</v>
      </c>
      <c r="E40" s="16">
        <v>4.6630000000000003</v>
      </c>
    </row>
    <row r="41" spans="1:5" x14ac:dyDescent="0.25">
      <c r="A41" s="16">
        <v>0.86264776284293876</v>
      </c>
      <c r="B41" s="16">
        <v>132.43</v>
      </c>
      <c r="C41" s="13"/>
      <c r="D41" s="16">
        <v>1.0086492110282643</v>
      </c>
      <c r="E41" s="16">
        <v>4.6749999999999998</v>
      </c>
    </row>
    <row r="42" spans="1:5" x14ac:dyDescent="0.25">
      <c r="A42" s="16">
        <v>0.8866102006996871</v>
      </c>
      <c r="B42" s="16">
        <v>132.339</v>
      </c>
      <c r="C42" s="13"/>
      <c r="D42" s="16">
        <v>1.0366672446679384</v>
      </c>
      <c r="E42" s="16">
        <v>4.6349999999999998</v>
      </c>
    </row>
    <row r="43" spans="1:5" x14ac:dyDescent="0.25">
      <c r="A43" s="16">
        <v>0.91057263855643533</v>
      </c>
      <c r="B43" s="16">
        <v>132.245</v>
      </c>
      <c r="C43" s="13"/>
      <c r="D43" s="16">
        <v>1.0646852783076124</v>
      </c>
      <c r="E43" s="16">
        <v>4.6349999999999998</v>
      </c>
    </row>
    <row r="44" spans="1:5" x14ac:dyDescent="0.25">
      <c r="A44" s="16">
        <v>0.93453507641318367</v>
      </c>
      <c r="B44" s="16">
        <v>132.15899999999999</v>
      </c>
      <c r="C44" s="13"/>
      <c r="D44" s="16">
        <v>1.0927033119472864</v>
      </c>
      <c r="E44" s="16">
        <v>4.6189999999999998</v>
      </c>
    </row>
    <row r="45" spans="1:5" x14ac:dyDescent="0.25">
      <c r="A45" s="16">
        <v>0.95849751426993191</v>
      </c>
      <c r="B45" s="16">
        <v>132.07599999999999</v>
      </c>
      <c r="C45" s="13"/>
      <c r="D45" s="16">
        <v>1.1207213455869602</v>
      </c>
      <c r="E45" s="16">
        <v>4.6130000000000004</v>
      </c>
    </row>
    <row r="46" spans="1:5" x14ac:dyDescent="0.25">
      <c r="A46" s="16">
        <v>0.98245995212668025</v>
      </c>
      <c r="B46" s="16">
        <v>131.98699999999999</v>
      </c>
      <c r="C46" s="13"/>
      <c r="D46" s="16">
        <v>1.1487393792266343</v>
      </c>
      <c r="E46" s="16">
        <v>4.5659999999999998</v>
      </c>
    </row>
    <row r="47" spans="1:5" x14ac:dyDescent="0.25">
      <c r="A47" s="16">
        <v>1.0064223899834286</v>
      </c>
      <c r="B47" s="16">
        <v>132.34899999999999</v>
      </c>
      <c r="C47" s="13"/>
      <c r="D47" s="16">
        <v>1.1767574128663083</v>
      </c>
      <c r="E47" s="16">
        <v>4.5750000000000002</v>
      </c>
    </row>
    <row r="48" spans="1:5" x14ac:dyDescent="0.25">
      <c r="A48" s="16">
        <v>1.0303848278401768</v>
      </c>
      <c r="B48" s="16">
        <v>132.38499999999999</v>
      </c>
      <c r="C48" s="13"/>
      <c r="D48" s="16">
        <v>1.2047754465059823</v>
      </c>
      <c r="E48" s="16">
        <v>4.5469999999999997</v>
      </c>
    </row>
    <row r="49" spans="1:5" x14ac:dyDescent="0.25">
      <c r="A49" s="16">
        <v>1.0543472656969251</v>
      </c>
      <c r="B49" s="16">
        <v>132.28299999999999</v>
      </c>
      <c r="C49" s="13"/>
      <c r="D49" s="16">
        <v>1.2327934801456564</v>
      </c>
      <c r="E49" s="16">
        <v>4.5289999999999999</v>
      </c>
    </row>
    <row r="50" spans="1:5" x14ac:dyDescent="0.25">
      <c r="A50" s="16">
        <v>1.0783097035536735</v>
      </c>
      <c r="B50" s="16">
        <v>132.19399999999999</v>
      </c>
      <c r="C50" s="13"/>
      <c r="D50" s="16">
        <v>1.2608115137853304</v>
      </c>
      <c r="E50" s="16">
        <v>4.5129999999999999</v>
      </c>
    </row>
    <row r="51" spans="1:5" x14ac:dyDescent="0.25">
      <c r="A51" s="16">
        <v>1.1022721414104217</v>
      </c>
      <c r="B51" s="16">
        <v>132.13200000000001</v>
      </c>
      <c r="C51" s="13"/>
      <c r="D51" s="16">
        <v>1.2888295474250044</v>
      </c>
      <c r="E51" s="16">
        <v>4.5490000000000004</v>
      </c>
    </row>
    <row r="52" spans="1:5" x14ac:dyDescent="0.25">
      <c r="A52" s="16">
        <v>1.12623457926717</v>
      </c>
      <c r="B52" s="16">
        <v>132.053</v>
      </c>
      <c r="C52" s="13"/>
      <c r="D52" s="16">
        <v>1.3168475810646785</v>
      </c>
      <c r="E52" s="16">
        <v>4.516</v>
      </c>
    </row>
    <row r="53" spans="1:5" x14ac:dyDescent="0.25">
      <c r="A53" s="16">
        <v>1.1501970171239184</v>
      </c>
      <c r="B53" s="16">
        <v>131.988</v>
      </c>
      <c r="C53" s="13"/>
      <c r="D53" s="16">
        <v>1.3448656147043525</v>
      </c>
      <c r="E53" s="16">
        <v>4.5209999999999999</v>
      </c>
    </row>
    <row r="54" spans="1:5" x14ac:dyDescent="0.25">
      <c r="A54" s="16">
        <v>1.1741594549806667</v>
      </c>
      <c r="B54" s="16">
        <v>131.999</v>
      </c>
      <c r="C54" s="13"/>
      <c r="D54" s="16">
        <v>1.3728836483440263</v>
      </c>
      <c r="E54" s="16">
        <v>4.4820000000000002</v>
      </c>
    </row>
    <row r="55" spans="1:5" x14ac:dyDescent="0.25">
      <c r="A55" s="16">
        <v>1.1981218928374149</v>
      </c>
      <c r="B55" s="16">
        <v>131.93700000000001</v>
      </c>
      <c r="C55" s="13"/>
      <c r="D55" s="16">
        <v>1.4009016819837004</v>
      </c>
      <c r="E55" s="16">
        <v>4.492</v>
      </c>
    </row>
    <row r="56" spans="1:5" x14ac:dyDescent="0.25">
      <c r="A56" s="16">
        <v>1.2220843306941633</v>
      </c>
      <c r="B56" s="16">
        <v>131.79499999999999</v>
      </c>
      <c r="C56" s="13"/>
      <c r="D56" s="16">
        <v>1.4289197156233744</v>
      </c>
      <c r="E56" s="16">
        <v>4.4749999999999996</v>
      </c>
    </row>
    <row r="57" spans="1:5" x14ac:dyDescent="0.25">
      <c r="A57" s="16">
        <v>1.2460467685509116</v>
      </c>
      <c r="B57" s="16">
        <v>131.75800000000001</v>
      </c>
      <c r="C57" s="13"/>
      <c r="D57" s="16">
        <v>1.4569377492630484</v>
      </c>
      <c r="E57" s="16">
        <v>4.476</v>
      </c>
    </row>
    <row r="58" spans="1:5" x14ac:dyDescent="0.25">
      <c r="A58" s="16">
        <v>1.2700092064076598</v>
      </c>
      <c r="B58" s="16">
        <v>131.67099999999999</v>
      </c>
      <c r="C58" s="13"/>
      <c r="D58" s="16">
        <v>1.4849557829027225</v>
      </c>
      <c r="E58" s="16">
        <v>4.4740000000000002</v>
      </c>
    </row>
    <row r="59" spans="1:5" x14ac:dyDescent="0.25">
      <c r="A59" s="16">
        <v>1.2939716442644082</v>
      </c>
      <c r="B59" s="16">
        <v>131.66300000000001</v>
      </c>
      <c r="C59" s="13"/>
      <c r="D59" s="16">
        <v>1.5129738165423965</v>
      </c>
      <c r="E59" s="16">
        <v>4.4649999999999999</v>
      </c>
    </row>
    <row r="60" spans="1:5" x14ac:dyDescent="0.25">
      <c r="A60" s="16">
        <v>1.3179340821211565</v>
      </c>
      <c r="B60" s="16">
        <v>131.60900000000001</v>
      </c>
      <c r="C60" s="13"/>
      <c r="D60" s="16">
        <v>1.5409918501820705</v>
      </c>
      <c r="E60" s="16">
        <v>4.4630000000000001</v>
      </c>
    </row>
    <row r="61" spans="1:5" x14ac:dyDescent="0.25">
      <c r="A61" s="16">
        <v>1.3418965199779047</v>
      </c>
      <c r="B61" s="16">
        <v>131.56299999999999</v>
      </c>
      <c r="C61" s="13"/>
      <c r="D61" s="16">
        <v>1.5690098838217446</v>
      </c>
      <c r="E61" s="16">
        <v>4.4530000000000003</v>
      </c>
    </row>
    <row r="62" spans="1:5" x14ac:dyDescent="0.25">
      <c r="A62" s="16">
        <v>1.3658589578346529</v>
      </c>
      <c r="B62" s="16">
        <v>131.48599999999999</v>
      </c>
      <c r="C62" s="13"/>
      <c r="D62" s="16">
        <v>1.5970279174614186</v>
      </c>
      <c r="E62" s="16">
        <v>4.4409999999999998</v>
      </c>
    </row>
    <row r="63" spans="1:5" x14ac:dyDescent="0.25">
      <c r="A63" s="16">
        <v>1.3898213956914014</v>
      </c>
      <c r="B63" s="16">
        <v>131.46</v>
      </c>
      <c r="C63" s="13"/>
      <c r="D63" s="16">
        <v>1.6250459511010924</v>
      </c>
      <c r="E63" s="16">
        <v>4.4279999999999999</v>
      </c>
    </row>
    <row r="64" spans="1:5" x14ac:dyDescent="0.25">
      <c r="A64" s="16">
        <v>1.4137838335481496</v>
      </c>
      <c r="B64" s="16">
        <v>131.40199999999999</v>
      </c>
      <c r="C64" s="13"/>
      <c r="D64" s="16">
        <v>1.6530639847407664</v>
      </c>
      <c r="E64" s="16">
        <v>4.42</v>
      </c>
    </row>
    <row r="65" spans="1:5" x14ac:dyDescent="0.25">
      <c r="A65" s="16">
        <v>1.4377462714048979</v>
      </c>
      <c r="B65" s="16">
        <v>131.34899999999999</v>
      </c>
      <c r="C65" s="13"/>
      <c r="D65" s="16">
        <v>1.6810820183804405</v>
      </c>
      <c r="E65" s="16">
        <v>4.431</v>
      </c>
    </row>
    <row r="66" spans="1:5" x14ac:dyDescent="0.25">
      <c r="A66" s="16">
        <v>1.4617087092616463</v>
      </c>
      <c r="B66" s="16">
        <v>131.31800000000001</v>
      </c>
      <c r="C66" s="13"/>
      <c r="D66" s="16">
        <v>1.7091000520201145</v>
      </c>
      <c r="E66" s="16">
        <v>4.4349999999999996</v>
      </c>
    </row>
    <row r="67" spans="1:5" x14ac:dyDescent="0.25">
      <c r="A67" s="16">
        <v>1.4856711471183945</v>
      </c>
      <c r="B67" s="16">
        <v>131.26900000000001</v>
      </c>
      <c r="C67" s="13"/>
      <c r="D67" s="16">
        <v>1.7371180856597885</v>
      </c>
      <c r="E67" s="16">
        <v>4.4390000000000001</v>
      </c>
    </row>
    <row r="68" spans="1:5" x14ac:dyDescent="0.25">
      <c r="A68" s="16">
        <v>1.5096335849751428</v>
      </c>
      <c r="B68" s="16">
        <v>131.20699999999999</v>
      </c>
      <c r="C68" s="13"/>
      <c r="D68" s="16">
        <v>1.7651361192994626</v>
      </c>
      <c r="E68" s="16">
        <v>4.4429999999999996</v>
      </c>
    </row>
    <row r="69" spans="1:5" x14ac:dyDescent="0.25">
      <c r="A69" s="16">
        <v>1.5335960228318912</v>
      </c>
      <c r="B69" s="16">
        <v>131.17599999999999</v>
      </c>
      <c r="C69" s="13"/>
      <c r="D69" s="16">
        <v>1.7931541529391366</v>
      </c>
      <c r="E69" s="16">
        <v>4.43</v>
      </c>
    </row>
    <row r="70" spans="1:5" x14ac:dyDescent="0.25">
      <c r="A70" s="16">
        <v>1.5575584606886395</v>
      </c>
      <c r="B70" s="16">
        <v>131.108</v>
      </c>
      <c r="C70" s="13"/>
      <c r="D70" s="16">
        <v>1.8211721865788106</v>
      </c>
      <c r="E70" s="16">
        <v>4.4409999999999998</v>
      </c>
    </row>
    <row r="71" spans="1:5" x14ac:dyDescent="0.25">
      <c r="A71" s="16">
        <v>1.5815208985453877</v>
      </c>
      <c r="B71" s="16">
        <v>131.066</v>
      </c>
      <c r="C71" s="13"/>
      <c r="D71" s="16">
        <v>1.8491902202184844</v>
      </c>
      <c r="E71" s="16">
        <v>4.4240000000000004</v>
      </c>
    </row>
    <row r="72" spans="1:5" x14ac:dyDescent="0.25">
      <c r="A72" s="16">
        <v>1.6054833364021361</v>
      </c>
      <c r="B72" s="16">
        <v>131.02199999999999</v>
      </c>
      <c r="C72" s="13"/>
      <c r="D72" s="16">
        <v>1.8772082538581585</v>
      </c>
      <c r="E72" s="16">
        <v>4.4359999999999999</v>
      </c>
    </row>
    <row r="73" spans="1:5" x14ac:dyDescent="0.25">
      <c r="A73" s="16">
        <v>1.6294457742588844</v>
      </c>
      <c r="B73" s="16">
        <v>131.01400000000001</v>
      </c>
      <c r="C73" s="13"/>
      <c r="D73" s="16">
        <v>1.9052262874978325</v>
      </c>
      <c r="E73" s="16">
        <v>4.41</v>
      </c>
    </row>
    <row r="74" spans="1:5" x14ac:dyDescent="0.25">
      <c r="A74" s="16">
        <v>1.6534082121156326</v>
      </c>
      <c r="B74" s="16">
        <v>130.97300000000001</v>
      </c>
      <c r="C74" s="13"/>
      <c r="D74" s="16">
        <v>1.9332443211375065</v>
      </c>
      <c r="E74" s="16">
        <v>4.3979999999999997</v>
      </c>
    </row>
    <row r="75" spans="1:5" x14ac:dyDescent="0.25">
      <c r="A75" s="16">
        <v>1.6773706499723808</v>
      </c>
      <c r="B75" s="16">
        <v>130.90799999999999</v>
      </c>
      <c r="C75" s="13"/>
      <c r="D75" s="16">
        <v>1.9612623547771806</v>
      </c>
      <c r="E75" s="16">
        <v>4.3920000000000003</v>
      </c>
    </row>
    <row r="76" spans="1:5" x14ac:dyDescent="0.25">
      <c r="A76" s="16">
        <v>1.7013330878291293</v>
      </c>
      <c r="B76" s="16">
        <v>130.9</v>
      </c>
      <c r="C76" s="13"/>
      <c r="D76" s="16">
        <v>1.9892803884168546</v>
      </c>
      <c r="E76" s="16">
        <v>4.4059999999999997</v>
      </c>
    </row>
    <row r="77" spans="1:5" x14ac:dyDescent="0.25">
      <c r="A77" s="16">
        <v>1.7252955256858775</v>
      </c>
      <c r="B77" s="16">
        <v>130.84800000000001</v>
      </c>
      <c r="C77" s="13"/>
      <c r="D77" s="16">
        <v>2.0172984220565287</v>
      </c>
      <c r="E77" s="16">
        <v>4.4109999999999996</v>
      </c>
    </row>
    <row r="78" spans="1:5" x14ac:dyDescent="0.25">
      <c r="A78" s="16">
        <v>1.7492579635426257</v>
      </c>
      <c r="B78" s="16">
        <v>130.82400000000001</v>
      </c>
      <c r="C78" s="13"/>
      <c r="D78" s="16">
        <v>2.0453164556962027</v>
      </c>
      <c r="E78" s="16">
        <v>4.4089999999999998</v>
      </c>
    </row>
    <row r="79" spans="1:5" x14ac:dyDescent="0.25">
      <c r="A79" s="16">
        <v>1.7732204013993742</v>
      </c>
      <c r="B79" s="16">
        <v>130.786</v>
      </c>
      <c r="C79" s="13"/>
      <c r="D79" s="16">
        <v>2.0733344893358767</v>
      </c>
      <c r="E79" s="16">
        <v>4.4029999999999996</v>
      </c>
    </row>
    <row r="80" spans="1:5" x14ac:dyDescent="0.25">
      <c r="A80" s="16">
        <v>1.7971828392561224</v>
      </c>
      <c r="B80" s="16">
        <v>130.733</v>
      </c>
      <c r="C80" s="13"/>
      <c r="D80" s="16">
        <v>2.1013525229755508</v>
      </c>
      <c r="E80" s="16">
        <v>4.391</v>
      </c>
    </row>
    <row r="81" spans="1:5" x14ac:dyDescent="0.25">
      <c r="A81" s="16">
        <v>1.8211452771128707</v>
      </c>
      <c r="B81" s="16">
        <v>130.69200000000001</v>
      </c>
      <c r="C81" s="13"/>
      <c r="D81" s="16">
        <v>2.1293705566152248</v>
      </c>
      <c r="E81" s="16">
        <v>4.383</v>
      </c>
    </row>
    <row r="82" spans="1:5" x14ac:dyDescent="0.25">
      <c r="A82" s="16">
        <v>1.8451077149696191</v>
      </c>
      <c r="B82" s="16">
        <v>130.68799999999999</v>
      </c>
      <c r="C82" s="13"/>
      <c r="D82" s="16">
        <v>2.1573885902548988</v>
      </c>
      <c r="E82" s="16">
        <v>4.3869999999999996</v>
      </c>
    </row>
    <row r="83" spans="1:5" x14ac:dyDescent="0.25">
      <c r="A83" s="16">
        <v>1.8690701528263673</v>
      </c>
      <c r="B83" s="16">
        <v>130.602</v>
      </c>
      <c r="C83" s="13"/>
      <c r="D83" s="16">
        <v>2.1854066238945729</v>
      </c>
      <c r="E83" s="16">
        <v>4.3789999999999996</v>
      </c>
    </row>
    <row r="84" spans="1:5" x14ac:dyDescent="0.25">
      <c r="A84" s="16">
        <v>1.8930325906831156</v>
      </c>
      <c r="B84" s="16">
        <v>130.572</v>
      </c>
      <c r="C84" s="13"/>
      <c r="D84" s="16">
        <v>2.2134246575342469</v>
      </c>
      <c r="E84" s="16">
        <v>4.3940000000000001</v>
      </c>
    </row>
    <row r="85" spans="1:5" x14ac:dyDescent="0.25">
      <c r="A85" s="16">
        <v>1.9169950285398638</v>
      </c>
      <c r="B85" s="16">
        <v>130.53100000000001</v>
      </c>
      <c r="C85" s="13"/>
      <c r="D85" s="16">
        <v>2.2414426911739205</v>
      </c>
      <c r="E85" s="16">
        <v>4.399</v>
      </c>
    </row>
    <row r="86" spans="1:5" x14ac:dyDescent="0.25">
      <c r="A86" s="16">
        <v>1.9409574663966123</v>
      </c>
      <c r="B86" s="16">
        <v>130.52600000000001</v>
      </c>
      <c r="C86" s="13"/>
      <c r="D86" s="16">
        <v>2.2694607248135945</v>
      </c>
      <c r="E86" s="16">
        <v>4.3890000000000002</v>
      </c>
    </row>
    <row r="87" spans="1:5" x14ac:dyDescent="0.25">
      <c r="A87" s="16">
        <v>1.9649199042533605</v>
      </c>
      <c r="B87" s="16">
        <v>130.51400000000001</v>
      </c>
      <c r="C87" s="13"/>
      <c r="D87" s="16">
        <v>2.2974787584532685</v>
      </c>
      <c r="E87" s="16">
        <v>4.4039999999999999</v>
      </c>
    </row>
    <row r="88" spans="1:5" x14ac:dyDescent="0.25">
      <c r="A88" s="16">
        <v>1.9888823421101087</v>
      </c>
      <c r="B88" s="16">
        <v>130.465</v>
      </c>
      <c r="C88" s="13"/>
      <c r="D88" s="16">
        <v>2.3254967920929426</v>
      </c>
      <c r="E88" s="16">
        <v>4.3979999999999997</v>
      </c>
    </row>
    <row r="89" spans="1:5" x14ac:dyDescent="0.25">
      <c r="A89" s="16">
        <v>2.0128447799668572</v>
      </c>
      <c r="B89" s="16">
        <v>130.405</v>
      </c>
      <c r="C89" s="13"/>
      <c r="D89" s="16">
        <v>2.3535148257326166</v>
      </c>
      <c r="E89" s="16">
        <v>4.415</v>
      </c>
    </row>
    <row r="90" spans="1:5" x14ac:dyDescent="0.25">
      <c r="A90" s="16">
        <v>2.0368072178236054</v>
      </c>
      <c r="B90" s="16">
        <v>130.40899999999999</v>
      </c>
      <c r="C90" s="13"/>
      <c r="D90" s="16">
        <v>2.3815328593722906</v>
      </c>
      <c r="E90" s="16">
        <v>4.4180000000000001</v>
      </c>
    </row>
    <row r="91" spans="1:5" x14ac:dyDescent="0.25">
      <c r="A91" s="16">
        <v>2.0607696556803536</v>
      </c>
      <c r="B91" s="16">
        <v>130.34800000000001</v>
      </c>
      <c r="C91" s="13"/>
      <c r="D91" s="16">
        <v>2.4095508930119647</v>
      </c>
      <c r="E91" s="16">
        <v>4.3860000000000001</v>
      </c>
    </row>
    <row r="92" spans="1:5" x14ac:dyDescent="0.25">
      <c r="A92" s="16">
        <v>2.0847320935371019</v>
      </c>
      <c r="B92" s="16">
        <v>130.31100000000001</v>
      </c>
      <c r="C92" s="13"/>
      <c r="D92" s="16">
        <v>2.4375689266516387</v>
      </c>
      <c r="E92" s="16">
        <v>4.4029999999999996</v>
      </c>
    </row>
    <row r="93" spans="1:5" x14ac:dyDescent="0.25">
      <c r="A93" s="16">
        <v>2.1086945313938501</v>
      </c>
      <c r="B93" s="16">
        <v>130.28899999999999</v>
      </c>
      <c r="C93" s="13"/>
      <c r="D93" s="16">
        <v>2.4655869602913127</v>
      </c>
      <c r="E93" s="16">
        <v>4.3920000000000003</v>
      </c>
    </row>
    <row r="94" spans="1:5" x14ac:dyDescent="0.25">
      <c r="A94" s="16">
        <v>2.1326569692505988</v>
      </c>
      <c r="B94" s="16">
        <v>130.26400000000001</v>
      </c>
      <c r="C94" s="13"/>
      <c r="D94" s="16">
        <v>2.4936049939309868</v>
      </c>
      <c r="E94" s="16">
        <v>4.4029999999999996</v>
      </c>
    </row>
    <row r="95" spans="1:5" x14ac:dyDescent="0.25">
      <c r="A95" s="16">
        <v>2.156619407107347</v>
      </c>
      <c r="B95" s="16">
        <v>130.26</v>
      </c>
      <c r="C95" s="13"/>
      <c r="D95" s="16">
        <v>2.5216230275706608</v>
      </c>
      <c r="E95" s="16">
        <v>4.41</v>
      </c>
    </row>
    <row r="96" spans="1:5" x14ac:dyDescent="0.25">
      <c r="A96" s="16">
        <v>2.1805818449640952</v>
      </c>
      <c r="B96" s="16">
        <v>130.24600000000001</v>
      </c>
      <c r="C96" s="13"/>
      <c r="D96" s="16">
        <v>2.5496410612103348</v>
      </c>
      <c r="E96" s="16">
        <v>4.4029999999999996</v>
      </c>
    </row>
    <row r="97" spans="1:5" x14ac:dyDescent="0.25">
      <c r="A97" s="16">
        <v>2.2045442828208435</v>
      </c>
      <c r="B97" s="16">
        <v>130.19800000000001</v>
      </c>
      <c r="C97" s="13"/>
      <c r="D97" s="16">
        <v>2.5776590948500089</v>
      </c>
      <c r="E97" s="16">
        <v>4.415</v>
      </c>
    </row>
    <row r="98" spans="1:5" x14ac:dyDescent="0.25">
      <c r="A98" s="16">
        <v>2.2285067206775917</v>
      </c>
      <c r="B98" s="16">
        <v>130.22800000000001</v>
      </c>
      <c r="C98" s="13"/>
      <c r="D98" s="16">
        <v>2.6056771284896829</v>
      </c>
      <c r="E98" s="16">
        <v>4.391</v>
      </c>
    </row>
    <row r="99" spans="1:5" x14ac:dyDescent="0.25">
      <c r="A99" s="16">
        <v>2.2524691585343399</v>
      </c>
      <c r="B99" s="16">
        <v>130.19</v>
      </c>
      <c r="C99" s="13"/>
      <c r="D99" s="16">
        <v>2.6336951621293569</v>
      </c>
      <c r="E99" s="16">
        <v>4.4139999999999997</v>
      </c>
    </row>
    <row r="100" spans="1:5" x14ac:dyDescent="0.25">
      <c r="A100" s="16">
        <v>2.2764315963910886</v>
      </c>
      <c r="B100" s="16">
        <v>130.15899999999999</v>
      </c>
      <c r="C100" s="13"/>
      <c r="D100" s="16">
        <v>2.661713195769031</v>
      </c>
      <c r="E100" s="16">
        <v>4.415</v>
      </c>
    </row>
    <row r="101" spans="1:5" x14ac:dyDescent="0.25">
      <c r="A101" s="16">
        <v>2.3003940342478368</v>
      </c>
      <c r="B101" s="16">
        <v>130.14500000000001</v>
      </c>
      <c r="C101" s="13"/>
      <c r="D101" s="16">
        <v>2.689731229408705</v>
      </c>
      <c r="E101" s="16">
        <v>4.4169999999999998</v>
      </c>
    </row>
    <row r="102" spans="1:5" x14ac:dyDescent="0.25">
      <c r="A102" s="16">
        <v>2.3243564721045851</v>
      </c>
      <c r="B102" s="16">
        <v>130.14099999999999</v>
      </c>
      <c r="C102" s="13"/>
      <c r="D102" s="16">
        <v>2.7177492630483786</v>
      </c>
      <c r="E102" s="16">
        <v>4.4119999999999999</v>
      </c>
    </row>
    <row r="103" spans="1:5" x14ac:dyDescent="0.25">
      <c r="A103" s="16">
        <v>2.3483189099613333</v>
      </c>
      <c r="B103" s="16">
        <v>130.09100000000001</v>
      </c>
      <c r="C103" s="13"/>
      <c r="D103" s="16">
        <v>2.7457672966880526</v>
      </c>
      <c r="E103" s="16">
        <v>4.4210000000000003</v>
      </c>
    </row>
    <row r="104" spans="1:5" x14ac:dyDescent="0.25">
      <c r="A104" s="16">
        <v>2.3722813478180815</v>
      </c>
      <c r="B104" s="16">
        <v>130.06</v>
      </c>
      <c r="C104" s="13"/>
      <c r="D104" s="16">
        <v>2.7737853303277267</v>
      </c>
      <c r="E104" s="16">
        <v>4.4210000000000003</v>
      </c>
    </row>
    <row r="105" spans="1:5" x14ac:dyDescent="0.25">
      <c r="A105" s="16">
        <v>2.3962437856748298</v>
      </c>
      <c r="B105" s="16">
        <v>130.04900000000001</v>
      </c>
      <c r="C105" s="13"/>
      <c r="D105" s="16">
        <v>2.8018033639674007</v>
      </c>
      <c r="E105" s="16">
        <v>4.4080000000000004</v>
      </c>
    </row>
    <row r="106" spans="1:5" x14ac:dyDescent="0.25">
      <c r="A106" s="16">
        <v>2.420206223531578</v>
      </c>
      <c r="B106" s="16">
        <v>130.04300000000001</v>
      </c>
      <c r="C106" s="13"/>
      <c r="D106" s="16">
        <v>2.8298213976070747</v>
      </c>
      <c r="E106" s="16">
        <v>4.407</v>
      </c>
    </row>
    <row r="107" spans="1:5" x14ac:dyDescent="0.25">
      <c r="A107" s="16">
        <v>2.4441686613883267</v>
      </c>
      <c r="B107" s="16">
        <v>130.00800000000001</v>
      </c>
      <c r="C107" s="13"/>
      <c r="D107" s="16">
        <v>2.8578394312467488</v>
      </c>
      <c r="E107" s="16">
        <v>4.41</v>
      </c>
    </row>
    <row r="108" spans="1:5" x14ac:dyDescent="0.25">
      <c r="A108" s="16">
        <v>2.4681310992450749</v>
      </c>
      <c r="B108" s="16">
        <v>129.99</v>
      </c>
      <c r="C108" s="13"/>
      <c r="D108" s="16">
        <v>2.8858574648864228</v>
      </c>
      <c r="E108" s="16">
        <v>4.4000000000000004</v>
      </c>
    </row>
    <row r="109" spans="1:5" x14ac:dyDescent="0.25">
      <c r="A109" s="16">
        <v>2.4920935371018231</v>
      </c>
      <c r="B109" s="16">
        <v>129.959</v>
      </c>
      <c r="C109" s="13"/>
      <c r="D109" s="16">
        <v>2.9138754985260968</v>
      </c>
      <c r="E109" s="16">
        <v>4.42</v>
      </c>
    </row>
    <row r="110" spans="1:5" x14ac:dyDescent="0.25">
      <c r="A110" s="16">
        <v>2.5160559749585714</v>
      </c>
      <c r="B110" s="16">
        <v>129.94900000000001</v>
      </c>
      <c r="C110" s="13"/>
      <c r="D110" s="16">
        <v>2.9418935321657709</v>
      </c>
      <c r="E110" s="16">
        <v>4.4169999999999998</v>
      </c>
    </row>
    <row r="111" spans="1:5" x14ac:dyDescent="0.25">
      <c r="A111" s="16">
        <v>2.5400184128153196</v>
      </c>
      <c r="B111" s="16">
        <v>129.95099999999999</v>
      </c>
      <c r="C111" s="13"/>
      <c r="D111" s="16">
        <v>2.9699115658054449</v>
      </c>
      <c r="E111" s="16">
        <v>4.4139999999999997</v>
      </c>
    </row>
    <row r="112" spans="1:5" x14ac:dyDescent="0.25">
      <c r="A112" s="16">
        <v>2.5639808506720678</v>
      </c>
      <c r="B112" s="16">
        <v>129.93100000000001</v>
      </c>
      <c r="C112" s="13"/>
      <c r="D112" s="16">
        <v>2.9979295994451189</v>
      </c>
      <c r="E112" s="16">
        <v>4.3890000000000002</v>
      </c>
    </row>
    <row r="113" spans="1:5" x14ac:dyDescent="0.25">
      <c r="A113" s="16">
        <v>2.5879432885288165</v>
      </c>
      <c r="B113" s="16">
        <v>129.90600000000001</v>
      </c>
      <c r="C113" s="13"/>
      <c r="D113" s="16">
        <v>3.025947633084793</v>
      </c>
      <c r="E113" s="16">
        <v>4.4109999999999996</v>
      </c>
    </row>
    <row r="114" spans="1:5" x14ac:dyDescent="0.25">
      <c r="A114" s="16">
        <v>2.6119057263855647</v>
      </c>
      <c r="B114" s="16">
        <v>129.892</v>
      </c>
      <c r="C114" s="13"/>
      <c r="D114" s="16">
        <v>3.053965666724467</v>
      </c>
      <c r="E114" s="16">
        <v>4.3840000000000003</v>
      </c>
    </row>
    <row r="115" spans="1:5" x14ac:dyDescent="0.25">
      <c r="A115" s="16">
        <v>2.635868164242313</v>
      </c>
      <c r="B115" s="16">
        <v>129.86500000000001</v>
      </c>
      <c r="C115" s="13"/>
      <c r="D115" s="16">
        <v>3.081983700364141</v>
      </c>
      <c r="E115" s="16">
        <v>4.3840000000000003</v>
      </c>
    </row>
    <row r="116" spans="1:5" x14ac:dyDescent="0.25">
      <c r="A116" s="16">
        <v>2.6598306020990612</v>
      </c>
      <c r="B116" s="16">
        <v>129.857</v>
      </c>
      <c r="C116" s="13"/>
      <c r="D116" s="16">
        <v>3.1100017340038151</v>
      </c>
      <c r="E116" s="16">
        <v>4.4240000000000004</v>
      </c>
    </row>
    <row r="117" spans="1:5" x14ac:dyDescent="0.25">
      <c r="A117" s="16">
        <v>2.6837930399558094</v>
      </c>
      <c r="B117" s="16">
        <v>129.851</v>
      </c>
      <c r="C117" s="13"/>
      <c r="D117" s="16">
        <v>3.1380197676434891</v>
      </c>
      <c r="E117" s="16">
        <v>4.4210000000000003</v>
      </c>
    </row>
    <row r="118" spans="1:5" x14ac:dyDescent="0.25">
      <c r="A118" s="16">
        <v>2.7077554778125577</v>
      </c>
      <c r="B118" s="16">
        <v>129.83199999999999</v>
      </c>
      <c r="C118" s="13"/>
      <c r="D118" s="16">
        <v>3.1660378012831631</v>
      </c>
      <c r="E118" s="16">
        <v>4.4130000000000003</v>
      </c>
    </row>
    <row r="119" spans="1:5" x14ac:dyDescent="0.25">
      <c r="A119" s="16">
        <v>2.7317179156693059</v>
      </c>
      <c r="B119" s="16">
        <v>129.91200000000001</v>
      </c>
      <c r="C119" s="13"/>
      <c r="D119" s="16">
        <v>3.1940558349228372</v>
      </c>
      <c r="E119" s="16">
        <v>4.4160000000000004</v>
      </c>
    </row>
    <row r="120" spans="1:5" x14ac:dyDescent="0.25">
      <c r="A120" s="16">
        <v>2.7556803535260546</v>
      </c>
      <c r="B120" s="16">
        <v>129.79900000000001</v>
      </c>
      <c r="C120" s="13"/>
      <c r="D120" s="16">
        <v>3.2220738685625108</v>
      </c>
      <c r="E120" s="16">
        <v>4.4059999999999997</v>
      </c>
    </row>
    <row r="121" spans="1:5" x14ac:dyDescent="0.25">
      <c r="A121" s="16">
        <v>2.7796427913828028</v>
      </c>
      <c r="B121" s="16">
        <v>129.75899999999999</v>
      </c>
      <c r="C121" s="13"/>
      <c r="D121" s="16">
        <v>3.2500919022021848</v>
      </c>
      <c r="E121" s="16">
        <v>4.38</v>
      </c>
    </row>
    <row r="122" spans="1:5" x14ac:dyDescent="0.25">
      <c r="A122" s="16">
        <v>2.803605229239551</v>
      </c>
      <c r="B122" s="16">
        <v>129.72</v>
      </c>
      <c r="C122" s="13"/>
      <c r="D122" s="16">
        <v>3.2781099358418588</v>
      </c>
      <c r="E122" s="16">
        <v>4.4020000000000001</v>
      </c>
    </row>
    <row r="123" spans="1:5" x14ac:dyDescent="0.25">
      <c r="A123" s="16">
        <v>2.8275676670962993</v>
      </c>
      <c r="B123" s="16">
        <v>129.726</v>
      </c>
      <c r="C123" s="13"/>
      <c r="D123" s="16">
        <v>3.3061279694815329</v>
      </c>
      <c r="E123" s="16">
        <v>4.3920000000000003</v>
      </c>
    </row>
    <row r="124" spans="1:5" x14ac:dyDescent="0.25">
      <c r="A124" s="16">
        <v>2.8515301049530475</v>
      </c>
      <c r="B124" s="16">
        <v>129.67699999999999</v>
      </c>
      <c r="C124" s="13"/>
      <c r="D124" s="16">
        <v>3.3341460031212069</v>
      </c>
      <c r="E124" s="16">
        <v>4.4189999999999996</v>
      </c>
    </row>
    <row r="125" spans="1:5" x14ac:dyDescent="0.25">
      <c r="A125" s="16">
        <v>2.8754925428097957</v>
      </c>
      <c r="B125" s="16">
        <v>129.69300000000001</v>
      </c>
      <c r="C125" s="13"/>
      <c r="D125" s="16">
        <v>3.3621640367608809</v>
      </c>
      <c r="E125" s="16">
        <v>4.415</v>
      </c>
    </row>
    <row r="126" spans="1:5" x14ac:dyDescent="0.25">
      <c r="A126" s="16">
        <v>2.8994549806665444</v>
      </c>
      <c r="B126" s="16">
        <v>129.67400000000001</v>
      </c>
      <c r="C126" s="13"/>
      <c r="D126" s="16">
        <v>3.390182070400555</v>
      </c>
      <c r="E126" s="16">
        <v>4.3949999999999996</v>
      </c>
    </row>
    <row r="127" spans="1:5" x14ac:dyDescent="0.25">
      <c r="A127" s="16">
        <v>2.9234174185232926</v>
      </c>
      <c r="B127" s="16">
        <v>129.65199999999999</v>
      </c>
      <c r="C127" s="13"/>
      <c r="D127" s="16">
        <v>3.418200104040229</v>
      </c>
      <c r="E127" s="16">
        <v>4.4180000000000001</v>
      </c>
    </row>
    <row r="128" spans="1:5" x14ac:dyDescent="0.25">
      <c r="A128" s="16">
        <v>2.9473798563800409</v>
      </c>
      <c r="B128" s="16">
        <v>129.65</v>
      </c>
      <c r="C128" s="13"/>
      <c r="D128" s="16">
        <v>3.446218137679903</v>
      </c>
      <c r="E128" s="16">
        <v>4.4260000000000002</v>
      </c>
    </row>
    <row r="129" spans="1:5" x14ac:dyDescent="0.25">
      <c r="A129" s="16">
        <v>2.9713422942367891</v>
      </c>
      <c r="B129" s="16">
        <v>129.673</v>
      </c>
      <c r="C129" s="13"/>
      <c r="D129" s="16">
        <v>3.4742361713195771</v>
      </c>
      <c r="E129" s="16">
        <v>4.4210000000000003</v>
      </c>
    </row>
    <row r="130" spans="1:5" x14ac:dyDescent="0.25">
      <c r="A130" s="16">
        <v>2.9953047320935373</v>
      </c>
      <c r="B130" s="16">
        <v>129.62899999999999</v>
      </c>
      <c r="C130" s="13"/>
      <c r="D130" s="16">
        <v>3.5022542049592511</v>
      </c>
      <c r="E130" s="16">
        <v>4.4240000000000004</v>
      </c>
    </row>
    <row r="131" spans="1:5" x14ac:dyDescent="0.25">
      <c r="A131" s="16">
        <v>3.0192671699502855</v>
      </c>
      <c r="B131" s="16">
        <v>129.58799999999999</v>
      </c>
      <c r="C131" s="13"/>
      <c r="D131" s="16">
        <v>3.5302722385989251</v>
      </c>
      <c r="E131" s="16">
        <v>4.4089999999999998</v>
      </c>
    </row>
    <row r="132" spans="1:5" x14ac:dyDescent="0.25">
      <c r="A132" s="16">
        <v>3.0432296078070338</v>
      </c>
      <c r="B132" s="16">
        <v>129.55699999999999</v>
      </c>
      <c r="C132" s="13"/>
      <c r="D132" s="16">
        <v>3.5582902722385992</v>
      </c>
      <c r="E132" s="16">
        <v>4.4290000000000003</v>
      </c>
    </row>
    <row r="133" spans="1:5" x14ac:dyDescent="0.25">
      <c r="A133" s="16">
        <v>3.0671920456637825</v>
      </c>
      <c r="B133" s="16">
        <v>129.54499999999999</v>
      </c>
      <c r="C133" s="13"/>
      <c r="D133" s="16">
        <v>3.5863083058782732</v>
      </c>
      <c r="E133" s="16">
        <v>4.4359999999999999</v>
      </c>
    </row>
    <row r="134" spans="1:5" x14ac:dyDescent="0.25">
      <c r="A134" s="16">
        <v>3.0911544835205307</v>
      </c>
      <c r="B134" s="16">
        <v>129.536</v>
      </c>
      <c r="C134" s="13"/>
      <c r="D134" s="16">
        <v>3.6143263395179472</v>
      </c>
      <c r="E134" s="16">
        <v>4.4169999999999998</v>
      </c>
    </row>
    <row r="135" spans="1:5" x14ac:dyDescent="0.25">
      <c r="A135" s="16">
        <v>3.1151169213772789</v>
      </c>
      <c r="B135" s="16">
        <v>129.529</v>
      </c>
      <c r="C135" s="13"/>
      <c r="D135" s="16">
        <v>3.6423443731576213</v>
      </c>
      <c r="E135" s="16">
        <v>4.45</v>
      </c>
    </row>
    <row r="136" spans="1:5" x14ac:dyDescent="0.25">
      <c r="A136" s="16">
        <v>3.1390793592340271</v>
      </c>
      <c r="B136" s="16">
        <v>129.52099999999999</v>
      </c>
      <c r="C136" s="13"/>
      <c r="D136" s="16">
        <v>3.6703624067972953</v>
      </c>
      <c r="E136" s="16">
        <v>4.4320000000000004</v>
      </c>
    </row>
    <row r="137" spans="1:5" x14ac:dyDescent="0.25">
      <c r="A137" s="16">
        <v>3.1630417970907754</v>
      </c>
      <c r="B137" s="16">
        <v>129.51400000000001</v>
      </c>
      <c r="C137" s="13"/>
      <c r="D137" s="16">
        <v>3.6983804404369689</v>
      </c>
      <c r="E137" s="16">
        <v>4.4329999999999998</v>
      </c>
    </row>
    <row r="138" spans="1:5" x14ac:dyDescent="0.25">
      <c r="A138" s="16">
        <v>3.1870042349475236</v>
      </c>
      <c r="B138" s="16">
        <v>129.512</v>
      </c>
      <c r="C138" s="13"/>
      <c r="D138" s="16">
        <v>3.7263984740766429</v>
      </c>
      <c r="E138" s="16">
        <v>4.4509999999999996</v>
      </c>
    </row>
    <row r="139" spans="1:5" x14ac:dyDescent="0.25">
      <c r="A139" s="16">
        <v>3.2109666728042723</v>
      </c>
      <c r="B139" s="16">
        <v>129.505</v>
      </c>
      <c r="C139" s="13"/>
      <c r="D139" s="16">
        <v>3.754416507716317</v>
      </c>
      <c r="E139" s="16">
        <v>4.4480000000000004</v>
      </c>
    </row>
    <row r="140" spans="1:5" x14ac:dyDescent="0.25">
      <c r="A140" s="16">
        <v>3.2349291106610205</v>
      </c>
      <c r="B140" s="16">
        <v>129.43600000000001</v>
      </c>
      <c r="C140" s="13"/>
      <c r="D140" s="16">
        <v>3.782434541355991</v>
      </c>
      <c r="E140" s="16">
        <v>4.4480000000000004</v>
      </c>
    </row>
    <row r="141" spans="1:5" x14ac:dyDescent="0.25">
      <c r="A141" s="16">
        <v>3.2588915485177687</v>
      </c>
      <c r="B141" s="16">
        <v>129.41399999999999</v>
      </c>
      <c r="C141" s="13"/>
      <c r="D141" s="16">
        <v>3.810452574995665</v>
      </c>
      <c r="E141" s="16">
        <v>4.4480000000000004</v>
      </c>
    </row>
    <row r="142" spans="1:5" x14ac:dyDescent="0.25">
      <c r="A142" s="16">
        <v>3.282853986374517</v>
      </c>
      <c r="B142" s="16">
        <v>129.41300000000001</v>
      </c>
      <c r="C142" s="13"/>
      <c r="D142" s="16">
        <v>3.8384706086353391</v>
      </c>
      <c r="E142" s="16">
        <v>4.4509999999999996</v>
      </c>
    </row>
    <row r="143" spans="1:5" x14ac:dyDescent="0.25">
      <c r="A143" s="16">
        <v>3.3068164242312652</v>
      </c>
      <c r="B143" s="16">
        <v>129.40100000000001</v>
      </c>
      <c r="C143" s="13"/>
      <c r="D143" s="16">
        <v>3.8664886422750131</v>
      </c>
      <c r="E143" s="16">
        <v>4.4489999999999998</v>
      </c>
    </row>
    <row r="144" spans="1:5" x14ac:dyDescent="0.25">
      <c r="A144" s="16">
        <v>3.3307788620880134</v>
      </c>
      <c r="B144" s="16">
        <v>129.386</v>
      </c>
      <c r="C144" s="13"/>
      <c r="D144" s="16">
        <v>3.8945066759146871</v>
      </c>
      <c r="E144" s="16">
        <v>4.4400000000000004</v>
      </c>
    </row>
    <row r="145" spans="1:5" x14ac:dyDescent="0.25">
      <c r="A145" s="16">
        <v>3.3547412999447617</v>
      </c>
      <c r="B145" s="16">
        <v>129.39400000000001</v>
      </c>
      <c r="C145" s="13"/>
      <c r="D145" s="16">
        <v>3.9225247095543612</v>
      </c>
      <c r="E145" s="16">
        <v>4.4589999999999996</v>
      </c>
    </row>
    <row r="146" spans="1:5" x14ac:dyDescent="0.25">
      <c r="A146" s="16">
        <v>3.3787037378015103</v>
      </c>
      <c r="B146" s="16">
        <v>129.392</v>
      </c>
      <c r="C146" s="13"/>
      <c r="D146" s="16">
        <v>3.9505427431940352</v>
      </c>
      <c r="E146" s="16">
        <v>4.476</v>
      </c>
    </row>
    <row r="147" spans="1:5" x14ac:dyDescent="0.25">
      <c r="A147" s="16">
        <v>3.4026661756582586</v>
      </c>
      <c r="B147" s="16">
        <v>129.38499999999999</v>
      </c>
      <c r="C147" s="13"/>
      <c r="D147" s="16">
        <v>3.9785607768337092</v>
      </c>
      <c r="E147" s="16">
        <v>4.4740000000000002</v>
      </c>
    </row>
    <row r="148" spans="1:5" x14ac:dyDescent="0.25">
      <c r="A148" s="16">
        <v>3.4266286135150068</v>
      </c>
      <c r="B148" s="16">
        <v>129.37700000000001</v>
      </c>
      <c r="C148" s="13"/>
      <c r="D148" s="16">
        <v>4.0065788104733828</v>
      </c>
      <c r="E148" s="16">
        <v>4.4619999999999997</v>
      </c>
    </row>
    <row r="149" spans="1:5" x14ac:dyDescent="0.25">
      <c r="A149" s="16">
        <v>3.450591051371755</v>
      </c>
      <c r="B149" s="16">
        <v>129.374</v>
      </c>
      <c r="C149" s="13"/>
      <c r="D149" s="16">
        <v>4.0345968441130573</v>
      </c>
      <c r="E149" s="16">
        <v>4.468</v>
      </c>
    </row>
    <row r="150" spans="1:5" x14ac:dyDescent="0.25">
      <c r="A150" s="16">
        <v>3.4745534892285033</v>
      </c>
      <c r="B150" s="16">
        <v>129.35599999999999</v>
      </c>
      <c r="C150" s="13"/>
      <c r="D150" s="16">
        <v>4.0626148777527309</v>
      </c>
      <c r="E150" s="16">
        <v>4.4660000000000002</v>
      </c>
    </row>
    <row r="151" spans="1:5" x14ac:dyDescent="0.25">
      <c r="A151" s="16">
        <v>3.4985159270852515</v>
      </c>
      <c r="B151" s="16">
        <v>129.364</v>
      </c>
      <c r="C151" s="13"/>
      <c r="D151" s="16">
        <v>4.0906329113924054</v>
      </c>
      <c r="E151" s="16">
        <v>4.4740000000000002</v>
      </c>
    </row>
    <row r="152" spans="1:5" x14ac:dyDescent="0.25">
      <c r="A152" s="16">
        <v>3.5224783649420002</v>
      </c>
      <c r="B152" s="16">
        <v>129.376</v>
      </c>
      <c r="C152" s="13"/>
      <c r="D152" s="16">
        <v>4.118650945032079</v>
      </c>
      <c r="E152" s="16">
        <v>4.4809999999999999</v>
      </c>
    </row>
    <row r="153" spans="1:5" x14ac:dyDescent="0.25">
      <c r="A153" s="16">
        <v>3.5464408027987484</v>
      </c>
      <c r="B153" s="16">
        <v>129.36000000000001</v>
      </c>
      <c r="C153" s="13"/>
      <c r="D153" s="16">
        <v>4.1466689786717534</v>
      </c>
      <c r="E153" s="16">
        <v>4.4740000000000002</v>
      </c>
    </row>
    <row r="154" spans="1:5" x14ac:dyDescent="0.25">
      <c r="A154" s="16">
        <v>3.5704032406554966</v>
      </c>
      <c r="B154" s="16">
        <v>129.387</v>
      </c>
      <c r="C154" s="13"/>
      <c r="D154" s="16">
        <v>4.174687012311427</v>
      </c>
      <c r="E154" s="16">
        <v>4.4809999999999999</v>
      </c>
    </row>
    <row r="155" spans="1:5" x14ac:dyDescent="0.25">
      <c r="A155" s="16">
        <v>3.5943656785122449</v>
      </c>
      <c r="B155" s="16">
        <v>129.34299999999999</v>
      </c>
      <c r="C155" s="13"/>
      <c r="D155" s="16">
        <v>4.2027050459511015</v>
      </c>
      <c r="E155" s="16">
        <v>4.4870000000000001</v>
      </c>
    </row>
    <row r="156" spans="1:5" x14ac:dyDescent="0.25">
      <c r="A156" s="16">
        <v>3.6183281163689931</v>
      </c>
      <c r="B156" s="16">
        <v>129.30799999999999</v>
      </c>
      <c r="C156" s="13"/>
      <c r="D156" s="16">
        <v>4.2307230795907751</v>
      </c>
      <c r="E156" s="16">
        <v>4.49</v>
      </c>
    </row>
    <row r="157" spans="1:5" x14ac:dyDescent="0.25">
      <c r="A157" s="16">
        <v>3.6422905542257413</v>
      </c>
      <c r="B157" s="16">
        <v>129.28399999999999</v>
      </c>
      <c r="C157" s="13"/>
      <c r="D157" s="16">
        <v>4.2587411132304496</v>
      </c>
      <c r="E157" s="16">
        <v>4.4669999999999996</v>
      </c>
    </row>
    <row r="158" spans="1:5" x14ac:dyDescent="0.25">
      <c r="A158" s="16">
        <v>3.6662529920824896</v>
      </c>
      <c r="B158" s="16">
        <v>129.33799999999999</v>
      </c>
      <c r="C158" s="13"/>
      <c r="D158" s="16">
        <v>4.2867591468701232</v>
      </c>
      <c r="E158" s="16">
        <v>4.4939999999999998</v>
      </c>
    </row>
    <row r="159" spans="1:5" x14ac:dyDescent="0.25">
      <c r="A159" s="16">
        <v>3.6902154299392382</v>
      </c>
      <c r="B159" s="16">
        <v>129.339</v>
      </c>
      <c r="C159" s="13"/>
      <c r="D159" s="16">
        <v>4.3147771805097976</v>
      </c>
      <c r="E159" s="16">
        <v>4.4980000000000002</v>
      </c>
    </row>
    <row r="160" spans="1:5" x14ac:dyDescent="0.25">
      <c r="A160" s="16">
        <v>3.7141778677959865</v>
      </c>
      <c r="B160" s="16">
        <v>129.34</v>
      </c>
      <c r="C160" s="13"/>
      <c r="D160" s="16">
        <v>4.3427952141494712</v>
      </c>
      <c r="E160" s="16">
        <v>4.5149999999999997</v>
      </c>
    </row>
    <row r="161" spans="1:5" x14ac:dyDescent="0.25">
      <c r="A161" s="16">
        <v>3.7381403056527347</v>
      </c>
      <c r="B161" s="16">
        <v>129.31899999999999</v>
      </c>
      <c r="C161" s="13"/>
      <c r="D161" s="16">
        <v>4.3708132477891457</v>
      </c>
      <c r="E161" s="16">
        <v>4.5149999999999997</v>
      </c>
    </row>
    <row r="162" spans="1:5" x14ac:dyDescent="0.25">
      <c r="A162" s="16">
        <v>3.7621027435094829</v>
      </c>
      <c r="B162" s="16">
        <v>129.30199999999999</v>
      </c>
      <c r="C162" s="13"/>
      <c r="D162" s="16">
        <v>4.3988312814288193</v>
      </c>
      <c r="E162" s="16">
        <v>4.5170000000000003</v>
      </c>
    </row>
    <row r="163" spans="1:5" x14ac:dyDescent="0.25">
      <c r="A163" s="16">
        <v>3.7860651813662312</v>
      </c>
      <c r="B163" s="16">
        <v>129.316</v>
      </c>
      <c r="C163" s="13"/>
      <c r="D163" s="16">
        <v>4.4268493150684938</v>
      </c>
      <c r="E163" s="16">
        <v>4.5289999999999999</v>
      </c>
    </row>
    <row r="164" spans="1:5" x14ac:dyDescent="0.25">
      <c r="A164" s="16">
        <v>3.8100276192229794</v>
      </c>
      <c r="B164" s="16">
        <v>129.304</v>
      </c>
      <c r="C164" s="13"/>
      <c r="D164" s="16">
        <v>4.4548673487081674</v>
      </c>
      <c r="E164" s="16">
        <v>4.5250000000000004</v>
      </c>
    </row>
    <row r="165" spans="1:5" x14ac:dyDescent="0.25">
      <c r="A165" s="16">
        <v>3.8339900570797276</v>
      </c>
      <c r="B165" s="16">
        <v>129.27600000000001</v>
      </c>
      <c r="C165" s="13"/>
      <c r="D165" s="16">
        <v>4.482885382347841</v>
      </c>
      <c r="E165" s="16">
        <v>4.5060000000000002</v>
      </c>
    </row>
    <row r="166" spans="1:5" x14ac:dyDescent="0.25">
      <c r="A166" s="16">
        <v>3.8579524949364763</v>
      </c>
      <c r="B166" s="16">
        <v>129.268</v>
      </c>
      <c r="C166" s="13"/>
      <c r="D166" s="16">
        <v>4.5109034159875154</v>
      </c>
      <c r="E166" s="16">
        <v>4.524</v>
      </c>
    </row>
    <row r="167" spans="1:5" x14ac:dyDescent="0.25">
      <c r="A167" s="16">
        <v>3.8819149327932245</v>
      </c>
      <c r="B167" s="16">
        <v>129.27600000000001</v>
      </c>
      <c r="C167" s="13"/>
      <c r="D167" s="16">
        <v>4.538921449627189</v>
      </c>
      <c r="E167" s="16">
        <v>4.5289999999999999</v>
      </c>
    </row>
    <row r="168" spans="1:5" x14ac:dyDescent="0.25">
      <c r="A168" s="16">
        <v>3.9058773706499728</v>
      </c>
      <c r="B168" s="16">
        <v>129.25399999999999</v>
      </c>
      <c r="C168" s="13"/>
      <c r="D168" s="16">
        <v>4.5669394832668635</v>
      </c>
      <c r="E168" s="16">
        <v>4.5309999999999997</v>
      </c>
    </row>
    <row r="169" spans="1:5" x14ac:dyDescent="0.25">
      <c r="A169" s="16">
        <v>3.929839808506721</v>
      </c>
      <c r="B169" s="16">
        <v>129.27799999999999</v>
      </c>
      <c r="C169" s="13"/>
      <c r="D169" s="16">
        <v>4.5949575169065371</v>
      </c>
      <c r="E169" s="16">
        <v>4.524</v>
      </c>
    </row>
    <row r="170" spans="1:5" x14ac:dyDescent="0.25">
      <c r="A170" s="16">
        <v>3.9538022463634692</v>
      </c>
      <c r="B170" s="16">
        <v>129.262</v>
      </c>
      <c r="C170" s="13"/>
      <c r="D170" s="16">
        <v>4.6229755505462116</v>
      </c>
      <c r="E170" s="16">
        <v>4.5389999999999997</v>
      </c>
    </row>
    <row r="171" spans="1:5" x14ac:dyDescent="0.25">
      <c r="A171" s="16">
        <v>3.9777646842202175</v>
      </c>
      <c r="B171" s="16">
        <v>129.249</v>
      </c>
      <c r="C171" s="13"/>
      <c r="D171" s="16">
        <v>4.6509935841858852</v>
      </c>
      <c r="E171" s="16">
        <v>4.5430000000000001</v>
      </c>
    </row>
    <row r="172" spans="1:5" x14ac:dyDescent="0.25">
      <c r="A172" s="16">
        <v>4.0017271220769661</v>
      </c>
      <c r="B172" s="16">
        <v>129.25200000000001</v>
      </c>
      <c r="C172" s="13"/>
      <c r="D172" s="16">
        <v>4.6790116178255596</v>
      </c>
      <c r="E172" s="16">
        <v>4.5519999999999996</v>
      </c>
    </row>
    <row r="173" spans="1:5" x14ac:dyDescent="0.25">
      <c r="A173" s="16">
        <v>4.0256895599337144</v>
      </c>
      <c r="B173" s="16">
        <v>129.245</v>
      </c>
      <c r="C173" s="13"/>
      <c r="D173" s="16">
        <v>4.7070296514652332</v>
      </c>
      <c r="E173" s="16">
        <v>4.5670000000000002</v>
      </c>
    </row>
    <row r="174" spans="1:5" x14ac:dyDescent="0.25">
      <c r="A174" s="16">
        <v>4.0496519977904626</v>
      </c>
      <c r="B174" s="16">
        <v>129.291</v>
      </c>
      <c r="C174" s="13"/>
      <c r="D174" s="16">
        <v>4.7350476851049077</v>
      </c>
      <c r="E174" s="16">
        <v>4.5469999999999997</v>
      </c>
    </row>
    <row r="175" spans="1:5" x14ac:dyDescent="0.25">
      <c r="A175" s="16">
        <v>4.0736144356472108</v>
      </c>
      <c r="B175" s="16">
        <v>129.233</v>
      </c>
      <c r="C175" s="13"/>
      <c r="D175" s="16">
        <v>4.7630657187445813</v>
      </c>
      <c r="E175" s="16">
        <v>4.5549999999999997</v>
      </c>
    </row>
    <row r="176" spans="1:5" x14ac:dyDescent="0.25">
      <c r="A176" s="16">
        <v>4.097576873503959</v>
      </c>
      <c r="B176" s="16">
        <v>129.24</v>
      </c>
      <c r="C176" s="13"/>
      <c r="D176" s="16">
        <v>4.7910837523842558</v>
      </c>
      <c r="E176" s="16">
        <v>4.5670000000000002</v>
      </c>
    </row>
    <row r="177" spans="1:5" x14ac:dyDescent="0.25">
      <c r="A177" s="16">
        <v>4.1215393113607073</v>
      </c>
      <c r="B177" s="16">
        <v>129.22200000000001</v>
      </c>
      <c r="C177" s="13"/>
      <c r="D177" s="16">
        <v>4.8191017860239294</v>
      </c>
      <c r="E177" s="16">
        <v>4.5439999999999996</v>
      </c>
    </row>
    <row r="178" spans="1:5" x14ac:dyDescent="0.25">
      <c r="A178" s="16">
        <v>4.1455017492174555</v>
      </c>
      <c r="B178" s="16">
        <v>129.226</v>
      </c>
      <c r="C178" s="13"/>
      <c r="D178" s="16">
        <v>4.8471198196636038</v>
      </c>
      <c r="E178" s="16">
        <v>4.5679999999999996</v>
      </c>
    </row>
    <row r="179" spans="1:5" x14ac:dyDescent="0.25">
      <c r="A179" s="16">
        <v>4.1694641870742037</v>
      </c>
      <c r="B179" s="16">
        <v>129.21199999999999</v>
      </c>
      <c r="C179" s="13"/>
      <c r="D179" s="16">
        <v>4.8751378533032774</v>
      </c>
      <c r="E179" s="16">
        <v>4.5880000000000001</v>
      </c>
    </row>
    <row r="180" spans="1:5" x14ac:dyDescent="0.25">
      <c r="A180" s="16">
        <v>4.193426624930952</v>
      </c>
      <c r="B180" s="16">
        <v>129.21700000000001</v>
      </c>
      <c r="C180" s="13"/>
      <c r="D180" s="16">
        <v>4.9031558869429519</v>
      </c>
      <c r="E180" s="16">
        <v>4.5709999999999997</v>
      </c>
    </row>
    <row r="181" spans="1:5" x14ac:dyDescent="0.25">
      <c r="A181" s="16">
        <v>4.2173890627877002</v>
      </c>
      <c r="B181" s="16">
        <v>129.22399999999999</v>
      </c>
      <c r="C181" s="13"/>
      <c r="D181" s="16">
        <v>4.9311739205826255</v>
      </c>
      <c r="E181" s="16">
        <v>4.5919999999999996</v>
      </c>
    </row>
    <row r="182" spans="1:5" x14ac:dyDescent="0.25">
      <c r="A182" s="16">
        <v>4.2413515006444493</v>
      </c>
      <c r="B182" s="16">
        <v>129.22399999999999</v>
      </c>
      <c r="C182" s="13"/>
      <c r="D182" s="16">
        <v>4.9591919542222991</v>
      </c>
      <c r="E182" s="16">
        <v>4.5810000000000004</v>
      </c>
    </row>
    <row r="183" spans="1:5" x14ac:dyDescent="0.25">
      <c r="A183" s="16">
        <v>4.2653139385011976</v>
      </c>
      <c r="B183" s="16">
        <v>129.24799999999999</v>
      </c>
      <c r="C183" s="13"/>
      <c r="D183" s="16">
        <v>4.9872099878619736</v>
      </c>
      <c r="E183" s="16">
        <v>4.593</v>
      </c>
    </row>
    <row r="184" spans="1:5" x14ac:dyDescent="0.25">
      <c r="A184" s="16">
        <v>4.2892763763579458</v>
      </c>
      <c r="B184" s="16">
        <v>129.244</v>
      </c>
      <c r="C184" s="13"/>
      <c r="D184" s="16">
        <v>5.0152280215016471</v>
      </c>
      <c r="E184" s="16">
        <v>4.585</v>
      </c>
    </row>
    <row r="185" spans="1:5" x14ac:dyDescent="0.25">
      <c r="A185" s="16">
        <v>4.313238814214694</v>
      </c>
      <c r="B185" s="16">
        <v>129.23400000000001</v>
      </c>
      <c r="C185" s="13"/>
      <c r="D185" s="16">
        <v>5.0432460551413216</v>
      </c>
      <c r="E185" s="16">
        <v>4.5990000000000002</v>
      </c>
    </row>
    <row r="186" spans="1:5" x14ac:dyDescent="0.25">
      <c r="A186" s="16">
        <v>4.3372012520714422</v>
      </c>
      <c r="B186" s="16">
        <v>129.274</v>
      </c>
      <c r="C186" s="13"/>
      <c r="D186" s="16">
        <v>5.0712640887809952</v>
      </c>
      <c r="E186" s="16">
        <v>4.5990000000000002</v>
      </c>
    </row>
    <row r="187" spans="1:5" x14ac:dyDescent="0.25">
      <c r="A187" s="16">
        <v>4.3611636899281905</v>
      </c>
      <c r="B187" s="16">
        <v>129.26</v>
      </c>
      <c r="C187" s="13"/>
      <c r="D187" s="16">
        <v>5.0992821224206697</v>
      </c>
      <c r="E187" s="16">
        <v>4.6310000000000002</v>
      </c>
    </row>
    <row r="188" spans="1:5" x14ac:dyDescent="0.25">
      <c r="A188" s="16">
        <v>4.3851261277849387</v>
      </c>
      <c r="B188" s="16">
        <v>129.27199999999999</v>
      </c>
      <c r="C188" s="13"/>
      <c r="D188" s="16">
        <v>5.1273001560603433</v>
      </c>
      <c r="E188" s="16">
        <v>4.6289999999999996</v>
      </c>
    </row>
    <row r="189" spans="1:5" x14ac:dyDescent="0.25">
      <c r="A189" s="16">
        <v>4.4090885656416869</v>
      </c>
      <c r="B189" s="16">
        <v>129.25800000000001</v>
      </c>
      <c r="C189" s="13"/>
      <c r="D189" s="16">
        <v>5.1553181897000178</v>
      </c>
      <c r="E189" s="16">
        <v>4.6269999999999998</v>
      </c>
    </row>
    <row r="190" spans="1:5" x14ac:dyDescent="0.25">
      <c r="A190" s="16">
        <v>4.4330510034984352</v>
      </c>
      <c r="B190" s="16">
        <v>129.25800000000001</v>
      </c>
      <c r="C190" s="13"/>
      <c r="D190" s="16">
        <v>5.1833362233396914</v>
      </c>
      <c r="E190" s="16">
        <v>4.62</v>
      </c>
    </row>
    <row r="191" spans="1:5" x14ac:dyDescent="0.25">
      <c r="A191" s="16">
        <v>4.4570134413551834</v>
      </c>
      <c r="B191" s="16">
        <v>129.256</v>
      </c>
      <c r="C191" s="13"/>
      <c r="D191" s="16">
        <v>5.2113542569793658</v>
      </c>
      <c r="E191" s="16">
        <v>4.6399999999999997</v>
      </c>
    </row>
    <row r="192" spans="1:5" x14ac:dyDescent="0.25">
      <c r="A192" s="16">
        <v>4.4809758792119316</v>
      </c>
      <c r="B192" s="16">
        <v>129.25399999999999</v>
      </c>
      <c r="C192" s="13"/>
      <c r="D192" s="16">
        <v>5.2393722906190394</v>
      </c>
      <c r="E192" s="16">
        <v>4.6150000000000002</v>
      </c>
    </row>
    <row r="193" spans="1:5" x14ac:dyDescent="0.25">
      <c r="A193" s="16">
        <v>4.5049383170686799</v>
      </c>
      <c r="B193" s="16">
        <v>129.26</v>
      </c>
      <c r="C193" s="13"/>
      <c r="D193" s="16">
        <v>5.2673903242587139</v>
      </c>
      <c r="E193" s="16">
        <v>4.6429999999999998</v>
      </c>
    </row>
    <row r="194" spans="1:5" x14ac:dyDescent="0.25">
      <c r="A194" s="16">
        <v>4.5289007549254281</v>
      </c>
      <c r="B194" s="16">
        <v>129.26599999999999</v>
      </c>
      <c r="C194" s="13"/>
      <c r="D194" s="16">
        <v>5.2954083578983875</v>
      </c>
      <c r="E194" s="16">
        <v>4.6420000000000003</v>
      </c>
    </row>
    <row r="195" spans="1:5" x14ac:dyDescent="0.25">
      <c r="A195" s="16">
        <v>4.5528631927821772</v>
      </c>
      <c r="B195" s="16">
        <v>129.28200000000001</v>
      </c>
      <c r="C195" s="13"/>
      <c r="D195" s="16">
        <v>5.323426391538062</v>
      </c>
      <c r="E195" s="16">
        <v>4.6500000000000004</v>
      </c>
    </row>
    <row r="196" spans="1:5" x14ac:dyDescent="0.25">
      <c r="A196" s="16">
        <v>4.5768256306389254</v>
      </c>
      <c r="B196" s="16">
        <v>129.28800000000001</v>
      </c>
      <c r="C196" s="13"/>
      <c r="D196" s="16">
        <v>5.3514444251777356</v>
      </c>
      <c r="E196" s="16">
        <v>4.6429999999999998</v>
      </c>
    </row>
    <row r="197" spans="1:5" x14ac:dyDescent="0.25">
      <c r="A197" s="16">
        <v>4.6007880684956737</v>
      </c>
      <c r="B197" s="16">
        <v>129.28200000000001</v>
      </c>
      <c r="C197" s="13"/>
      <c r="D197" s="16">
        <v>5.37946245881741</v>
      </c>
      <c r="E197" s="16">
        <v>4.6689999999999996</v>
      </c>
    </row>
    <row r="198" spans="1:5" x14ac:dyDescent="0.25">
      <c r="A198" s="16">
        <v>4.6247505063524219</v>
      </c>
      <c r="B198" s="16">
        <v>129.32</v>
      </c>
      <c r="C198" s="13"/>
      <c r="D198" s="16">
        <v>5.4074804924570836</v>
      </c>
      <c r="E198" s="16">
        <v>4.6509999999999998</v>
      </c>
    </row>
    <row r="199" spans="1:5" x14ac:dyDescent="0.25">
      <c r="A199" s="16">
        <v>4.6487129442091701</v>
      </c>
      <c r="B199" s="16">
        <v>129.32900000000001</v>
      </c>
      <c r="C199" s="13"/>
      <c r="D199" s="16">
        <v>5.4354985260967572</v>
      </c>
      <c r="E199" s="16">
        <v>4.66</v>
      </c>
    </row>
    <row r="200" spans="1:5" x14ac:dyDescent="0.25">
      <c r="A200" s="16">
        <v>4.6726753820659184</v>
      </c>
      <c r="B200" s="16">
        <v>129.31800000000001</v>
      </c>
      <c r="C200" s="13"/>
      <c r="D200" s="16">
        <v>5.4635165597364317</v>
      </c>
      <c r="E200" s="16">
        <v>4.6909999999999998</v>
      </c>
    </row>
    <row r="201" spans="1:5" x14ac:dyDescent="0.25">
      <c r="A201" s="16">
        <v>4.6966378199226666</v>
      </c>
      <c r="B201" s="16">
        <v>129.32499999999999</v>
      </c>
      <c r="C201" s="13"/>
      <c r="D201" s="16">
        <v>5.4915345933761053</v>
      </c>
      <c r="E201" s="16">
        <v>4.673</v>
      </c>
    </row>
    <row r="202" spans="1:5" x14ac:dyDescent="0.25">
      <c r="A202" s="16">
        <v>4.7206002577794148</v>
      </c>
      <c r="B202" s="16">
        <v>129.32400000000001</v>
      </c>
      <c r="C202" s="13"/>
      <c r="D202" s="16">
        <v>5.5195526270157798</v>
      </c>
      <c r="E202" s="16">
        <v>4.6749999999999998</v>
      </c>
    </row>
    <row r="203" spans="1:5" x14ac:dyDescent="0.25">
      <c r="A203" s="16">
        <v>4.7445626956361631</v>
      </c>
      <c r="B203" s="16">
        <v>129.30799999999999</v>
      </c>
      <c r="C203" s="13"/>
      <c r="D203" s="16">
        <v>5.5475706606554533</v>
      </c>
      <c r="E203" s="16">
        <v>4.694</v>
      </c>
    </row>
    <row r="204" spans="1:5" x14ac:dyDescent="0.25">
      <c r="A204" s="16">
        <v>4.7685251334929113</v>
      </c>
      <c r="B204" s="16">
        <v>129.33000000000001</v>
      </c>
      <c r="C204" s="13"/>
      <c r="D204" s="16">
        <v>5.5755886942951278</v>
      </c>
      <c r="E204" s="16">
        <v>4.7030000000000003</v>
      </c>
    </row>
    <row r="205" spans="1:5" x14ac:dyDescent="0.25">
      <c r="A205" s="16">
        <v>4.7924875713496595</v>
      </c>
      <c r="B205" s="16">
        <v>129.32900000000001</v>
      </c>
      <c r="C205" s="13"/>
      <c r="D205" s="16">
        <v>5.6036067279348014</v>
      </c>
      <c r="E205" s="16">
        <v>4.6890000000000001</v>
      </c>
    </row>
    <row r="206" spans="1:5" x14ac:dyDescent="0.25">
      <c r="A206" s="16">
        <v>4.8164500092064078</v>
      </c>
      <c r="B206" s="16">
        <v>129.29400000000001</v>
      </c>
      <c r="C206" s="13"/>
      <c r="D206" s="16">
        <v>5.6316247615744759</v>
      </c>
      <c r="E206" s="16">
        <v>4.7110000000000003</v>
      </c>
    </row>
    <row r="207" spans="1:5" x14ac:dyDescent="0.25">
      <c r="A207" s="16">
        <v>4.840412447063156</v>
      </c>
      <c r="B207" s="16">
        <v>129.304</v>
      </c>
      <c r="C207" s="13"/>
      <c r="D207" s="16">
        <v>5.6596427952141495</v>
      </c>
      <c r="E207" s="16">
        <v>4.7190000000000003</v>
      </c>
    </row>
    <row r="208" spans="1:5" x14ac:dyDescent="0.25">
      <c r="A208" s="16">
        <v>4.8643748849199051</v>
      </c>
      <c r="B208" s="16">
        <v>129.31299999999999</v>
      </c>
      <c r="C208" s="13"/>
      <c r="D208" s="16">
        <v>5.687660828853824</v>
      </c>
      <c r="E208" s="16">
        <v>4.72</v>
      </c>
    </row>
    <row r="209" spans="1:5" x14ac:dyDescent="0.25">
      <c r="A209" s="16">
        <v>4.8883373227766533</v>
      </c>
      <c r="B209" s="16">
        <v>129.33699999999999</v>
      </c>
      <c r="C209" s="13"/>
      <c r="D209" s="16">
        <v>5.7156788624934975</v>
      </c>
      <c r="E209" s="16">
        <v>4.7110000000000003</v>
      </c>
    </row>
    <row r="210" spans="1:5" x14ac:dyDescent="0.25">
      <c r="A210" s="16">
        <v>4.9122997606334016</v>
      </c>
      <c r="B210" s="16">
        <v>129.35599999999999</v>
      </c>
      <c r="C210" s="13"/>
      <c r="D210" s="16">
        <v>5.743696896133172</v>
      </c>
      <c r="E210" s="16">
        <v>4.6959999999999997</v>
      </c>
    </row>
    <row r="211" spans="1:5" x14ac:dyDescent="0.25">
      <c r="A211" s="16">
        <v>4.9362621984901498</v>
      </c>
      <c r="B211" s="16">
        <v>129.33799999999999</v>
      </c>
      <c r="C211" s="13"/>
      <c r="D211" s="16">
        <v>5.7717149297728456</v>
      </c>
      <c r="E211" s="16">
        <v>4.7060000000000004</v>
      </c>
    </row>
    <row r="212" spans="1:5" x14ac:dyDescent="0.25">
      <c r="A212" s="16">
        <v>4.960224636346898</v>
      </c>
      <c r="B212" s="16">
        <v>129.339</v>
      </c>
      <c r="C212" s="13"/>
      <c r="D212" s="16">
        <v>5.7997329634125201</v>
      </c>
      <c r="E212" s="16">
        <v>4.726</v>
      </c>
    </row>
    <row r="213" spans="1:5" x14ac:dyDescent="0.25">
      <c r="A213" s="16">
        <v>4.9841870742036463</v>
      </c>
      <c r="B213" s="16">
        <v>129.32900000000001</v>
      </c>
      <c r="C213" s="13"/>
      <c r="D213" s="16">
        <v>5.8277509970521937</v>
      </c>
      <c r="E213" s="16">
        <v>4.6870000000000003</v>
      </c>
    </row>
    <row r="214" spans="1:5" x14ac:dyDescent="0.25">
      <c r="A214" s="16">
        <v>5.0081495120603945</v>
      </c>
      <c r="B214" s="16">
        <v>129.30799999999999</v>
      </c>
      <c r="C214" s="13"/>
      <c r="D214" s="16">
        <v>5.8557690306918682</v>
      </c>
      <c r="E214" s="16">
        <v>4.6950000000000003</v>
      </c>
    </row>
    <row r="215" spans="1:5" x14ac:dyDescent="0.25">
      <c r="A215" s="16">
        <v>5.0321119499171427</v>
      </c>
      <c r="B215" s="16">
        <v>129.36600000000001</v>
      </c>
      <c r="C215" s="13"/>
      <c r="D215" s="16">
        <v>5.8837870643315417</v>
      </c>
      <c r="E215" s="16">
        <v>4.6950000000000003</v>
      </c>
    </row>
    <row r="216" spans="1:5" x14ac:dyDescent="0.25">
      <c r="A216" s="16">
        <v>5.056074387773891</v>
      </c>
      <c r="B216" s="16">
        <v>129.33799999999999</v>
      </c>
      <c r="C216" s="13"/>
      <c r="D216" s="16">
        <v>5.9118050979712153</v>
      </c>
      <c r="E216" s="16">
        <v>4.6959999999999997</v>
      </c>
    </row>
    <row r="217" spans="1:5" x14ac:dyDescent="0.25">
      <c r="A217" s="16">
        <v>5.0800368256306392</v>
      </c>
      <c r="B217" s="16">
        <v>129.32599999999999</v>
      </c>
      <c r="C217" s="13"/>
      <c r="D217" s="16">
        <v>5.9398231316108898</v>
      </c>
      <c r="E217" s="16">
        <v>4.6989999999999998</v>
      </c>
    </row>
    <row r="218" spans="1:5" x14ac:dyDescent="0.25">
      <c r="A218" s="16">
        <v>5.1039992634873874</v>
      </c>
      <c r="B218" s="16">
        <v>129.358</v>
      </c>
      <c r="C218" s="13"/>
      <c r="D218" s="16">
        <v>5.9678411652505634</v>
      </c>
      <c r="E218" s="16">
        <v>4.6840000000000002</v>
      </c>
    </row>
    <row r="219" spans="1:5" x14ac:dyDescent="0.25">
      <c r="A219" s="16">
        <v>5.1279617013441356</v>
      </c>
      <c r="B219" s="16">
        <v>129.35900000000001</v>
      </c>
      <c r="C219" s="13"/>
      <c r="D219" s="16">
        <v>5.9958591988902379</v>
      </c>
      <c r="E219" s="16">
        <v>4.6820000000000004</v>
      </c>
    </row>
    <row r="220" spans="1:5" x14ac:dyDescent="0.25">
      <c r="A220" s="16">
        <v>5.1519241392008839</v>
      </c>
      <c r="B220" s="16">
        <v>129.333</v>
      </c>
      <c r="C220" s="13"/>
      <c r="D220" s="16">
        <v>6.0238772325299115</v>
      </c>
      <c r="E220" s="16">
        <v>4.657</v>
      </c>
    </row>
    <row r="221" spans="1:5" x14ac:dyDescent="0.25">
      <c r="A221" s="16">
        <v>5.175886577057633</v>
      </c>
      <c r="B221" s="16">
        <v>129.31</v>
      </c>
      <c r="C221" s="13"/>
      <c r="D221" s="16">
        <v>6.051895266169586</v>
      </c>
      <c r="E221" s="16">
        <v>4.641</v>
      </c>
    </row>
    <row r="222" spans="1:5" x14ac:dyDescent="0.25">
      <c r="A222" s="16">
        <v>5.1998490149143812</v>
      </c>
      <c r="B222" s="16">
        <v>129.30600000000001</v>
      </c>
      <c r="C222" s="13"/>
      <c r="D222" s="16">
        <v>6.0799132998092595</v>
      </c>
      <c r="E222" s="16">
        <v>4.66</v>
      </c>
    </row>
    <row r="223" spans="1:5" x14ac:dyDescent="0.25">
      <c r="A223" s="16">
        <v>5.2238114527711295</v>
      </c>
      <c r="B223" s="16">
        <v>129.286</v>
      </c>
      <c r="C223" s="13"/>
      <c r="D223" s="16">
        <v>6.107931333448934</v>
      </c>
      <c r="E223" s="16">
        <v>4.6459999999999999</v>
      </c>
    </row>
    <row r="224" spans="1:5" x14ac:dyDescent="0.25">
      <c r="A224" s="16">
        <v>5.2477738906278777</v>
      </c>
      <c r="B224" s="16">
        <v>129.321</v>
      </c>
      <c r="C224" s="13"/>
      <c r="D224" s="16">
        <v>6.1359493670886076</v>
      </c>
      <c r="E224" s="16">
        <v>4.6520000000000001</v>
      </c>
    </row>
    <row r="225" spans="1:5" x14ac:dyDescent="0.25">
      <c r="A225" s="16">
        <v>5.2717363284846259</v>
      </c>
      <c r="B225" s="16">
        <v>129.30199999999999</v>
      </c>
      <c r="C225" s="13"/>
      <c r="D225" s="16">
        <v>6.1639674007282821</v>
      </c>
      <c r="E225" s="16">
        <v>4.6619999999999999</v>
      </c>
    </row>
    <row r="226" spans="1:5" x14ac:dyDescent="0.25">
      <c r="A226" s="16">
        <v>5.2956987663413742</v>
      </c>
      <c r="B226" s="16">
        <v>129.31</v>
      </c>
      <c r="C226" s="13"/>
      <c r="D226" s="16">
        <v>6.1919854343679557</v>
      </c>
      <c r="E226" s="16">
        <v>4.665</v>
      </c>
    </row>
    <row r="227" spans="1:5" x14ac:dyDescent="0.25">
      <c r="A227" s="16">
        <v>5.3196612041981224</v>
      </c>
      <c r="B227" s="16">
        <v>129.32400000000001</v>
      </c>
      <c r="C227" s="13"/>
      <c r="D227" s="16">
        <v>6.2200034680076302</v>
      </c>
      <c r="E227" s="16">
        <v>4.6390000000000002</v>
      </c>
    </row>
    <row r="228" spans="1:5" x14ac:dyDescent="0.25">
      <c r="A228" s="16">
        <v>5.3436236420548706</v>
      </c>
      <c r="B228" s="16">
        <v>129.30699999999999</v>
      </c>
      <c r="C228" s="13"/>
      <c r="D228" s="16">
        <v>6.2480215016473037</v>
      </c>
      <c r="E228" s="16">
        <v>4.649</v>
      </c>
    </row>
    <row r="229" spans="1:5" x14ac:dyDescent="0.25">
      <c r="A229" s="16">
        <v>5.3675860799116188</v>
      </c>
      <c r="B229" s="16">
        <v>129.32900000000001</v>
      </c>
      <c r="C229" s="13"/>
      <c r="D229" s="16">
        <v>6.2760395352869782</v>
      </c>
      <c r="E229" s="16">
        <v>4.641</v>
      </c>
    </row>
    <row r="230" spans="1:5" x14ac:dyDescent="0.25">
      <c r="A230" s="16">
        <v>5.3915485177683671</v>
      </c>
      <c r="B230" s="16">
        <v>129.33699999999999</v>
      </c>
      <c r="C230" s="13"/>
      <c r="D230" s="16">
        <v>6.3040575689266518</v>
      </c>
      <c r="E230" s="16">
        <v>4.6390000000000002</v>
      </c>
    </row>
    <row r="231" spans="1:5" x14ac:dyDescent="0.25">
      <c r="A231" s="16">
        <v>5.4155109556251153</v>
      </c>
      <c r="B231" s="16">
        <v>129.36099999999999</v>
      </c>
      <c r="C231" s="13"/>
      <c r="D231" s="16">
        <v>6.3320756025663263</v>
      </c>
      <c r="E231" s="16">
        <v>4.6479999999999997</v>
      </c>
    </row>
    <row r="232" spans="1:5" x14ac:dyDescent="0.25">
      <c r="A232" s="16">
        <v>5.4394733934818635</v>
      </c>
      <c r="B232" s="16">
        <v>129.34899999999999</v>
      </c>
      <c r="C232" s="13"/>
      <c r="D232" s="16">
        <v>6.3600936362059999</v>
      </c>
      <c r="E232" s="16">
        <v>4.6470000000000002</v>
      </c>
    </row>
    <row r="233" spans="1:5" x14ac:dyDescent="0.25">
      <c r="A233" s="16">
        <v>5.4634358313386118</v>
      </c>
      <c r="B233" s="16">
        <v>129.37</v>
      </c>
      <c r="C233" s="13"/>
      <c r="D233" s="16">
        <v>6.3881116698456744</v>
      </c>
      <c r="E233" s="16">
        <v>4.7590000000000003</v>
      </c>
    </row>
    <row r="234" spans="1:5" x14ac:dyDescent="0.25">
      <c r="A234" s="16">
        <v>5.4873982691953609</v>
      </c>
      <c r="B234" s="16">
        <v>129.405</v>
      </c>
      <c r="C234" s="13"/>
      <c r="D234" s="16">
        <v>6.4161297034853479</v>
      </c>
      <c r="E234" s="16">
        <v>4.734</v>
      </c>
    </row>
    <row r="235" spans="1:5" x14ac:dyDescent="0.25">
      <c r="A235" s="16">
        <v>5.5113607070521091</v>
      </c>
      <c r="B235" s="16">
        <v>129.369</v>
      </c>
      <c r="C235" s="13"/>
      <c r="D235" s="16">
        <v>6.4441477371250215</v>
      </c>
      <c r="E235" s="16">
        <v>4.6989999999999998</v>
      </c>
    </row>
    <row r="236" spans="1:5" x14ac:dyDescent="0.25">
      <c r="A236" s="16">
        <v>5.5353231449088574</v>
      </c>
      <c r="B236" s="16">
        <v>129.38300000000001</v>
      </c>
      <c r="C236" s="13"/>
      <c r="D236" s="16">
        <v>6.472165770764696</v>
      </c>
      <c r="E236" s="16">
        <v>4.68</v>
      </c>
    </row>
    <row r="237" spans="1:5" x14ac:dyDescent="0.25">
      <c r="A237" s="16">
        <v>5.5592855827656056</v>
      </c>
      <c r="B237" s="16">
        <v>129.41499999999999</v>
      </c>
      <c r="C237" s="13"/>
      <c r="D237" s="16">
        <v>6.5001838044043696</v>
      </c>
      <c r="E237" s="16">
        <v>4.6539999999999999</v>
      </c>
    </row>
    <row r="238" spans="1:5" x14ac:dyDescent="0.25">
      <c r="A238" s="16">
        <v>5.5832480206223538</v>
      </c>
      <c r="B238" s="16">
        <v>129.369</v>
      </c>
      <c r="C238" s="13"/>
      <c r="D238" s="16">
        <v>6.5282018380440441</v>
      </c>
      <c r="E238" s="16">
        <v>4.6520000000000001</v>
      </c>
    </row>
    <row r="239" spans="1:5" x14ac:dyDescent="0.25">
      <c r="A239" s="16">
        <v>5.607210458479102</v>
      </c>
      <c r="B239" s="16">
        <v>129.38300000000001</v>
      </c>
      <c r="C239" s="13"/>
      <c r="D239" s="16">
        <v>6.5562198716837177</v>
      </c>
      <c r="E239" s="16">
        <v>4.6589999999999998</v>
      </c>
    </row>
    <row r="240" spans="1:5" x14ac:dyDescent="0.25">
      <c r="A240" s="16">
        <v>5.6311728963358503</v>
      </c>
      <c r="B240" s="16">
        <v>129.411</v>
      </c>
      <c r="C240" s="13"/>
      <c r="D240" s="16">
        <v>6.5842379053233921</v>
      </c>
      <c r="E240" s="16">
        <v>4.6710000000000003</v>
      </c>
    </row>
    <row r="241" spans="1:5" x14ac:dyDescent="0.25">
      <c r="A241" s="16">
        <v>5.6551353341925985</v>
      </c>
      <c r="B241" s="16">
        <v>129.38200000000001</v>
      </c>
      <c r="C241" s="13"/>
      <c r="D241" s="16">
        <v>6.6122559389630657</v>
      </c>
      <c r="E241" s="16">
        <v>4.6639999999999997</v>
      </c>
    </row>
    <row r="242" spans="1:5" x14ac:dyDescent="0.25">
      <c r="A242" s="16">
        <v>5.6790977720493467</v>
      </c>
      <c r="B242" s="16">
        <v>129.38399999999999</v>
      </c>
      <c r="C242" s="13"/>
      <c r="D242" s="16">
        <v>6.6402739726027402</v>
      </c>
      <c r="E242" s="16">
        <v>4.6719999999999997</v>
      </c>
    </row>
    <row r="243" spans="1:5" x14ac:dyDescent="0.25">
      <c r="A243" s="16">
        <v>5.703060209906095</v>
      </c>
      <c r="B243" s="16">
        <v>129.40100000000001</v>
      </c>
      <c r="C243" s="13"/>
      <c r="D243" s="16">
        <v>6.6682920062424138</v>
      </c>
      <c r="E243" s="16">
        <v>4.6779999999999999</v>
      </c>
    </row>
    <row r="244" spans="1:5" x14ac:dyDescent="0.25">
      <c r="A244" s="16">
        <v>5.7270226477628432</v>
      </c>
      <c r="B244" s="16">
        <v>129.40199999999999</v>
      </c>
      <c r="C244" s="13"/>
      <c r="D244" s="16">
        <v>6.6963100398820883</v>
      </c>
      <c r="E244" s="16">
        <v>4.6660000000000004</v>
      </c>
    </row>
    <row r="245" spans="1:5" x14ac:dyDescent="0.25">
      <c r="A245" s="16">
        <v>5.7509850856195914</v>
      </c>
      <c r="B245" s="16">
        <v>129.37799999999999</v>
      </c>
      <c r="C245" s="13"/>
      <c r="D245" s="16">
        <v>6.7243280735217619</v>
      </c>
      <c r="E245" s="16">
        <v>4.6769999999999996</v>
      </c>
    </row>
    <row r="246" spans="1:5" x14ac:dyDescent="0.25">
      <c r="A246" s="16">
        <v>5.7749475234763397</v>
      </c>
      <c r="B246" s="16">
        <v>129.38200000000001</v>
      </c>
      <c r="C246" s="13"/>
      <c r="D246" s="16">
        <v>6.7523461071614364</v>
      </c>
      <c r="E246" s="16">
        <v>4.7009999999999996</v>
      </c>
    </row>
    <row r="247" spans="1:5" x14ac:dyDescent="0.25">
      <c r="A247" s="16">
        <v>5.7989099613330888</v>
      </c>
      <c r="B247" s="16">
        <v>129.41300000000001</v>
      </c>
      <c r="C247" s="13"/>
      <c r="D247" s="16">
        <v>6.7803641408011099</v>
      </c>
      <c r="E247" s="16">
        <v>4.7110000000000003</v>
      </c>
    </row>
    <row r="248" spans="1:5" x14ac:dyDescent="0.25">
      <c r="A248" s="16">
        <v>5.822872399189837</v>
      </c>
      <c r="B248" s="16">
        <v>129.4</v>
      </c>
      <c r="C248" s="13"/>
      <c r="D248" s="16">
        <v>6.8083821744407844</v>
      </c>
      <c r="E248" s="16">
        <v>4.7160000000000002</v>
      </c>
    </row>
    <row r="249" spans="1:5" x14ac:dyDescent="0.25">
      <c r="A249" s="16">
        <v>5.8468348370465852</v>
      </c>
      <c r="B249" s="16">
        <v>129.38999999999999</v>
      </c>
      <c r="C249" s="13"/>
      <c r="D249" s="16">
        <v>6.836400208080458</v>
      </c>
      <c r="E249" s="16">
        <v>4.7389999999999999</v>
      </c>
    </row>
    <row r="250" spans="1:5" x14ac:dyDescent="0.25">
      <c r="A250" s="16">
        <v>5.8707972749033335</v>
      </c>
      <c r="B250" s="16">
        <v>129.42099999999999</v>
      </c>
      <c r="C250" s="13"/>
      <c r="D250" s="16">
        <v>6.8644182417201325</v>
      </c>
      <c r="E250" s="16">
        <v>4.7329999999999997</v>
      </c>
    </row>
    <row r="251" spans="1:5" x14ac:dyDescent="0.25">
      <c r="A251" s="16">
        <v>5.8947597127600817</v>
      </c>
      <c r="B251" s="16">
        <v>129.40899999999999</v>
      </c>
      <c r="C251" s="13"/>
      <c r="D251" s="16">
        <v>6.8924362753598061</v>
      </c>
      <c r="E251" s="16">
        <v>4.734</v>
      </c>
    </row>
    <row r="252" spans="1:5" x14ac:dyDescent="0.25">
      <c r="A252" s="16">
        <v>5.9187221506168299</v>
      </c>
      <c r="B252" s="16">
        <v>129.404</v>
      </c>
      <c r="C252" s="13"/>
      <c r="D252" s="16">
        <v>6.9204543089994797</v>
      </c>
      <c r="E252" s="16">
        <v>4.7549999999999999</v>
      </c>
    </row>
    <row r="253" spans="1:5" x14ac:dyDescent="0.25">
      <c r="A253" s="16">
        <v>5.9426845884735782</v>
      </c>
      <c r="B253" s="16">
        <v>129.422</v>
      </c>
      <c r="C253" s="13"/>
      <c r="D253" s="16">
        <v>6.9484723426391541</v>
      </c>
      <c r="E253" s="16">
        <v>4.7789999999999999</v>
      </c>
    </row>
    <row r="254" spans="1:5" x14ac:dyDescent="0.25">
      <c r="A254" s="16">
        <v>5.9666470263303264</v>
      </c>
      <c r="B254" s="16">
        <v>129.411</v>
      </c>
      <c r="C254" s="13"/>
      <c r="D254" s="16">
        <v>6.9764903762788277</v>
      </c>
      <c r="E254" s="16">
        <v>4.8040000000000003</v>
      </c>
    </row>
    <row r="255" spans="1:5" x14ac:dyDescent="0.25">
      <c r="A255" s="16">
        <v>5.9906094641870746</v>
      </c>
      <c r="B255" s="16">
        <v>129.41900000000001</v>
      </c>
      <c r="C255" s="13"/>
      <c r="D255" s="16">
        <v>7.0045084099185022</v>
      </c>
      <c r="E255" s="16">
        <v>4.8490000000000002</v>
      </c>
    </row>
    <row r="256" spans="1:5" x14ac:dyDescent="0.25">
      <c r="A256" s="16">
        <v>6.0145719020438229</v>
      </c>
      <c r="B256" s="16">
        <v>129.44399999999999</v>
      </c>
      <c r="C256" s="13"/>
      <c r="D256" s="16">
        <v>7.0325264435581758</v>
      </c>
      <c r="E256" s="16">
        <v>4.8760000000000003</v>
      </c>
    </row>
    <row r="257" spans="1:5" x14ac:dyDescent="0.25">
      <c r="A257" s="16">
        <v>6.0385343399005711</v>
      </c>
      <c r="B257" s="16">
        <v>129.44900000000001</v>
      </c>
      <c r="C257" s="13"/>
      <c r="D257" s="16">
        <v>7.0605444771978503</v>
      </c>
      <c r="E257" s="16">
        <v>4.9009999999999998</v>
      </c>
    </row>
    <row r="258" spans="1:5" x14ac:dyDescent="0.25">
      <c r="A258" s="16">
        <v>6.0624967777573193</v>
      </c>
      <c r="B258" s="16">
        <v>129.43899999999999</v>
      </c>
      <c r="C258" s="13"/>
      <c r="D258" s="16">
        <v>7.0885625108375239</v>
      </c>
      <c r="E258" s="16">
        <v>4.952</v>
      </c>
    </row>
    <row r="259" spans="1:5" x14ac:dyDescent="0.25">
      <c r="A259" s="16">
        <v>6.0864592156140676</v>
      </c>
      <c r="B259" s="16">
        <v>129.45400000000001</v>
      </c>
      <c r="C259" s="13"/>
      <c r="D259" s="16">
        <v>7.1165805444771983</v>
      </c>
      <c r="E259" s="16">
        <v>4.9820000000000002</v>
      </c>
    </row>
    <row r="260" spans="1:5" x14ac:dyDescent="0.25">
      <c r="A260" s="16">
        <v>6.1104216534708167</v>
      </c>
      <c r="B260" s="16">
        <v>129.47999999999999</v>
      </c>
      <c r="C260" s="13"/>
      <c r="D260" s="16">
        <v>7.1445985781168719</v>
      </c>
      <c r="E260" s="16">
        <v>5.0279999999999996</v>
      </c>
    </row>
    <row r="261" spans="1:5" x14ac:dyDescent="0.25">
      <c r="A261" s="16">
        <v>6.1343840913275649</v>
      </c>
      <c r="B261" s="16">
        <v>129.465</v>
      </c>
      <c r="C261" s="13"/>
      <c r="D261" s="16">
        <v>7.1726166117565464</v>
      </c>
      <c r="E261" s="16">
        <v>5.0419999999999998</v>
      </c>
    </row>
    <row r="262" spans="1:5" x14ac:dyDescent="0.25">
      <c r="A262" s="16">
        <v>6.1583465291843131</v>
      </c>
      <c r="B262" s="16">
        <v>129.46799999999999</v>
      </c>
      <c r="C262" s="13"/>
      <c r="D262" s="16">
        <v>7.20063464539622</v>
      </c>
      <c r="E262" s="16">
        <v>5.0860000000000003</v>
      </c>
    </row>
    <row r="263" spans="1:5" x14ac:dyDescent="0.25">
      <c r="A263" s="16">
        <v>6.1823089670410614</v>
      </c>
      <c r="B263" s="16">
        <v>129.483</v>
      </c>
      <c r="C263" s="13"/>
      <c r="D263" s="16">
        <v>7.2286526790358945</v>
      </c>
      <c r="E263" s="16">
        <v>5.1269999999999998</v>
      </c>
    </row>
    <row r="264" spans="1:5" x14ac:dyDescent="0.25">
      <c r="A264" s="16">
        <v>6.2062714048978096</v>
      </c>
      <c r="B264" s="16">
        <v>129.46899999999999</v>
      </c>
      <c r="C264" s="13"/>
      <c r="D264" s="16">
        <v>7.2566707126755681</v>
      </c>
      <c r="E264" s="16">
        <v>5.1680000000000001</v>
      </c>
    </row>
    <row r="265" spans="1:5" x14ac:dyDescent="0.25">
      <c r="A265" s="16">
        <v>6.2302338427545578</v>
      </c>
      <c r="B265" s="16">
        <v>129.51599999999999</v>
      </c>
      <c r="C265" s="13"/>
      <c r="D265" s="16">
        <v>7.2846887463152425</v>
      </c>
      <c r="E265" s="16">
        <v>5.1689999999999996</v>
      </c>
    </row>
    <row r="266" spans="1:5" x14ac:dyDescent="0.25">
      <c r="A266" s="16">
        <v>6.2541962806113061</v>
      </c>
      <c r="B266" s="16">
        <v>129.58600000000001</v>
      </c>
      <c r="C266" s="13"/>
      <c r="D266" s="16">
        <v>7.3127067799549161</v>
      </c>
      <c r="E266" s="16">
        <v>5.2039999999999997</v>
      </c>
    </row>
    <row r="267" spans="1:5" x14ac:dyDescent="0.25">
      <c r="A267" s="16">
        <v>6.2781587184680543</v>
      </c>
      <c r="B267" s="16">
        <v>129.54300000000001</v>
      </c>
      <c r="C267" s="13"/>
      <c r="D267" s="16">
        <v>7.3407248135945906</v>
      </c>
      <c r="E267" s="16">
        <v>5.2210000000000001</v>
      </c>
    </row>
    <row r="268" spans="1:5" x14ac:dyDescent="0.25">
      <c r="A268" s="16">
        <v>6.3021211563248025</v>
      </c>
      <c r="B268" s="16">
        <v>129.58799999999999</v>
      </c>
      <c r="C268" s="13"/>
      <c r="D268" s="16">
        <v>7.3687428472342642</v>
      </c>
      <c r="E268" s="16">
        <v>5.2530000000000001</v>
      </c>
    </row>
    <row r="269" spans="1:5" x14ac:dyDescent="0.25">
      <c r="A269" s="16">
        <v>6.3260835941815508</v>
      </c>
      <c r="B269" s="16">
        <v>129.56200000000001</v>
      </c>
      <c r="C269" s="13"/>
      <c r="D269" s="16">
        <v>7.3967608808739378</v>
      </c>
      <c r="E269" s="16">
        <v>5.2610000000000001</v>
      </c>
    </row>
    <row r="270" spans="1:5" x14ac:dyDescent="0.25">
      <c r="A270" s="16">
        <v>6.350046032038299</v>
      </c>
      <c r="B270" s="16">
        <v>129.553</v>
      </c>
      <c r="C270" s="13"/>
      <c r="D270" s="16">
        <v>7.4247789145136123</v>
      </c>
      <c r="E270" s="16">
        <v>5.2709999999999999</v>
      </c>
    </row>
    <row r="271" spans="1:5" x14ac:dyDescent="0.25">
      <c r="A271" s="16">
        <v>6.3740084698950472</v>
      </c>
      <c r="B271" s="16">
        <v>129.596</v>
      </c>
      <c r="C271" s="13"/>
      <c r="D271" s="16">
        <v>7.4527969481532859</v>
      </c>
      <c r="E271" s="16">
        <v>5.2830000000000004</v>
      </c>
    </row>
    <row r="272" spans="1:5" x14ac:dyDescent="0.25">
      <c r="A272" s="16">
        <v>6.3979709077517954</v>
      </c>
      <c r="B272" s="16">
        <v>129.63900000000001</v>
      </c>
      <c r="C272" s="13"/>
      <c r="D272" s="16">
        <v>7.4808149817929603</v>
      </c>
      <c r="E272" s="16">
        <v>5.2779999999999996</v>
      </c>
    </row>
    <row r="273" spans="1:5" x14ac:dyDescent="0.25">
      <c r="A273" s="16">
        <v>6.4219333456085446</v>
      </c>
      <c r="B273" s="16">
        <v>129.67599999999999</v>
      </c>
      <c r="C273" s="13"/>
      <c r="D273" s="16">
        <v>7.5088330154326339</v>
      </c>
      <c r="E273" s="16">
        <v>5.3220000000000001</v>
      </c>
    </row>
    <row r="274" spans="1:5" x14ac:dyDescent="0.25">
      <c r="A274" s="16">
        <v>6.4458957834652928</v>
      </c>
      <c r="B274" s="16">
        <v>129.75700000000001</v>
      </c>
      <c r="C274" s="13"/>
      <c r="D274" s="16">
        <v>7.5368510490723084</v>
      </c>
      <c r="E274" s="16">
        <v>5.2779999999999996</v>
      </c>
    </row>
    <row r="275" spans="1:5" x14ac:dyDescent="0.25">
      <c r="A275" s="16">
        <v>6.469858221322041</v>
      </c>
      <c r="B275" s="16">
        <v>129.78299999999999</v>
      </c>
      <c r="C275" s="13"/>
      <c r="D275" s="16">
        <v>7.564869082711982</v>
      </c>
      <c r="E275" s="16">
        <v>5.2709999999999999</v>
      </c>
    </row>
    <row r="276" spans="1:5" x14ac:dyDescent="0.25">
      <c r="A276" s="16">
        <v>6.4938206591787893</v>
      </c>
      <c r="B276" s="16">
        <v>129.80199999999999</v>
      </c>
      <c r="C276" s="13"/>
      <c r="D276" s="16">
        <v>7.5928871163516565</v>
      </c>
      <c r="E276" s="16">
        <v>5.242</v>
      </c>
    </row>
    <row r="277" spans="1:5" x14ac:dyDescent="0.25">
      <c r="A277" s="16">
        <v>6.5177830970355375</v>
      </c>
      <c r="B277" s="16">
        <v>129.88800000000001</v>
      </c>
      <c r="C277" s="13"/>
      <c r="D277" s="16">
        <v>7.6209051499913301</v>
      </c>
      <c r="E277" s="16">
        <v>5.226</v>
      </c>
    </row>
    <row r="278" spans="1:5" x14ac:dyDescent="0.25">
      <c r="A278" s="16">
        <v>6.5417455348922857</v>
      </c>
      <c r="B278" s="16">
        <v>129.958</v>
      </c>
      <c r="C278" s="13"/>
      <c r="D278" s="16">
        <v>7.6489231836310045</v>
      </c>
      <c r="E278" s="16">
        <v>5.2190000000000003</v>
      </c>
    </row>
    <row r="279" spans="1:5" x14ac:dyDescent="0.25">
      <c r="A279" s="16">
        <v>6.5657079727490339</v>
      </c>
      <c r="B279" s="16">
        <v>129.99299999999999</v>
      </c>
      <c r="C279" s="13"/>
      <c r="D279" s="16">
        <v>7.6769412172706781</v>
      </c>
      <c r="E279" s="16">
        <v>5.1989999999999998</v>
      </c>
    </row>
    <row r="280" spans="1:5" x14ac:dyDescent="0.25">
      <c r="A280" s="16">
        <v>6.5896704106057822</v>
      </c>
      <c r="B280" s="16">
        <v>130.03</v>
      </c>
      <c r="C280" s="13"/>
      <c r="D280" s="16">
        <v>7.7049592509103526</v>
      </c>
      <c r="E280" s="16">
        <v>5.1639999999999997</v>
      </c>
    </row>
    <row r="281" spans="1:5" x14ac:dyDescent="0.25">
      <c r="A281" s="16">
        <v>6.6136328484625304</v>
      </c>
      <c r="B281" s="16">
        <v>130.22900000000001</v>
      </c>
      <c r="C281" s="13"/>
      <c r="D281" s="16">
        <v>7.7329772845500262</v>
      </c>
      <c r="E281" s="16">
        <v>5.1319999999999997</v>
      </c>
    </row>
    <row r="282" spans="1:5" x14ac:dyDescent="0.25">
      <c r="A282" s="16">
        <v>6.6375952863192786</v>
      </c>
      <c r="B282" s="16">
        <v>130.267</v>
      </c>
      <c r="C282" s="13"/>
      <c r="D282" s="16">
        <v>7.7609953181897007</v>
      </c>
      <c r="E282" s="16">
        <v>5.1360000000000001</v>
      </c>
    </row>
    <row r="283" spans="1:5" x14ac:dyDescent="0.25">
      <c r="A283" s="16">
        <v>6.6615577241760269</v>
      </c>
      <c r="B283" s="16">
        <v>130.30099999999999</v>
      </c>
      <c r="C283" s="13"/>
      <c r="D283" s="16">
        <v>7.7890133518293743</v>
      </c>
      <c r="E283" s="16">
        <v>5.0940000000000003</v>
      </c>
    </row>
    <row r="284" spans="1:5" x14ac:dyDescent="0.25">
      <c r="A284" s="16">
        <v>6.6855201620327751</v>
      </c>
      <c r="B284" s="16">
        <v>130.535</v>
      </c>
      <c r="C284" s="13"/>
      <c r="D284" s="16">
        <v>7.8170313854690487</v>
      </c>
      <c r="E284" s="16">
        <v>5.0510000000000002</v>
      </c>
    </row>
    <row r="285" spans="1:5" x14ac:dyDescent="0.25">
      <c r="A285" s="16">
        <v>6.7094825998895233</v>
      </c>
      <c r="B285" s="16">
        <v>130.74</v>
      </c>
      <c r="C285" s="13"/>
      <c r="D285" s="16">
        <v>7.8450494191087223</v>
      </c>
      <c r="E285" s="16">
        <v>5.0469999999999997</v>
      </c>
    </row>
    <row r="286" spans="1:5" x14ac:dyDescent="0.25">
      <c r="A286" s="16">
        <v>6.7334450377462725</v>
      </c>
      <c r="B286" s="16">
        <v>130.86799999999999</v>
      </c>
      <c r="C286" s="13"/>
      <c r="D286" s="16">
        <v>7.8730674527483968</v>
      </c>
      <c r="E286" s="16">
        <v>5.0259999999999998</v>
      </c>
    </row>
    <row r="287" spans="1:5" x14ac:dyDescent="0.25">
      <c r="A287" s="16">
        <v>6.7574074756030207</v>
      </c>
      <c r="B287" s="16">
        <v>131.102</v>
      </c>
      <c r="C287" s="13"/>
      <c r="D287" s="16">
        <v>7.9010854863880704</v>
      </c>
      <c r="E287" s="16">
        <v>4.9800000000000004</v>
      </c>
    </row>
    <row r="288" spans="1:5" x14ac:dyDescent="0.25">
      <c r="A288" s="16">
        <v>6.7813699134597689</v>
      </c>
      <c r="B288" s="16">
        <v>131.35400000000001</v>
      </c>
      <c r="C288" s="13"/>
      <c r="D288" s="16">
        <v>7.929103520027744</v>
      </c>
      <c r="E288" s="16">
        <v>5.0019999999999998</v>
      </c>
    </row>
    <row r="289" spans="1:5" x14ac:dyDescent="0.25">
      <c r="A289" s="16">
        <v>6.8053323513165171</v>
      </c>
      <c r="B289" s="16">
        <v>131.685</v>
      </c>
      <c r="C289" s="13"/>
      <c r="D289" s="16">
        <v>7.9571215536674185</v>
      </c>
      <c r="E289" s="16">
        <v>4.9870000000000001</v>
      </c>
    </row>
    <row r="290" spans="1:5" x14ac:dyDescent="0.25">
      <c r="A290" s="16">
        <v>6.8292947891732654</v>
      </c>
      <c r="B290" s="16">
        <v>132.16499999999999</v>
      </c>
      <c r="C290" s="13"/>
      <c r="D290" s="16">
        <v>7.9851395873070921</v>
      </c>
      <c r="E290" s="16">
        <v>4.9720000000000004</v>
      </c>
    </row>
    <row r="291" spans="1:5" x14ac:dyDescent="0.25">
      <c r="A291" s="16">
        <v>6.8532572270300136</v>
      </c>
      <c r="B291" s="16">
        <v>132.61799999999999</v>
      </c>
      <c r="C291" s="13"/>
      <c r="D291" s="16">
        <v>8.0131576209467656</v>
      </c>
      <c r="E291" s="16">
        <v>4.9720000000000004</v>
      </c>
    </row>
    <row r="292" spans="1:5" x14ac:dyDescent="0.25">
      <c r="A292" s="16">
        <v>6.8772196648867618</v>
      </c>
      <c r="B292" s="16">
        <v>133.203</v>
      </c>
      <c r="C292" s="13"/>
      <c r="D292" s="16">
        <v>8.041175654586441</v>
      </c>
      <c r="E292" s="16">
        <v>5.0030000000000001</v>
      </c>
    </row>
    <row r="293" spans="1:5" x14ac:dyDescent="0.25">
      <c r="A293" s="16">
        <v>6.9011821027435101</v>
      </c>
      <c r="B293" s="16">
        <v>134.02000000000001</v>
      </c>
      <c r="C293" s="13"/>
      <c r="D293" s="16">
        <v>8.0691936882261146</v>
      </c>
      <c r="E293" s="16">
        <v>6.2779999999999996</v>
      </c>
    </row>
    <row r="294" spans="1:5" x14ac:dyDescent="0.25">
      <c r="A294" s="16">
        <v>6.9251445406002583</v>
      </c>
      <c r="B294" s="16">
        <v>135.012</v>
      </c>
      <c r="C294" s="13"/>
      <c r="D294" s="16">
        <v>8.0972117218657882</v>
      </c>
      <c r="E294" s="16">
        <v>5.4059999999999997</v>
      </c>
    </row>
    <row r="295" spans="1:5" x14ac:dyDescent="0.25">
      <c r="A295" s="16">
        <v>6.9491069784570065</v>
      </c>
      <c r="B295" s="16">
        <v>136.20699999999999</v>
      </c>
      <c r="C295" s="13"/>
      <c r="D295" s="16">
        <v>8.1252297555054618</v>
      </c>
      <c r="E295" s="16">
        <v>5.17</v>
      </c>
    </row>
    <row r="296" spans="1:5" x14ac:dyDescent="0.25">
      <c r="A296" s="16">
        <v>6.9730694163137548</v>
      </c>
      <c r="B296" s="16">
        <v>137.70099999999999</v>
      </c>
      <c r="C296" s="13"/>
      <c r="D296" s="16">
        <v>8.1532477891451371</v>
      </c>
      <c r="E296" s="16">
        <v>5.0810000000000004</v>
      </c>
    </row>
    <row r="297" spans="1:5" x14ac:dyDescent="0.25">
      <c r="A297" s="16">
        <v>6.997031854170503</v>
      </c>
      <c r="B297" s="16">
        <v>139.488</v>
      </c>
      <c r="C297" s="13"/>
      <c r="D297" s="16">
        <v>8.1812658227848107</v>
      </c>
      <c r="E297" s="16">
        <v>4.9909999999999997</v>
      </c>
    </row>
    <row r="298" spans="1:5" x14ac:dyDescent="0.25">
      <c r="A298" s="16">
        <v>7.0209942920272512</v>
      </c>
      <c r="B298" s="16">
        <v>141.37799999999999</v>
      </c>
      <c r="C298" s="13"/>
      <c r="D298" s="16">
        <v>8.2092838564244843</v>
      </c>
      <c r="E298" s="16">
        <v>4.9630000000000001</v>
      </c>
    </row>
    <row r="299" spans="1:5" x14ac:dyDescent="0.25">
      <c r="A299" s="16">
        <v>7.0449567298840003</v>
      </c>
      <c r="B299" s="16">
        <v>143.71</v>
      </c>
      <c r="C299" s="13"/>
      <c r="D299" s="16">
        <v>8.2373018900641579</v>
      </c>
      <c r="E299" s="16">
        <v>4.9340000000000002</v>
      </c>
    </row>
    <row r="300" spans="1:5" x14ac:dyDescent="0.25">
      <c r="A300" s="16">
        <v>7.0689191677407486</v>
      </c>
      <c r="B300" s="16">
        <v>146.10900000000001</v>
      </c>
      <c r="C300" s="13"/>
      <c r="D300" s="16">
        <v>8.2653199237038333</v>
      </c>
      <c r="E300" s="16">
        <v>4.9260000000000002</v>
      </c>
    </row>
    <row r="301" spans="1:5" x14ac:dyDescent="0.25">
      <c r="A301" s="16">
        <v>7.0928816055974968</v>
      </c>
      <c r="B301" s="16">
        <v>148.67599999999999</v>
      </c>
      <c r="C301" s="13"/>
      <c r="D301" s="16">
        <v>8.2933379573435069</v>
      </c>
      <c r="E301" s="16">
        <v>4.9189999999999996</v>
      </c>
    </row>
    <row r="302" spans="1:5" x14ac:dyDescent="0.25">
      <c r="A302" s="16">
        <v>7.116844043454245</v>
      </c>
      <c r="B302" s="16">
        <v>151.38999999999999</v>
      </c>
      <c r="C302" s="13"/>
      <c r="D302" s="16">
        <v>8.3213559909831805</v>
      </c>
      <c r="E302" s="16">
        <v>4.9109999999999996</v>
      </c>
    </row>
    <row r="303" spans="1:5" x14ac:dyDescent="0.25">
      <c r="A303" s="16">
        <v>7.1408064813109933</v>
      </c>
      <c r="B303" s="16">
        <v>154.25399999999999</v>
      </c>
      <c r="C303" s="13"/>
      <c r="D303" s="16">
        <v>8.3493740246228541</v>
      </c>
      <c r="E303" s="16">
        <v>4.8940000000000001</v>
      </c>
    </row>
    <row r="304" spans="1:5" x14ac:dyDescent="0.25">
      <c r="A304" s="16">
        <v>7.1647689191677415</v>
      </c>
      <c r="B304" s="16">
        <v>156.947</v>
      </c>
      <c r="C304" s="13"/>
      <c r="D304" s="16">
        <v>8.3773920582625276</v>
      </c>
      <c r="E304" s="16">
        <v>4.9050000000000002</v>
      </c>
    </row>
    <row r="305" spans="1:5" x14ac:dyDescent="0.25">
      <c r="A305" s="16">
        <v>7.1887313570244897</v>
      </c>
      <c r="B305" s="16">
        <v>159.40899999999999</v>
      </c>
      <c r="C305" s="13"/>
      <c r="D305" s="16">
        <v>8.405410091902203</v>
      </c>
      <c r="E305" s="16">
        <v>4.891</v>
      </c>
    </row>
    <row r="306" spans="1:5" x14ac:dyDescent="0.25">
      <c r="A306" s="16">
        <v>7.212693794881238</v>
      </c>
      <c r="B306" s="16">
        <v>162.267</v>
      </c>
      <c r="C306" s="13"/>
      <c r="D306" s="16">
        <v>8.4334281255418766</v>
      </c>
      <c r="E306" s="16">
        <v>4.8899999999999997</v>
      </c>
    </row>
    <row r="307" spans="1:5" x14ac:dyDescent="0.25">
      <c r="A307" s="16">
        <v>7.2366562327379862</v>
      </c>
      <c r="B307" s="16">
        <v>165.58500000000001</v>
      </c>
      <c r="C307" s="13"/>
      <c r="D307" s="16">
        <v>8.4614461591815502</v>
      </c>
      <c r="E307" s="16">
        <v>4.9029999999999996</v>
      </c>
    </row>
    <row r="308" spans="1:5" x14ac:dyDescent="0.25">
      <c r="A308" s="16">
        <v>7.2606186705947344</v>
      </c>
      <c r="B308" s="16">
        <v>166.886</v>
      </c>
      <c r="C308" s="13"/>
      <c r="D308" s="16">
        <v>8.4894641928212238</v>
      </c>
      <c r="E308" s="16">
        <v>4.8959999999999999</v>
      </c>
    </row>
    <row r="309" spans="1:5" x14ac:dyDescent="0.25">
      <c r="A309" s="16">
        <v>7.2845811084514827</v>
      </c>
      <c r="B309" s="16">
        <v>169.14699999999999</v>
      </c>
      <c r="C309" s="13"/>
      <c r="D309" s="16">
        <v>8.5174822264608991</v>
      </c>
      <c r="E309" s="16">
        <v>4.8860000000000001</v>
      </c>
    </row>
    <row r="310" spans="1:5" x14ac:dyDescent="0.25">
      <c r="A310" s="16">
        <v>7.3085435463082309</v>
      </c>
      <c r="B310" s="16">
        <v>171.518</v>
      </c>
      <c r="C310" s="13"/>
      <c r="D310" s="16">
        <v>8.5455002601005727</v>
      </c>
      <c r="E310" s="16">
        <v>4.899</v>
      </c>
    </row>
    <row r="311" spans="1:5" x14ac:dyDescent="0.25">
      <c r="A311" s="16">
        <v>7.3325059841649791</v>
      </c>
      <c r="B311" s="16">
        <v>173.06</v>
      </c>
      <c r="C311" s="13"/>
      <c r="D311" s="16">
        <v>8.5735182937402463</v>
      </c>
      <c r="E311" s="16">
        <v>4.8979999999999997</v>
      </c>
    </row>
    <row r="312" spans="1:5" x14ac:dyDescent="0.25">
      <c r="A312" s="16">
        <v>7.3564684220217273</v>
      </c>
      <c r="B312" s="16">
        <v>174.785</v>
      </c>
      <c r="C312" s="13"/>
      <c r="D312" s="16">
        <v>8.6015363273799199</v>
      </c>
      <c r="E312" s="16">
        <v>4.8879999999999999</v>
      </c>
    </row>
    <row r="313" spans="1:5" x14ac:dyDescent="0.25">
      <c r="A313" s="16">
        <v>7.3804308598784765</v>
      </c>
      <c r="B313" s="16">
        <v>176.24700000000001</v>
      </c>
      <c r="C313" s="13"/>
      <c r="D313" s="16">
        <v>8.6295543610195953</v>
      </c>
      <c r="E313" s="16">
        <v>4.867</v>
      </c>
    </row>
    <row r="314" spans="1:5" x14ac:dyDescent="0.25">
      <c r="A314" s="16">
        <v>7.4043932977352247</v>
      </c>
      <c r="B314" s="16">
        <v>177.52199999999999</v>
      </c>
      <c r="C314" s="13"/>
      <c r="D314" s="16">
        <v>8.6575723946592689</v>
      </c>
      <c r="E314" s="16">
        <v>4.891</v>
      </c>
    </row>
    <row r="315" spans="1:5" x14ac:dyDescent="0.25">
      <c r="A315" s="16">
        <v>7.4283557355919729</v>
      </c>
      <c r="B315" s="16">
        <v>178.684</v>
      </c>
      <c r="C315" s="13"/>
      <c r="D315" s="16">
        <v>8.6855904282989425</v>
      </c>
      <c r="E315" s="16">
        <v>4.891</v>
      </c>
    </row>
    <row r="316" spans="1:5" x14ac:dyDescent="0.25">
      <c r="A316" s="16">
        <v>7.4523181734487212</v>
      </c>
      <c r="B316" s="16">
        <v>179.518</v>
      </c>
      <c r="C316" s="13"/>
      <c r="D316" s="16">
        <v>8.713608461938616</v>
      </c>
      <c r="E316" s="16">
        <v>5.0750000000000002</v>
      </c>
    </row>
    <row r="317" spans="1:5" x14ac:dyDescent="0.25">
      <c r="A317" s="16">
        <v>7.4762806113054694</v>
      </c>
      <c r="B317" s="16">
        <v>180.05699999999999</v>
      </c>
      <c r="C317" s="13"/>
      <c r="D317" s="16">
        <v>8.7416264955782914</v>
      </c>
      <c r="E317" s="16">
        <v>5.0270000000000001</v>
      </c>
    </row>
    <row r="318" spans="1:5" x14ac:dyDescent="0.25">
      <c r="A318" s="16">
        <v>7.5002430491622176</v>
      </c>
      <c r="B318" s="16">
        <v>180.404</v>
      </c>
      <c r="C318" s="13"/>
      <c r="D318" s="16">
        <v>8.769644529217965</v>
      </c>
      <c r="E318" s="16">
        <v>4.9980000000000002</v>
      </c>
    </row>
    <row r="319" spans="1:5" x14ac:dyDescent="0.25">
      <c r="A319" s="16">
        <v>7.5242054870189659</v>
      </c>
      <c r="B319" s="16">
        <v>180.37700000000001</v>
      </c>
      <c r="C319" s="13"/>
      <c r="D319" s="16">
        <v>8.7976625628576386</v>
      </c>
      <c r="E319" s="16">
        <v>4.9710000000000001</v>
      </c>
    </row>
    <row r="320" spans="1:5" x14ac:dyDescent="0.25">
      <c r="A320" s="16">
        <v>7.5481679248757141</v>
      </c>
      <c r="B320" s="16">
        <v>179.93799999999999</v>
      </c>
      <c r="C320" s="13"/>
      <c r="D320" s="16">
        <v>8.8256805964973122</v>
      </c>
      <c r="E320" s="16">
        <v>4.9560000000000004</v>
      </c>
    </row>
    <row r="321" spans="1:5" x14ac:dyDescent="0.25">
      <c r="A321" s="16">
        <v>7.5721303627324623</v>
      </c>
      <c r="B321" s="16">
        <v>179.25200000000001</v>
      </c>
      <c r="C321" s="13"/>
      <c r="D321" s="16">
        <v>8.8536986301369875</v>
      </c>
      <c r="E321" s="16">
        <v>4.9489999999999998</v>
      </c>
    </row>
    <row r="322" spans="1:5" x14ac:dyDescent="0.25">
      <c r="A322" s="16">
        <v>7.5960928005892105</v>
      </c>
      <c r="B322" s="16">
        <v>178.16300000000001</v>
      </c>
      <c r="C322" s="13"/>
      <c r="D322" s="16">
        <v>8.8817166637766611</v>
      </c>
      <c r="E322" s="16">
        <v>4.9130000000000003</v>
      </c>
    </row>
    <row r="323" spans="1:5" x14ac:dyDescent="0.25">
      <c r="A323" s="16">
        <v>7.6200552384459588</v>
      </c>
      <c r="B323" s="16">
        <v>176.68100000000001</v>
      </c>
      <c r="C323" s="13"/>
      <c r="D323" s="16">
        <v>8.9097346974163347</v>
      </c>
      <c r="E323" s="16">
        <v>4.9240000000000004</v>
      </c>
    </row>
    <row r="324" spans="1:5" x14ac:dyDescent="0.25">
      <c r="A324" s="16">
        <v>7.644017676302707</v>
      </c>
      <c r="B324" s="16">
        <v>175.07400000000001</v>
      </c>
      <c r="C324" s="13"/>
      <c r="D324" s="16">
        <v>8.9377527310560083</v>
      </c>
      <c r="E324" s="16">
        <v>4.9119999999999999</v>
      </c>
    </row>
    <row r="325" spans="1:5" x14ac:dyDescent="0.25">
      <c r="A325" s="16">
        <v>7.6679801141594552</v>
      </c>
      <c r="B325" s="16">
        <v>173.17400000000001</v>
      </c>
      <c r="C325" s="13"/>
      <c r="D325" s="16">
        <v>8.9657707646956819</v>
      </c>
      <c r="E325" s="16">
        <v>4.9089999999999998</v>
      </c>
    </row>
    <row r="326" spans="1:5" x14ac:dyDescent="0.25">
      <c r="A326" s="16">
        <v>7.6919425520162044</v>
      </c>
      <c r="B326" s="16">
        <v>171.12799999999999</v>
      </c>
      <c r="C326" s="13"/>
      <c r="D326" s="16">
        <v>8.9937887983353573</v>
      </c>
      <c r="E326" s="16">
        <v>4.9000000000000004</v>
      </c>
    </row>
    <row r="327" spans="1:5" x14ac:dyDescent="0.25">
      <c r="A327" s="16">
        <v>7.7159049898729526</v>
      </c>
      <c r="B327" s="16">
        <v>168.97</v>
      </c>
      <c r="C327" s="13"/>
      <c r="D327" s="16">
        <v>9.0218068319750309</v>
      </c>
      <c r="E327" s="16">
        <v>4.8949999999999996</v>
      </c>
    </row>
    <row r="328" spans="1:5" x14ac:dyDescent="0.25">
      <c r="A328" s="16">
        <v>7.7398674277297008</v>
      </c>
      <c r="B328" s="16">
        <v>166.846</v>
      </c>
      <c r="C328" s="13"/>
      <c r="D328" s="16">
        <v>9.0498248656147044</v>
      </c>
      <c r="E328" s="16">
        <v>4.8899999999999997</v>
      </c>
    </row>
    <row r="329" spans="1:5" x14ac:dyDescent="0.25">
      <c r="A329" s="16">
        <v>7.7638298655864491</v>
      </c>
      <c r="B329" s="16">
        <v>164.71</v>
      </c>
      <c r="C329" s="13"/>
      <c r="D329" s="16">
        <v>9.077842899254378</v>
      </c>
      <c r="E329" s="16">
        <v>4.8959999999999999</v>
      </c>
    </row>
    <row r="330" spans="1:5" x14ac:dyDescent="0.25">
      <c r="A330" s="16">
        <v>7.7877923034431973</v>
      </c>
      <c r="B330" s="16">
        <v>162.54300000000001</v>
      </c>
      <c r="C330" s="13"/>
      <c r="D330" s="16">
        <v>9.1058609328940534</v>
      </c>
      <c r="E330" s="16">
        <v>4.8869999999999996</v>
      </c>
    </row>
    <row r="331" spans="1:5" x14ac:dyDescent="0.25">
      <c r="A331" s="16">
        <v>7.8117547412999455</v>
      </c>
      <c r="B331" s="16">
        <v>160.9</v>
      </c>
      <c r="C331" s="13"/>
      <c r="D331" s="16">
        <v>9.133878966533727</v>
      </c>
      <c r="E331" s="16">
        <v>4.8869999999999996</v>
      </c>
    </row>
    <row r="332" spans="1:5" x14ac:dyDescent="0.25">
      <c r="A332" s="16">
        <v>7.8357171791566937</v>
      </c>
      <c r="B332" s="16">
        <v>158.90799999999999</v>
      </c>
      <c r="C332" s="13"/>
      <c r="D332" s="16">
        <v>9.1618970001734006</v>
      </c>
      <c r="E332" s="16">
        <v>4.87</v>
      </c>
    </row>
    <row r="333" spans="1:5" x14ac:dyDescent="0.25">
      <c r="A333" s="16">
        <v>7.859679617013442</v>
      </c>
      <c r="B333" s="16">
        <v>157.08799999999999</v>
      </c>
      <c r="C333" s="13"/>
      <c r="D333" s="16">
        <v>9.1899150338130742</v>
      </c>
      <c r="E333" s="16">
        <v>4.8739999999999997</v>
      </c>
    </row>
    <row r="334" spans="1:5" x14ac:dyDescent="0.25">
      <c r="A334" s="16">
        <v>7.8836420548701902</v>
      </c>
      <c r="B334" s="16">
        <v>155.68600000000001</v>
      </c>
      <c r="C334" s="13"/>
      <c r="D334" s="16">
        <v>9.2179330674527495</v>
      </c>
      <c r="E334" s="16">
        <v>4.8879999999999999</v>
      </c>
    </row>
    <row r="335" spans="1:5" x14ac:dyDescent="0.25">
      <c r="A335" s="16">
        <v>7.9076044927269384</v>
      </c>
      <c r="B335" s="16">
        <v>154.38499999999999</v>
      </c>
      <c r="C335" s="13"/>
      <c r="D335" s="16">
        <v>9.2459511010924231</v>
      </c>
      <c r="E335" s="16">
        <v>4.8550000000000004</v>
      </c>
    </row>
    <row r="336" spans="1:5" x14ac:dyDescent="0.25">
      <c r="A336" s="16">
        <v>7.9315669305836867</v>
      </c>
      <c r="B336" s="16">
        <v>153.28100000000001</v>
      </c>
      <c r="C336" s="13"/>
      <c r="D336" s="16">
        <v>9.2739691347320967</v>
      </c>
      <c r="E336" s="16">
        <v>4.8620000000000001</v>
      </c>
    </row>
    <row r="337" spans="1:5" x14ac:dyDescent="0.25">
      <c r="A337" s="16">
        <v>7.9555293684404349</v>
      </c>
      <c r="B337" s="16">
        <v>152.452</v>
      </c>
      <c r="C337" s="13"/>
      <c r="D337" s="16">
        <v>9.3019871683717703</v>
      </c>
      <c r="E337" s="16">
        <v>4.875</v>
      </c>
    </row>
    <row r="338" spans="1:5" x14ac:dyDescent="0.25">
      <c r="A338" s="16">
        <v>7.9794918062971831</v>
      </c>
      <c r="B338" s="16">
        <v>151.79499999999999</v>
      </c>
      <c r="C338" s="13"/>
      <c r="D338" s="16">
        <v>9.3300052020114457</v>
      </c>
      <c r="E338" s="16">
        <v>4.907</v>
      </c>
    </row>
    <row r="339" spans="1:5" x14ac:dyDescent="0.25">
      <c r="A339" s="16">
        <v>8.0034542441539323</v>
      </c>
      <c r="B339" s="16">
        <v>151.244</v>
      </c>
      <c r="C339" s="13"/>
      <c r="D339" s="16">
        <v>9.3580232356511193</v>
      </c>
      <c r="E339" s="16">
        <v>4.875</v>
      </c>
    </row>
    <row r="340" spans="1:5" x14ac:dyDescent="0.25">
      <c r="A340" s="16">
        <v>8.0274166820106796</v>
      </c>
      <c r="B340" s="16">
        <v>150.96100000000001</v>
      </c>
      <c r="C340" s="13"/>
      <c r="D340" s="16">
        <v>9.3860412692907929</v>
      </c>
      <c r="E340" s="16">
        <v>4.8769999999999998</v>
      </c>
    </row>
    <row r="341" spans="1:5" x14ac:dyDescent="0.25">
      <c r="A341" s="16">
        <v>8.0513791198674287</v>
      </c>
      <c r="B341" s="16">
        <v>150.78800000000001</v>
      </c>
      <c r="C341" s="13"/>
      <c r="D341" s="16">
        <v>9.4140593029304664</v>
      </c>
      <c r="E341" s="16">
        <v>4.9020000000000001</v>
      </c>
    </row>
    <row r="342" spans="1:5" x14ac:dyDescent="0.25">
      <c r="A342" s="16">
        <v>8.0753415577241761</v>
      </c>
      <c r="B342" s="16">
        <v>150.63999999999999</v>
      </c>
      <c r="C342" s="13"/>
      <c r="D342" s="16">
        <v>9.44207733657014</v>
      </c>
      <c r="E342" s="16">
        <v>4.9029999999999996</v>
      </c>
    </row>
    <row r="343" spans="1:5" x14ac:dyDescent="0.25">
      <c r="A343" s="16">
        <v>8.0993039955809252</v>
      </c>
      <c r="B343" s="16">
        <v>150.607</v>
      </c>
      <c r="C343" s="13"/>
      <c r="D343" s="16">
        <v>9.4700953702098154</v>
      </c>
      <c r="E343" s="16">
        <v>4.8879999999999999</v>
      </c>
    </row>
    <row r="344" spans="1:5" x14ac:dyDescent="0.25">
      <c r="A344" s="16">
        <v>8.1232664334376725</v>
      </c>
      <c r="B344" s="16">
        <v>150.64500000000001</v>
      </c>
      <c r="C344" s="13"/>
      <c r="D344" s="16">
        <v>9.498113403849489</v>
      </c>
      <c r="E344" s="16">
        <v>4.8970000000000002</v>
      </c>
    </row>
    <row r="345" spans="1:5" x14ac:dyDescent="0.25">
      <c r="A345" s="16">
        <v>8.1472288712944216</v>
      </c>
      <c r="B345" s="16">
        <v>150.667</v>
      </c>
      <c r="C345" s="13"/>
      <c r="D345" s="16">
        <v>9.5261314374891626</v>
      </c>
      <c r="E345" s="16">
        <v>4.9029999999999996</v>
      </c>
    </row>
    <row r="346" spans="1:5" x14ac:dyDescent="0.25">
      <c r="A346" s="16">
        <v>8.1711913091511708</v>
      </c>
      <c r="B346" s="16">
        <v>150.684</v>
      </c>
      <c r="C346" s="13"/>
      <c r="D346" s="16">
        <v>9.5541494711288362</v>
      </c>
      <c r="E346" s="16">
        <v>4.8979999999999997</v>
      </c>
    </row>
    <row r="347" spans="1:5" x14ac:dyDescent="0.25">
      <c r="A347" s="16">
        <v>8.1951537470079181</v>
      </c>
      <c r="B347" s="16">
        <v>150.727</v>
      </c>
      <c r="C347" s="13"/>
      <c r="D347" s="16">
        <v>9.5821675047685115</v>
      </c>
      <c r="E347" s="16">
        <v>4.9320000000000004</v>
      </c>
    </row>
    <row r="348" spans="1:5" x14ac:dyDescent="0.25">
      <c r="A348" s="16">
        <v>8.2191161848646672</v>
      </c>
      <c r="B348" s="16">
        <v>150.62</v>
      </c>
      <c r="C348" s="13"/>
      <c r="D348" s="16">
        <v>9.6101855384081851</v>
      </c>
      <c r="E348" s="16">
        <v>4.9109999999999996</v>
      </c>
    </row>
    <row r="349" spans="1:5" x14ac:dyDescent="0.25">
      <c r="A349" s="16">
        <v>8.2430786227214146</v>
      </c>
      <c r="B349" s="16">
        <v>150.56299999999999</v>
      </c>
      <c r="C349" s="13"/>
      <c r="D349" s="16">
        <v>9.6382035720478587</v>
      </c>
      <c r="E349" s="16">
        <v>4.9269999999999996</v>
      </c>
    </row>
    <row r="350" spans="1:5" x14ac:dyDescent="0.25">
      <c r="A350" s="16">
        <v>8.2670410605781637</v>
      </c>
      <c r="B350" s="16">
        <v>150.40700000000001</v>
      </c>
      <c r="C350" s="13"/>
      <c r="D350" s="16">
        <v>9.6662216056875323</v>
      </c>
      <c r="E350" s="16">
        <v>4.9379999999999997</v>
      </c>
    </row>
    <row r="351" spans="1:5" x14ac:dyDescent="0.25">
      <c r="A351" s="16">
        <v>8.291003498434911</v>
      </c>
      <c r="B351" s="16">
        <v>150.203</v>
      </c>
      <c r="C351" s="13"/>
      <c r="D351" s="16">
        <v>9.6942396393272077</v>
      </c>
      <c r="E351" s="16">
        <v>4.9720000000000004</v>
      </c>
    </row>
    <row r="352" spans="1:5" x14ac:dyDescent="0.25">
      <c r="A352" s="16">
        <v>8.3149659362916601</v>
      </c>
      <c r="B352" s="16">
        <v>149.93799999999999</v>
      </c>
      <c r="C352" s="13"/>
      <c r="D352" s="16">
        <v>9.7222576729668813</v>
      </c>
      <c r="E352" s="16">
        <v>4.9770000000000003</v>
      </c>
    </row>
    <row r="353" spans="1:5" x14ac:dyDescent="0.25">
      <c r="A353" s="16">
        <v>8.3389283741484075</v>
      </c>
      <c r="B353" s="16">
        <v>149.66900000000001</v>
      </c>
      <c r="C353" s="13"/>
      <c r="D353" s="16">
        <v>9.7502757066065548</v>
      </c>
      <c r="E353" s="16">
        <v>4.9989999999999997</v>
      </c>
    </row>
    <row r="354" spans="1:5" x14ac:dyDescent="0.25">
      <c r="A354" s="16">
        <v>8.3628908120051566</v>
      </c>
      <c r="B354" s="16">
        <v>149.26300000000001</v>
      </c>
      <c r="C354" s="13"/>
      <c r="D354" s="16">
        <v>9.7782937402462284</v>
      </c>
      <c r="E354" s="16">
        <v>5.0439999999999996</v>
      </c>
    </row>
    <row r="355" spans="1:5" x14ac:dyDescent="0.25">
      <c r="A355" s="16">
        <v>8.3868532498619039</v>
      </c>
      <c r="B355" s="16">
        <v>148.876</v>
      </c>
      <c r="C355" s="13"/>
      <c r="D355" s="16">
        <v>9.8063117738859038</v>
      </c>
      <c r="E355" s="16">
        <v>5.0449999999999999</v>
      </c>
    </row>
    <row r="356" spans="1:5" x14ac:dyDescent="0.25">
      <c r="A356" s="16">
        <v>8.4108156877186531</v>
      </c>
      <c r="B356" s="16">
        <v>148.505</v>
      </c>
      <c r="C356" s="13"/>
      <c r="D356" s="16">
        <v>9.8343298075255774</v>
      </c>
      <c r="E356" s="16">
        <v>5.109</v>
      </c>
    </row>
    <row r="357" spans="1:5" x14ac:dyDescent="0.25">
      <c r="A357" s="16">
        <v>8.4347781255754004</v>
      </c>
      <c r="B357" s="16">
        <v>148.09899999999999</v>
      </c>
      <c r="C357" s="13"/>
      <c r="D357" s="16">
        <v>9.862347841165251</v>
      </c>
      <c r="E357" s="16">
        <v>5.12</v>
      </c>
    </row>
    <row r="358" spans="1:5" x14ac:dyDescent="0.25">
      <c r="A358" s="16">
        <v>8.4587405634321495</v>
      </c>
      <c r="B358" s="16">
        <v>147.73400000000001</v>
      </c>
      <c r="C358" s="13"/>
      <c r="D358" s="16">
        <v>9.8903658748049246</v>
      </c>
      <c r="E358" s="16">
        <v>5.157</v>
      </c>
    </row>
    <row r="359" spans="1:5" x14ac:dyDescent="0.25">
      <c r="A359" s="16">
        <v>8.4827030012888986</v>
      </c>
      <c r="B359" s="16">
        <v>147.44300000000001</v>
      </c>
      <c r="C359" s="13"/>
      <c r="D359" s="16">
        <v>9.9183839084445982</v>
      </c>
      <c r="E359" s="16">
        <v>5.1879999999999997</v>
      </c>
    </row>
    <row r="360" spans="1:5" x14ac:dyDescent="0.25">
      <c r="A360" s="16">
        <v>8.506665439145646</v>
      </c>
      <c r="B360" s="16">
        <v>147.19399999999999</v>
      </c>
      <c r="C360" s="13"/>
      <c r="D360" s="16">
        <v>9.9464019420842735</v>
      </c>
      <c r="E360" s="16">
        <v>5.2110000000000003</v>
      </c>
    </row>
    <row r="361" spans="1:5" x14ac:dyDescent="0.25">
      <c r="A361" s="16">
        <v>8.5306278770023951</v>
      </c>
      <c r="B361" s="16">
        <v>146.97300000000001</v>
      </c>
      <c r="C361" s="13"/>
      <c r="D361" s="16">
        <v>9.9744199757239471</v>
      </c>
      <c r="E361" s="16">
        <v>5.2370000000000001</v>
      </c>
    </row>
    <row r="362" spans="1:5" x14ac:dyDescent="0.25">
      <c r="A362" s="16">
        <v>8.5545903148591425</v>
      </c>
      <c r="B362" s="16">
        <v>146.70400000000001</v>
      </c>
      <c r="C362" s="13"/>
      <c r="D362" s="16">
        <v>10.002438009363621</v>
      </c>
      <c r="E362" s="16">
        <v>5.2720000000000002</v>
      </c>
    </row>
    <row r="363" spans="1:5" x14ac:dyDescent="0.25">
      <c r="A363" s="16">
        <v>8.5785527527158916</v>
      </c>
      <c r="B363" s="16">
        <v>146.58099999999999</v>
      </c>
      <c r="C363" s="13"/>
      <c r="D363" s="16">
        <v>10.030456043003294</v>
      </c>
      <c r="E363" s="16">
        <v>5.3129999999999997</v>
      </c>
    </row>
    <row r="364" spans="1:5" x14ac:dyDescent="0.25">
      <c r="A364" s="16">
        <v>8.6025151905726389</v>
      </c>
      <c r="B364" s="16">
        <v>146.523</v>
      </c>
      <c r="C364" s="13"/>
      <c r="D364" s="16">
        <v>10.05847407664297</v>
      </c>
      <c r="E364" s="16">
        <v>5.3390000000000004</v>
      </c>
    </row>
    <row r="365" spans="1:5" x14ac:dyDescent="0.25">
      <c r="A365" s="16">
        <v>8.626477628429388</v>
      </c>
      <c r="B365" s="16">
        <v>146.453</v>
      </c>
      <c r="C365" s="13"/>
      <c r="D365" s="16">
        <v>10.086492110282643</v>
      </c>
      <c r="E365" s="16">
        <v>5.3550000000000004</v>
      </c>
    </row>
    <row r="366" spans="1:5" x14ac:dyDescent="0.25">
      <c r="A366" s="16">
        <v>8.6504400662861354</v>
      </c>
      <c r="B366" s="16">
        <v>146.494</v>
      </c>
      <c r="C366" s="13"/>
      <c r="D366" s="16">
        <v>10.114510143922317</v>
      </c>
      <c r="E366" s="16">
        <v>5.367</v>
      </c>
    </row>
    <row r="367" spans="1:5" x14ac:dyDescent="0.25">
      <c r="A367" s="16">
        <v>8.6744025041428845</v>
      </c>
      <c r="B367" s="16">
        <v>146.59</v>
      </c>
      <c r="C367" s="13"/>
      <c r="D367" s="16">
        <v>10.14252817756199</v>
      </c>
      <c r="E367" s="16">
        <v>5.383</v>
      </c>
    </row>
    <row r="368" spans="1:5" x14ac:dyDescent="0.25">
      <c r="A368" s="16">
        <v>8.6983649419996318</v>
      </c>
      <c r="B368" s="16">
        <v>146.67400000000001</v>
      </c>
      <c r="C368" s="13"/>
      <c r="D368" s="16">
        <v>10.170546211201666</v>
      </c>
      <c r="E368" s="16">
        <v>5.42</v>
      </c>
    </row>
    <row r="369" spans="1:5" x14ac:dyDescent="0.25">
      <c r="A369" s="16">
        <v>8.722327379856381</v>
      </c>
      <c r="B369" s="16">
        <v>146.85599999999999</v>
      </c>
      <c r="C369" s="13"/>
      <c r="D369" s="16">
        <v>10.198564244841339</v>
      </c>
      <c r="E369" s="16">
        <v>5.4109999999999996</v>
      </c>
    </row>
    <row r="370" spans="1:5" x14ac:dyDescent="0.25">
      <c r="A370" s="16">
        <v>8.7462898177131283</v>
      </c>
      <c r="B370" s="16">
        <v>147.09700000000001</v>
      </c>
      <c r="C370" s="13"/>
      <c r="D370" s="16">
        <v>10.226582278481013</v>
      </c>
      <c r="E370" s="16">
        <v>5.44</v>
      </c>
    </row>
    <row r="371" spans="1:5" x14ac:dyDescent="0.25">
      <c r="A371" s="16">
        <v>8.7702522555698774</v>
      </c>
      <c r="B371" s="16">
        <v>147.38200000000001</v>
      </c>
      <c r="C371" s="13"/>
      <c r="D371" s="16">
        <v>10.254600312120687</v>
      </c>
      <c r="E371" s="16">
        <v>5.4180000000000001</v>
      </c>
    </row>
    <row r="372" spans="1:5" x14ac:dyDescent="0.25">
      <c r="A372" s="16">
        <v>8.7942146934266265</v>
      </c>
      <c r="B372" s="16">
        <v>147.80600000000001</v>
      </c>
      <c r="C372" s="13"/>
      <c r="D372" s="16">
        <v>10.282618345760362</v>
      </c>
      <c r="E372" s="16">
        <v>5.4059999999999997</v>
      </c>
    </row>
    <row r="373" spans="1:5" x14ac:dyDescent="0.25">
      <c r="A373" s="16">
        <v>8.8181771312833739</v>
      </c>
      <c r="B373" s="16">
        <v>148.28299999999999</v>
      </c>
      <c r="C373" s="13"/>
      <c r="D373" s="16">
        <v>10.310636379400036</v>
      </c>
      <c r="E373" s="16">
        <v>5.4160000000000004</v>
      </c>
    </row>
    <row r="374" spans="1:5" x14ac:dyDescent="0.25">
      <c r="A374" s="16">
        <v>8.842139569140123</v>
      </c>
      <c r="B374" s="16">
        <v>148.93</v>
      </c>
      <c r="C374" s="13"/>
      <c r="D374" s="16">
        <v>10.338654413039709</v>
      </c>
      <c r="E374" s="16">
        <v>5.4020000000000001</v>
      </c>
    </row>
    <row r="375" spans="1:5" x14ac:dyDescent="0.25">
      <c r="A375" s="16">
        <v>8.8661020069968703</v>
      </c>
      <c r="B375" s="16">
        <v>149.75399999999999</v>
      </c>
      <c r="C375" s="13"/>
      <c r="D375" s="16">
        <v>10.366672446679383</v>
      </c>
      <c r="E375" s="16">
        <v>5.3890000000000002</v>
      </c>
    </row>
    <row r="376" spans="1:5" x14ac:dyDescent="0.25">
      <c r="A376" s="16">
        <v>8.8900644448536195</v>
      </c>
      <c r="B376" s="16">
        <v>150.755</v>
      </c>
      <c r="C376" s="13"/>
      <c r="D376" s="16">
        <v>10.394690480319056</v>
      </c>
      <c r="E376" s="16">
        <v>5.3730000000000002</v>
      </c>
    </row>
    <row r="377" spans="1:5" x14ac:dyDescent="0.25">
      <c r="A377" s="16">
        <v>8.9140268827103668</v>
      </c>
      <c r="B377" s="16">
        <v>152.18700000000001</v>
      </c>
      <c r="C377" s="13"/>
      <c r="D377" s="16">
        <v>10.422708513958732</v>
      </c>
      <c r="E377" s="16">
        <v>5.3730000000000002</v>
      </c>
    </row>
    <row r="378" spans="1:5" x14ac:dyDescent="0.25">
      <c r="A378" s="16">
        <v>8.9379893205671159</v>
      </c>
      <c r="B378" s="16">
        <v>153.55099999999999</v>
      </c>
      <c r="C378" s="13"/>
      <c r="D378" s="16">
        <v>10.450726547598405</v>
      </c>
      <c r="E378" s="16">
        <v>5.3550000000000004</v>
      </c>
    </row>
    <row r="379" spans="1:5" x14ac:dyDescent="0.25">
      <c r="A379" s="16">
        <v>8.9619517584238633</v>
      </c>
      <c r="B379" s="16">
        <v>155.37200000000001</v>
      </c>
      <c r="C379" s="13"/>
      <c r="D379" s="16">
        <v>10.478744581238079</v>
      </c>
      <c r="E379" s="16">
        <v>5.383</v>
      </c>
    </row>
    <row r="380" spans="1:5" x14ac:dyDescent="0.25">
      <c r="A380" s="16">
        <v>8.9859141962806124</v>
      </c>
      <c r="B380" s="16">
        <v>157.535</v>
      </c>
      <c r="C380" s="13"/>
      <c r="D380" s="16">
        <v>10.506762614877752</v>
      </c>
      <c r="E380" s="16">
        <v>5.3840000000000003</v>
      </c>
    </row>
    <row r="381" spans="1:5" x14ac:dyDescent="0.25">
      <c r="A381" s="16">
        <v>9.0098766341373597</v>
      </c>
      <c r="B381" s="16">
        <v>160.16200000000001</v>
      </c>
      <c r="C381" s="13"/>
      <c r="D381" s="16">
        <v>10.534780648517428</v>
      </c>
      <c r="E381" s="16">
        <v>5.4</v>
      </c>
    </row>
    <row r="382" spans="1:5" x14ac:dyDescent="0.25">
      <c r="A382" s="16">
        <v>9.0338390719941088</v>
      </c>
      <c r="B382" s="16">
        <v>163.19200000000001</v>
      </c>
      <c r="C382" s="13"/>
      <c r="D382" s="16">
        <v>10.562798682157101</v>
      </c>
      <c r="E382" s="16">
        <v>5.407</v>
      </c>
    </row>
    <row r="383" spans="1:5" x14ac:dyDescent="0.25">
      <c r="A383" s="16">
        <v>9.0578015098508562</v>
      </c>
      <c r="B383" s="16">
        <v>166.57</v>
      </c>
      <c r="C383" s="13"/>
      <c r="D383" s="16">
        <v>10.590816715796775</v>
      </c>
      <c r="E383" s="16">
        <v>5.4619999999999997</v>
      </c>
    </row>
    <row r="384" spans="1:5" x14ac:dyDescent="0.25">
      <c r="A384" s="16">
        <v>9.0817639477076053</v>
      </c>
      <c r="B384" s="16">
        <v>170.203</v>
      </c>
      <c r="C384" s="13"/>
      <c r="D384" s="16">
        <v>10.618834749436449</v>
      </c>
      <c r="E384" s="16">
        <v>5.4909999999999997</v>
      </c>
    </row>
    <row r="385" spans="1:5" x14ac:dyDescent="0.25">
      <c r="A385" s="16">
        <v>9.1057263855643544</v>
      </c>
      <c r="B385" s="16">
        <v>174.14400000000001</v>
      </c>
      <c r="C385" s="13"/>
      <c r="D385" s="16">
        <v>10.646852783076124</v>
      </c>
      <c r="E385" s="16">
        <v>5.532</v>
      </c>
    </row>
    <row r="386" spans="1:5" x14ac:dyDescent="0.25">
      <c r="A386" s="16">
        <v>9.1296888234211018</v>
      </c>
      <c r="B386" s="16">
        <v>178.21899999999999</v>
      </c>
      <c r="C386" s="13"/>
      <c r="D386" s="16">
        <v>10.674870816715798</v>
      </c>
      <c r="E386" s="16">
        <v>5.5830000000000002</v>
      </c>
    </row>
    <row r="387" spans="1:5" x14ac:dyDescent="0.25">
      <c r="A387" s="16">
        <v>9.1536512612778509</v>
      </c>
      <c r="B387" s="16">
        <v>182.46799999999999</v>
      </c>
      <c r="C387" s="13"/>
      <c r="D387" s="16">
        <v>10.702888850355471</v>
      </c>
      <c r="E387" s="16">
        <v>5.6289999999999996</v>
      </c>
    </row>
    <row r="388" spans="1:5" x14ac:dyDescent="0.25">
      <c r="A388" s="16">
        <v>9.1776136991345982</v>
      </c>
      <c r="B388" s="16">
        <v>186.71199999999999</v>
      </c>
      <c r="C388" s="13"/>
      <c r="D388" s="16">
        <v>10.730906883995145</v>
      </c>
      <c r="E388" s="16">
        <v>5.7130000000000001</v>
      </c>
    </row>
    <row r="389" spans="1:5" x14ac:dyDescent="0.25">
      <c r="A389" s="16">
        <v>9.2015761369913474</v>
      </c>
      <c r="B389" s="16">
        <v>190.63900000000001</v>
      </c>
      <c r="C389" s="13"/>
      <c r="D389" s="16">
        <v>10.75892491763482</v>
      </c>
      <c r="E389" s="16">
        <v>5.835</v>
      </c>
    </row>
    <row r="390" spans="1:5" x14ac:dyDescent="0.25">
      <c r="A390" s="16">
        <v>9.2255385748480947</v>
      </c>
      <c r="B390" s="16">
        <v>194.31700000000001</v>
      </c>
      <c r="C390" s="13"/>
      <c r="D390" s="16">
        <v>10.786942951274494</v>
      </c>
      <c r="E390" s="16">
        <v>5.9160000000000004</v>
      </c>
    </row>
    <row r="391" spans="1:5" x14ac:dyDescent="0.25">
      <c r="A391" s="16">
        <v>9.2495010127048438</v>
      </c>
      <c r="B391" s="16">
        <v>197.66399999999999</v>
      </c>
      <c r="C391" s="13"/>
      <c r="D391" s="16">
        <v>10.814960984914167</v>
      </c>
      <c r="E391" s="16">
        <v>6.0419999999999998</v>
      </c>
    </row>
    <row r="392" spans="1:5" x14ac:dyDescent="0.25">
      <c r="A392" s="16">
        <v>9.2734634505615912</v>
      </c>
      <c r="B392" s="16">
        <v>200.32599999999999</v>
      </c>
      <c r="C392" s="13"/>
      <c r="D392" s="16">
        <v>10.842979018553841</v>
      </c>
      <c r="E392" s="16">
        <v>6.1760000000000002</v>
      </c>
    </row>
    <row r="393" spans="1:5" x14ac:dyDescent="0.25">
      <c r="A393" s="16">
        <v>9.2974258884183403</v>
      </c>
      <c r="B393" s="16">
        <v>202.529</v>
      </c>
      <c r="C393" s="13"/>
      <c r="D393" s="16">
        <v>10.870997052193514</v>
      </c>
      <c r="E393" s="16">
        <v>6.3449999999999998</v>
      </c>
    </row>
    <row r="394" spans="1:5" x14ac:dyDescent="0.25">
      <c r="A394" s="16">
        <v>9.3213883262750876</v>
      </c>
      <c r="B394" s="16">
        <v>204.06200000000001</v>
      </c>
      <c r="C394" s="13"/>
      <c r="D394" s="16">
        <v>10.89901508583319</v>
      </c>
      <c r="E394" s="16">
        <v>6.5229999999999997</v>
      </c>
    </row>
    <row r="395" spans="1:5" x14ac:dyDescent="0.25">
      <c r="A395" s="16">
        <v>9.3453507641318367</v>
      </c>
      <c r="B395" s="16">
        <v>204.71299999999999</v>
      </c>
      <c r="C395" s="13"/>
      <c r="D395" s="16">
        <v>10.927033119472863</v>
      </c>
      <c r="E395" s="16">
        <v>6.7380000000000004</v>
      </c>
    </row>
    <row r="396" spans="1:5" x14ac:dyDescent="0.25">
      <c r="A396" s="16">
        <v>9.3693132019885841</v>
      </c>
      <c r="B396" s="16">
        <v>204.65199999999999</v>
      </c>
      <c r="C396" s="13"/>
      <c r="D396" s="16">
        <v>10.955051153112537</v>
      </c>
      <c r="E396" s="16">
        <v>6.9980000000000002</v>
      </c>
    </row>
    <row r="397" spans="1:5" x14ac:dyDescent="0.25">
      <c r="A397" s="16">
        <v>9.3932756398453332</v>
      </c>
      <c r="B397" s="16">
        <v>203.863</v>
      </c>
      <c r="C397" s="13"/>
      <c r="D397" s="16">
        <v>10.983069186752211</v>
      </c>
      <c r="E397" s="16">
        <v>7.25</v>
      </c>
    </row>
    <row r="398" spans="1:5" x14ac:dyDescent="0.25">
      <c r="A398" s="16">
        <v>9.4172380777020823</v>
      </c>
      <c r="B398" s="16">
        <v>202.392</v>
      </c>
      <c r="C398" s="13"/>
      <c r="D398" s="16">
        <v>11.011087220391886</v>
      </c>
      <c r="E398" s="16">
        <v>7.55</v>
      </c>
    </row>
    <row r="399" spans="1:5" x14ac:dyDescent="0.25">
      <c r="A399" s="16">
        <v>9.4412005155588297</v>
      </c>
      <c r="B399" s="16">
        <v>200.20599999999999</v>
      </c>
      <c r="C399" s="13"/>
      <c r="D399" s="16">
        <v>11.03910525403156</v>
      </c>
      <c r="E399" s="16">
        <v>7.8810000000000002</v>
      </c>
    </row>
    <row r="400" spans="1:5" x14ac:dyDescent="0.25">
      <c r="A400" s="16">
        <v>9.4651629534155788</v>
      </c>
      <c r="B400" s="16">
        <v>197.649</v>
      </c>
      <c r="C400" s="13"/>
      <c r="D400" s="16">
        <v>11.067123287671233</v>
      </c>
      <c r="E400" s="16">
        <v>8.2769999999999992</v>
      </c>
    </row>
    <row r="401" spans="1:5" x14ac:dyDescent="0.25">
      <c r="A401" s="16">
        <v>9.4891253912723261</v>
      </c>
      <c r="B401" s="16">
        <v>194.68700000000001</v>
      </c>
      <c r="C401" s="13"/>
      <c r="D401" s="16">
        <v>11.095141321310907</v>
      </c>
      <c r="E401" s="16">
        <v>8.7240000000000002</v>
      </c>
    </row>
    <row r="402" spans="1:5" x14ac:dyDescent="0.25">
      <c r="A402" s="16">
        <v>9.5130878291290752</v>
      </c>
      <c r="B402" s="16">
        <v>191.28</v>
      </c>
      <c r="C402" s="13"/>
      <c r="D402" s="16">
        <v>11.123159354950582</v>
      </c>
      <c r="E402" s="16">
        <v>9.1859999999999999</v>
      </c>
    </row>
    <row r="403" spans="1:5" x14ac:dyDescent="0.25">
      <c r="A403" s="16">
        <v>9.5370502669858226</v>
      </c>
      <c r="B403" s="16">
        <v>187.745</v>
      </c>
      <c r="C403" s="13"/>
      <c r="D403" s="16">
        <v>11.151177388590256</v>
      </c>
      <c r="E403" s="16">
        <v>9.7490000000000006</v>
      </c>
    </row>
    <row r="404" spans="1:5" x14ac:dyDescent="0.25">
      <c r="A404" s="16">
        <v>9.5610127048425717</v>
      </c>
      <c r="B404" s="16">
        <v>184.15799999999999</v>
      </c>
      <c r="C404" s="13"/>
      <c r="D404" s="16">
        <v>11.179195422229929</v>
      </c>
      <c r="E404" s="16">
        <v>10.378</v>
      </c>
    </row>
    <row r="405" spans="1:5" x14ac:dyDescent="0.25">
      <c r="A405" s="16">
        <v>9.5849751426993191</v>
      </c>
      <c r="B405" s="16">
        <v>180.53700000000001</v>
      </c>
      <c r="C405" s="13"/>
      <c r="D405" s="16">
        <v>11.207213455869603</v>
      </c>
      <c r="E405" s="16">
        <v>11.074</v>
      </c>
    </row>
    <row r="406" spans="1:5" x14ac:dyDescent="0.25">
      <c r="A406" s="16">
        <v>9.6089375805560682</v>
      </c>
      <c r="B406" s="16">
        <v>176.99</v>
      </c>
      <c r="C406" s="13"/>
      <c r="D406" s="16">
        <v>11.235231489509278</v>
      </c>
      <c r="E406" s="16">
        <v>11.87</v>
      </c>
    </row>
    <row r="407" spans="1:5" x14ac:dyDescent="0.25">
      <c r="A407" s="16">
        <v>9.6329000184128155</v>
      </c>
      <c r="B407" s="16">
        <v>173.786</v>
      </c>
      <c r="C407" s="13"/>
      <c r="D407" s="16">
        <v>11.263249523148952</v>
      </c>
      <c r="E407" s="16">
        <v>12.746</v>
      </c>
    </row>
    <row r="408" spans="1:5" x14ac:dyDescent="0.25">
      <c r="A408" s="16">
        <v>9.6568624562695646</v>
      </c>
      <c r="B408" s="16">
        <v>170.78700000000001</v>
      </c>
      <c r="C408" s="13"/>
      <c r="D408" s="16">
        <v>11.291267556788625</v>
      </c>
      <c r="E408" s="16">
        <v>13.827999999999999</v>
      </c>
    </row>
    <row r="409" spans="1:5" x14ac:dyDescent="0.25">
      <c r="A409" s="16">
        <v>9.680824894126312</v>
      </c>
      <c r="B409" s="16">
        <v>167.982</v>
      </c>
      <c r="C409" s="13"/>
      <c r="D409" s="16">
        <v>11.319285590428299</v>
      </c>
      <c r="E409" s="16">
        <v>15.037000000000001</v>
      </c>
    </row>
    <row r="410" spans="1:5" x14ac:dyDescent="0.25">
      <c r="A410" s="16">
        <v>9.7047873319830611</v>
      </c>
      <c r="B410" s="16">
        <v>165.79599999999999</v>
      </c>
      <c r="C410" s="13"/>
      <c r="D410" s="16">
        <v>11.347303624067973</v>
      </c>
      <c r="E410" s="16">
        <v>16.478999999999999</v>
      </c>
    </row>
    <row r="411" spans="1:5" x14ac:dyDescent="0.25">
      <c r="A411" s="16">
        <v>9.7287497698398102</v>
      </c>
      <c r="B411" s="16">
        <v>163.95599999999999</v>
      </c>
      <c r="C411" s="13"/>
      <c r="D411" s="16">
        <v>11.375321657707648</v>
      </c>
      <c r="E411" s="16">
        <v>18.221</v>
      </c>
    </row>
    <row r="412" spans="1:5" x14ac:dyDescent="0.25">
      <c r="A412" s="16">
        <v>9.7527122076965576</v>
      </c>
      <c r="B412" s="16">
        <v>162.453</v>
      </c>
      <c r="C412" s="13"/>
      <c r="D412" s="16">
        <v>11.403339691347322</v>
      </c>
      <c r="E412" s="16">
        <v>20.381</v>
      </c>
    </row>
    <row r="413" spans="1:5" x14ac:dyDescent="0.25">
      <c r="A413" s="16">
        <v>9.7766746455533067</v>
      </c>
      <c r="B413" s="16">
        <v>161.54400000000001</v>
      </c>
      <c r="C413" s="13"/>
      <c r="D413" s="16">
        <v>11.431357724986995</v>
      </c>
      <c r="E413" s="16">
        <v>22.933</v>
      </c>
    </row>
    <row r="414" spans="1:5" x14ac:dyDescent="0.25">
      <c r="A414" s="16">
        <v>9.800637083410054</v>
      </c>
      <c r="B414" s="16">
        <v>161.077</v>
      </c>
      <c r="C414" s="13"/>
      <c r="D414" s="16">
        <v>11.459375758626669</v>
      </c>
      <c r="E414" s="16">
        <v>26.286999999999999</v>
      </c>
    </row>
    <row r="415" spans="1:5" x14ac:dyDescent="0.25">
      <c r="A415" s="16">
        <v>9.8245995212668031</v>
      </c>
      <c r="B415" s="16">
        <v>160.92699999999999</v>
      </c>
      <c r="C415" s="13"/>
      <c r="D415" s="16">
        <v>11.487393792266344</v>
      </c>
      <c r="E415" s="16">
        <v>30.253</v>
      </c>
    </row>
    <row r="416" spans="1:5" x14ac:dyDescent="0.25">
      <c r="A416" s="16">
        <v>9.8485619591235505</v>
      </c>
      <c r="B416" s="16">
        <v>161.31899999999999</v>
      </c>
      <c r="C416" s="13"/>
      <c r="D416" s="16">
        <v>11.515411825906018</v>
      </c>
      <c r="E416" s="16">
        <v>35.115000000000002</v>
      </c>
    </row>
    <row r="417" spans="1:5" x14ac:dyDescent="0.25">
      <c r="A417" s="16">
        <v>9.8725243969802996</v>
      </c>
      <c r="B417" s="16">
        <v>162.08500000000001</v>
      </c>
      <c r="C417" s="13"/>
      <c r="D417" s="16">
        <v>11.543429859545691</v>
      </c>
      <c r="E417" s="16">
        <v>41.152000000000001</v>
      </c>
    </row>
    <row r="418" spans="1:5" x14ac:dyDescent="0.25">
      <c r="A418" s="16">
        <v>9.8964868348370469</v>
      </c>
      <c r="B418" s="16">
        <v>163.17500000000001</v>
      </c>
      <c r="C418" s="13"/>
      <c r="D418" s="16">
        <v>11.571447893185365</v>
      </c>
      <c r="E418" s="16">
        <v>48.494</v>
      </c>
    </row>
    <row r="419" spans="1:5" x14ac:dyDescent="0.25">
      <c r="A419" s="16">
        <v>9.9204492726937961</v>
      </c>
      <c r="B419" s="16">
        <v>164.65799999999999</v>
      </c>
      <c r="C419" s="13"/>
      <c r="D419" s="16">
        <v>11.59946592682504</v>
      </c>
      <c r="E419" s="16">
        <v>57.100999999999999</v>
      </c>
    </row>
    <row r="420" spans="1:5" x14ac:dyDescent="0.25">
      <c r="A420" s="16">
        <v>9.9444117105505434</v>
      </c>
      <c r="B420" s="16">
        <v>166.34200000000001</v>
      </c>
      <c r="C420" s="13"/>
      <c r="D420" s="16">
        <v>11.627483960464714</v>
      </c>
      <c r="E420" s="16">
        <v>66.918000000000006</v>
      </c>
    </row>
    <row r="421" spans="1:5" x14ac:dyDescent="0.25">
      <c r="A421" s="16">
        <v>9.9683741484072925</v>
      </c>
      <c r="B421" s="16">
        <v>168.24199999999999</v>
      </c>
      <c r="C421" s="13"/>
      <c r="D421" s="16">
        <v>11.655501994104387</v>
      </c>
      <c r="E421" s="16">
        <v>78.097999999999999</v>
      </c>
    </row>
    <row r="422" spans="1:5" x14ac:dyDescent="0.25">
      <c r="A422" s="16">
        <v>9.9923365862640399</v>
      </c>
      <c r="B422" s="16">
        <v>170.19200000000001</v>
      </c>
      <c r="C422" s="13"/>
      <c r="D422" s="16">
        <v>11.683520027744061</v>
      </c>
      <c r="E422" s="16">
        <v>90.09</v>
      </c>
    </row>
    <row r="423" spans="1:5" x14ac:dyDescent="0.25">
      <c r="A423" s="16">
        <v>10.016299024120789</v>
      </c>
      <c r="B423" s="16">
        <v>172.22</v>
      </c>
      <c r="C423" s="13"/>
      <c r="D423" s="16">
        <v>11.711538061383736</v>
      </c>
      <c r="E423" s="16">
        <v>102.854</v>
      </c>
    </row>
    <row r="424" spans="1:5" x14ac:dyDescent="0.25">
      <c r="A424" s="16">
        <v>10.040261461977538</v>
      </c>
      <c r="B424" s="16">
        <v>174.125</v>
      </c>
      <c r="C424" s="13"/>
      <c r="D424" s="16">
        <v>11.73955609502341</v>
      </c>
      <c r="E424" s="16">
        <v>115.85599999999999</v>
      </c>
    </row>
    <row r="425" spans="1:5" x14ac:dyDescent="0.25">
      <c r="A425" s="16">
        <v>10.064223899834285</v>
      </c>
      <c r="B425" s="16">
        <v>175.93199999999999</v>
      </c>
      <c r="C425" s="13"/>
      <c r="D425" s="16">
        <v>11.767574128663083</v>
      </c>
      <c r="E425" s="16">
        <v>128.79300000000001</v>
      </c>
    </row>
    <row r="426" spans="1:5" x14ac:dyDescent="0.25">
      <c r="A426" s="16">
        <v>10.088186337691035</v>
      </c>
      <c r="B426" s="16">
        <v>177.49600000000001</v>
      </c>
      <c r="C426" s="13"/>
      <c r="D426" s="16">
        <v>11.795592162302757</v>
      </c>
      <c r="E426" s="16">
        <v>140.88</v>
      </c>
    </row>
    <row r="427" spans="1:5" x14ac:dyDescent="0.25">
      <c r="A427" s="16">
        <v>10.112148775547782</v>
      </c>
      <c r="B427" s="16">
        <v>178.69300000000001</v>
      </c>
      <c r="C427" s="13"/>
      <c r="D427" s="16">
        <v>11.823610195942431</v>
      </c>
      <c r="E427" s="16">
        <v>151.828</v>
      </c>
    </row>
    <row r="428" spans="1:5" x14ac:dyDescent="0.25">
      <c r="A428" s="16">
        <v>10.136111213404531</v>
      </c>
      <c r="B428" s="16">
        <v>179.64400000000001</v>
      </c>
      <c r="C428" s="13"/>
      <c r="D428" s="16">
        <v>11.851628229582106</v>
      </c>
      <c r="E428" s="16">
        <v>161.15199999999999</v>
      </c>
    </row>
    <row r="429" spans="1:5" x14ac:dyDescent="0.25">
      <c r="A429" s="16">
        <v>10.160073651261278</v>
      </c>
      <c r="B429" s="16">
        <v>180.084</v>
      </c>
      <c r="C429" s="13"/>
      <c r="D429" s="16">
        <v>11.87964626322178</v>
      </c>
      <c r="E429" s="16">
        <v>168.37899999999999</v>
      </c>
    </row>
    <row r="430" spans="1:5" x14ac:dyDescent="0.25">
      <c r="A430" s="16">
        <v>10.184036089118027</v>
      </c>
      <c r="B430" s="16">
        <v>180.02699999999999</v>
      </c>
      <c r="C430" s="13"/>
      <c r="D430" s="16">
        <v>11.907664296861453</v>
      </c>
      <c r="E430" s="16">
        <v>173.459</v>
      </c>
    </row>
    <row r="431" spans="1:5" x14ac:dyDescent="0.25">
      <c r="A431" s="16">
        <v>10.207998526974775</v>
      </c>
      <c r="B431" s="16">
        <v>179.58</v>
      </c>
      <c r="C431" s="13"/>
      <c r="D431" s="16">
        <v>11.935682330501127</v>
      </c>
      <c r="E431" s="16">
        <v>175.952</v>
      </c>
    </row>
    <row r="432" spans="1:5" x14ac:dyDescent="0.25">
      <c r="A432" s="16">
        <v>10.231960964831524</v>
      </c>
      <c r="B432" s="16">
        <v>178.714</v>
      </c>
      <c r="C432" s="13"/>
      <c r="D432" s="16">
        <v>11.963700364140802</v>
      </c>
      <c r="E432" s="16">
        <v>176.73400000000001</v>
      </c>
    </row>
    <row r="433" spans="1:5" x14ac:dyDescent="0.25">
      <c r="A433" s="16">
        <v>10.255923402688271</v>
      </c>
      <c r="B433" s="16">
        <v>177.321</v>
      </c>
      <c r="C433" s="13"/>
      <c r="D433" s="16">
        <v>11.991718397780476</v>
      </c>
      <c r="E433" s="16">
        <v>175.017</v>
      </c>
    </row>
    <row r="434" spans="1:5" x14ac:dyDescent="0.25">
      <c r="A434" s="16">
        <v>10.27988584054502</v>
      </c>
      <c r="B434" s="16">
        <v>175.572</v>
      </c>
      <c r="C434" s="13"/>
      <c r="D434" s="16">
        <v>12.019736431420149</v>
      </c>
      <c r="E434" s="16">
        <v>171.416</v>
      </c>
    </row>
    <row r="435" spans="1:5" x14ac:dyDescent="0.25">
      <c r="A435" s="16">
        <v>10.303848278401768</v>
      </c>
      <c r="B435" s="16">
        <v>173.54599999999999</v>
      </c>
      <c r="C435" s="13"/>
      <c r="D435" s="16">
        <v>12.047754465059823</v>
      </c>
      <c r="E435" s="16">
        <v>166.249</v>
      </c>
    </row>
    <row r="436" spans="1:5" x14ac:dyDescent="0.25">
      <c r="A436" s="16">
        <v>10.327810716258517</v>
      </c>
      <c r="B436" s="16">
        <v>171.14400000000001</v>
      </c>
      <c r="C436" s="13"/>
      <c r="D436" s="16">
        <v>12.075772498699498</v>
      </c>
      <c r="E436" s="16">
        <v>159.577</v>
      </c>
    </row>
    <row r="437" spans="1:5" x14ac:dyDescent="0.25">
      <c r="A437" s="16">
        <v>10.351773154115266</v>
      </c>
      <c r="B437" s="16">
        <v>168.59200000000001</v>
      </c>
      <c r="C437" s="13"/>
      <c r="D437" s="16">
        <v>12.103790532339172</v>
      </c>
      <c r="E437" s="16">
        <v>152.405</v>
      </c>
    </row>
    <row r="438" spans="1:5" x14ac:dyDescent="0.25">
      <c r="A438" s="16">
        <v>10.375735591972013</v>
      </c>
      <c r="B438" s="16">
        <v>165.88300000000001</v>
      </c>
      <c r="C438" s="13"/>
      <c r="D438" s="16">
        <v>12.131808565978845</v>
      </c>
      <c r="E438" s="16">
        <v>143.96</v>
      </c>
    </row>
    <row r="439" spans="1:5" x14ac:dyDescent="0.25">
      <c r="A439" s="16">
        <v>10.399698029828762</v>
      </c>
      <c r="B439" s="16">
        <v>163.16999999999999</v>
      </c>
      <c r="C439" s="13"/>
      <c r="D439" s="16">
        <v>12.159826599618519</v>
      </c>
      <c r="E439" s="16">
        <v>135.35900000000001</v>
      </c>
    </row>
    <row r="440" spans="1:5" x14ac:dyDescent="0.25">
      <c r="A440" s="16">
        <v>10.42366046768551</v>
      </c>
      <c r="B440" s="16">
        <v>160.41800000000001</v>
      </c>
      <c r="C440" s="13"/>
      <c r="D440" s="16">
        <v>12.187844633258194</v>
      </c>
      <c r="E440" s="16">
        <v>126.54300000000001</v>
      </c>
    </row>
    <row r="441" spans="1:5" x14ac:dyDescent="0.25">
      <c r="A441" s="16">
        <v>10.447622905542259</v>
      </c>
      <c r="B441" s="16">
        <v>157.691</v>
      </c>
      <c r="C441" s="13"/>
      <c r="D441" s="16">
        <v>12.215862666897868</v>
      </c>
      <c r="E441" s="16">
        <v>117.578</v>
      </c>
    </row>
    <row r="442" spans="1:5" x14ac:dyDescent="0.25">
      <c r="A442" s="16">
        <v>10.471585343399006</v>
      </c>
      <c r="B442" s="16">
        <v>155.16499999999999</v>
      </c>
      <c r="C442" s="13"/>
      <c r="D442" s="16">
        <v>12.243880700537542</v>
      </c>
      <c r="E442" s="16">
        <v>109.283</v>
      </c>
    </row>
    <row r="443" spans="1:5" x14ac:dyDescent="0.25">
      <c r="A443" s="16">
        <v>10.495547781255755</v>
      </c>
      <c r="B443" s="16">
        <v>152.744</v>
      </c>
      <c r="C443" s="13"/>
      <c r="D443" s="16">
        <v>12.271898734177215</v>
      </c>
      <c r="E443" s="16">
        <v>100.93300000000001</v>
      </c>
    </row>
    <row r="444" spans="1:5" x14ac:dyDescent="0.25">
      <c r="A444" s="16">
        <v>10.519510219112503</v>
      </c>
      <c r="B444" s="16">
        <v>150.452</v>
      </c>
      <c r="C444" s="13"/>
      <c r="D444" s="16">
        <v>12.299916767816891</v>
      </c>
      <c r="E444" s="16">
        <v>93.182000000000002</v>
      </c>
    </row>
    <row r="445" spans="1:5" x14ac:dyDescent="0.25">
      <c r="A445" s="16">
        <v>10.543472656969252</v>
      </c>
      <c r="B445" s="16">
        <v>148.47399999999999</v>
      </c>
      <c r="C445" s="13"/>
      <c r="D445" s="16">
        <v>12.327934801456564</v>
      </c>
      <c r="E445" s="16">
        <v>86.072000000000003</v>
      </c>
    </row>
    <row r="446" spans="1:5" x14ac:dyDescent="0.25">
      <c r="A446" s="16">
        <v>10.567435094825999</v>
      </c>
      <c r="B446" s="16">
        <v>146.55500000000001</v>
      </c>
      <c r="C446" s="13"/>
      <c r="D446" s="16">
        <v>12.355952835096238</v>
      </c>
      <c r="E446" s="16">
        <v>79.236999999999995</v>
      </c>
    </row>
    <row r="447" spans="1:5" x14ac:dyDescent="0.25">
      <c r="A447" s="16">
        <v>10.591397532682748</v>
      </c>
      <c r="B447" s="16">
        <v>144.83699999999999</v>
      </c>
      <c r="C447" s="13"/>
      <c r="D447" s="16">
        <v>12.383970868735911</v>
      </c>
      <c r="E447" s="16">
        <v>72.703000000000003</v>
      </c>
    </row>
    <row r="448" spans="1:5" x14ac:dyDescent="0.25">
      <c r="A448" s="16">
        <v>10.615359970539496</v>
      </c>
      <c r="B448" s="16">
        <v>143.43199999999999</v>
      </c>
      <c r="C448" s="13"/>
      <c r="D448" s="16">
        <v>12.411988902375585</v>
      </c>
      <c r="E448" s="16">
        <v>67.369</v>
      </c>
    </row>
    <row r="449" spans="1:5" x14ac:dyDescent="0.25">
      <c r="A449" s="16">
        <v>10.639322408396245</v>
      </c>
      <c r="B449" s="16">
        <v>142.161</v>
      </c>
      <c r="C449" s="13"/>
      <c r="D449" s="16">
        <v>12.44000693601526</v>
      </c>
      <c r="E449" s="16">
        <v>62.045999999999999</v>
      </c>
    </row>
    <row r="450" spans="1:5" x14ac:dyDescent="0.25">
      <c r="A450" s="16">
        <v>10.663284846252994</v>
      </c>
      <c r="B450" s="16">
        <v>141.017</v>
      </c>
      <c r="C450" s="13"/>
      <c r="D450" s="16">
        <v>12.468024969654934</v>
      </c>
      <c r="E450" s="16">
        <v>57.320999999999998</v>
      </c>
    </row>
    <row r="451" spans="1:5" x14ac:dyDescent="0.25">
      <c r="A451" s="16">
        <v>10.687247284109741</v>
      </c>
      <c r="B451" s="16">
        <v>140.06800000000001</v>
      </c>
      <c r="C451" s="13"/>
      <c r="D451" s="16">
        <v>12.496043003294607</v>
      </c>
      <c r="E451" s="16">
        <v>52.762999999999998</v>
      </c>
    </row>
    <row r="452" spans="1:5" x14ac:dyDescent="0.25">
      <c r="A452" s="16">
        <v>10.71120972196649</v>
      </c>
      <c r="B452" s="16">
        <v>139.22900000000001</v>
      </c>
      <c r="C452" s="13"/>
      <c r="D452" s="16">
        <v>12.524061036934281</v>
      </c>
      <c r="E452" s="16">
        <v>48.771000000000001</v>
      </c>
    </row>
    <row r="453" spans="1:5" x14ac:dyDescent="0.25">
      <c r="A453" s="16">
        <v>10.735172159823238</v>
      </c>
      <c r="B453" s="16">
        <v>138.53800000000001</v>
      </c>
      <c r="C453" s="13"/>
      <c r="D453" s="16">
        <v>12.552079070573956</v>
      </c>
      <c r="E453" s="16">
        <v>45.027000000000001</v>
      </c>
    </row>
    <row r="454" spans="1:5" x14ac:dyDescent="0.25">
      <c r="A454" s="16">
        <v>10.759134597679987</v>
      </c>
      <c r="B454" s="16">
        <v>137.93899999999999</v>
      </c>
      <c r="C454" s="13"/>
      <c r="D454" s="16">
        <v>12.58009710421363</v>
      </c>
      <c r="E454" s="16">
        <v>41.564999999999998</v>
      </c>
    </row>
    <row r="455" spans="1:5" x14ac:dyDescent="0.25">
      <c r="A455" s="16">
        <v>10.783097035536734</v>
      </c>
      <c r="B455" s="16">
        <v>137.45699999999999</v>
      </c>
      <c r="C455" s="13"/>
      <c r="D455" s="16">
        <v>12.608115137853304</v>
      </c>
      <c r="E455" s="16">
        <v>38.585999999999999</v>
      </c>
    </row>
    <row r="456" spans="1:5" x14ac:dyDescent="0.25">
      <c r="A456" s="16">
        <v>10.807059473393483</v>
      </c>
      <c r="B456" s="16">
        <v>137.02600000000001</v>
      </c>
      <c r="C456" s="13"/>
      <c r="D456" s="16">
        <v>12.636133171492977</v>
      </c>
      <c r="E456" s="16">
        <v>35.476999999999997</v>
      </c>
    </row>
    <row r="457" spans="1:5" x14ac:dyDescent="0.25">
      <c r="A457" s="16">
        <v>10.831021911250231</v>
      </c>
      <c r="B457" s="16">
        <v>136.65799999999999</v>
      </c>
      <c r="C457" s="13"/>
      <c r="D457" s="16">
        <v>12.664151205132653</v>
      </c>
      <c r="E457" s="16">
        <v>32.79</v>
      </c>
    </row>
    <row r="458" spans="1:5" x14ac:dyDescent="0.25">
      <c r="A458" s="16">
        <v>10.85498434910698</v>
      </c>
      <c r="B458" s="16">
        <v>136.37700000000001</v>
      </c>
      <c r="C458" s="13"/>
      <c r="D458" s="16">
        <v>12.692169238772326</v>
      </c>
      <c r="E458" s="16">
        <v>30.25</v>
      </c>
    </row>
    <row r="459" spans="1:5" x14ac:dyDescent="0.25">
      <c r="A459" s="16">
        <v>10.878946786963727</v>
      </c>
      <c r="B459" s="16">
        <v>136.084</v>
      </c>
      <c r="C459" s="13"/>
      <c r="D459" s="16">
        <v>12.720187272412</v>
      </c>
      <c r="E459" s="16">
        <v>27.936</v>
      </c>
    </row>
    <row r="460" spans="1:5" x14ac:dyDescent="0.25">
      <c r="A460" s="16">
        <v>10.902909224820476</v>
      </c>
      <c r="B460" s="16">
        <v>135.85499999999999</v>
      </c>
      <c r="C460" s="13"/>
      <c r="D460" s="16">
        <v>12.748205306051673</v>
      </c>
      <c r="E460" s="16">
        <v>25.812999999999999</v>
      </c>
    </row>
    <row r="461" spans="1:5" x14ac:dyDescent="0.25">
      <c r="A461" s="16">
        <v>10.926871662677224</v>
      </c>
      <c r="B461" s="16">
        <v>135.66999999999999</v>
      </c>
      <c r="C461" s="13"/>
      <c r="D461" s="16">
        <v>12.776223339691349</v>
      </c>
      <c r="E461" s="16">
        <v>23.827000000000002</v>
      </c>
    </row>
    <row r="462" spans="1:5" x14ac:dyDescent="0.25">
      <c r="A462" s="16">
        <v>10.950834100533973</v>
      </c>
      <c r="B462" s="16">
        <v>135.511</v>
      </c>
      <c r="C462" s="13"/>
      <c r="D462" s="16">
        <v>12.804241373331022</v>
      </c>
      <c r="E462" s="16">
        <v>21.931000000000001</v>
      </c>
    </row>
    <row r="463" spans="1:5" x14ac:dyDescent="0.25">
      <c r="A463" s="16">
        <v>10.974796538390722</v>
      </c>
      <c r="B463" s="16">
        <v>135.38800000000001</v>
      </c>
      <c r="C463" s="13"/>
      <c r="D463" s="16">
        <v>12.832259406970696</v>
      </c>
      <c r="E463" s="16">
        <v>20.297999999999998</v>
      </c>
    </row>
    <row r="464" spans="1:5" x14ac:dyDescent="0.25">
      <c r="A464" s="16">
        <v>10.998758976247469</v>
      </c>
      <c r="B464" s="16">
        <v>135.315</v>
      </c>
      <c r="C464" s="13"/>
      <c r="D464" s="16">
        <v>12.860277440610369</v>
      </c>
      <c r="E464" s="16">
        <v>18.77</v>
      </c>
    </row>
    <row r="465" spans="1:5" x14ac:dyDescent="0.25">
      <c r="A465" s="16">
        <v>11.022721414104218</v>
      </c>
      <c r="B465" s="16">
        <v>135.22399999999999</v>
      </c>
      <c r="C465" s="13"/>
      <c r="D465" s="16">
        <v>12.888295474250043</v>
      </c>
      <c r="E465" s="16">
        <v>17.312999999999999</v>
      </c>
    </row>
    <row r="466" spans="1:5" x14ac:dyDescent="0.25">
      <c r="A466" s="16">
        <v>11.046683851960966</v>
      </c>
      <c r="B466" s="16">
        <v>135.215</v>
      </c>
      <c r="C466" s="13"/>
      <c r="D466" s="16">
        <v>12.916313507889718</v>
      </c>
      <c r="E466" s="16">
        <v>16.132000000000001</v>
      </c>
    </row>
    <row r="467" spans="1:5" x14ac:dyDescent="0.25">
      <c r="A467" s="16">
        <v>11.070646289817715</v>
      </c>
      <c r="B467" s="16">
        <v>135.18600000000001</v>
      </c>
      <c r="C467" s="13"/>
      <c r="D467" s="16">
        <v>12.944331541529392</v>
      </c>
      <c r="E467" s="16">
        <v>14.96</v>
      </c>
    </row>
    <row r="468" spans="1:5" x14ac:dyDescent="0.25">
      <c r="A468" s="16">
        <v>11.094608727674462</v>
      </c>
      <c r="B468" s="16">
        <v>135.17500000000001</v>
      </c>
      <c r="C468" s="13"/>
      <c r="D468" s="16">
        <v>12.972349575169066</v>
      </c>
      <c r="E468" s="16">
        <v>13.97</v>
      </c>
    </row>
    <row r="469" spans="1:5" x14ac:dyDescent="0.25">
      <c r="A469" s="16">
        <v>11.118571165531211</v>
      </c>
      <c r="B469" s="16">
        <v>135.18199999999999</v>
      </c>
      <c r="C469" s="13"/>
      <c r="D469" s="16">
        <v>13.000367608808739</v>
      </c>
      <c r="E469" s="16">
        <v>13.089</v>
      </c>
    </row>
    <row r="470" spans="1:5" x14ac:dyDescent="0.25">
      <c r="A470" s="16">
        <v>11.142533603387959</v>
      </c>
      <c r="B470" s="16">
        <v>135.221</v>
      </c>
      <c r="C470" s="13"/>
      <c r="D470" s="16">
        <v>13.028385642448415</v>
      </c>
      <c r="E470" s="16">
        <v>12.256</v>
      </c>
    </row>
    <row r="471" spans="1:5" x14ac:dyDescent="0.25">
      <c r="A471" s="16">
        <v>11.166496041244708</v>
      </c>
      <c r="B471" s="16">
        <v>135.345</v>
      </c>
      <c r="C471" s="13"/>
      <c r="D471" s="16">
        <v>13.056403676088088</v>
      </c>
      <c r="E471" s="16">
        <v>11.532999999999999</v>
      </c>
    </row>
    <row r="472" spans="1:5" x14ac:dyDescent="0.25">
      <c r="A472" s="16">
        <v>11.190458479101455</v>
      </c>
      <c r="B472" s="16">
        <v>135.48099999999999</v>
      </c>
      <c r="C472" s="13"/>
      <c r="D472" s="16">
        <v>13.084421709727762</v>
      </c>
      <c r="E472" s="16">
        <v>10.938000000000001</v>
      </c>
    </row>
    <row r="473" spans="1:5" x14ac:dyDescent="0.25">
      <c r="A473" s="16">
        <v>11.214420916958204</v>
      </c>
      <c r="B473" s="16">
        <v>135.57400000000001</v>
      </c>
      <c r="C473" s="13"/>
      <c r="D473" s="16">
        <v>13.112439743367435</v>
      </c>
      <c r="E473" s="16">
        <v>10.397</v>
      </c>
    </row>
    <row r="474" spans="1:5" x14ac:dyDescent="0.25">
      <c r="A474" s="16">
        <v>11.238383354814951</v>
      </c>
      <c r="B474" s="16">
        <v>135.74299999999999</v>
      </c>
      <c r="C474" s="13"/>
      <c r="D474" s="16">
        <v>13.140457777007111</v>
      </c>
      <c r="E474" s="16">
        <v>9.9420000000000002</v>
      </c>
    </row>
    <row r="475" spans="1:5" x14ac:dyDescent="0.25">
      <c r="A475" s="16">
        <v>11.262345792671701</v>
      </c>
      <c r="B475" s="16">
        <v>135.92500000000001</v>
      </c>
      <c r="C475" s="13"/>
      <c r="D475" s="16">
        <v>13.168475810646784</v>
      </c>
      <c r="E475" s="16">
        <v>9.4930000000000003</v>
      </c>
    </row>
    <row r="476" spans="1:5" x14ac:dyDescent="0.25">
      <c r="A476" s="16">
        <v>11.28630823052845</v>
      </c>
      <c r="B476" s="16">
        <v>136.148</v>
      </c>
      <c r="C476" s="13"/>
      <c r="D476" s="16">
        <v>13.196493844286458</v>
      </c>
      <c r="E476" s="16">
        <v>9.125</v>
      </c>
    </row>
    <row r="477" spans="1:5" x14ac:dyDescent="0.25">
      <c r="A477" s="16">
        <v>11.310270668385197</v>
      </c>
      <c r="B477" s="16">
        <v>136.45599999999999</v>
      </c>
      <c r="C477" s="13"/>
      <c r="D477" s="16">
        <v>13.224511877926131</v>
      </c>
      <c r="E477" s="16">
        <v>8.8109999999999999</v>
      </c>
    </row>
    <row r="478" spans="1:5" x14ac:dyDescent="0.25">
      <c r="A478" s="16">
        <v>11.334233106241946</v>
      </c>
      <c r="B478" s="16">
        <v>136.78299999999999</v>
      </c>
      <c r="C478" s="13"/>
      <c r="D478" s="16">
        <v>13.252529911565807</v>
      </c>
      <c r="E478" s="16">
        <v>8.5039999999999996</v>
      </c>
    </row>
    <row r="479" spans="1:5" x14ac:dyDescent="0.25">
      <c r="A479" s="16">
        <v>11.358195544098693</v>
      </c>
      <c r="B479" s="16">
        <v>137.173</v>
      </c>
      <c r="C479" s="13"/>
      <c r="D479" s="16">
        <v>13.28054794520548</v>
      </c>
      <c r="E479" s="16">
        <v>8.2530000000000001</v>
      </c>
    </row>
    <row r="480" spans="1:5" x14ac:dyDescent="0.25">
      <c r="A480" s="16">
        <v>11.382157981955443</v>
      </c>
      <c r="B480" s="16">
        <v>137.66999999999999</v>
      </c>
      <c r="C480" s="13"/>
      <c r="D480" s="16">
        <v>13.308565978845154</v>
      </c>
      <c r="E480" s="16">
        <v>8.016</v>
      </c>
    </row>
    <row r="481" spans="1:5" x14ac:dyDescent="0.25">
      <c r="A481" s="16">
        <v>11.40612041981219</v>
      </c>
      <c r="B481" s="16">
        <v>138.22499999999999</v>
      </c>
      <c r="C481" s="13"/>
      <c r="D481" s="16">
        <v>13.336584012484828</v>
      </c>
      <c r="E481" s="16">
        <v>7.8390000000000004</v>
      </c>
    </row>
    <row r="482" spans="1:5" x14ac:dyDescent="0.25">
      <c r="A482" s="16">
        <v>11.430082857668939</v>
      </c>
      <c r="B482" s="16">
        <v>138.93100000000001</v>
      </c>
      <c r="C482" s="13"/>
      <c r="D482" s="16">
        <v>13.364602046124501</v>
      </c>
      <c r="E482" s="16">
        <v>7.64</v>
      </c>
    </row>
    <row r="483" spans="1:5" x14ac:dyDescent="0.25">
      <c r="A483" s="16">
        <v>11.454045295525686</v>
      </c>
      <c r="B483" s="16">
        <v>139.72200000000001</v>
      </c>
      <c r="C483" s="13"/>
      <c r="D483" s="16">
        <v>13.392620079764177</v>
      </c>
      <c r="E483" s="16">
        <v>7.4530000000000003</v>
      </c>
    </row>
    <row r="484" spans="1:5" x14ac:dyDescent="0.25">
      <c r="A484" s="16">
        <v>11.478007733382436</v>
      </c>
      <c r="B484" s="16">
        <v>140.672</v>
      </c>
      <c r="C484" s="13"/>
      <c r="D484" s="16">
        <v>13.42063811340385</v>
      </c>
      <c r="E484" s="16">
        <v>7.2649999999999997</v>
      </c>
    </row>
    <row r="485" spans="1:5" x14ac:dyDescent="0.25">
      <c r="A485" s="16">
        <v>11.501970171239183</v>
      </c>
      <c r="B485" s="16">
        <v>141.78</v>
      </c>
      <c r="C485" s="13"/>
      <c r="D485" s="16">
        <v>13.448656147043524</v>
      </c>
      <c r="E485" s="16">
        <v>7.1449999999999996</v>
      </c>
    </row>
    <row r="486" spans="1:5" x14ac:dyDescent="0.25">
      <c r="A486" s="16">
        <v>11.525932609095932</v>
      </c>
      <c r="B486" s="16">
        <v>143.21199999999999</v>
      </c>
      <c r="C486" s="13"/>
      <c r="D486" s="16">
        <v>13.476674180683197</v>
      </c>
      <c r="E486" s="16">
        <v>6.9880000000000004</v>
      </c>
    </row>
    <row r="487" spans="1:5" x14ac:dyDescent="0.25">
      <c r="A487" s="16">
        <v>11.549895046952679</v>
      </c>
      <c r="B487" s="16">
        <v>144.792</v>
      </c>
      <c r="C487" s="13"/>
      <c r="D487" s="16">
        <v>13.504692214322873</v>
      </c>
      <c r="E487" s="16">
        <v>6.8529999999999998</v>
      </c>
    </row>
    <row r="488" spans="1:5" x14ac:dyDescent="0.25">
      <c r="A488" s="16">
        <v>11.573857484809428</v>
      </c>
      <c r="B488" s="16">
        <v>146.72800000000001</v>
      </c>
      <c r="C488" s="13"/>
      <c r="D488" s="16">
        <v>13.532710247962546</v>
      </c>
      <c r="E488" s="16">
        <v>6.7110000000000003</v>
      </c>
    </row>
    <row r="489" spans="1:5" x14ac:dyDescent="0.25">
      <c r="A489" s="16">
        <v>11.597819922666178</v>
      </c>
      <c r="B489" s="16">
        <v>149.04</v>
      </c>
      <c r="C489" s="13"/>
      <c r="D489" s="16">
        <v>13.56072828160222</v>
      </c>
      <c r="E489" s="16">
        <v>6.5869999999999997</v>
      </c>
    </row>
    <row r="490" spans="1:5" x14ac:dyDescent="0.25">
      <c r="A490" s="16">
        <v>11.621782360522925</v>
      </c>
      <c r="B490" s="16">
        <v>151.654</v>
      </c>
      <c r="C490" s="13"/>
      <c r="D490" s="16">
        <v>13.588746315241893</v>
      </c>
      <c r="E490" s="16">
        <v>6.49</v>
      </c>
    </row>
    <row r="491" spans="1:5" x14ac:dyDescent="0.25">
      <c r="A491" s="16">
        <v>11.645744798379674</v>
      </c>
      <c r="B491" s="16">
        <v>154.74199999999999</v>
      </c>
      <c r="C491" s="13"/>
      <c r="D491" s="16">
        <v>13.616764348881569</v>
      </c>
      <c r="E491" s="16">
        <v>6.383</v>
      </c>
    </row>
    <row r="492" spans="1:5" x14ac:dyDescent="0.25">
      <c r="A492" s="16">
        <v>11.669707236236421</v>
      </c>
      <c r="B492" s="16">
        <v>158.21100000000001</v>
      </c>
      <c r="C492" s="13"/>
      <c r="D492" s="16">
        <v>13.644782382521242</v>
      </c>
      <c r="E492" s="16">
        <v>6.2779999999999996</v>
      </c>
    </row>
    <row r="493" spans="1:5" x14ac:dyDescent="0.25">
      <c r="A493" s="16">
        <v>11.69366967409317</v>
      </c>
      <c r="B493" s="16">
        <v>161.96700000000001</v>
      </c>
      <c r="C493" s="13"/>
      <c r="D493" s="16">
        <v>13.672800416160916</v>
      </c>
      <c r="E493" s="16">
        <v>6.1970000000000001</v>
      </c>
    </row>
    <row r="494" spans="1:5" x14ac:dyDescent="0.25">
      <c r="A494" s="16">
        <v>11.717632111949918</v>
      </c>
      <c r="B494" s="16">
        <v>166.22200000000001</v>
      </c>
      <c r="C494" s="13"/>
      <c r="D494" s="16">
        <v>13.70081844980059</v>
      </c>
      <c r="E494" s="16">
        <v>6.0919999999999996</v>
      </c>
    </row>
    <row r="495" spans="1:5" x14ac:dyDescent="0.25">
      <c r="A495" s="16">
        <v>11.741594549806667</v>
      </c>
      <c r="B495" s="16">
        <v>170.821</v>
      </c>
      <c r="C495" s="13"/>
      <c r="D495" s="16">
        <v>13.728836483440265</v>
      </c>
      <c r="E495" s="16">
        <v>6.024</v>
      </c>
    </row>
    <row r="496" spans="1:5" x14ac:dyDescent="0.25">
      <c r="A496" s="16">
        <v>11.765556987663414</v>
      </c>
      <c r="B496" s="16">
        <v>175.636</v>
      </c>
      <c r="C496" s="13"/>
      <c r="D496" s="16">
        <v>13.756854517079939</v>
      </c>
      <c r="E496" s="16">
        <v>5.9279999999999999</v>
      </c>
    </row>
    <row r="497" spans="1:5" x14ac:dyDescent="0.25">
      <c r="A497" s="16">
        <v>11.789519425520163</v>
      </c>
      <c r="B497" s="16">
        <v>180.57599999999999</v>
      </c>
      <c r="C497" s="13"/>
      <c r="D497" s="16">
        <v>13.784872550719612</v>
      </c>
      <c r="E497" s="16">
        <v>5.8620000000000001</v>
      </c>
    </row>
    <row r="498" spans="1:5" x14ac:dyDescent="0.25">
      <c r="A498" s="16">
        <v>11.813481863376911</v>
      </c>
      <c r="B498" s="16">
        <v>185.48699999999999</v>
      </c>
      <c r="C498" s="13"/>
      <c r="D498" s="16">
        <v>13.812890584359286</v>
      </c>
      <c r="E498" s="16">
        <v>5.7640000000000002</v>
      </c>
    </row>
    <row r="499" spans="1:5" x14ac:dyDescent="0.25">
      <c r="A499" s="16">
        <v>11.83744430123366</v>
      </c>
      <c r="B499" s="16">
        <v>190.34299999999999</v>
      </c>
      <c r="C499" s="13"/>
      <c r="D499" s="16">
        <v>13.840908617998959</v>
      </c>
      <c r="E499" s="16">
        <v>5.7160000000000002</v>
      </c>
    </row>
    <row r="500" spans="1:5" x14ac:dyDescent="0.25">
      <c r="A500" s="16">
        <v>11.861406739090407</v>
      </c>
      <c r="B500" s="16">
        <v>194.76300000000001</v>
      </c>
      <c r="C500" s="13"/>
      <c r="D500" s="16">
        <v>13.868926651638635</v>
      </c>
      <c r="E500" s="16">
        <v>5.6539999999999999</v>
      </c>
    </row>
    <row r="501" spans="1:5" x14ac:dyDescent="0.25">
      <c r="A501" s="16">
        <v>11.885369176947156</v>
      </c>
      <c r="B501" s="16">
        <v>198.91499999999999</v>
      </c>
      <c r="C501" s="13"/>
      <c r="D501" s="16">
        <v>13.896944685278308</v>
      </c>
      <c r="E501" s="16">
        <v>5.5880000000000001</v>
      </c>
    </row>
    <row r="502" spans="1:5" x14ac:dyDescent="0.25">
      <c r="A502" s="16">
        <v>11.909331614803905</v>
      </c>
      <c r="B502" s="16">
        <v>202.47200000000001</v>
      </c>
      <c r="C502" s="13"/>
      <c r="D502" s="16">
        <v>13.924962718917982</v>
      </c>
      <c r="E502" s="16">
        <v>5.5350000000000001</v>
      </c>
    </row>
    <row r="503" spans="1:5" x14ac:dyDescent="0.25">
      <c r="A503" s="16">
        <v>11.933294052660653</v>
      </c>
      <c r="B503" s="16">
        <v>205.232</v>
      </c>
      <c r="C503" s="13"/>
      <c r="D503" s="16">
        <v>13.952980752557655</v>
      </c>
      <c r="E503" s="16">
        <v>5.484</v>
      </c>
    </row>
    <row r="504" spans="1:5" x14ac:dyDescent="0.25">
      <c r="A504" s="16">
        <v>11.957256490517402</v>
      </c>
      <c r="B504" s="16">
        <v>207.339</v>
      </c>
      <c r="C504" s="13"/>
      <c r="D504" s="16">
        <v>13.980998786197331</v>
      </c>
      <c r="E504" s="16">
        <v>5.4459999999999997</v>
      </c>
    </row>
    <row r="505" spans="1:5" x14ac:dyDescent="0.25">
      <c r="A505" s="16">
        <v>11.981218928374149</v>
      </c>
      <c r="B505" s="16">
        <v>208.52</v>
      </c>
      <c r="C505" s="13"/>
      <c r="D505" s="16">
        <v>14.009016819837004</v>
      </c>
      <c r="E505" s="16">
        <v>5.3849999999999998</v>
      </c>
    </row>
    <row r="506" spans="1:5" x14ac:dyDescent="0.25">
      <c r="A506" s="16">
        <v>12.005181366230898</v>
      </c>
      <c r="B506" s="16">
        <v>208.773</v>
      </c>
      <c r="C506" s="13"/>
      <c r="D506" s="16">
        <v>14.037034853476678</v>
      </c>
      <c r="E506" s="16">
        <v>5.359</v>
      </c>
    </row>
    <row r="507" spans="1:5" x14ac:dyDescent="0.25">
      <c r="A507" s="16">
        <v>12.029143804087646</v>
      </c>
      <c r="B507" s="16">
        <v>208.249</v>
      </c>
      <c r="C507" s="13"/>
      <c r="D507" s="16">
        <v>14.065052887116352</v>
      </c>
      <c r="E507" s="16">
        <v>5.31</v>
      </c>
    </row>
    <row r="508" spans="1:5" x14ac:dyDescent="0.25">
      <c r="A508" s="16">
        <v>12.053106241944395</v>
      </c>
      <c r="B508" s="16">
        <v>206.87799999999999</v>
      </c>
      <c r="C508" s="13"/>
      <c r="D508" s="16">
        <v>14.093070920756027</v>
      </c>
      <c r="E508" s="16">
        <v>5.2759999999999998</v>
      </c>
    </row>
    <row r="509" spans="1:5" x14ac:dyDescent="0.25">
      <c r="A509" s="16">
        <v>12.077068679801142</v>
      </c>
      <c r="B509" s="16">
        <v>204.714</v>
      </c>
      <c r="C509" s="13"/>
      <c r="D509" s="16">
        <v>14.121088954395701</v>
      </c>
      <c r="E509" s="16">
        <v>5.2729999999999997</v>
      </c>
    </row>
    <row r="510" spans="1:5" x14ac:dyDescent="0.25">
      <c r="A510" s="16">
        <v>12.101031117657891</v>
      </c>
      <c r="B510" s="16">
        <v>201.85900000000001</v>
      </c>
      <c r="C510" s="13"/>
      <c r="D510" s="16">
        <v>14.149106988035374</v>
      </c>
      <c r="E510" s="16">
        <v>5.2270000000000003</v>
      </c>
    </row>
    <row r="511" spans="1:5" x14ac:dyDescent="0.25">
      <c r="A511" s="16">
        <v>12.124993555514639</v>
      </c>
      <c r="B511" s="16">
        <v>198.381</v>
      </c>
      <c r="C511" s="13"/>
      <c r="D511" s="16">
        <v>14.177125021675048</v>
      </c>
      <c r="E511" s="16">
        <v>5.1870000000000003</v>
      </c>
    </row>
    <row r="512" spans="1:5" x14ac:dyDescent="0.25">
      <c r="A512" s="16">
        <v>12.148955993371388</v>
      </c>
      <c r="B512" s="16">
        <v>194.45599999999999</v>
      </c>
      <c r="C512" s="13"/>
      <c r="D512" s="16">
        <v>14.205143055314723</v>
      </c>
      <c r="E512" s="16">
        <v>5.173</v>
      </c>
    </row>
    <row r="513" spans="1:5" x14ac:dyDescent="0.25">
      <c r="A513" s="16">
        <v>12.172918431228135</v>
      </c>
      <c r="B513" s="16">
        <v>190.16200000000001</v>
      </c>
      <c r="C513" s="13"/>
      <c r="D513" s="16">
        <v>14.233161088954397</v>
      </c>
      <c r="E513" s="16">
        <v>5.117</v>
      </c>
    </row>
    <row r="514" spans="1:5" x14ac:dyDescent="0.25">
      <c r="A514" s="16">
        <v>12.196880869084884</v>
      </c>
      <c r="B514" s="16">
        <v>185.733</v>
      </c>
      <c r="C514" s="13"/>
      <c r="D514" s="16">
        <v>14.26117912259407</v>
      </c>
      <c r="E514" s="16">
        <v>5.0949999999999998</v>
      </c>
    </row>
    <row r="515" spans="1:5" x14ac:dyDescent="0.25">
      <c r="A515" s="16">
        <v>12.220843306941633</v>
      </c>
      <c r="B515" s="16">
        <v>181.09700000000001</v>
      </c>
      <c r="C515" s="13"/>
      <c r="D515" s="16">
        <v>14.289197156233744</v>
      </c>
      <c r="E515" s="16">
        <v>5.069</v>
      </c>
    </row>
    <row r="516" spans="1:5" x14ac:dyDescent="0.25">
      <c r="A516" s="16">
        <v>12.244805744798381</v>
      </c>
      <c r="B516" s="16">
        <v>176.61199999999999</v>
      </c>
      <c r="C516" s="13"/>
      <c r="D516" s="16">
        <v>14.317215189873417</v>
      </c>
      <c r="E516" s="16">
        <v>5.0609999999999999</v>
      </c>
    </row>
    <row r="517" spans="1:5" x14ac:dyDescent="0.25">
      <c r="A517" s="16">
        <v>12.26876818265513</v>
      </c>
      <c r="B517" s="16">
        <v>172.11099999999999</v>
      </c>
      <c r="C517" s="13"/>
      <c r="D517" s="16">
        <v>14.345233223513093</v>
      </c>
      <c r="E517" s="16">
        <v>5.0179999999999998</v>
      </c>
    </row>
    <row r="518" spans="1:5" x14ac:dyDescent="0.25">
      <c r="A518" s="16">
        <v>12.292730620511877</v>
      </c>
      <c r="B518" s="16">
        <v>167.93899999999999</v>
      </c>
      <c r="C518" s="13"/>
      <c r="D518" s="16">
        <v>14.373251257152766</v>
      </c>
      <c r="E518" s="16">
        <v>5.0019999999999998</v>
      </c>
    </row>
    <row r="519" spans="1:5" x14ac:dyDescent="0.25">
      <c r="A519" s="16">
        <v>12.316693058368626</v>
      </c>
      <c r="B519" s="16">
        <v>163.95699999999999</v>
      </c>
      <c r="C519" s="13"/>
      <c r="D519" s="16">
        <v>14.40126929079244</v>
      </c>
      <c r="E519" s="16">
        <v>4.9820000000000002</v>
      </c>
    </row>
    <row r="520" spans="1:5" x14ac:dyDescent="0.25">
      <c r="A520" s="16">
        <v>12.340655496225374</v>
      </c>
      <c r="B520" s="16">
        <v>160.18199999999999</v>
      </c>
      <c r="C520" s="13"/>
      <c r="D520" s="16">
        <v>14.429287324432114</v>
      </c>
      <c r="E520" s="16">
        <v>4.9669999999999996</v>
      </c>
    </row>
    <row r="521" spans="1:5" x14ac:dyDescent="0.25">
      <c r="A521" s="16">
        <v>12.364617934082123</v>
      </c>
      <c r="B521" s="16">
        <v>156.90700000000001</v>
      </c>
      <c r="C521" s="13"/>
      <c r="D521" s="16">
        <v>14.457305358071789</v>
      </c>
      <c r="E521" s="16">
        <v>4.9569999999999999</v>
      </c>
    </row>
    <row r="522" spans="1:5" x14ac:dyDescent="0.25">
      <c r="A522" s="16">
        <v>12.38858037193887</v>
      </c>
      <c r="B522" s="16">
        <v>153.89099999999999</v>
      </c>
      <c r="C522" s="13"/>
      <c r="D522" s="16">
        <v>14.485323391711463</v>
      </c>
      <c r="E522" s="16">
        <v>4.9249999999999998</v>
      </c>
    </row>
    <row r="523" spans="1:5" x14ac:dyDescent="0.25">
      <c r="A523" s="16">
        <v>12.412542809795619</v>
      </c>
      <c r="B523" s="16">
        <v>151.148</v>
      </c>
      <c r="C523" s="13"/>
      <c r="D523" s="16">
        <v>14.513341425351136</v>
      </c>
      <c r="E523" s="16">
        <v>4.9139999999999997</v>
      </c>
    </row>
    <row r="524" spans="1:5" x14ac:dyDescent="0.25">
      <c r="A524" s="16">
        <v>12.436505247652367</v>
      </c>
      <c r="B524" s="16">
        <v>148.87700000000001</v>
      </c>
      <c r="C524" s="13"/>
      <c r="D524" s="16">
        <v>14.54135945899081</v>
      </c>
      <c r="E524" s="16">
        <v>4.8920000000000003</v>
      </c>
    </row>
    <row r="525" spans="1:5" x14ac:dyDescent="0.25">
      <c r="A525" s="16">
        <v>12.460467685509116</v>
      </c>
      <c r="B525" s="16">
        <v>146.83099999999999</v>
      </c>
      <c r="C525" s="13"/>
      <c r="D525" s="16">
        <v>14.569377492630485</v>
      </c>
      <c r="E525" s="16">
        <v>4.8719999999999999</v>
      </c>
    </row>
    <row r="526" spans="1:5" x14ac:dyDescent="0.25">
      <c r="A526" s="16">
        <v>12.484430123365863</v>
      </c>
      <c r="B526" s="16">
        <v>145.10300000000001</v>
      </c>
      <c r="C526" s="13"/>
      <c r="D526" s="16">
        <v>14.597395526270159</v>
      </c>
      <c r="E526" s="16">
        <v>4.8840000000000003</v>
      </c>
    </row>
    <row r="527" spans="1:5" x14ac:dyDescent="0.25">
      <c r="A527" s="16">
        <v>12.508392561222612</v>
      </c>
      <c r="B527" s="16">
        <v>143.65100000000001</v>
      </c>
      <c r="C527" s="13"/>
      <c r="D527" s="16">
        <v>14.625413559909832</v>
      </c>
      <c r="E527" s="16">
        <v>4.8529999999999998</v>
      </c>
    </row>
    <row r="528" spans="1:5" x14ac:dyDescent="0.25">
      <c r="A528" s="16">
        <v>12.532354999079361</v>
      </c>
      <c r="B528" s="16">
        <v>142.47499999999999</v>
      </c>
      <c r="C528" s="13"/>
      <c r="D528" s="16">
        <v>14.653431593549506</v>
      </c>
      <c r="E528" s="16">
        <v>4.851</v>
      </c>
    </row>
    <row r="529" spans="1:5" x14ac:dyDescent="0.25">
      <c r="A529" s="16">
        <v>12.556317436936109</v>
      </c>
      <c r="B529" s="16">
        <v>141.46700000000001</v>
      </c>
      <c r="C529" s="13"/>
      <c r="D529" s="16">
        <v>14.681449627189181</v>
      </c>
      <c r="E529" s="16">
        <v>4.8440000000000003</v>
      </c>
    </row>
    <row r="530" spans="1:5" x14ac:dyDescent="0.25">
      <c r="A530" s="16">
        <v>12.580279874792858</v>
      </c>
      <c r="B530" s="16">
        <v>140.715</v>
      </c>
      <c r="C530" s="13"/>
      <c r="D530" s="16">
        <v>14.709467660828855</v>
      </c>
      <c r="E530" s="16">
        <v>4.8419999999999996</v>
      </c>
    </row>
    <row r="531" spans="1:5" x14ac:dyDescent="0.25">
      <c r="A531" s="16">
        <v>12.604242312649605</v>
      </c>
      <c r="B531" s="16">
        <v>140.12700000000001</v>
      </c>
      <c r="C531" s="13"/>
      <c r="D531" s="16">
        <v>14.737485694468528</v>
      </c>
      <c r="E531" s="16">
        <v>4.82</v>
      </c>
    </row>
    <row r="532" spans="1:5" x14ac:dyDescent="0.25">
      <c r="A532" s="16">
        <v>12.628204750506354</v>
      </c>
      <c r="B532" s="16">
        <v>139.70699999999999</v>
      </c>
      <c r="C532" s="13"/>
      <c r="D532" s="16">
        <v>14.765503728108202</v>
      </c>
      <c r="E532" s="16">
        <v>4.7960000000000003</v>
      </c>
    </row>
    <row r="533" spans="1:5" x14ac:dyDescent="0.25">
      <c r="A533" s="16">
        <v>12.652167188363102</v>
      </c>
      <c r="B533" s="16">
        <v>139.441</v>
      </c>
      <c r="C533" s="13"/>
      <c r="D533" s="16">
        <v>14.793521761747876</v>
      </c>
      <c r="E533" s="16">
        <v>4.8120000000000003</v>
      </c>
    </row>
    <row r="534" spans="1:5" x14ac:dyDescent="0.25">
      <c r="A534" s="16">
        <v>12.676129626219851</v>
      </c>
      <c r="B534" s="16">
        <v>139.262</v>
      </c>
      <c r="C534" s="13"/>
      <c r="D534" s="16">
        <v>14.821539795387551</v>
      </c>
      <c r="E534" s="16">
        <v>4.7949999999999999</v>
      </c>
    </row>
    <row r="535" spans="1:5" x14ac:dyDescent="0.25">
      <c r="A535" s="16">
        <v>12.700092064076598</v>
      </c>
      <c r="B535" s="16">
        <v>139.20599999999999</v>
      </c>
      <c r="C535" s="13"/>
      <c r="D535" s="16">
        <v>14.849557829027225</v>
      </c>
      <c r="E535" s="16">
        <v>4.7949999999999999</v>
      </c>
    </row>
    <row r="536" spans="1:5" x14ac:dyDescent="0.25">
      <c r="A536" s="16">
        <v>12.724054501933347</v>
      </c>
      <c r="B536" s="16">
        <v>139.345</v>
      </c>
      <c r="C536" s="13"/>
      <c r="D536" s="16">
        <v>14.877575862666898</v>
      </c>
      <c r="E536" s="16">
        <v>4.7809999999999997</v>
      </c>
    </row>
    <row r="537" spans="1:5" x14ac:dyDescent="0.25">
      <c r="A537" s="16">
        <v>12.748016939790094</v>
      </c>
      <c r="B537" s="16">
        <v>139.60300000000001</v>
      </c>
      <c r="C537" s="13"/>
      <c r="D537" s="16">
        <v>14.905593896306572</v>
      </c>
      <c r="E537" s="16">
        <v>4.7779999999999996</v>
      </c>
    </row>
    <row r="538" spans="1:5" x14ac:dyDescent="0.25">
      <c r="A538" s="16">
        <v>12.771979377646844</v>
      </c>
      <c r="B538" s="16">
        <v>139.982</v>
      </c>
      <c r="C538" s="13"/>
      <c r="D538" s="16">
        <v>14.933611929946247</v>
      </c>
      <c r="E538" s="16">
        <v>4.7649999999999997</v>
      </c>
    </row>
    <row r="539" spans="1:5" x14ac:dyDescent="0.25">
      <c r="A539" s="16">
        <v>12.795941815503591</v>
      </c>
      <c r="B539" s="16">
        <v>140.50399999999999</v>
      </c>
      <c r="C539" s="13"/>
      <c r="D539" s="16">
        <v>14.961629963585921</v>
      </c>
      <c r="E539" s="16">
        <v>4.7699999999999996</v>
      </c>
    </row>
    <row r="540" spans="1:5" x14ac:dyDescent="0.25">
      <c r="A540" s="16">
        <v>12.81990425336034</v>
      </c>
      <c r="B540" s="16">
        <v>141.173</v>
      </c>
      <c r="C540" s="13"/>
      <c r="D540" s="16">
        <v>14.989647997225594</v>
      </c>
      <c r="E540" s="16">
        <v>4.758</v>
      </c>
    </row>
    <row r="541" spans="1:5" x14ac:dyDescent="0.25">
      <c r="A541" s="16">
        <v>12.843866691217089</v>
      </c>
      <c r="B541" s="16">
        <v>142.00200000000001</v>
      </c>
      <c r="C541" s="13"/>
      <c r="D541" s="16">
        <v>15.017666030865268</v>
      </c>
      <c r="E541" s="16">
        <v>4.7439999999999998</v>
      </c>
    </row>
    <row r="542" spans="1:5" x14ac:dyDescent="0.25">
      <c r="A542" s="16">
        <v>12.867829129073836</v>
      </c>
      <c r="B542" s="16">
        <v>143.047</v>
      </c>
      <c r="C542" s="13"/>
      <c r="D542" s="16">
        <v>15.045684064504943</v>
      </c>
      <c r="E542" s="16">
        <v>4.74</v>
      </c>
    </row>
    <row r="543" spans="1:5" x14ac:dyDescent="0.25">
      <c r="A543" s="16">
        <v>12.891791566930586</v>
      </c>
      <c r="B543" s="16">
        <v>144.29599999999999</v>
      </c>
      <c r="C543" s="13"/>
      <c r="D543" s="16">
        <v>15.073702098144617</v>
      </c>
      <c r="E543" s="16">
        <v>4.7350000000000003</v>
      </c>
    </row>
    <row r="544" spans="1:5" x14ac:dyDescent="0.25">
      <c r="A544" s="16">
        <v>12.915754004787333</v>
      </c>
      <c r="B544" s="16">
        <v>145.721</v>
      </c>
      <c r="C544" s="13"/>
      <c r="D544" s="16">
        <v>15.10172013178429</v>
      </c>
      <c r="E544" s="16">
        <v>4.7430000000000003</v>
      </c>
    </row>
    <row r="545" spans="1:5" x14ac:dyDescent="0.25">
      <c r="A545" s="16">
        <v>12.939716442644082</v>
      </c>
      <c r="B545" s="16">
        <v>147.42400000000001</v>
      </c>
      <c r="C545" s="13"/>
      <c r="D545" s="16">
        <v>15.129738165423964</v>
      </c>
      <c r="E545" s="16">
        <v>4.7329999999999997</v>
      </c>
    </row>
    <row r="546" spans="1:5" x14ac:dyDescent="0.25">
      <c r="A546" s="16">
        <v>12.963678880500829</v>
      </c>
      <c r="B546" s="16">
        <v>149.322</v>
      </c>
      <c r="C546" s="13"/>
      <c r="D546" s="16">
        <v>15.157756199063639</v>
      </c>
      <c r="E546" s="16">
        <v>4.7169999999999996</v>
      </c>
    </row>
    <row r="547" spans="1:5" x14ac:dyDescent="0.25">
      <c r="A547" s="16">
        <v>12.987641318357579</v>
      </c>
      <c r="B547" s="16">
        <v>151.363</v>
      </c>
      <c r="C547" s="13"/>
      <c r="D547" s="16">
        <v>15.185774232703313</v>
      </c>
      <c r="E547" s="16">
        <v>4.7190000000000003</v>
      </c>
    </row>
    <row r="548" spans="1:5" x14ac:dyDescent="0.25">
      <c r="A548" s="16">
        <v>13.011603756214326</v>
      </c>
      <c r="B548" s="16">
        <v>153.63300000000001</v>
      </c>
      <c r="C548" s="13"/>
      <c r="D548" s="16">
        <v>15.213792266342987</v>
      </c>
      <c r="E548" s="16">
        <v>4.7169999999999996</v>
      </c>
    </row>
    <row r="549" spans="1:5" x14ac:dyDescent="0.25">
      <c r="A549" s="16">
        <v>13.035566194071075</v>
      </c>
      <c r="B549" s="16">
        <v>156.09100000000001</v>
      </c>
      <c r="C549" s="13"/>
      <c r="D549" s="16">
        <v>15.24181029998266</v>
      </c>
      <c r="E549" s="16">
        <v>4.7080000000000002</v>
      </c>
    </row>
    <row r="550" spans="1:5" x14ac:dyDescent="0.25">
      <c r="A550" s="16">
        <v>13.059528631927822</v>
      </c>
      <c r="B550" s="16">
        <v>158.548</v>
      </c>
      <c r="C550" s="13"/>
      <c r="D550" s="16">
        <v>15.269828333622335</v>
      </c>
      <c r="E550" s="16">
        <v>4.6950000000000003</v>
      </c>
    </row>
    <row r="551" spans="1:5" x14ac:dyDescent="0.25">
      <c r="A551" s="16">
        <v>13.083491069784571</v>
      </c>
      <c r="B551" s="16">
        <v>161.21799999999999</v>
      </c>
      <c r="C551" s="13"/>
      <c r="D551" s="16">
        <v>15.297846367262009</v>
      </c>
      <c r="E551" s="16">
        <v>4.6920000000000002</v>
      </c>
    </row>
    <row r="552" spans="1:5" x14ac:dyDescent="0.25">
      <c r="A552" s="16">
        <v>13.107453507641319</v>
      </c>
      <c r="B552" s="16">
        <v>163.928</v>
      </c>
      <c r="C552" s="13"/>
      <c r="D552" s="16">
        <v>15.325864400901683</v>
      </c>
      <c r="E552" s="16">
        <v>4.6779999999999999</v>
      </c>
    </row>
    <row r="553" spans="1:5" x14ac:dyDescent="0.25">
      <c r="A553" s="16">
        <v>13.131415945498068</v>
      </c>
      <c r="B553" s="16">
        <v>166.43</v>
      </c>
      <c r="C553" s="13"/>
      <c r="D553" s="16">
        <v>15.353882434541356</v>
      </c>
      <c r="E553" s="16">
        <v>4.6890000000000001</v>
      </c>
    </row>
    <row r="554" spans="1:5" x14ac:dyDescent="0.25">
      <c r="A554" s="16">
        <v>13.155378383354817</v>
      </c>
      <c r="B554" s="16">
        <v>168.899</v>
      </c>
      <c r="C554" s="13"/>
      <c r="D554" s="16">
        <v>15.38190046818103</v>
      </c>
      <c r="E554" s="16">
        <v>4.6790000000000003</v>
      </c>
    </row>
    <row r="555" spans="1:5" x14ac:dyDescent="0.25">
      <c r="A555" s="16">
        <v>13.179340821211564</v>
      </c>
      <c r="B555" s="16">
        <v>171.17599999999999</v>
      </c>
      <c r="C555" s="13"/>
      <c r="D555" s="16">
        <v>15.409918501820705</v>
      </c>
      <c r="E555" s="16">
        <v>4.7460000000000004</v>
      </c>
    </row>
    <row r="556" spans="1:5" x14ac:dyDescent="0.25">
      <c r="A556" s="16">
        <v>13.203303259068313</v>
      </c>
      <c r="B556" s="16">
        <v>173.071</v>
      </c>
      <c r="C556" s="13"/>
      <c r="D556" s="16">
        <v>15.437936535460379</v>
      </c>
      <c r="E556" s="16">
        <v>4.7169999999999996</v>
      </c>
    </row>
    <row r="557" spans="1:5" x14ac:dyDescent="0.25">
      <c r="A557" s="16">
        <v>13.227265696925061</v>
      </c>
      <c r="B557" s="16">
        <v>174.75</v>
      </c>
      <c r="C557" s="13"/>
      <c r="D557" s="16">
        <v>15.465954569100052</v>
      </c>
      <c r="E557" s="16">
        <v>4.6719999999999997</v>
      </c>
    </row>
    <row r="558" spans="1:5" x14ac:dyDescent="0.25">
      <c r="A558" s="16">
        <v>13.25122813478181</v>
      </c>
      <c r="B558" s="16">
        <v>175.98699999999999</v>
      </c>
      <c r="C558" s="13"/>
      <c r="D558" s="16">
        <v>15.493972602739726</v>
      </c>
      <c r="E558" s="16">
        <v>4.6559999999999997</v>
      </c>
    </row>
    <row r="559" spans="1:5" x14ac:dyDescent="0.25">
      <c r="A559" s="16">
        <v>13.275190572638557</v>
      </c>
      <c r="B559" s="16">
        <v>176.75899999999999</v>
      </c>
      <c r="C559" s="13"/>
      <c r="D559" s="16">
        <v>15.521990636379401</v>
      </c>
      <c r="E559" s="16">
        <v>4.6689999999999996</v>
      </c>
    </row>
    <row r="560" spans="1:5" x14ac:dyDescent="0.25">
      <c r="A560" s="16">
        <v>13.299153010495306</v>
      </c>
      <c r="B560" s="16">
        <v>177.096</v>
      </c>
      <c r="C560" s="13"/>
      <c r="D560" s="16">
        <v>15.550008670019075</v>
      </c>
      <c r="E560" s="16">
        <v>5.1849999999999996</v>
      </c>
    </row>
    <row r="561" spans="1:5" x14ac:dyDescent="0.25">
      <c r="A561" s="16">
        <v>13.323115448352054</v>
      </c>
      <c r="B561" s="16">
        <v>176.94200000000001</v>
      </c>
      <c r="C561" s="13"/>
      <c r="D561" s="16">
        <v>15.578026703658749</v>
      </c>
      <c r="E561" s="16">
        <v>4.851</v>
      </c>
    </row>
    <row r="562" spans="1:5" x14ac:dyDescent="0.25">
      <c r="A562" s="16">
        <v>13.347077886208803</v>
      </c>
      <c r="B562" s="16">
        <v>176.274</v>
      </c>
      <c r="C562" s="13"/>
      <c r="D562" s="16">
        <v>15.606044737298422</v>
      </c>
      <c r="E562" s="16">
        <v>4.7469999999999999</v>
      </c>
    </row>
    <row r="563" spans="1:5" x14ac:dyDescent="0.25">
      <c r="A563" s="16">
        <v>13.37104032406555</v>
      </c>
      <c r="B563" s="16">
        <v>175.18799999999999</v>
      </c>
      <c r="C563" s="13"/>
      <c r="D563" s="16">
        <v>15.634062770938097</v>
      </c>
      <c r="E563" s="16">
        <v>4.6890000000000001</v>
      </c>
    </row>
    <row r="564" spans="1:5" x14ac:dyDescent="0.25">
      <c r="A564" s="16">
        <v>13.395002761922299</v>
      </c>
      <c r="B564" s="16">
        <v>173.678</v>
      </c>
      <c r="C564" s="13"/>
      <c r="D564" s="16">
        <v>15.662080804577771</v>
      </c>
      <c r="E564" s="16">
        <v>4.649</v>
      </c>
    </row>
    <row r="565" spans="1:5" x14ac:dyDescent="0.25">
      <c r="A565" s="16">
        <v>13.418965199779047</v>
      </c>
      <c r="B565" s="16">
        <v>171.839</v>
      </c>
      <c r="C565" s="13"/>
      <c r="D565" s="16">
        <v>15.690098838217445</v>
      </c>
      <c r="E565" s="16">
        <v>4.6399999999999997</v>
      </c>
    </row>
    <row r="566" spans="1:5" x14ac:dyDescent="0.25">
      <c r="A566" s="16">
        <v>13.442927637635796</v>
      </c>
      <c r="B566" s="16">
        <v>169.69300000000001</v>
      </c>
      <c r="C566" s="13"/>
      <c r="D566" s="16">
        <v>15.718116871857118</v>
      </c>
      <c r="E566" s="16">
        <v>4.6269999999999998</v>
      </c>
    </row>
    <row r="567" spans="1:5" x14ac:dyDescent="0.25">
      <c r="A567" s="16">
        <v>13.466890075492545</v>
      </c>
      <c r="B567" s="16">
        <v>167.321</v>
      </c>
      <c r="C567" s="13"/>
      <c r="D567" s="16">
        <v>15.746134905496794</v>
      </c>
      <c r="E567" s="16">
        <v>4.6340000000000003</v>
      </c>
    </row>
    <row r="568" spans="1:5" x14ac:dyDescent="0.25">
      <c r="A568" s="16">
        <v>13.490852513349292</v>
      </c>
      <c r="B568" s="16">
        <v>164.75399999999999</v>
      </c>
      <c r="C568" s="13"/>
      <c r="D568" s="16">
        <v>15.774152939136467</v>
      </c>
      <c r="E568" s="16">
        <v>4.6280000000000001</v>
      </c>
    </row>
    <row r="569" spans="1:5" x14ac:dyDescent="0.25">
      <c r="A569" s="16">
        <v>13.514814951206041</v>
      </c>
      <c r="B569" s="16">
        <v>162.124</v>
      </c>
      <c r="C569" s="13"/>
      <c r="D569" s="16">
        <v>15.802170972776141</v>
      </c>
      <c r="E569" s="16">
        <v>4.633</v>
      </c>
    </row>
    <row r="570" spans="1:5" x14ac:dyDescent="0.25">
      <c r="A570" s="16">
        <v>13.538777389062789</v>
      </c>
      <c r="B570" s="16">
        <v>159.35300000000001</v>
      </c>
      <c r="C570" s="13"/>
      <c r="D570" s="16">
        <v>15.830189006415814</v>
      </c>
      <c r="E570" s="16">
        <v>4.6280000000000001</v>
      </c>
    </row>
    <row r="571" spans="1:5" x14ac:dyDescent="0.25">
      <c r="A571" s="16">
        <v>13.562739826919538</v>
      </c>
      <c r="B571" s="16">
        <v>156.80199999999999</v>
      </c>
      <c r="C571" s="13"/>
      <c r="D571" s="16">
        <v>15.858207040055488</v>
      </c>
      <c r="E571" s="16">
        <v>4.62</v>
      </c>
    </row>
    <row r="572" spans="1:5" x14ac:dyDescent="0.25">
      <c r="A572" s="16">
        <v>13.586702264776285</v>
      </c>
      <c r="B572" s="16">
        <v>154.21</v>
      </c>
      <c r="C572" s="13"/>
      <c r="D572" s="16">
        <v>15.886225073695163</v>
      </c>
      <c r="E572" s="16">
        <v>4.6050000000000004</v>
      </c>
    </row>
    <row r="573" spans="1:5" x14ac:dyDescent="0.25">
      <c r="A573" s="16">
        <v>13.610664702633034</v>
      </c>
      <c r="B573" s="16">
        <v>151.649</v>
      </c>
      <c r="C573" s="13"/>
      <c r="D573" s="16">
        <v>15.914243107334837</v>
      </c>
      <c r="E573" s="16">
        <v>4.609</v>
      </c>
    </row>
    <row r="574" spans="1:5" x14ac:dyDescent="0.25">
      <c r="A574" s="16">
        <v>13.634627140489782</v>
      </c>
      <c r="B574" s="16">
        <v>149.40199999999999</v>
      </c>
      <c r="C574" s="13"/>
      <c r="D574" s="16">
        <v>15.942261140974511</v>
      </c>
      <c r="E574" s="16">
        <v>4.5759999999999996</v>
      </c>
    </row>
    <row r="575" spans="1:5" x14ac:dyDescent="0.25">
      <c r="A575" s="16">
        <v>13.658589578346531</v>
      </c>
      <c r="B575" s="16">
        <v>147.19999999999999</v>
      </c>
      <c r="C575" s="13"/>
      <c r="D575" s="16">
        <v>15.970279174614184</v>
      </c>
      <c r="E575" s="16">
        <v>4.5739999999999998</v>
      </c>
    </row>
    <row r="576" spans="1:5" x14ac:dyDescent="0.25">
      <c r="A576" s="16">
        <v>13.682552016203278</v>
      </c>
      <c r="B576" s="16">
        <v>145.14699999999999</v>
      </c>
      <c r="C576" s="13"/>
      <c r="D576" s="16">
        <v>15.998297208253859</v>
      </c>
      <c r="E576" s="16">
        <v>4.5670000000000002</v>
      </c>
    </row>
    <row r="577" spans="1:5" x14ac:dyDescent="0.25">
      <c r="A577" s="16">
        <v>13.706514454060027</v>
      </c>
      <c r="B577" s="16">
        <v>143.387</v>
      </c>
      <c r="C577" s="13"/>
      <c r="D577" s="16">
        <v>16.026315241893531</v>
      </c>
      <c r="E577" s="16">
        <v>4.5510000000000002</v>
      </c>
    </row>
    <row r="578" spans="1:5" x14ac:dyDescent="0.25">
      <c r="A578" s="16">
        <v>13.730476891916775</v>
      </c>
      <c r="B578" s="16">
        <v>141.77199999999999</v>
      </c>
      <c r="C578" s="13"/>
      <c r="D578" s="16">
        <v>16.054333275533207</v>
      </c>
      <c r="E578" s="16">
        <v>4.5570000000000004</v>
      </c>
    </row>
    <row r="579" spans="1:5" x14ac:dyDescent="0.25">
      <c r="A579" s="16">
        <v>13.754439329773524</v>
      </c>
      <c r="B579" s="16">
        <v>140.31899999999999</v>
      </c>
      <c r="C579" s="13"/>
      <c r="D579" s="16">
        <v>16.082351309172882</v>
      </c>
      <c r="E579" s="16">
        <v>4.5309999999999997</v>
      </c>
    </row>
    <row r="580" spans="1:5" x14ac:dyDescent="0.25">
      <c r="A580" s="16">
        <v>13.778401767630273</v>
      </c>
      <c r="B580" s="16">
        <v>139.09</v>
      </c>
      <c r="C580" s="13"/>
      <c r="D580" s="16">
        <v>16.110369342812554</v>
      </c>
      <c r="E580" s="16">
        <v>4.5279999999999996</v>
      </c>
    </row>
    <row r="581" spans="1:5" x14ac:dyDescent="0.25">
      <c r="A581" s="16">
        <v>13.80236420548702</v>
      </c>
      <c r="B581" s="16">
        <v>137.97900000000001</v>
      </c>
      <c r="C581" s="13"/>
      <c r="D581" s="16">
        <v>16.138387376452229</v>
      </c>
      <c r="E581" s="16">
        <v>4.5380000000000003</v>
      </c>
    </row>
    <row r="582" spans="1:5" x14ac:dyDescent="0.25">
      <c r="A582" s="16">
        <v>13.826326643343769</v>
      </c>
      <c r="B582" s="16">
        <v>137.03800000000001</v>
      </c>
      <c r="C582" s="13"/>
      <c r="D582" s="16">
        <v>16.166405410091905</v>
      </c>
      <c r="E582" s="16">
        <v>4.5229999999999997</v>
      </c>
    </row>
    <row r="583" spans="1:5" x14ac:dyDescent="0.25">
      <c r="A583" s="16">
        <v>13.850289081200517</v>
      </c>
      <c r="B583" s="16">
        <v>136.16800000000001</v>
      </c>
      <c r="C583" s="13"/>
      <c r="D583" s="16">
        <v>16.194423443731576</v>
      </c>
      <c r="E583" s="16">
        <v>4.5179999999999998</v>
      </c>
    </row>
    <row r="584" spans="1:5" x14ac:dyDescent="0.25">
      <c r="A584" s="16">
        <v>13.874251519057266</v>
      </c>
      <c r="B584" s="16">
        <v>135.501</v>
      </c>
      <c r="C584" s="13"/>
      <c r="D584" s="16">
        <v>16.222441477371252</v>
      </c>
      <c r="E584" s="16">
        <v>4.5149999999999997</v>
      </c>
    </row>
    <row r="585" spans="1:5" x14ac:dyDescent="0.25">
      <c r="A585" s="16">
        <v>13.898213956914013</v>
      </c>
      <c r="B585" s="16">
        <v>134.89099999999999</v>
      </c>
      <c r="C585" s="13"/>
      <c r="D585" s="16">
        <v>16.250459511010924</v>
      </c>
      <c r="E585" s="16">
        <v>4.5039999999999996</v>
      </c>
    </row>
    <row r="586" spans="1:5" x14ac:dyDescent="0.25">
      <c r="A586" s="16">
        <v>13.922176394770762</v>
      </c>
      <c r="B586" s="16">
        <v>134.36199999999999</v>
      </c>
      <c r="C586" s="13"/>
      <c r="D586" s="16">
        <v>16.278477544650599</v>
      </c>
      <c r="E586" s="16">
        <v>4.5010000000000003</v>
      </c>
    </row>
    <row r="587" spans="1:5" x14ac:dyDescent="0.25">
      <c r="A587" s="16">
        <v>13.94613883262751</v>
      </c>
      <c r="B587" s="16">
        <v>133.958</v>
      </c>
      <c r="C587" s="13"/>
      <c r="D587" s="16">
        <v>16.306495578290274</v>
      </c>
      <c r="E587" s="16">
        <v>4.5049999999999999</v>
      </c>
    </row>
    <row r="588" spans="1:5" x14ac:dyDescent="0.25">
      <c r="A588" s="16">
        <v>13.970101270484259</v>
      </c>
      <c r="B588" s="16">
        <v>133.56</v>
      </c>
      <c r="C588" s="13"/>
      <c r="D588" s="16">
        <v>16.334513611929946</v>
      </c>
      <c r="E588" s="16">
        <v>4.5119999999999996</v>
      </c>
    </row>
    <row r="589" spans="1:5" x14ac:dyDescent="0.25">
      <c r="A589" s="16">
        <v>13.994063708341006</v>
      </c>
      <c r="B589" s="16">
        <v>133.23599999999999</v>
      </c>
      <c r="C589" s="13"/>
      <c r="D589" s="16">
        <v>16.362531645569621</v>
      </c>
      <c r="E589" s="16">
        <v>4.4989999999999997</v>
      </c>
    </row>
    <row r="590" spans="1:5" x14ac:dyDescent="0.25">
      <c r="A590" s="16">
        <v>14.018026146197755</v>
      </c>
      <c r="B590" s="16">
        <v>132.971</v>
      </c>
      <c r="C590" s="13"/>
      <c r="D590" s="16">
        <v>16.390549679209293</v>
      </c>
      <c r="E590" s="16">
        <v>4.4960000000000004</v>
      </c>
    </row>
    <row r="591" spans="1:5" x14ac:dyDescent="0.25">
      <c r="A591" s="16">
        <v>14.041988584054502</v>
      </c>
      <c r="B591" s="16">
        <v>132.71700000000001</v>
      </c>
      <c r="C591" s="13"/>
      <c r="D591" s="16">
        <v>16.418567712848969</v>
      </c>
      <c r="E591" s="16">
        <v>4.4909999999999997</v>
      </c>
    </row>
    <row r="592" spans="1:5" x14ac:dyDescent="0.25">
      <c r="A592" s="16">
        <v>14.065951021911252</v>
      </c>
      <c r="B592" s="16">
        <v>132.505</v>
      </c>
      <c r="C592" s="13"/>
      <c r="D592" s="16">
        <v>16.446585746488644</v>
      </c>
      <c r="E592" s="16">
        <v>4.4779999999999998</v>
      </c>
    </row>
    <row r="593" spans="1:5" x14ac:dyDescent="0.25">
      <c r="A593" s="16">
        <v>14.089913459768001</v>
      </c>
      <c r="B593" s="16">
        <v>132.339</v>
      </c>
      <c r="C593" s="13"/>
      <c r="D593" s="16">
        <v>16.474603780128316</v>
      </c>
      <c r="E593" s="16">
        <v>4.4749999999999996</v>
      </c>
    </row>
    <row r="594" spans="1:5" x14ac:dyDescent="0.25">
      <c r="A594" s="16">
        <v>14.113875897624748</v>
      </c>
      <c r="B594" s="16">
        <v>132.16300000000001</v>
      </c>
      <c r="C594" s="13"/>
      <c r="D594" s="16">
        <v>16.502621813767991</v>
      </c>
      <c r="E594" s="16">
        <v>4.4630000000000001</v>
      </c>
    </row>
    <row r="595" spans="1:5" x14ac:dyDescent="0.25">
      <c r="A595" s="16">
        <v>14.137838335481497</v>
      </c>
      <c r="B595" s="16">
        <v>132.05500000000001</v>
      </c>
      <c r="C595" s="13"/>
      <c r="D595" s="16">
        <v>16.530639847407667</v>
      </c>
      <c r="E595" s="16">
        <v>4.4379999999999997</v>
      </c>
    </row>
    <row r="596" spans="1:5" x14ac:dyDescent="0.25">
      <c r="A596" s="16">
        <v>14.161800773338244</v>
      </c>
      <c r="B596" s="16">
        <v>131.95599999999999</v>
      </c>
      <c r="C596" s="13"/>
      <c r="D596" s="16">
        <v>16.558657881047338</v>
      </c>
      <c r="E596" s="16">
        <v>4.4569999999999999</v>
      </c>
    </row>
    <row r="597" spans="1:5" x14ac:dyDescent="0.25">
      <c r="A597" s="16">
        <v>14.185763211194994</v>
      </c>
      <c r="B597" s="16">
        <v>131.846</v>
      </c>
      <c r="C597" s="13"/>
      <c r="D597" s="16">
        <v>16.586675914687014</v>
      </c>
      <c r="E597" s="16">
        <v>4.4450000000000003</v>
      </c>
    </row>
    <row r="598" spans="1:5" x14ac:dyDescent="0.25">
      <c r="A598" s="16">
        <v>14.209725649051741</v>
      </c>
      <c r="B598" s="16">
        <v>131.73500000000001</v>
      </c>
      <c r="C598" s="13"/>
      <c r="D598" s="16">
        <v>16.614693948326686</v>
      </c>
      <c r="E598" s="16">
        <v>4.4370000000000003</v>
      </c>
    </row>
    <row r="599" spans="1:5" x14ac:dyDescent="0.25">
      <c r="A599" s="16">
        <v>14.23368808690849</v>
      </c>
      <c r="B599" s="16">
        <v>131.68700000000001</v>
      </c>
      <c r="C599" s="13"/>
      <c r="D599" s="16">
        <v>16.642711981966361</v>
      </c>
      <c r="E599" s="16">
        <v>4.4450000000000003</v>
      </c>
    </row>
    <row r="600" spans="1:5" x14ac:dyDescent="0.25">
      <c r="A600" s="16">
        <v>14.257650524765237</v>
      </c>
      <c r="B600" s="16">
        <v>131.58199999999999</v>
      </c>
      <c r="C600" s="13"/>
      <c r="D600" s="16">
        <v>16.670730015606036</v>
      </c>
      <c r="E600" s="16">
        <v>4.4429999999999996</v>
      </c>
    </row>
    <row r="601" spans="1:5" x14ac:dyDescent="0.25">
      <c r="A601" s="16">
        <v>14.281612962621987</v>
      </c>
      <c r="B601" s="16">
        <v>131.56100000000001</v>
      </c>
      <c r="C601" s="13"/>
      <c r="D601" s="16">
        <v>16.698748049245708</v>
      </c>
      <c r="E601" s="16">
        <v>4.4169999999999998</v>
      </c>
    </row>
    <row r="602" spans="1:5" x14ac:dyDescent="0.25">
      <c r="A602" s="16">
        <v>14.305575400478734</v>
      </c>
      <c r="B602" s="16">
        <v>131.47300000000001</v>
      </c>
      <c r="C602" s="13"/>
      <c r="D602" s="16">
        <v>16.726766082885383</v>
      </c>
      <c r="E602" s="16">
        <v>4.415</v>
      </c>
    </row>
    <row r="603" spans="1:5" x14ac:dyDescent="0.25">
      <c r="A603" s="16">
        <v>14.329537838335483</v>
      </c>
      <c r="B603" s="16">
        <v>131.41800000000001</v>
      </c>
      <c r="C603" s="13"/>
      <c r="D603" s="16">
        <v>16.754784116525055</v>
      </c>
      <c r="E603" s="16">
        <v>4.4189999999999996</v>
      </c>
    </row>
    <row r="604" spans="1:5" x14ac:dyDescent="0.25">
      <c r="A604" s="16">
        <v>14.35350027619223</v>
      </c>
      <c r="B604" s="16">
        <v>131.33799999999999</v>
      </c>
      <c r="C604" s="13"/>
      <c r="D604" s="16">
        <v>16.782802150164731</v>
      </c>
      <c r="E604" s="16">
        <v>4.42</v>
      </c>
    </row>
    <row r="605" spans="1:5" x14ac:dyDescent="0.25">
      <c r="A605" s="16">
        <v>14.377462714048979</v>
      </c>
      <c r="B605" s="16">
        <v>131.31700000000001</v>
      </c>
      <c r="C605" s="13"/>
      <c r="D605" s="16">
        <v>16.810820183804406</v>
      </c>
      <c r="E605" s="16">
        <v>4.4379999999999997</v>
      </c>
    </row>
    <row r="606" spans="1:5" x14ac:dyDescent="0.25">
      <c r="A606" s="16">
        <v>14.401425151905727</v>
      </c>
      <c r="B606" s="16">
        <v>131.25399999999999</v>
      </c>
      <c r="C606" s="13"/>
      <c r="D606" s="16">
        <v>16.838838217444078</v>
      </c>
      <c r="E606" s="16">
        <v>4.4029999999999996</v>
      </c>
    </row>
    <row r="607" spans="1:5" x14ac:dyDescent="0.25">
      <c r="A607" s="16">
        <v>14.425387589762476</v>
      </c>
      <c r="B607" s="16">
        <v>131.22800000000001</v>
      </c>
      <c r="C607" s="13"/>
      <c r="D607" s="16">
        <v>16.866856251083753</v>
      </c>
      <c r="E607" s="16">
        <v>4.415</v>
      </c>
    </row>
    <row r="608" spans="1:5" x14ac:dyDescent="0.25">
      <c r="A608" s="16">
        <v>14.449350027619225</v>
      </c>
      <c r="B608" s="16">
        <v>131.17500000000001</v>
      </c>
      <c r="C608" s="13"/>
      <c r="D608" s="16">
        <v>16.894874284723429</v>
      </c>
      <c r="E608" s="16">
        <v>4.3879999999999999</v>
      </c>
    </row>
    <row r="609" spans="1:5" x14ac:dyDescent="0.25">
      <c r="A609" s="16">
        <v>14.473312465475972</v>
      </c>
      <c r="B609" s="16">
        <v>131.13300000000001</v>
      </c>
      <c r="C609" s="13"/>
      <c r="D609" s="16">
        <v>16.9228923183631</v>
      </c>
      <c r="E609" s="16">
        <v>4.3970000000000002</v>
      </c>
    </row>
    <row r="610" spans="1:5" x14ac:dyDescent="0.25">
      <c r="A610" s="16">
        <v>14.497274903332722</v>
      </c>
      <c r="B610" s="16">
        <v>131.13300000000001</v>
      </c>
      <c r="C610" s="13"/>
      <c r="D610" s="16">
        <v>16.950910352002776</v>
      </c>
      <c r="E610" s="16">
        <v>4.3810000000000002</v>
      </c>
    </row>
    <row r="611" spans="1:5" x14ac:dyDescent="0.25">
      <c r="A611" s="16">
        <v>14.521237341189469</v>
      </c>
      <c r="B611" s="16">
        <v>131.09399999999999</v>
      </c>
      <c r="C611" s="13"/>
      <c r="D611" s="16">
        <v>16.978928385642448</v>
      </c>
      <c r="E611" s="16">
        <v>4.38</v>
      </c>
    </row>
    <row r="612" spans="1:5" x14ac:dyDescent="0.25">
      <c r="A612" s="16">
        <v>14.545199779046218</v>
      </c>
      <c r="B612" s="16">
        <v>131.066</v>
      </c>
      <c r="C612" s="13"/>
      <c r="D612" s="16">
        <v>17.006946419282123</v>
      </c>
      <c r="E612" s="16">
        <v>4.3940000000000001</v>
      </c>
    </row>
    <row r="613" spans="1:5" x14ac:dyDescent="0.25">
      <c r="A613" s="16">
        <v>14.569162216902965</v>
      </c>
      <c r="B613" s="16">
        <v>131.03100000000001</v>
      </c>
      <c r="C613" s="13"/>
      <c r="D613" s="16">
        <v>17.034964452921798</v>
      </c>
      <c r="E613" s="16">
        <v>4.3680000000000003</v>
      </c>
    </row>
    <row r="614" spans="1:5" x14ac:dyDescent="0.25">
      <c r="A614" s="16">
        <v>14.593124654759714</v>
      </c>
      <c r="B614" s="16">
        <v>131.00800000000001</v>
      </c>
      <c r="C614" s="13"/>
      <c r="D614" s="16">
        <v>17.06298248656147</v>
      </c>
      <c r="E614" s="16">
        <v>4.3730000000000002</v>
      </c>
    </row>
    <row r="615" spans="1:5" x14ac:dyDescent="0.25">
      <c r="A615" s="16">
        <v>14.617087092616462</v>
      </c>
      <c r="B615" s="16">
        <v>130.99299999999999</v>
      </c>
      <c r="C615" s="13"/>
      <c r="D615" s="16">
        <v>17.091000520201145</v>
      </c>
      <c r="E615" s="16">
        <v>4.38</v>
      </c>
    </row>
    <row r="616" spans="1:5" x14ac:dyDescent="0.25">
      <c r="A616" s="16">
        <v>14.641049530473211</v>
      </c>
      <c r="B616" s="16">
        <v>131.00899999999999</v>
      </c>
      <c r="C616" s="13"/>
      <c r="D616" s="16">
        <v>17.119018553840821</v>
      </c>
      <c r="E616" s="16">
        <v>4.3520000000000003</v>
      </c>
    </row>
    <row r="617" spans="1:5" x14ac:dyDescent="0.25">
      <c r="A617" s="16">
        <v>14.665011968329958</v>
      </c>
      <c r="B617" s="16">
        <v>130.94399999999999</v>
      </c>
      <c r="C617" s="13"/>
      <c r="D617" s="16">
        <v>17.147036587480493</v>
      </c>
      <c r="E617" s="16">
        <v>4.3319999999999999</v>
      </c>
    </row>
    <row r="618" spans="1:5" x14ac:dyDescent="0.25">
      <c r="A618" s="16">
        <v>14.688974406186707</v>
      </c>
      <c r="B618" s="16">
        <v>130.976</v>
      </c>
      <c r="C618" s="13"/>
      <c r="D618" s="16">
        <v>17.175054621120168</v>
      </c>
      <c r="E618" s="16">
        <v>4.3289999999999997</v>
      </c>
    </row>
    <row r="619" spans="1:5" x14ac:dyDescent="0.25">
      <c r="A619" s="16">
        <v>14.712936844043455</v>
      </c>
      <c r="B619" s="16">
        <v>130.90299999999999</v>
      </c>
      <c r="C619" s="13"/>
      <c r="D619" s="16">
        <v>17.20307265475984</v>
      </c>
      <c r="E619" s="16">
        <v>4.3339999999999996</v>
      </c>
    </row>
    <row r="620" spans="1:5" x14ac:dyDescent="0.25">
      <c r="A620" s="16">
        <v>14.736899281900204</v>
      </c>
      <c r="B620" s="16">
        <v>130.90899999999999</v>
      </c>
      <c r="C620" s="13"/>
      <c r="D620" s="16">
        <v>17.231090688399515</v>
      </c>
      <c r="E620" s="16">
        <v>4.3220000000000001</v>
      </c>
    </row>
    <row r="621" spans="1:5" x14ac:dyDescent="0.25">
      <c r="A621" s="16">
        <v>14.760861719756953</v>
      </c>
      <c r="B621" s="16">
        <v>130.89500000000001</v>
      </c>
      <c r="C621" s="13"/>
      <c r="D621" s="16">
        <v>17.259108722039191</v>
      </c>
      <c r="E621" s="16">
        <v>4.3109999999999999</v>
      </c>
    </row>
    <row r="622" spans="1:5" x14ac:dyDescent="0.25">
      <c r="A622" s="16">
        <v>14.7848241576137</v>
      </c>
      <c r="B622" s="16">
        <v>130.85499999999999</v>
      </c>
      <c r="C622" s="13"/>
      <c r="D622" s="16">
        <v>17.287126755678862</v>
      </c>
      <c r="E622" s="16">
        <v>4.2880000000000003</v>
      </c>
    </row>
    <row r="623" spans="1:5" x14ac:dyDescent="0.25">
      <c r="A623" s="16">
        <v>14.808786595470449</v>
      </c>
      <c r="B623" s="16">
        <v>130.857</v>
      </c>
      <c r="C623" s="13"/>
      <c r="D623" s="16">
        <v>17.315144789318538</v>
      </c>
      <c r="E623" s="16">
        <v>4.3070000000000004</v>
      </c>
    </row>
    <row r="624" spans="1:5" x14ac:dyDescent="0.25">
      <c r="A624" s="16">
        <v>14.832749033327197</v>
      </c>
      <c r="B624" s="16">
        <v>130.85400000000001</v>
      </c>
      <c r="C624" s="13"/>
      <c r="D624" s="16">
        <v>17.34316282295821</v>
      </c>
      <c r="E624" s="16">
        <v>4.29</v>
      </c>
    </row>
    <row r="625" spans="1:5" x14ac:dyDescent="0.25">
      <c r="A625" s="16">
        <v>14.856711471183946</v>
      </c>
      <c r="B625" s="16">
        <v>130.84</v>
      </c>
      <c r="C625" s="13"/>
      <c r="D625" s="16">
        <v>17.371180856597885</v>
      </c>
      <c r="E625" s="16">
        <v>4.2770000000000001</v>
      </c>
    </row>
    <row r="626" spans="1:5" x14ac:dyDescent="0.25">
      <c r="A626" s="16">
        <v>14.880673909040693</v>
      </c>
      <c r="B626" s="16">
        <v>130.834</v>
      </c>
      <c r="C626" s="13"/>
      <c r="D626" s="16">
        <v>17.39919889023756</v>
      </c>
      <c r="E626" s="16">
        <v>4.258</v>
      </c>
    </row>
    <row r="627" spans="1:5" x14ac:dyDescent="0.25">
      <c r="A627" s="16">
        <v>14.904636346897442</v>
      </c>
      <c r="B627" s="16">
        <v>130.797</v>
      </c>
      <c r="C627" s="13"/>
      <c r="D627" s="16">
        <v>17.427216923877232</v>
      </c>
      <c r="E627" s="16">
        <v>4.2809999999999997</v>
      </c>
    </row>
    <row r="628" spans="1:5" x14ac:dyDescent="0.25">
      <c r="A628" s="16">
        <v>14.92859878475419</v>
      </c>
      <c r="B628" s="16">
        <v>130.79499999999999</v>
      </c>
      <c r="C628" s="13"/>
      <c r="D628" s="16">
        <v>17.455234957516907</v>
      </c>
      <c r="E628" s="16">
        <v>4.2610000000000001</v>
      </c>
    </row>
    <row r="629" spans="1:5" x14ac:dyDescent="0.25">
      <c r="A629" s="16">
        <v>14.952561222610939</v>
      </c>
      <c r="B629" s="16">
        <v>130.79300000000001</v>
      </c>
      <c r="C629" s="13"/>
      <c r="D629" s="16">
        <v>17.483252991156583</v>
      </c>
      <c r="E629" s="16">
        <v>4.2480000000000002</v>
      </c>
    </row>
    <row r="630" spans="1:5" x14ac:dyDescent="0.25">
      <c r="A630" s="16">
        <v>14.976523660467686</v>
      </c>
      <c r="B630" s="16">
        <v>130.75800000000001</v>
      </c>
      <c r="C630" s="13"/>
      <c r="D630" s="16">
        <v>17.511271024796255</v>
      </c>
      <c r="E630" s="16">
        <v>4.2480000000000002</v>
      </c>
    </row>
    <row r="631" spans="1:5" x14ac:dyDescent="0.25">
      <c r="A631" s="16">
        <v>15.000486098324435</v>
      </c>
      <c r="B631" s="16">
        <v>130.76499999999999</v>
      </c>
      <c r="C631" s="13"/>
      <c r="D631" s="16">
        <v>17.53928905843593</v>
      </c>
      <c r="E631" s="16">
        <v>4.2210000000000001</v>
      </c>
    </row>
    <row r="632" spans="1:5" x14ac:dyDescent="0.25">
      <c r="A632" s="16">
        <v>15.024448536181183</v>
      </c>
      <c r="B632" s="16">
        <v>130.721</v>
      </c>
      <c r="C632" s="13"/>
      <c r="D632" s="16">
        <v>17.567307092075602</v>
      </c>
      <c r="E632" s="16">
        <v>4.2229999999999999</v>
      </c>
    </row>
    <row r="633" spans="1:5" x14ac:dyDescent="0.25">
      <c r="A633" s="16">
        <v>15.048410974037932</v>
      </c>
      <c r="B633" s="16">
        <v>130.72399999999999</v>
      </c>
      <c r="C633" s="13"/>
      <c r="D633" s="16">
        <v>17.595325125715277</v>
      </c>
      <c r="E633" s="16">
        <v>4.2290000000000001</v>
      </c>
    </row>
    <row r="634" spans="1:5" x14ac:dyDescent="0.25">
      <c r="A634" s="16">
        <v>15.072373411894681</v>
      </c>
      <c r="B634" s="16">
        <v>130.696</v>
      </c>
      <c r="C634" s="13"/>
      <c r="D634" s="16">
        <v>17.623343159354953</v>
      </c>
      <c r="E634" s="16">
        <v>4.2119999999999997</v>
      </c>
    </row>
    <row r="635" spans="1:5" x14ac:dyDescent="0.25">
      <c r="A635" s="16">
        <v>15.096335849751428</v>
      </c>
      <c r="B635" s="16">
        <v>130.71199999999999</v>
      </c>
      <c r="C635" s="13"/>
      <c r="D635" s="16">
        <v>17.651361192994624</v>
      </c>
      <c r="E635" s="16">
        <v>4.2039999999999997</v>
      </c>
    </row>
    <row r="636" spans="1:5" x14ac:dyDescent="0.25">
      <c r="A636" s="16">
        <v>15.120298287608177</v>
      </c>
      <c r="B636" s="16">
        <v>130.672</v>
      </c>
      <c r="C636" s="13"/>
      <c r="D636" s="16">
        <v>17.6793792266343</v>
      </c>
      <c r="E636" s="16">
        <v>4.2</v>
      </c>
    </row>
    <row r="637" spans="1:5" x14ac:dyDescent="0.25">
      <c r="A637" s="16">
        <v>15.144260725464925</v>
      </c>
      <c r="B637" s="16">
        <v>130.66800000000001</v>
      </c>
      <c r="C637" s="13"/>
      <c r="D637" s="16">
        <v>17.707397260273975</v>
      </c>
      <c r="E637" s="16">
        <v>4.1870000000000003</v>
      </c>
    </row>
    <row r="638" spans="1:5" x14ac:dyDescent="0.25">
      <c r="A638" s="16">
        <v>15.168223163321674</v>
      </c>
      <c r="B638" s="16">
        <v>130.66300000000001</v>
      </c>
      <c r="C638" s="13"/>
      <c r="D638" s="16">
        <v>17.735415293913647</v>
      </c>
      <c r="E638" s="16">
        <v>4.1980000000000004</v>
      </c>
    </row>
    <row r="639" spans="1:5" x14ac:dyDescent="0.25">
      <c r="A639" s="16">
        <v>15.192185601178421</v>
      </c>
      <c r="B639" s="16">
        <v>130.648</v>
      </c>
      <c r="C639" s="13"/>
      <c r="D639" s="16">
        <v>17.763433327553322</v>
      </c>
      <c r="E639" s="16">
        <v>4.1840000000000002</v>
      </c>
    </row>
    <row r="640" spans="1:5" x14ac:dyDescent="0.25">
      <c r="A640" s="16">
        <v>15.21614803903517</v>
      </c>
      <c r="B640" s="16">
        <v>130.65700000000001</v>
      </c>
      <c r="C640" s="13"/>
      <c r="D640" s="16">
        <v>17.791451361192994</v>
      </c>
      <c r="E640" s="16">
        <v>4.18</v>
      </c>
    </row>
    <row r="641" spans="1:5" x14ac:dyDescent="0.25">
      <c r="A641" s="16">
        <v>15.240110476891918</v>
      </c>
      <c r="B641" s="16">
        <v>130.61000000000001</v>
      </c>
      <c r="C641" s="13"/>
      <c r="D641" s="16">
        <v>17.819469394832669</v>
      </c>
      <c r="E641" s="16">
        <v>4.1669999999999998</v>
      </c>
    </row>
    <row r="642" spans="1:5" x14ac:dyDescent="0.25">
      <c r="A642" s="16">
        <v>15.264072914748667</v>
      </c>
      <c r="B642" s="16">
        <v>130.625</v>
      </c>
      <c r="C642" s="13"/>
      <c r="D642" s="16">
        <v>17.847487428472345</v>
      </c>
      <c r="E642" s="16">
        <v>4.1719999999999997</v>
      </c>
    </row>
    <row r="643" spans="1:5" x14ac:dyDescent="0.25">
      <c r="A643" s="16">
        <v>15.288035352605414</v>
      </c>
      <c r="B643" s="16">
        <v>130.62899999999999</v>
      </c>
      <c r="C643" s="13"/>
      <c r="D643" s="16">
        <v>17.875505462112017</v>
      </c>
      <c r="E643" s="16">
        <v>4.1529999999999996</v>
      </c>
    </row>
    <row r="644" spans="1:5" x14ac:dyDescent="0.25">
      <c r="A644" s="16">
        <v>15.311997790462163</v>
      </c>
      <c r="B644" s="16">
        <v>130.595</v>
      </c>
      <c r="C644" s="13"/>
      <c r="D644" s="16">
        <v>17.903523495751692</v>
      </c>
      <c r="E644" s="16">
        <v>4.1399999999999997</v>
      </c>
    </row>
    <row r="645" spans="1:5" x14ac:dyDescent="0.25">
      <c r="A645" s="16">
        <v>15.33596022831891</v>
      </c>
      <c r="B645" s="16">
        <v>130.59299999999999</v>
      </c>
      <c r="C645" s="13"/>
      <c r="D645" s="16">
        <v>17.931541529391364</v>
      </c>
      <c r="E645" s="16">
        <v>4.1420000000000003</v>
      </c>
    </row>
    <row r="646" spans="1:5" x14ac:dyDescent="0.25">
      <c r="A646" s="16">
        <v>15.35992266617566</v>
      </c>
      <c r="B646" s="16">
        <v>130.58699999999999</v>
      </c>
      <c r="C646" s="13"/>
      <c r="D646" s="16">
        <v>17.959559563031039</v>
      </c>
      <c r="E646" s="16">
        <v>4.1230000000000002</v>
      </c>
    </row>
    <row r="647" spans="1:5" x14ac:dyDescent="0.25">
      <c r="A647" s="16">
        <v>15.383885104032409</v>
      </c>
      <c r="B647" s="16">
        <v>130.577</v>
      </c>
      <c r="C647" s="13"/>
      <c r="D647" s="16">
        <v>17.987577596670715</v>
      </c>
      <c r="E647" s="16">
        <v>4.133</v>
      </c>
    </row>
    <row r="648" spans="1:5" x14ac:dyDescent="0.25">
      <c r="A648" s="16">
        <v>15.407847541889156</v>
      </c>
      <c r="B648" s="16">
        <v>130.56800000000001</v>
      </c>
      <c r="C648" s="13"/>
      <c r="D648" s="16">
        <v>18.015595630310386</v>
      </c>
      <c r="E648" s="16">
        <v>4.1130000000000004</v>
      </c>
    </row>
    <row r="649" spans="1:5" x14ac:dyDescent="0.25">
      <c r="A649" s="16">
        <v>15.431809979745905</v>
      </c>
      <c r="B649" s="16">
        <v>130.56200000000001</v>
      </c>
      <c r="C649" s="13"/>
      <c r="D649" s="16">
        <v>18.043613663950062</v>
      </c>
      <c r="E649" s="16">
        <v>4.1159999999999997</v>
      </c>
    </row>
    <row r="650" spans="1:5" x14ac:dyDescent="0.25">
      <c r="A650" s="16">
        <v>15.455772417602653</v>
      </c>
      <c r="B650" s="16">
        <v>130.56100000000001</v>
      </c>
      <c r="C650" s="13"/>
      <c r="D650" s="16">
        <v>18.071631697589737</v>
      </c>
      <c r="E650" s="16">
        <v>4.1029999999999998</v>
      </c>
    </row>
    <row r="651" spans="1:5" x14ac:dyDescent="0.25">
      <c r="A651" s="16">
        <v>15.479734855459402</v>
      </c>
      <c r="B651" s="16">
        <v>130.565</v>
      </c>
      <c r="C651" s="13"/>
      <c r="D651" s="16">
        <v>18.099649731229409</v>
      </c>
      <c r="E651" s="16">
        <v>4.0940000000000003</v>
      </c>
    </row>
    <row r="652" spans="1:5" x14ac:dyDescent="0.25">
      <c r="A652" s="16">
        <v>15.503697293316149</v>
      </c>
      <c r="B652" s="16">
        <v>130.53800000000001</v>
      </c>
      <c r="C652" s="13"/>
      <c r="D652" s="16">
        <v>18.127667764869084</v>
      </c>
      <c r="E652" s="16">
        <v>4.077</v>
      </c>
    </row>
    <row r="653" spans="1:5" x14ac:dyDescent="0.25">
      <c r="A653" s="16">
        <v>15.527659731172898</v>
      </c>
      <c r="B653" s="16">
        <v>130.56899999999999</v>
      </c>
      <c r="C653" s="13"/>
      <c r="D653" s="16">
        <v>18.155685798508756</v>
      </c>
      <c r="E653" s="16">
        <v>4.0750000000000002</v>
      </c>
    </row>
    <row r="654" spans="1:5" x14ac:dyDescent="0.25">
      <c r="A654" s="16">
        <v>15.551622169029645</v>
      </c>
      <c r="B654" s="16">
        <v>130.55699999999999</v>
      </c>
      <c r="C654" s="13"/>
      <c r="D654" s="16">
        <v>18.183703832148431</v>
      </c>
      <c r="E654" s="16">
        <v>4.0510000000000002</v>
      </c>
    </row>
    <row r="655" spans="1:5" x14ac:dyDescent="0.25">
      <c r="A655" s="16">
        <v>15.575584606886395</v>
      </c>
      <c r="B655" s="16">
        <v>130.542</v>
      </c>
      <c r="C655" s="13"/>
      <c r="D655" s="16">
        <v>18.211721865788107</v>
      </c>
      <c r="E655" s="16">
        <v>4.0430000000000001</v>
      </c>
    </row>
    <row r="656" spans="1:5" x14ac:dyDescent="0.25">
      <c r="A656" s="16">
        <v>15.599547044743142</v>
      </c>
      <c r="B656" s="16">
        <v>130.53399999999999</v>
      </c>
      <c r="C656" s="13"/>
      <c r="D656" s="16">
        <v>18.239739899427779</v>
      </c>
      <c r="E656" s="16">
        <v>4.0259999999999998</v>
      </c>
    </row>
    <row r="657" spans="1:5" x14ac:dyDescent="0.25">
      <c r="A657" s="16">
        <v>15.623509482599891</v>
      </c>
      <c r="B657" s="16">
        <v>130.529</v>
      </c>
      <c r="C657" s="13"/>
      <c r="D657" s="16">
        <v>18.267757933067454</v>
      </c>
      <c r="E657" s="16">
        <v>4.0250000000000004</v>
      </c>
    </row>
    <row r="658" spans="1:5" x14ac:dyDescent="0.25">
      <c r="A658" s="16">
        <v>15.647471920456638</v>
      </c>
      <c r="B658" s="16">
        <v>130.54300000000001</v>
      </c>
      <c r="C658" s="13"/>
      <c r="D658" s="16">
        <v>18.295775966707126</v>
      </c>
      <c r="E658" s="16">
        <v>4.0190000000000001</v>
      </c>
    </row>
    <row r="659" spans="1:5" x14ac:dyDescent="0.25">
      <c r="A659" s="16">
        <v>15.671434358313387</v>
      </c>
      <c r="B659" s="16">
        <v>130.517</v>
      </c>
      <c r="C659" s="13"/>
      <c r="D659" s="16">
        <v>18.323794000346801</v>
      </c>
      <c r="E659" s="16">
        <v>4.008</v>
      </c>
    </row>
    <row r="660" spans="1:5" x14ac:dyDescent="0.25">
      <c r="A660" s="16">
        <v>15.695396796170137</v>
      </c>
      <c r="B660" s="16">
        <v>130.53200000000001</v>
      </c>
      <c r="C660" s="13"/>
      <c r="D660" s="16">
        <v>18.351812033986477</v>
      </c>
      <c r="E660" s="16">
        <v>3.9889999999999999</v>
      </c>
    </row>
    <row r="661" spans="1:5" x14ac:dyDescent="0.25">
      <c r="A661" s="16">
        <v>15.719359234026884</v>
      </c>
      <c r="B661" s="16">
        <v>130.53200000000001</v>
      </c>
      <c r="C661" s="13"/>
      <c r="D661" s="16">
        <v>18.379830067626148</v>
      </c>
      <c r="E661" s="16">
        <v>3.99</v>
      </c>
    </row>
    <row r="662" spans="1:5" x14ac:dyDescent="0.25">
      <c r="A662" s="16">
        <v>15.743321671883633</v>
      </c>
      <c r="B662" s="16">
        <v>130.523</v>
      </c>
      <c r="C662" s="13"/>
      <c r="D662" s="16">
        <v>18.407848101265824</v>
      </c>
      <c r="E662" s="16">
        <v>3.9849999999999999</v>
      </c>
    </row>
    <row r="663" spans="1:5" x14ac:dyDescent="0.25">
      <c r="A663" s="16">
        <v>15.76728410974038</v>
      </c>
      <c r="B663" s="16">
        <v>130.49799999999999</v>
      </c>
      <c r="C663" s="13"/>
      <c r="D663" s="16">
        <v>18.435866134905499</v>
      </c>
      <c r="E663" s="16">
        <v>3.972</v>
      </c>
    </row>
    <row r="664" spans="1:5" x14ac:dyDescent="0.25">
      <c r="A664" s="16">
        <v>15.79124654759713</v>
      </c>
      <c r="B664" s="16">
        <v>130.50700000000001</v>
      </c>
      <c r="C664" s="13"/>
      <c r="D664" s="16">
        <v>18.463884168545171</v>
      </c>
      <c r="E664" s="16">
        <v>3.9590000000000001</v>
      </c>
    </row>
    <row r="665" spans="1:5" x14ac:dyDescent="0.25">
      <c r="A665" s="16">
        <v>15.815208985453877</v>
      </c>
      <c r="B665" s="16">
        <v>130.49600000000001</v>
      </c>
      <c r="C665" s="13"/>
      <c r="D665" s="16">
        <v>18.491902202184846</v>
      </c>
      <c r="E665" s="16">
        <v>3.9470000000000001</v>
      </c>
    </row>
    <row r="666" spans="1:5" x14ac:dyDescent="0.25">
      <c r="A666" s="16">
        <v>15.839171423310626</v>
      </c>
      <c r="B666" s="16">
        <v>130.51300000000001</v>
      </c>
      <c r="C666" s="13"/>
      <c r="D666" s="16">
        <v>18.519920235824518</v>
      </c>
      <c r="E666" s="16">
        <v>3.9689999999999999</v>
      </c>
    </row>
    <row r="667" spans="1:5" x14ac:dyDescent="0.25">
      <c r="A667" s="16">
        <v>15.863133861167373</v>
      </c>
      <c r="B667" s="16">
        <v>130.56200000000001</v>
      </c>
      <c r="C667" s="13"/>
      <c r="D667" s="16">
        <v>18.547938269464193</v>
      </c>
      <c r="E667" s="16">
        <v>3.9380000000000002</v>
      </c>
    </row>
    <row r="668" spans="1:5" x14ac:dyDescent="0.25">
      <c r="A668" s="16">
        <v>15.887096299024122</v>
      </c>
      <c r="B668" s="16">
        <v>130.505</v>
      </c>
      <c r="C668" s="13"/>
      <c r="D668" s="16">
        <v>18.575956303103869</v>
      </c>
      <c r="E668" s="16">
        <v>3.9340000000000002</v>
      </c>
    </row>
    <row r="669" spans="1:5" x14ac:dyDescent="0.25">
      <c r="A669" s="16">
        <v>15.91105873688087</v>
      </c>
      <c r="B669" s="16">
        <v>130.52799999999999</v>
      </c>
      <c r="C669" s="13"/>
      <c r="D669" s="16">
        <v>18.603974336743541</v>
      </c>
      <c r="E669" s="16">
        <v>3.9209999999999998</v>
      </c>
    </row>
    <row r="670" spans="1:5" x14ac:dyDescent="0.25">
      <c r="A670" s="16">
        <v>15.935021174737619</v>
      </c>
      <c r="B670" s="16">
        <v>130.501</v>
      </c>
      <c r="C670" s="13"/>
      <c r="D670" s="16">
        <v>18.631992370383216</v>
      </c>
      <c r="E670" s="16">
        <v>3.9319999999999999</v>
      </c>
    </row>
    <row r="671" spans="1:5" x14ac:dyDescent="0.25">
      <c r="A671" s="16">
        <v>15.958983612594366</v>
      </c>
      <c r="B671" s="16">
        <v>130.512</v>
      </c>
      <c r="C671" s="13"/>
      <c r="D671" s="16">
        <v>18.660010404022891</v>
      </c>
      <c r="E671" s="16">
        <v>3.91</v>
      </c>
    </row>
    <row r="672" spans="1:5" x14ac:dyDescent="0.25">
      <c r="A672" s="16">
        <v>15.982946050451115</v>
      </c>
      <c r="B672" s="16">
        <v>130.506</v>
      </c>
      <c r="C672" s="13"/>
      <c r="D672" s="16">
        <v>18.688028437662563</v>
      </c>
      <c r="E672" s="16">
        <v>3.9079999999999999</v>
      </c>
    </row>
    <row r="673" spans="1:5" x14ac:dyDescent="0.25">
      <c r="A673" s="16">
        <v>16.006908488307865</v>
      </c>
      <c r="B673" s="16">
        <v>130.50399999999999</v>
      </c>
      <c r="C673" s="13"/>
      <c r="D673" s="16">
        <v>18.716046471302239</v>
      </c>
      <c r="E673" s="16">
        <v>3.9119999999999999</v>
      </c>
    </row>
    <row r="674" spans="1:5" x14ac:dyDescent="0.25">
      <c r="A674" s="16">
        <v>16.030870926164614</v>
      </c>
      <c r="B674" s="16">
        <v>130.47399999999999</v>
      </c>
      <c r="C674" s="13"/>
      <c r="D674" s="16">
        <v>18.74406450494191</v>
      </c>
      <c r="E674" s="16">
        <v>3.903</v>
      </c>
    </row>
    <row r="675" spans="1:5" x14ac:dyDescent="0.25">
      <c r="A675" s="16">
        <v>16.054833364021359</v>
      </c>
      <c r="B675" s="16">
        <v>130.518</v>
      </c>
      <c r="C675" s="13"/>
      <c r="D675" s="16">
        <v>18.772082538581586</v>
      </c>
      <c r="E675" s="16">
        <v>3.923</v>
      </c>
    </row>
    <row r="676" spans="1:5" x14ac:dyDescent="0.25">
      <c r="A676" s="16">
        <v>16.078795801878108</v>
      </c>
      <c r="B676" s="16">
        <v>130.49100000000001</v>
      </c>
      <c r="C676" s="13"/>
      <c r="D676" s="16">
        <v>18.800100572221261</v>
      </c>
      <c r="E676" s="16">
        <v>3.9060000000000001</v>
      </c>
    </row>
    <row r="677" spans="1:5" x14ac:dyDescent="0.25">
      <c r="A677" s="16">
        <v>16.102758239734857</v>
      </c>
      <c r="B677" s="16">
        <v>130.524</v>
      </c>
      <c r="C677" s="13"/>
      <c r="D677" s="16">
        <v>18.828118605860933</v>
      </c>
      <c r="E677" s="16">
        <v>3.907</v>
      </c>
    </row>
    <row r="678" spans="1:5" x14ac:dyDescent="0.25">
      <c r="A678" s="16">
        <v>16.126720677591607</v>
      </c>
      <c r="B678" s="16">
        <v>130.50399999999999</v>
      </c>
      <c r="C678" s="13"/>
      <c r="D678" s="16">
        <v>18.856136639500608</v>
      </c>
      <c r="E678" s="16">
        <v>3.8959999999999999</v>
      </c>
    </row>
    <row r="679" spans="1:5" x14ac:dyDescent="0.25">
      <c r="A679" s="16">
        <v>16.150683115448352</v>
      </c>
      <c r="B679" s="16">
        <v>130.51400000000001</v>
      </c>
      <c r="C679" s="13"/>
      <c r="D679" s="16">
        <v>18.88415467314028</v>
      </c>
      <c r="E679" s="16">
        <v>3.891</v>
      </c>
    </row>
    <row r="680" spans="1:5" x14ac:dyDescent="0.25">
      <c r="A680" s="16">
        <v>16.174645553305101</v>
      </c>
      <c r="B680" s="16">
        <v>130.50200000000001</v>
      </c>
      <c r="C680" s="13"/>
      <c r="D680" s="16">
        <v>18.912172706779955</v>
      </c>
      <c r="E680" s="16">
        <v>3.9079999999999999</v>
      </c>
    </row>
    <row r="681" spans="1:5" x14ac:dyDescent="0.25">
      <c r="A681" s="16">
        <v>16.19860799116185</v>
      </c>
      <c r="B681" s="16">
        <v>130.505</v>
      </c>
      <c r="C681" s="13"/>
      <c r="D681" s="16">
        <v>18.940190740419631</v>
      </c>
      <c r="E681" s="16">
        <v>3.9079999999999999</v>
      </c>
    </row>
    <row r="682" spans="1:5" x14ac:dyDescent="0.25">
      <c r="A682" s="16">
        <v>16.222570429018599</v>
      </c>
      <c r="B682" s="16">
        <v>130.535</v>
      </c>
      <c r="C682" s="13"/>
      <c r="D682" s="16">
        <v>18.968208774059303</v>
      </c>
      <c r="E682" s="16">
        <v>3.8719999999999999</v>
      </c>
    </row>
    <row r="683" spans="1:5" x14ac:dyDescent="0.25">
      <c r="A683" s="16">
        <v>16.246532866875345</v>
      </c>
      <c r="B683" s="16">
        <v>130.529</v>
      </c>
      <c r="C683" s="13"/>
      <c r="D683" s="16">
        <v>18.996226807698978</v>
      </c>
      <c r="E683" s="16">
        <v>3.8780000000000001</v>
      </c>
    </row>
    <row r="684" spans="1:5" x14ac:dyDescent="0.25">
      <c r="A684" s="16">
        <v>16.270495304732094</v>
      </c>
      <c r="B684" s="16">
        <v>130.51900000000001</v>
      </c>
      <c r="C684" s="13"/>
      <c r="D684" s="16">
        <v>19.024244841338653</v>
      </c>
      <c r="E684" s="16">
        <v>3.8839999999999999</v>
      </c>
    </row>
    <row r="685" spans="1:5" x14ac:dyDescent="0.25">
      <c r="A685" s="16">
        <v>16.294457742588843</v>
      </c>
      <c r="B685" s="16">
        <v>130.50800000000001</v>
      </c>
      <c r="C685" s="13"/>
      <c r="D685" s="16">
        <v>19.052262874978325</v>
      </c>
      <c r="E685" s="16">
        <v>3.8849999999999998</v>
      </c>
    </row>
    <row r="686" spans="1:5" x14ac:dyDescent="0.25">
      <c r="A686" s="16">
        <v>16.318420180445592</v>
      </c>
      <c r="B686" s="16">
        <v>130.512</v>
      </c>
      <c r="C686" s="13"/>
      <c r="D686" s="16">
        <v>19.080280908618001</v>
      </c>
      <c r="E686" s="16">
        <v>3.8839999999999999</v>
      </c>
    </row>
    <row r="687" spans="1:5" x14ac:dyDescent="0.25">
      <c r="A687" s="16">
        <v>16.342382618302342</v>
      </c>
      <c r="B687" s="16">
        <v>130.49</v>
      </c>
      <c r="C687" s="13"/>
      <c r="D687" s="16">
        <v>19.108298942257672</v>
      </c>
      <c r="E687" s="16">
        <v>3.8860000000000001</v>
      </c>
    </row>
    <row r="688" spans="1:5" x14ac:dyDescent="0.25">
      <c r="A688" s="16">
        <v>16.366345056159087</v>
      </c>
      <c r="B688" s="16">
        <v>130.51599999999999</v>
      </c>
      <c r="C688" s="13"/>
      <c r="D688" s="16">
        <v>19.136316975897348</v>
      </c>
      <c r="E688" s="16">
        <v>3.8860000000000001</v>
      </c>
    </row>
    <row r="689" spans="1:5" x14ac:dyDescent="0.25">
      <c r="A689" s="16">
        <v>16.390307494015836</v>
      </c>
      <c r="B689" s="16">
        <v>130.511</v>
      </c>
      <c r="C689" s="13"/>
      <c r="D689" s="16">
        <v>19.164335009537023</v>
      </c>
      <c r="E689" s="16">
        <v>3.8809999999999998</v>
      </c>
    </row>
    <row r="690" spans="1:5" x14ac:dyDescent="0.25">
      <c r="A690" s="16">
        <v>16.414269931872585</v>
      </c>
      <c r="B690" s="16">
        <v>130.52199999999999</v>
      </c>
      <c r="C690" s="13"/>
      <c r="D690" s="16">
        <v>19.192353043176695</v>
      </c>
      <c r="E690" s="16">
        <v>3.8919999999999999</v>
      </c>
    </row>
    <row r="691" spans="1:5" x14ac:dyDescent="0.25">
      <c r="A691" s="16">
        <v>16.438232369729334</v>
      </c>
      <c r="B691" s="16">
        <v>130.542</v>
      </c>
      <c r="C691" s="13"/>
      <c r="D691" s="16">
        <v>19.22037107681637</v>
      </c>
      <c r="E691" s="16">
        <v>3.8809999999999998</v>
      </c>
    </row>
    <row r="692" spans="1:5" x14ac:dyDescent="0.25">
      <c r="A692" s="16">
        <v>16.46219480758608</v>
      </c>
      <c r="B692" s="16">
        <v>130.541</v>
      </c>
      <c r="C692" s="13"/>
      <c r="D692" s="16">
        <v>19.248389110456042</v>
      </c>
      <c r="E692" s="16">
        <v>3.8809999999999998</v>
      </c>
    </row>
    <row r="693" spans="1:5" x14ac:dyDescent="0.25">
      <c r="A693" s="16">
        <v>16.486157245442829</v>
      </c>
      <c r="B693" s="16">
        <v>130.559</v>
      </c>
      <c r="C693" s="13"/>
      <c r="D693" s="16">
        <v>19.276407144095717</v>
      </c>
      <c r="E693" s="16">
        <v>3.875</v>
      </c>
    </row>
    <row r="694" spans="1:5" x14ac:dyDescent="0.25">
      <c r="A694" s="16">
        <v>16.510119683299578</v>
      </c>
      <c r="B694" s="16">
        <v>130.547</v>
      </c>
      <c r="C694" s="13"/>
      <c r="D694" s="16">
        <v>19.304425177735393</v>
      </c>
      <c r="E694" s="16">
        <v>3.8929999999999998</v>
      </c>
    </row>
    <row r="695" spans="1:5" x14ac:dyDescent="0.25">
      <c r="A695" s="16">
        <v>16.534082121156327</v>
      </c>
      <c r="B695" s="16">
        <v>130.565</v>
      </c>
      <c r="C695" s="13"/>
      <c r="D695" s="16">
        <v>19.332443211375065</v>
      </c>
      <c r="E695" s="16">
        <v>3.9</v>
      </c>
    </row>
    <row r="696" spans="1:5" x14ac:dyDescent="0.25">
      <c r="A696" s="16">
        <v>16.558044559013073</v>
      </c>
      <c r="B696" s="16">
        <v>130.57</v>
      </c>
      <c r="C696" s="13"/>
      <c r="D696" s="16">
        <v>19.36046124501474</v>
      </c>
      <c r="E696" s="16">
        <v>3.89</v>
      </c>
    </row>
    <row r="697" spans="1:5" x14ac:dyDescent="0.25">
      <c r="A697" s="16">
        <v>16.582006996869822</v>
      </c>
      <c r="B697" s="16">
        <v>130.55699999999999</v>
      </c>
      <c r="C697" s="13"/>
      <c r="D697" s="16">
        <v>19.388479278654415</v>
      </c>
      <c r="E697" s="16">
        <v>3.8839999999999999</v>
      </c>
    </row>
    <row r="698" spans="1:5" x14ac:dyDescent="0.25">
      <c r="A698" s="16">
        <v>16.605969434726571</v>
      </c>
      <c r="B698" s="16">
        <v>130.566</v>
      </c>
      <c r="C698" s="13"/>
      <c r="D698" s="16">
        <v>19.416497312294087</v>
      </c>
      <c r="E698" s="16">
        <v>3.8780000000000001</v>
      </c>
    </row>
    <row r="699" spans="1:5" x14ac:dyDescent="0.25">
      <c r="A699" s="16">
        <v>16.62993187258332</v>
      </c>
      <c r="B699" s="16">
        <v>130.584</v>
      </c>
      <c r="C699" s="13"/>
      <c r="D699" s="16">
        <v>19.444515345933763</v>
      </c>
      <c r="E699" s="16">
        <v>3.9</v>
      </c>
    </row>
    <row r="700" spans="1:5" x14ac:dyDescent="0.25">
      <c r="A700" s="16">
        <v>16.653894310440069</v>
      </c>
      <c r="B700" s="16">
        <v>130.58799999999999</v>
      </c>
      <c r="C700" s="13"/>
      <c r="D700" s="16">
        <v>19.472533379573434</v>
      </c>
      <c r="E700" s="16">
        <v>3.9009999999999998</v>
      </c>
    </row>
    <row r="701" spans="1:5" x14ac:dyDescent="0.25">
      <c r="A701" s="16">
        <v>16.677856748296815</v>
      </c>
      <c r="B701" s="16">
        <v>130.596</v>
      </c>
      <c r="C701" s="13"/>
      <c r="D701" s="16">
        <v>19.50055141321311</v>
      </c>
      <c r="E701" s="16">
        <v>3.9060000000000001</v>
      </c>
    </row>
    <row r="702" spans="1:5" x14ac:dyDescent="0.25">
      <c r="A702" s="16">
        <v>16.701819186153564</v>
      </c>
      <c r="B702" s="16">
        <v>130.59700000000001</v>
      </c>
      <c r="C702" s="13"/>
      <c r="D702" s="16">
        <v>19.528569446852785</v>
      </c>
      <c r="E702" s="16">
        <v>3.9049999999999998</v>
      </c>
    </row>
    <row r="703" spans="1:5" x14ac:dyDescent="0.25">
      <c r="A703" s="16">
        <v>16.725781624010313</v>
      </c>
      <c r="B703" s="16">
        <v>130.61699999999999</v>
      </c>
      <c r="C703" s="13"/>
      <c r="D703" s="16">
        <v>19.556587480492457</v>
      </c>
      <c r="E703" s="16">
        <v>3.9209999999999998</v>
      </c>
    </row>
    <row r="704" spans="1:5" x14ac:dyDescent="0.25">
      <c r="A704" s="16">
        <v>16.749744061867062</v>
      </c>
      <c r="B704" s="16">
        <v>130.61600000000001</v>
      </c>
      <c r="C704" s="13"/>
      <c r="D704" s="16">
        <v>19.584605514132132</v>
      </c>
      <c r="E704" s="16">
        <v>3.9129999999999998</v>
      </c>
    </row>
    <row r="705" spans="1:5" x14ac:dyDescent="0.25">
      <c r="A705" s="16">
        <v>16.773706499723808</v>
      </c>
      <c r="B705" s="16">
        <v>130.619</v>
      </c>
      <c r="C705" s="13"/>
      <c r="D705" s="16">
        <v>19.612623547771808</v>
      </c>
      <c r="E705" s="16">
        <v>3.9079999999999999</v>
      </c>
    </row>
    <row r="706" spans="1:5" x14ac:dyDescent="0.25">
      <c r="A706" s="16">
        <v>16.797668937580557</v>
      </c>
      <c r="B706" s="16">
        <v>130.62100000000001</v>
      </c>
      <c r="C706" s="13"/>
      <c r="D706" s="16">
        <v>19.640641581411479</v>
      </c>
      <c r="E706" s="16">
        <v>3.919</v>
      </c>
    </row>
    <row r="707" spans="1:5" x14ac:dyDescent="0.25">
      <c r="A707" s="16">
        <v>16.821631375437306</v>
      </c>
      <c r="B707" s="16">
        <v>130.64099999999999</v>
      </c>
      <c r="C707" s="13"/>
      <c r="D707" s="16">
        <v>19.668659615051155</v>
      </c>
      <c r="E707" s="16">
        <v>3.9220000000000002</v>
      </c>
    </row>
    <row r="708" spans="1:5" x14ac:dyDescent="0.25">
      <c r="A708" s="16">
        <v>16.845593813294055</v>
      </c>
      <c r="B708" s="16">
        <v>130.65299999999999</v>
      </c>
      <c r="C708" s="13"/>
      <c r="D708" s="16">
        <v>19.696677648690827</v>
      </c>
      <c r="E708" s="16">
        <v>3.9350000000000001</v>
      </c>
    </row>
    <row r="709" spans="1:5" x14ac:dyDescent="0.25">
      <c r="A709" s="16">
        <v>16.869556251150801</v>
      </c>
      <c r="B709" s="16">
        <v>130.65799999999999</v>
      </c>
      <c r="C709" s="13"/>
      <c r="D709" s="16">
        <v>19.724695682330502</v>
      </c>
      <c r="E709" s="16">
        <v>3.9340000000000002</v>
      </c>
    </row>
    <row r="710" spans="1:5" x14ac:dyDescent="0.25">
      <c r="A710" s="16">
        <v>16.89351868900755</v>
      </c>
      <c r="B710" s="16">
        <v>130.678</v>
      </c>
      <c r="C710" s="13"/>
      <c r="D710" s="16">
        <v>19.752713715970177</v>
      </c>
      <c r="E710" s="16">
        <v>3.952</v>
      </c>
    </row>
    <row r="711" spans="1:5" x14ac:dyDescent="0.25">
      <c r="A711" s="16">
        <v>16.917481126864299</v>
      </c>
      <c r="B711" s="16">
        <v>130.67699999999999</v>
      </c>
      <c r="C711" s="13"/>
      <c r="D711" s="16">
        <v>19.780731749609849</v>
      </c>
      <c r="E711" s="16">
        <v>3.9569999999999999</v>
      </c>
    </row>
    <row r="712" spans="1:5" x14ac:dyDescent="0.25">
      <c r="A712" s="16">
        <v>16.941443564721048</v>
      </c>
      <c r="B712" s="16">
        <v>130.68</v>
      </c>
      <c r="C712" s="13"/>
      <c r="D712" s="16">
        <v>19.808749783249525</v>
      </c>
      <c r="E712" s="16">
        <v>3.9550000000000001</v>
      </c>
    </row>
    <row r="713" spans="1:5" x14ac:dyDescent="0.25">
      <c r="A713" s="16">
        <v>16.965406002577797</v>
      </c>
      <c r="B713" s="16">
        <v>130.68700000000001</v>
      </c>
      <c r="C713" s="13"/>
      <c r="D713" s="16">
        <v>19.836767816889196</v>
      </c>
      <c r="E713" s="16">
        <v>3.9489999999999998</v>
      </c>
    </row>
    <row r="714" spans="1:5" x14ac:dyDescent="0.25">
      <c r="A714" s="16">
        <v>16.989368440434543</v>
      </c>
      <c r="B714" s="16">
        <v>130.684</v>
      </c>
      <c r="C714" s="13"/>
      <c r="D714" s="16">
        <v>19.864785850528872</v>
      </c>
      <c r="E714" s="16">
        <v>3.9609999999999999</v>
      </c>
    </row>
    <row r="715" spans="1:5" x14ac:dyDescent="0.25">
      <c r="A715" s="16">
        <v>17.013330878291292</v>
      </c>
      <c r="B715" s="16">
        <v>130.697</v>
      </c>
      <c r="C715" s="13"/>
      <c r="D715" s="16">
        <v>19.892803884168547</v>
      </c>
      <c r="E715" s="16">
        <v>3.9550000000000001</v>
      </c>
    </row>
    <row r="716" spans="1:5" x14ac:dyDescent="0.25">
      <c r="A716" s="16">
        <v>17.037293316148041</v>
      </c>
      <c r="B716" s="16">
        <v>130.66800000000001</v>
      </c>
      <c r="C716" s="13"/>
      <c r="D716" s="16">
        <v>19.920821917808219</v>
      </c>
      <c r="E716" s="16">
        <v>3.9649999999999999</v>
      </c>
    </row>
    <row r="717" spans="1:5" x14ac:dyDescent="0.25">
      <c r="A717" s="16">
        <v>17.06125575400479</v>
      </c>
      <c r="B717" s="16">
        <v>130.65299999999999</v>
      </c>
      <c r="C717" s="13"/>
      <c r="D717" s="16">
        <v>19.948839951447894</v>
      </c>
      <c r="E717" s="16">
        <v>3.9590000000000001</v>
      </c>
    </row>
    <row r="718" spans="1:5" x14ac:dyDescent="0.25">
      <c r="A718" s="16">
        <v>17.085218191861536</v>
      </c>
      <c r="B718" s="16">
        <v>130.679</v>
      </c>
      <c r="C718" s="13"/>
      <c r="D718" s="16">
        <v>19.97685798508757</v>
      </c>
      <c r="E718" s="16">
        <v>3.9710000000000001</v>
      </c>
    </row>
    <row r="719" spans="1:5" x14ac:dyDescent="0.25">
      <c r="A719" s="16">
        <v>17.109180629718285</v>
      </c>
      <c r="B719" s="16">
        <v>130.66999999999999</v>
      </c>
      <c r="C719" s="13"/>
      <c r="D719" s="16">
        <v>20.004876018727241</v>
      </c>
      <c r="E719" s="16">
        <v>3.9710000000000001</v>
      </c>
    </row>
    <row r="720" spans="1:5" x14ac:dyDescent="0.25">
      <c r="A720" s="16">
        <v>17.133143067575034</v>
      </c>
      <c r="B720" s="16">
        <v>130.673</v>
      </c>
      <c r="C720" s="13"/>
      <c r="D720" s="16">
        <v>20.032894052366917</v>
      </c>
      <c r="E720" s="16">
        <v>3.9740000000000002</v>
      </c>
    </row>
    <row r="721" spans="1:5" x14ac:dyDescent="0.25">
      <c r="A721" s="16">
        <v>17.157105505431783</v>
      </c>
      <c r="B721" s="16">
        <v>130.69300000000001</v>
      </c>
      <c r="C721" s="13"/>
      <c r="D721" s="16">
        <v>20.060912086006589</v>
      </c>
      <c r="E721" s="16">
        <v>3.9569999999999999</v>
      </c>
    </row>
    <row r="722" spans="1:5" x14ac:dyDescent="0.25">
      <c r="A722" s="16">
        <v>17.181067943288529</v>
      </c>
      <c r="B722" s="16">
        <v>130.67699999999999</v>
      </c>
      <c r="C722" s="13"/>
      <c r="D722" s="16">
        <v>20.088930119646264</v>
      </c>
      <c r="E722" s="16">
        <v>3.9889999999999999</v>
      </c>
    </row>
    <row r="723" spans="1:5" x14ac:dyDescent="0.25">
      <c r="A723" s="16">
        <v>17.205030381145278</v>
      </c>
      <c r="B723" s="16">
        <v>130.69999999999999</v>
      </c>
      <c r="C723" s="13"/>
      <c r="D723" s="16">
        <v>20.116948153285939</v>
      </c>
      <c r="E723" s="16">
        <v>4.0010000000000003</v>
      </c>
    </row>
    <row r="724" spans="1:5" x14ac:dyDescent="0.25">
      <c r="A724" s="16">
        <v>17.228992819002027</v>
      </c>
      <c r="B724" s="16">
        <v>130.69900000000001</v>
      </c>
      <c r="C724" s="13"/>
      <c r="D724" s="16">
        <v>20.144966186925611</v>
      </c>
      <c r="E724" s="16">
        <v>3.996</v>
      </c>
    </row>
    <row r="725" spans="1:5" x14ac:dyDescent="0.25">
      <c r="A725" s="16">
        <v>17.252955256858776</v>
      </c>
      <c r="B725" s="16">
        <v>130.708</v>
      </c>
      <c r="C725" s="13"/>
      <c r="D725" s="16">
        <v>20.172984220565287</v>
      </c>
      <c r="E725" s="16">
        <v>3.996</v>
      </c>
    </row>
    <row r="726" spans="1:5" x14ac:dyDescent="0.25">
      <c r="A726" s="16">
        <v>17.276917694715525</v>
      </c>
      <c r="B726" s="16">
        <v>130.68799999999999</v>
      </c>
      <c r="C726" s="13"/>
      <c r="D726" s="16">
        <v>20.201002254204958</v>
      </c>
      <c r="E726" s="16">
        <v>4.0060000000000002</v>
      </c>
    </row>
    <row r="727" spans="1:5" x14ac:dyDescent="0.25">
      <c r="A727" s="16">
        <v>17.300880132572271</v>
      </c>
      <c r="B727" s="16">
        <v>130.672</v>
      </c>
      <c r="C727" s="13"/>
      <c r="D727" s="16">
        <v>20.229020287844634</v>
      </c>
      <c r="E727" s="16">
        <v>4.0119999999999996</v>
      </c>
    </row>
    <row r="728" spans="1:5" x14ac:dyDescent="0.25">
      <c r="A728" s="16">
        <v>17.32484257042902</v>
      </c>
      <c r="B728" s="16">
        <v>130.678</v>
      </c>
      <c r="C728" s="13"/>
      <c r="D728" s="16">
        <v>20.257038321484309</v>
      </c>
      <c r="E728" s="16">
        <v>4.0149999999999997</v>
      </c>
    </row>
    <row r="729" spans="1:5" x14ac:dyDescent="0.25">
      <c r="A729" s="16">
        <v>17.348805008285769</v>
      </c>
      <c r="B729" s="16">
        <v>130.68100000000001</v>
      </c>
      <c r="C729" s="13"/>
      <c r="D729" s="16">
        <v>20.285056355123981</v>
      </c>
      <c r="E729" s="16">
        <v>4.0309999999999997</v>
      </c>
    </row>
    <row r="730" spans="1:5" x14ac:dyDescent="0.25">
      <c r="A730" s="16">
        <v>17.372767446142518</v>
      </c>
      <c r="B730" s="16">
        <v>130.66399999999999</v>
      </c>
      <c r="C730" s="13"/>
      <c r="D730" s="16">
        <v>20.313074388763656</v>
      </c>
      <c r="E730" s="16">
        <v>4.0250000000000004</v>
      </c>
    </row>
    <row r="731" spans="1:5" x14ac:dyDescent="0.25">
      <c r="A731" s="16">
        <v>17.396729883999264</v>
      </c>
      <c r="B731" s="16">
        <v>130.66900000000001</v>
      </c>
      <c r="C731" s="13"/>
      <c r="D731" s="16">
        <v>20.341092422403332</v>
      </c>
      <c r="E731" s="16">
        <v>4.0179999999999998</v>
      </c>
    </row>
    <row r="732" spans="1:5" x14ac:dyDescent="0.25">
      <c r="A732" s="16">
        <v>17.420692321856013</v>
      </c>
      <c r="B732" s="16">
        <v>130.68</v>
      </c>
      <c r="C732" s="13"/>
      <c r="D732" s="16">
        <v>20.369110456043003</v>
      </c>
      <c r="E732" s="16">
        <v>4.0430000000000001</v>
      </c>
    </row>
    <row r="733" spans="1:5" x14ac:dyDescent="0.25">
      <c r="A733" s="16">
        <v>17.444654759712762</v>
      </c>
      <c r="B733" s="16">
        <v>130.68299999999999</v>
      </c>
      <c r="C733" s="13"/>
      <c r="D733" s="16">
        <v>20.397128489682679</v>
      </c>
      <c r="E733" s="16">
        <v>4.0529999999999999</v>
      </c>
    </row>
    <row r="734" spans="1:5" x14ac:dyDescent="0.25">
      <c r="A734" s="16">
        <v>17.468617197569511</v>
      </c>
      <c r="B734" s="16">
        <v>130.69900000000001</v>
      </c>
      <c r="C734" s="13"/>
      <c r="D734" s="16">
        <v>20.425146523322351</v>
      </c>
      <c r="E734" s="16">
        <v>4.0579999999999998</v>
      </c>
    </row>
    <row r="735" spans="1:5" x14ac:dyDescent="0.25">
      <c r="A735" s="16">
        <v>17.492579635426257</v>
      </c>
      <c r="B735" s="16">
        <v>130.66800000000001</v>
      </c>
      <c r="C735" s="13"/>
      <c r="D735" s="16">
        <v>20.453164556962026</v>
      </c>
      <c r="E735" s="16">
        <v>4.0670000000000002</v>
      </c>
    </row>
    <row r="736" spans="1:5" x14ac:dyDescent="0.25">
      <c r="A736" s="16">
        <v>17.516542073283006</v>
      </c>
      <c r="B736" s="16">
        <v>130.66999999999999</v>
      </c>
      <c r="C736" s="13"/>
      <c r="D736" s="16">
        <v>20.481182590601701</v>
      </c>
      <c r="E736" s="16">
        <v>4.07</v>
      </c>
    </row>
    <row r="737" spans="1:5" x14ac:dyDescent="0.25">
      <c r="A737" s="16">
        <v>17.540504511139755</v>
      </c>
      <c r="B737" s="16">
        <v>130.66999999999999</v>
      </c>
      <c r="C737" s="13"/>
      <c r="D737" s="16">
        <v>20.509200624241373</v>
      </c>
      <c r="E737" s="16">
        <v>4.0750000000000002</v>
      </c>
    </row>
    <row r="738" spans="1:5" x14ac:dyDescent="0.25">
      <c r="A738" s="16">
        <v>17.564466948996504</v>
      </c>
      <c r="B738" s="16">
        <v>130.642</v>
      </c>
      <c r="C738" s="13"/>
      <c r="D738" s="16">
        <v>20.537218657881049</v>
      </c>
      <c r="E738" s="16">
        <v>4.0629999999999997</v>
      </c>
    </row>
    <row r="739" spans="1:5" x14ac:dyDescent="0.25">
      <c r="A739" s="16">
        <v>17.588429386853253</v>
      </c>
      <c r="B739" s="16">
        <v>130.673</v>
      </c>
      <c r="C739" s="13"/>
      <c r="D739" s="16">
        <v>20.565236691520724</v>
      </c>
      <c r="E739" s="16">
        <v>4.0739999999999998</v>
      </c>
    </row>
    <row r="740" spans="1:5" x14ac:dyDescent="0.25">
      <c r="A740" s="16">
        <v>17.612391824709999</v>
      </c>
      <c r="B740" s="16">
        <v>130.65700000000001</v>
      </c>
      <c r="C740" s="13"/>
      <c r="D740" s="16">
        <v>20.593254725160396</v>
      </c>
      <c r="E740" s="16">
        <v>4.0860000000000003</v>
      </c>
    </row>
    <row r="741" spans="1:5" x14ac:dyDescent="0.25">
      <c r="A741" s="16">
        <v>17.636354262566748</v>
      </c>
      <c r="B741" s="16">
        <v>130.66999999999999</v>
      </c>
      <c r="C741" s="13"/>
      <c r="D741" s="16">
        <v>20.621272758800071</v>
      </c>
      <c r="E741" s="16">
        <v>4.0679999999999996</v>
      </c>
    </row>
    <row r="742" spans="1:5" x14ac:dyDescent="0.25">
      <c r="A742" s="16">
        <v>17.660316700423497</v>
      </c>
      <c r="B742" s="16">
        <v>130.67599999999999</v>
      </c>
      <c r="C742" s="13"/>
      <c r="D742" s="16">
        <v>20.649290792439743</v>
      </c>
      <c r="E742" s="16">
        <v>4.1130000000000004</v>
      </c>
    </row>
    <row r="743" spans="1:5" x14ac:dyDescent="0.25">
      <c r="A743" s="16">
        <v>17.684279138280246</v>
      </c>
      <c r="B743" s="16">
        <v>130.66999999999999</v>
      </c>
      <c r="C743" s="13"/>
      <c r="D743" s="16">
        <v>20.677308826079418</v>
      </c>
      <c r="E743" s="16">
        <v>4.093</v>
      </c>
    </row>
    <row r="744" spans="1:5" x14ac:dyDescent="0.25">
      <c r="A744" s="16">
        <v>17.708241576136992</v>
      </c>
      <c r="B744" s="16">
        <v>130.65100000000001</v>
      </c>
      <c r="C744" s="13"/>
      <c r="D744" s="16">
        <v>20.705326859719094</v>
      </c>
      <c r="E744" s="16">
        <v>4.0830000000000002</v>
      </c>
    </row>
    <row r="745" spans="1:5" x14ac:dyDescent="0.25">
      <c r="A745" s="16">
        <v>17.732204013993741</v>
      </c>
      <c r="B745" s="16">
        <v>130.685</v>
      </c>
      <c r="C745" s="13"/>
      <c r="D745" s="16">
        <v>20.733344893358765</v>
      </c>
      <c r="E745" s="16">
        <v>4.0979999999999999</v>
      </c>
    </row>
    <row r="746" spans="1:5" x14ac:dyDescent="0.25">
      <c r="A746" s="16">
        <v>17.75616645185049</v>
      </c>
      <c r="B746" s="16">
        <v>130.67099999999999</v>
      </c>
      <c r="C746" s="13"/>
      <c r="D746" s="16">
        <v>20.761362926998441</v>
      </c>
      <c r="E746" s="16">
        <v>4.1100000000000003</v>
      </c>
    </row>
    <row r="747" spans="1:5" x14ac:dyDescent="0.25">
      <c r="A747" s="16">
        <v>17.780128889707239</v>
      </c>
      <c r="B747" s="16">
        <v>130.68199999999999</v>
      </c>
      <c r="C747" s="13"/>
      <c r="D747" s="16">
        <v>20.789380960638113</v>
      </c>
      <c r="E747" s="16">
        <v>4.0819999999999999</v>
      </c>
    </row>
    <row r="748" spans="1:5" x14ac:dyDescent="0.25">
      <c r="A748" s="16">
        <v>17.804091327563984</v>
      </c>
      <c r="B748" s="16">
        <v>130.68600000000001</v>
      </c>
      <c r="C748" s="13"/>
      <c r="D748" s="16">
        <v>20.817398994277788</v>
      </c>
      <c r="E748" s="16">
        <v>4.1020000000000003</v>
      </c>
    </row>
    <row r="749" spans="1:5" x14ac:dyDescent="0.25">
      <c r="A749" s="16">
        <v>17.828053765420734</v>
      </c>
      <c r="B749" s="16">
        <v>130.71299999999999</v>
      </c>
      <c r="C749" s="13"/>
      <c r="D749" s="16">
        <v>20.845417027917463</v>
      </c>
      <c r="E749" s="16">
        <v>4.1029999999999998</v>
      </c>
    </row>
    <row r="750" spans="1:5" x14ac:dyDescent="0.25">
      <c r="A750" s="16">
        <v>17.852016203277483</v>
      </c>
      <c r="B750" s="16">
        <v>130.71</v>
      </c>
      <c r="C750" s="13"/>
      <c r="D750" s="16">
        <v>20.873435061557135</v>
      </c>
      <c r="E750" s="16">
        <v>4.0940000000000003</v>
      </c>
    </row>
    <row r="751" spans="1:5" x14ac:dyDescent="0.25">
      <c r="A751" s="16">
        <v>17.875978641134232</v>
      </c>
      <c r="B751" s="16">
        <v>130.726</v>
      </c>
      <c r="C751" s="13"/>
      <c r="D751" s="16">
        <v>20.90145309519681</v>
      </c>
      <c r="E751" s="16">
        <v>4.0810000000000004</v>
      </c>
    </row>
    <row r="752" spans="1:5" x14ac:dyDescent="0.25">
      <c r="A752" s="16">
        <v>17.899941078990981</v>
      </c>
      <c r="B752" s="16">
        <v>130.75700000000001</v>
      </c>
      <c r="C752" s="13"/>
      <c r="D752" s="16">
        <v>20.929471128836486</v>
      </c>
      <c r="E752" s="16">
        <v>4.0979999999999999</v>
      </c>
    </row>
    <row r="753" spans="1:5" x14ac:dyDescent="0.25">
      <c r="A753" s="16">
        <v>17.923903516847727</v>
      </c>
      <c r="B753" s="16">
        <v>130.74100000000001</v>
      </c>
      <c r="C753" s="13"/>
      <c r="D753" s="16">
        <v>20.957489162476158</v>
      </c>
      <c r="E753" s="16">
        <v>4.0739999999999998</v>
      </c>
    </row>
    <row r="754" spans="1:5" x14ac:dyDescent="0.25">
      <c r="A754" s="16">
        <v>17.947865954704476</v>
      </c>
      <c r="B754" s="16">
        <v>130.76300000000001</v>
      </c>
      <c r="C754" s="13"/>
      <c r="D754" s="16">
        <v>20.985507196115833</v>
      </c>
      <c r="E754" s="16">
        <v>4.0750000000000002</v>
      </c>
    </row>
    <row r="755" spans="1:5" x14ac:dyDescent="0.25">
      <c r="A755" s="16">
        <v>17.971828392561225</v>
      </c>
      <c r="B755" s="16">
        <v>130.74600000000001</v>
      </c>
      <c r="C755" s="13"/>
      <c r="D755" s="16">
        <v>21.013525229755505</v>
      </c>
      <c r="E755" s="16">
        <v>4.085</v>
      </c>
    </row>
    <row r="756" spans="1:5" x14ac:dyDescent="0.25">
      <c r="A756" s="16">
        <v>17.995790830417974</v>
      </c>
      <c r="B756" s="16">
        <v>130.74700000000001</v>
      </c>
      <c r="C756" s="13"/>
      <c r="D756" s="16">
        <v>21.04154326339518</v>
      </c>
      <c r="E756" s="16">
        <v>4.093</v>
      </c>
    </row>
    <row r="757" spans="1:5" x14ac:dyDescent="0.25">
      <c r="A757" s="16">
        <v>18.019753268274719</v>
      </c>
      <c r="B757" s="16">
        <v>130.762</v>
      </c>
      <c r="C757" s="13"/>
      <c r="D757" s="16">
        <v>21.069561297034856</v>
      </c>
      <c r="E757" s="16">
        <v>4.0839999999999996</v>
      </c>
    </row>
    <row r="758" spans="1:5" x14ac:dyDescent="0.25">
      <c r="A758" s="16">
        <v>18.043715706131469</v>
      </c>
      <c r="B758" s="16">
        <v>130.75</v>
      </c>
      <c r="C758" s="13"/>
      <c r="D758" s="16">
        <v>21.097579330674527</v>
      </c>
      <c r="E758" s="16">
        <v>4.0940000000000003</v>
      </c>
    </row>
    <row r="759" spans="1:5" x14ac:dyDescent="0.25">
      <c r="A759" s="16">
        <v>18.067678143988218</v>
      </c>
      <c r="B759" s="16">
        <v>130.755</v>
      </c>
      <c r="C759" s="13"/>
      <c r="D759" s="16">
        <v>21.125597364314203</v>
      </c>
      <c r="E759" s="16">
        <v>4.0860000000000003</v>
      </c>
    </row>
    <row r="760" spans="1:5" x14ac:dyDescent="0.25">
      <c r="A760" s="16">
        <v>18.091640581844967</v>
      </c>
      <c r="B760" s="16">
        <v>130.79900000000001</v>
      </c>
      <c r="C760" s="13"/>
      <c r="D760" s="16">
        <v>21.153615397953878</v>
      </c>
      <c r="E760" s="16">
        <v>4.077</v>
      </c>
    </row>
    <row r="761" spans="1:5" x14ac:dyDescent="0.25">
      <c r="A761" s="16">
        <v>18.115603019701712</v>
      </c>
      <c r="B761" s="16">
        <v>130.773</v>
      </c>
      <c r="C761" s="13"/>
      <c r="D761" s="16">
        <v>21.18163343159355</v>
      </c>
      <c r="E761" s="16">
        <v>4.0990000000000002</v>
      </c>
    </row>
    <row r="762" spans="1:5" x14ac:dyDescent="0.25">
      <c r="A762" s="16">
        <v>18.139565457558462</v>
      </c>
      <c r="B762" s="16">
        <v>130.77000000000001</v>
      </c>
      <c r="C762" s="13"/>
      <c r="D762" s="16">
        <v>21.209651465233225</v>
      </c>
      <c r="E762" s="16">
        <v>4.0949999999999998</v>
      </c>
    </row>
    <row r="763" spans="1:5" x14ac:dyDescent="0.25">
      <c r="A763" s="16">
        <v>18.163527895415211</v>
      </c>
      <c r="B763" s="16">
        <v>130.78700000000001</v>
      </c>
      <c r="C763" s="13"/>
      <c r="D763" s="16">
        <v>21.237669498872897</v>
      </c>
      <c r="E763" s="16">
        <v>4.0990000000000002</v>
      </c>
    </row>
    <row r="764" spans="1:5" x14ac:dyDescent="0.25">
      <c r="A764" s="16">
        <v>18.18749033327196</v>
      </c>
      <c r="B764" s="16">
        <v>130.80099999999999</v>
      </c>
      <c r="C764" s="13"/>
      <c r="D764" s="16">
        <v>21.265687532512572</v>
      </c>
      <c r="E764" s="16">
        <v>4.1059999999999999</v>
      </c>
    </row>
    <row r="765" spans="1:5" x14ac:dyDescent="0.25">
      <c r="A765" s="16">
        <v>18.211452771128709</v>
      </c>
      <c r="B765" s="16">
        <v>130.80500000000001</v>
      </c>
      <c r="C765" s="13"/>
      <c r="D765" s="16">
        <v>21.293705566152248</v>
      </c>
      <c r="E765" s="16">
        <v>4.1269999999999998</v>
      </c>
    </row>
    <row r="766" spans="1:5" x14ac:dyDescent="0.25">
      <c r="A766" s="16">
        <v>18.235415208985454</v>
      </c>
      <c r="B766" s="16">
        <v>130.803</v>
      </c>
      <c r="C766" s="13"/>
      <c r="D766" s="16">
        <v>21.32172359979192</v>
      </c>
      <c r="E766" s="16">
        <v>4.1189999999999998</v>
      </c>
    </row>
    <row r="767" spans="1:5" x14ac:dyDescent="0.25">
      <c r="A767" s="16">
        <v>18.259377646842204</v>
      </c>
      <c r="B767" s="16">
        <v>130.86699999999999</v>
      </c>
      <c r="C767" s="13"/>
      <c r="D767" s="16">
        <v>21.349741633431595</v>
      </c>
      <c r="E767" s="16">
        <v>4.1319999999999997</v>
      </c>
    </row>
    <row r="768" spans="1:5" x14ac:dyDescent="0.25">
      <c r="A768" s="16">
        <v>18.283340084698953</v>
      </c>
      <c r="B768" s="16">
        <v>130.828</v>
      </c>
      <c r="C768" s="13"/>
      <c r="D768" s="16">
        <v>21.377759667071267</v>
      </c>
      <c r="E768" s="16">
        <v>4.13</v>
      </c>
    </row>
    <row r="769" spans="1:5" x14ac:dyDescent="0.25">
      <c r="A769" s="16">
        <v>18.307302522555702</v>
      </c>
      <c r="B769" s="16">
        <v>130.857</v>
      </c>
      <c r="C769" s="13"/>
      <c r="D769" s="16">
        <v>21.405777700710942</v>
      </c>
      <c r="E769" s="16">
        <v>4.1529999999999996</v>
      </c>
    </row>
    <row r="770" spans="1:5" x14ac:dyDescent="0.25">
      <c r="A770" s="16">
        <v>18.331264960412447</v>
      </c>
      <c r="B770" s="16">
        <v>130.846</v>
      </c>
      <c r="C770" s="13"/>
      <c r="D770" s="16">
        <v>21.433795734350618</v>
      </c>
      <c r="E770" s="16">
        <v>4.1609999999999996</v>
      </c>
    </row>
    <row r="771" spans="1:5" x14ac:dyDescent="0.25">
      <c r="A771" s="16">
        <v>18.355227398269196</v>
      </c>
      <c r="B771" s="16">
        <v>130.88300000000001</v>
      </c>
      <c r="C771" s="13"/>
      <c r="D771" s="16">
        <v>21.461813767990289</v>
      </c>
      <c r="E771" s="16">
        <v>4.1689999999999996</v>
      </c>
    </row>
    <row r="772" spans="1:5" x14ac:dyDescent="0.25">
      <c r="A772" s="16">
        <v>18.379189836125946</v>
      </c>
      <c r="B772" s="16">
        <v>130.85</v>
      </c>
      <c r="C772" s="13"/>
      <c r="D772" s="16">
        <v>21.489831801629965</v>
      </c>
      <c r="E772" s="16">
        <v>4.1779999999999999</v>
      </c>
    </row>
    <row r="773" spans="1:5" x14ac:dyDescent="0.25">
      <c r="A773" s="16">
        <v>18.403152273982695</v>
      </c>
      <c r="B773" s="16">
        <v>130.86199999999999</v>
      </c>
      <c r="C773" s="13"/>
      <c r="D773" s="16">
        <v>21.51784983526964</v>
      </c>
      <c r="E773" s="16">
        <v>4.1829999999999998</v>
      </c>
    </row>
    <row r="774" spans="1:5" x14ac:dyDescent="0.25">
      <c r="A774" s="16">
        <v>18.42711471183944</v>
      </c>
      <c r="B774" s="16">
        <v>130.87100000000001</v>
      </c>
      <c r="C774" s="13"/>
      <c r="D774" s="16">
        <v>21.545867868909312</v>
      </c>
      <c r="E774" s="16">
        <v>4.2309999999999999</v>
      </c>
    </row>
    <row r="775" spans="1:5" x14ac:dyDescent="0.25">
      <c r="A775" s="16">
        <v>18.451077149696189</v>
      </c>
      <c r="B775" s="16">
        <v>130.87100000000001</v>
      </c>
      <c r="C775" s="13"/>
      <c r="D775" s="16">
        <v>21.573885902548987</v>
      </c>
      <c r="E775" s="16">
        <v>4.2329999999999997</v>
      </c>
    </row>
    <row r="776" spans="1:5" x14ac:dyDescent="0.25">
      <c r="A776" s="16">
        <v>18.475039587552939</v>
      </c>
      <c r="B776" s="16">
        <v>130.86600000000001</v>
      </c>
      <c r="C776" s="13"/>
      <c r="D776" s="16">
        <v>21.601903936188659</v>
      </c>
      <c r="E776" s="16">
        <v>4.2450000000000001</v>
      </c>
    </row>
    <row r="777" spans="1:5" x14ac:dyDescent="0.25">
      <c r="A777" s="16">
        <v>18.499002025409688</v>
      </c>
      <c r="B777" s="16">
        <v>130.89400000000001</v>
      </c>
      <c r="C777" s="13"/>
      <c r="D777" s="16">
        <v>21.629921969828334</v>
      </c>
      <c r="E777" s="16">
        <v>4.2619999999999996</v>
      </c>
    </row>
    <row r="778" spans="1:5" x14ac:dyDescent="0.25">
      <c r="A778" s="16">
        <v>18.522964463266437</v>
      </c>
      <c r="B778" s="16">
        <v>130.88200000000001</v>
      </c>
      <c r="C778" s="13"/>
      <c r="D778" s="16">
        <v>21.65794000346801</v>
      </c>
      <c r="E778" s="16">
        <v>4.274</v>
      </c>
    </row>
    <row r="779" spans="1:5" x14ac:dyDescent="0.25">
      <c r="A779" s="16">
        <v>18.546926901123182</v>
      </c>
      <c r="B779" s="16">
        <v>131.14599999999999</v>
      </c>
      <c r="C779" s="13"/>
      <c r="D779" s="16">
        <v>21.685958037107682</v>
      </c>
      <c r="E779" s="16">
        <v>4.2910000000000004</v>
      </c>
    </row>
    <row r="780" spans="1:5" x14ac:dyDescent="0.25">
      <c r="A780" s="16">
        <v>18.570889338979931</v>
      </c>
      <c r="B780" s="16">
        <v>131.13200000000001</v>
      </c>
      <c r="C780" s="13"/>
      <c r="D780" s="16">
        <v>21.713976070747357</v>
      </c>
      <c r="E780" s="16">
        <v>4.3019999999999996</v>
      </c>
    </row>
    <row r="781" spans="1:5" x14ac:dyDescent="0.25">
      <c r="A781" s="16">
        <v>18.594851776836681</v>
      </c>
      <c r="B781" s="16">
        <v>131.124</v>
      </c>
      <c r="C781" s="13"/>
      <c r="D781" s="16">
        <v>21.741994104387029</v>
      </c>
      <c r="E781" s="16">
        <v>4.3010000000000002</v>
      </c>
    </row>
    <row r="782" spans="1:5" x14ac:dyDescent="0.25">
      <c r="A782" s="16">
        <v>18.61881421469343</v>
      </c>
      <c r="B782" s="16">
        <v>131.11699999999999</v>
      </c>
      <c r="C782" s="13"/>
      <c r="D782" s="16">
        <v>21.770012138026704</v>
      </c>
      <c r="E782" s="16">
        <v>4.319</v>
      </c>
    </row>
    <row r="783" spans="1:5" x14ac:dyDescent="0.25">
      <c r="A783" s="16">
        <v>18.642776652550175</v>
      </c>
      <c r="B783" s="16">
        <v>131.11500000000001</v>
      </c>
      <c r="C783" s="13"/>
      <c r="D783" s="16">
        <v>21.79803017166638</v>
      </c>
      <c r="E783" s="16">
        <v>4.3129999999999997</v>
      </c>
    </row>
    <row r="784" spans="1:5" x14ac:dyDescent="0.25">
      <c r="A784" s="16">
        <v>18.666739090406924</v>
      </c>
      <c r="B784" s="16">
        <v>131.09800000000001</v>
      </c>
      <c r="C784" s="13"/>
      <c r="D784" s="16">
        <v>21.826048205306051</v>
      </c>
      <c r="E784" s="16">
        <v>4.3339999999999996</v>
      </c>
    </row>
    <row r="785" spans="1:5" x14ac:dyDescent="0.25">
      <c r="A785" s="16">
        <v>18.690701528263673</v>
      </c>
      <c r="B785" s="16">
        <v>131.102</v>
      </c>
      <c r="C785" s="13"/>
      <c r="D785" s="16">
        <v>21.854066238945727</v>
      </c>
      <c r="E785" s="16">
        <v>4.3419999999999996</v>
      </c>
    </row>
    <row r="786" spans="1:5" x14ac:dyDescent="0.25">
      <c r="A786" s="16">
        <v>18.714663966120423</v>
      </c>
      <c r="B786" s="16">
        <v>131.07400000000001</v>
      </c>
      <c r="C786" s="13"/>
      <c r="D786" s="16">
        <v>21.882084272585402</v>
      </c>
      <c r="E786" s="16">
        <v>4.3339999999999996</v>
      </c>
    </row>
    <row r="787" spans="1:5" x14ac:dyDescent="0.25">
      <c r="A787" s="16">
        <v>18.738626403977168</v>
      </c>
      <c r="B787" s="16">
        <v>131.08199999999999</v>
      </c>
      <c r="C787" s="13"/>
      <c r="D787" s="16">
        <v>21.910102306225074</v>
      </c>
      <c r="E787" s="16">
        <v>4.3460000000000001</v>
      </c>
    </row>
    <row r="788" spans="1:5" x14ac:dyDescent="0.25">
      <c r="A788" s="16">
        <v>18.762588841833917</v>
      </c>
      <c r="B788" s="16">
        <v>131.078</v>
      </c>
      <c r="C788" s="13"/>
      <c r="D788" s="16">
        <v>21.938120339864749</v>
      </c>
      <c r="E788" s="16">
        <v>4.3630000000000004</v>
      </c>
    </row>
    <row r="789" spans="1:5" x14ac:dyDescent="0.25">
      <c r="A789" s="16">
        <v>18.786551279690666</v>
      </c>
      <c r="B789" s="16">
        <v>131.09100000000001</v>
      </c>
      <c r="C789" s="13"/>
      <c r="D789" s="16">
        <v>21.966138373504421</v>
      </c>
      <c r="E789" s="16">
        <v>4.3490000000000002</v>
      </c>
    </row>
    <row r="790" spans="1:5" x14ac:dyDescent="0.25">
      <c r="A790" s="16">
        <v>18.810513717547416</v>
      </c>
      <c r="B790" s="16">
        <v>131.1</v>
      </c>
      <c r="C790" s="13"/>
      <c r="D790" s="16">
        <v>21.994156407144096</v>
      </c>
      <c r="E790" s="16">
        <v>4.3410000000000002</v>
      </c>
    </row>
    <row r="791" spans="1:5" x14ac:dyDescent="0.25">
      <c r="A791" s="16">
        <v>18.834476155404165</v>
      </c>
      <c r="B791" s="16">
        <v>131.14400000000001</v>
      </c>
      <c r="C791" s="13"/>
      <c r="D791" s="16">
        <v>22.022174440783772</v>
      </c>
      <c r="E791" s="16">
        <v>4.34</v>
      </c>
    </row>
    <row r="792" spans="1:5" x14ac:dyDescent="0.25">
      <c r="A792" s="16">
        <v>18.85843859326091</v>
      </c>
      <c r="B792" s="16">
        <v>131.08099999999999</v>
      </c>
      <c r="C792" s="13"/>
      <c r="D792" s="16">
        <v>22.050192474423444</v>
      </c>
      <c r="E792" s="16">
        <v>4.351</v>
      </c>
    </row>
    <row r="793" spans="1:5" x14ac:dyDescent="0.25">
      <c r="A793" s="16">
        <v>18.882401031117659</v>
      </c>
      <c r="B793" s="16">
        <v>131.059</v>
      </c>
      <c r="C793" s="13"/>
      <c r="D793" s="16">
        <v>22.078210508063119</v>
      </c>
      <c r="E793" s="16">
        <v>4.3470000000000004</v>
      </c>
    </row>
    <row r="794" spans="1:5" x14ac:dyDescent="0.25">
      <c r="A794" s="16">
        <v>18.906363468974408</v>
      </c>
      <c r="B794" s="16">
        <v>131.06</v>
      </c>
      <c r="C794" s="13"/>
      <c r="D794" s="16">
        <v>22.106228541702794</v>
      </c>
      <c r="E794" s="16">
        <v>4.3449999999999998</v>
      </c>
    </row>
    <row r="795" spans="1:5" x14ac:dyDescent="0.25">
      <c r="A795" s="16">
        <v>18.930325906831158</v>
      </c>
      <c r="B795" s="16">
        <v>131.09</v>
      </c>
      <c r="C795" s="13"/>
      <c r="D795" s="16">
        <v>22.134246575342466</v>
      </c>
      <c r="E795" s="16">
        <v>4.343</v>
      </c>
    </row>
    <row r="796" spans="1:5" x14ac:dyDescent="0.25">
      <c r="A796" s="16">
        <v>18.954288344687903</v>
      </c>
      <c r="B796" s="16">
        <v>131.06</v>
      </c>
      <c r="C796" s="13"/>
      <c r="D796" s="16">
        <v>22.162264608982142</v>
      </c>
      <c r="E796" s="16">
        <v>4.3499999999999996</v>
      </c>
    </row>
    <row r="797" spans="1:5" x14ac:dyDescent="0.25">
      <c r="A797" s="16">
        <v>18.978250782544652</v>
      </c>
      <c r="B797" s="16">
        <v>131.11099999999999</v>
      </c>
      <c r="C797" s="13"/>
      <c r="D797" s="16">
        <v>22.190282642621813</v>
      </c>
      <c r="E797" s="16">
        <v>4.3479999999999999</v>
      </c>
    </row>
    <row r="798" spans="1:5" x14ac:dyDescent="0.25">
      <c r="A798" s="16">
        <v>19.002213220401401</v>
      </c>
      <c r="B798" s="16">
        <v>131.065</v>
      </c>
      <c r="C798" s="13"/>
      <c r="D798" s="16">
        <v>22.218300676261489</v>
      </c>
      <c r="E798" s="16">
        <v>4.319</v>
      </c>
    </row>
    <row r="799" spans="1:5" x14ac:dyDescent="0.25">
      <c r="A799" s="16">
        <v>19.02617565825815</v>
      </c>
      <c r="B799" s="16">
        <v>131.09399999999999</v>
      </c>
      <c r="C799" s="13"/>
      <c r="D799" s="16">
        <v>22.246318709901164</v>
      </c>
      <c r="E799" s="16">
        <v>4.3239999999999998</v>
      </c>
    </row>
    <row r="800" spans="1:5" x14ac:dyDescent="0.25">
      <c r="A800" s="16">
        <v>19.050138096114896</v>
      </c>
      <c r="B800" s="16">
        <v>131.21600000000001</v>
      </c>
      <c r="C800" s="13"/>
      <c r="D800" s="16">
        <v>22.274336743540836</v>
      </c>
      <c r="E800" s="16">
        <v>4.3339999999999996</v>
      </c>
    </row>
    <row r="801" spans="1:5" x14ac:dyDescent="0.25">
      <c r="A801" s="16">
        <v>19.074100533971645</v>
      </c>
      <c r="B801" s="16">
        <v>131.18899999999999</v>
      </c>
      <c r="C801" s="13"/>
      <c r="D801" s="16">
        <v>22.302354777180511</v>
      </c>
      <c r="E801" s="16">
        <v>4.3390000000000004</v>
      </c>
    </row>
    <row r="802" spans="1:5" x14ac:dyDescent="0.25">
      <c r="A802" s="16">
        <v>19.098062971828394</v>
      </c>
      <c r="B802" s="16">
        <v>131.22300000000001</v>
      </c>
      <c r="C802" s="13"/>
      <c r="D802" s="16">
        <v>22.330372810820183</v>
      </c>
      <c r="E802" s="16">
        <v>4.3380000000000001</v>
      </c>
    </row>
    <row r="803" spans="1:5" x14ac:dyDescent="0.25">
      <c r="A803" s="16">
        <v>19.122025409685143</v>
      </c>
      <c r="B803" s="16">
        <v>131.227</v>
      </c>
      <c r="C803" s="13"/>
      <c r="D803" s="16">
        <v>22.358390844459858</v>
      </c>
      <c r="E803" s="16">
        <v>4.3259999999999996</v>
      </c>
    </row>
    <row r="804" spans="1:5" x14ac:dyDescent="0.25">
      <c r="A804" s="16">
        <v>19.145987847541893</v>
      </c>
      <c r="B804" s="16">
        <v>131.23400000000001</v>
      </c>
      <c r="C804" s="13"/>
      <c r="D804" s="16">
        <v>22.386408878099534</v>
      </c>
      <c r="E804" s="16">
        <v>4.3289999999999997</v>
      </c>
    </row>
    <row r="805" spans="1:5" x14ac:dyDescent="0.25">
      <c r="A805" s="16">
        <v>19.169950285398638</v>
      </c>
      <c r="B805" s="16">
        <v>131.255</v>
      </c>
      <c r="C805" s="13"/>
      <c r="D805" s="16">
        <v>22.414426911739206</v>
      </c>
      <c r="E805" s="16">
        <v>4.3360000000000003</v>
      </c>
    </row>
    <row r="806" spans="1:5" x14ac:dyDescent="0.25">
      <c r="A806" s="16">
        <v>19.193912723255387</v>
      </c>
      <c r="B806" s="16">
        <v>131.23599999999999</v>
      </c>
      <c r="C806" s="13"/>
      <c r="D806" s="16">
        <v>22.442444945378881</v>
      </c>
      <c r="E806" s="16">
        <v>4.3230000000000004</v>
      </c>
    </row>
    <row r="807" spans="1:5" x14ac:dyDescent="0.25">
      <c r="A807" s="16">
        <v>19.217875161112136</v>
      </c>
      <c r="B807" s="16">
        <v>131.24100000000001</v>
      </c>
      <c r="C807" s="13"/>
      <c r="D807" s="16">
        <v>22.470462979018556</v>
      </c>
      <c r="E807" s="16">
        <v>4.3520000000000003</v>
      </c>
    </row>
    <row r="808" spans="1:5" x14ac:dyDescent="0.25">
      <c r="A808" s="16">
        <v>19.241837598968885</v>
      </c>
      <c r="B808" s="16">
        <v>131.261</v>
      </c>
      <c r="C808" s="13"/>
      <c r="D808" s="16">
        <v>22.498481012658228</v>
      </c>
      <c r="E808" s="16">
        <v>4.3440000000000003</v>
      </c>
    </row>
    <row r="809" spans="1:5" x14ac:dyDescent="0.25">
      <c r="A809" s="16">
        <v>19.265800036825631</v>
      </c>
      <c r="B809" s="16">
        <v>131.25399999999999</v>
      </c>
      <c r="C809" s="13"/>
      <c r="D809" s="16">
        <v>22.526499046297904</v>
      </c>
      <c r="E809" s="16">
        <v>4.335</v>
      </c>
    </row>
    <row r="810" spans="1:5" x14ac:dyDescent="0.25">
      <c r="A810" s="16">
        <v>19.28976247468238</v>
      </c>
      <c r="B810" s="16">
        <v>131.23500000000001</v>
      </c>
      <c r="C810" s="13"/>
      <c r="D810" s="16">
        <v>22.554517079937575</v>
      </c>
      <c r="E810" s="16">
        <v>4.3339999999999996</v>
      </c>
    </row>
    <row r="811" spans="1:5" x14ac:dyDescent="0.25">
      <c r="A811" s="16">
        <v>19.313724912539129</v>
      </c>
      <c r="B811" s="16">
        <v>131.279</v>
      </c>
      <c r="C811" s="13"/>
      <c r="D811" s="16">
        <v>22.582535113577251</v>
      </c>
      <c r="E811" s="16">
        <v>4.3360000000000003</v>
      </c>
    </row>
    <row r="812" spans="1:5" x14ac:dyDescent="0.25">
      <c r="A812" s="16">
        <v>19.337687350395878</v>
      </c>
      <c r="B812" s="16">
        <v>131.27000000000001</v>
      </c>
      <c r="C812" s="13"/>
      <c r="D812" s="16">
        <v>22.610553147216926</v>
      </c>
      <c r="E812" s="16">
        <v>4.3339999999999996</v>
      </c>
    </row>
    <row r="813" spans="1:5" x14ac:dyDescent="0.25">
      <c r="A813" s="16">
        <v>19.361649788252624</v>
      </c>
      <c r="B813" s="16">
        <v>131.24299999999999</v>
      </c>
      <c r="C813" s="13"/>
      <c r="D813" s="16">
        <v>22.638571180856598</v>
      </c>
      <c r="E813" s="16">
        <v>4.3540000000000001</v>
      </c>
    </row>
    <row r="814" spans="1:5" x14ac:dyDescent="0.25">
      <c r="A814" s="16">
        <v>19.385612226109373</v>
      </c>
      <c r="B814" s="16">
        <v>131.27600000000001</v>
      </c>
      <c r="C814" s="13"/>
      <c r="D814" s="16">
        <v>22.666589214496273</v>
      </c>
      <c r="E814" s="16">
        <v>4.3650000000000002</v>
      </c>
    </row>
    <row r="815" spans="1:5" x14ac:dyDescent="0.25">
      <c r="A815" s="16">
        <v>19.409574663966122</v>
      </c>
      <c r="B815" s="16">
        <v>131.31299999999999</v>
      </c>
      <c r="C815" s="13"/>
      <c r="D815" s="16">
        <v>22.694607248135945</v>
      </c>
      <c r="E815" s="16">
        <v>4.375</v>
      </c>
    </row>
    <row r="816" spans="1:5" x14ac:dyDescent="0.25">
      <c r="A816" s="16">
        <v>19.433537101822871</v>
      </c>
      <c r="B816" s="16">
        <v>131.27799999999999</v>
      </c>
      <c r="C816" s="13"/>
      <c r="D816" s="16">
        <v>22.72262528177562</v>
      </c>
      <c r="E816" s="16">
        <v>4.3639999999999999</v>
      </c>
    </row>
    <row r="817" spans="1:5" x14ac:dyDescent="0.25">
      <c r="A817" s="16">
        <v>19.45749953967962</v>
      </c>
      <c r="B817" s="16">
        <v>131.28800000000001</v>
      </c>
      <c r="C817" s="13"/>
      <c r="D817" s="16">
        <v>22.750643315415296</v>
      </c>
      <c r="E817" s="16">
        <v>4.3659999999999997</v>
      </c>
    </row>
    <row r="818" spans="1:5" x14ac:dyDescent="0.25">
      <c r="A818" s="16">
        <v>19.481461977536366</v>
      </c>
      <c r="B818" s="16">
        <v>131.29</v>
      </c>
      <c r="C818" s="13"/>
      <c r="D818" s="16">
        <v>22.778661349054968</v>
      </c>
      <c r="E818" s="16">
        <v>4.3689999999999998</v>
      </c>
    </row>
    <row r="819" spans="1:5" x14ac:dyDescent="0.25">
      <c r="A819" s="16">
        <v>19.505424415393115</v>
      </c>
      <c r="B819" s="16">
        <v>131.298</v>
      </c>
      <c r="C819" s="13"/>
      <c r="D819" s="16">
        <v>22.806679382694643</v>
      </c>
      <c r="E819" s="16">
        <v>4.3949999999999996</v>
      </c>
    </row>
    <row r="820" spans="1:5" x14ac:dyDescent="0.25">
      <c r="A820" s="16">
        <v>19.529386853249864</v>
      </c>
      <c r="B820" s="16">
        <v>131.34800000000001</v>
      </c>
      <c r="C820" s="13"/>
      <c r="D820" s="16">
        <v>22.834697416334318</v>
      </c>
      <c r="E820" s="16">
        <v>4.383</v>
      </c>
    </row>
    <row r="821" spans="1:5" x14ac:dyDescent="0.25">
      <c r="A821" s="16">
        <v>19.553349291106613</v>
      </c>
      <c r="B821" s="16">
        <v>131.40199999999999</v>
      </c>
      <c r="C821" s="13"/>
      <c r="D821" s="16">
        <v>22.86271544997399</v>
      </c>
      <c r="E821" s="16">
        <v>4.3860000000000001</v>
      </c>
    </row>
    <row r="822" spans="1:5" x14ac:dyDescent="0.25">
      <c r="A822" s="16">
        <v>19.577311728963359</v>
      </c>
      <c r="B822" s="16">
        <v>131.435</v>
      </c>
      <c r="C822" s="13"/>
      <c r="D822" s="16">
        <v>22.890733483613666</v>
      </c>
      <c r="E822" s="16">
        <v>4.399</v>
      </c>
    </row>
    <row r="823" spans="1:5" x14ac:dyDescent="0.25">
      <c r="A823" s="16">
        <v>19.601274166820108</v>
      </c>
      <c r="B823" s="16">
        <v>131.43600000000001</v>
      </c>
      <c r="C823" s="13"/>
      <c r="D823" s="16">
        <v>22.918751517253337</v>
      </c>
      <c r="E823" s="16">
        <v>4.4180000000000001</v>
      </c>
    </row>
    <row r="824" spans="1:5" x14ac:dyDescent="0.25">
      <c r="A824" s="16">
        <v>19.625236604676857</v>
      </c>
      <c r="B824" s="16">
        <v>131.46700000000001</v>
      </c>
      <c r="C824" s="13"/>
      <c r="D824" s="16">
        <v>22.946769550893013</v>
      </c>
      <c r="E824" s="16">
        <v>4.4240000000000004</v>
      </c>
    </row>
    <row r="825" spans="1:5" x14ac:dyDescent="0.25">
      <c r="A825" s="16">
        <v>19.649199042533606</v>
      </c>
      <c r="B825" s="16">
        <v>131.452</v>
      </c>
      <c r="C825" s="13"/>
      <c r="D825" s="16">
        <v>22.974787584532688</v>
      </c>
      <c r="E825" s="16">
        <v>4.4409999999999998</v>
      </c>
    </row>
    <row r="826" spans="1:5" x14ac:dyDescent="0.25">
      <c r="A826" s="16">
        <v>19.673161480390352</v>
      </c>
      <c r="B826" s="16">
        <v>131.465</v>
      </c>
      <c r="C826" s="13"/>
      <c r="D826" s="16">
        <v>23.00280561817236</v>
      </c>
      <c r="E826" s="16">
        <v>4.4400000000000004</v>
      </c>
    </row>
    <row r="827" spans="1:5" x14ac:dyDescent="0.25">
      <c r="A827" s="16">
        <v>19.697123918247101</v>
      </c>
      <c r="B827" s="16">
        <v>131.48599999999999</v>
      </c>
      <c r="C827" s="13"/>
      <c r="D827" s="16">
        <v>23.030823651812035</v>
      </c>
      <c r="E827" s="16">
        <v>4.4530000000000003</v>
      </c>
    </row>
    <row r="828" spans="1:5" x14ac:dyDescent="0.25">
      <c r="A828" s="16">
        <v>19.72108635610385</v>
      </c>
      <c r="B828" s="16">
        <v>131.46</v>
      </c>
      <c r="C828" s="13"/>
      <c r="D828" s="16">
        <v>23.058841685451711</v>
      </c>
      <c r="E828" s="16">
        <v>4.4640000000000004</v>
      </c>
    </row>
    <row r="829" spans="1:5" x14ac:dyDescent="0.25">
      <c r="A829" s="16">
        <v>19.745048793960599</v>
      </c>
      <c r="B829" s="16">
        <v>131.47300000000001</v>
      </c>
      <c r="C829" s="13"/>
      <c r="D829" s="16">
        <v>23.086859719091382</v>
      </c>
      <c r="E829" s="16">
        <v>4.4710000000000001</v>
      </c>
    </row>
    <row r="830" spans="1:5" x14ac:dyDescent="0.25">
      <c r="A830" s="16">
        <v>19.769011231817348</v>
      </c>
      <c r="B830" s="16">
        <v>131.46600000000001</v>
      </c>
      <c r="C830" s="13"/>
      <c r="D830" s="16">
        <v>23.114877752731058</v>
      </c>
      <c r="E830" s="16">
        <v>4.4930000000000003</v>
      </c>
    </row>
    <row r="831" spans="1:5" x14ac:dyDescent="0.25">
      <c r="A831" s="16">
        <v>19.792973669674094</v>
      </c>
      <c r="B831" s="16">
        <v>131.80799999999999</v>
      </c>
      <c r="C831" s="13"/>
      <c r="D831" s="16">
        <v>23.14289578637073</v>
      </c>
      <c r="E831" s="16">
        <v>4.4989999999999997</v>
      </c>
    </row>
    <row r="832" spans="1:5" x14ac:dyDescent="0.25">
      <c r="A832" s="16">
        <v>19.816936107530843</v>
      </c>
      <c r="B832" s="16">
        <v>131.59399999999999</v>
      </c>
      <c r="C832" s="13"/>
      <c r="D832" s="16">
        <v>23.170913820010405</v>
      </c>
      <c r="E832" s="16">
        <v>4.5019999999999998</v>
      </c>
    </row>
    <row r="833" spans="1:5" x14ac:dyDescent="0.25">
      <c r="A833" s="16">
        <v>19.840898545387592</v>
      </c>
      <c r="B833" s="16">
        <v>131.70400000000001</v>
      </c>
      <c r="C833" s="13"/>
      <c r="D833" s="16">
        <v>23.19893185365008</v>
      </c>
      <c r="E833" s="16">
        <v>4.51</v>
      </c>
    </row>
    <row r="834" spans="1:5" x14ac:dyDescent="0.25">
      <c r="A834" s="16">
        <v>19.864860983244341</v>
      </c>
      <c r="B834" s="16">
        <v>131.59</v>
      </c>
      <c r="C834" s="13"/>
      <c r="D834" s="16">
        <v>23.226949887289752</v>
      </c>
      <c r="E834" s="16">
        <v>4.54</v>
      </c>
    </row>
    <row r="835" spans="1:5" x14ac:dyDescent="0.25">
      <c r="A835" s="16">
        <v>19.888823421101087</v>
      </c>
      <c r="B835" s="16">
        <v>131.78700000000001</v>
      </c>
      <c r="C835" s="13"/>
      <c r="D835" s="16">
        <v>23.254967920929428</v>
      </c>
      <c r="E835" s="16">
        <v>4.57</v>
      </c>
    </row>
    <row r="836" spans="1:5" x14ac:dyDescent="0.25">
      <c r="A836" s="16">
        <v>19.912785858957836</v>
      </c>
      <c r="B836" s="16">
        <v>133.364</v>
      </c>
      <c r="C836" s="13"/>
      <c r="D836" s="16">
        <v>23.282985954569099</v>
      </c>
      <c r="E836" s="16">
        <v>4.5890000000000004</v>
      </c>
    </row>
    <row r="837" spans="1:5" x14ac:dyDescent="0.25">
      <c r="A837" s="16">
        <v>19.936748296814585</v>
      </c>
      <c r="B837" s="16">
        <v>133.03200000000001</v>
      </c>
      <c r="C837" s="13"/>
      <c r="D837" s="16">
        <v>23.311003988208775</v>
      </c>
      <c r="E837" s="16">
        <v>4.5979999999999999</v>
      </c>
    </row>
    <row r="838" spans="1:5" x14ac:dyDescent="0.25">
      <c r="A838" s="16">
        <v>19.960710734671334</v>
      </c>
      <c r="B838" s="16">
        <v>132.57400000000001</v>
      </c>
      <c r="C838" s="13"/>
      <c r="D838" s="16">
        <v>23.33902202184845</v>
      </c>
      <c r="E838" s="16">
        <v>4.6159999999999997</v>
      </c>
    </row>
    <row r="839" spans="1:5" x14ac:dyDescent="0.25">
      <c r="A839" s="16">
        <v>19.98467317252808</v>
      </c>
      <c r="B839" s="16">
        <v>132.07</v>
      </c>
      <c r="C839" s="13"/>
      <c r="D839" s="16">
        <v>23.367040055488122</v>
      </c>
      <c r="E839" s="16">
        <v>4.6509999999999998</v>
      </c>
    </row>
    <row r="840" spans="1:5" x14ac:dyDescent="0.25">
      <c r="A840" s="16">
        <v>20.008635610384829</v>
      </c>
      <c r="B840" s="16">
        <v>131.881</v>
      </c>
      <c r="C840" s="13"/>
      <c r="D840" s="16">
        <v>23.395058089127797</v>
      </c>
      <c r="E840" s="16">
        <v>4.6539999999999999</v>
      </c>
    </row>
    <row r="841" spans="1:5" x14ac:dyDescent="0.25">
      <c r="A841" s="16">
        <v>20.032598048241578</v>
      </c>
      <c r="B841" s="16">
        <v>131.721</v>
      </c>
      <c r="C841" s="13"/>
      <c r="D841" s="16">
        <v>23.423076122767473</v>
      </c>
      <c r="E841" s="16">
        <v>4.6840000000000002</v>
      </c>
    </row>
    <row r="842" spans="1:5" x14ac:dyDescent="0.25">
      <c r="A842" s="16">
        <v>20.056560486098327</v>
      </c>
      <c r="B842" s="16">
        <v>131.71799999999999</v>
      </c>
      <c r="C842" s="13"/>
      <c r="D842" s="16">
        <v>23.451094156407144</v>
      </c>
      <c r="E842" s="16">
        <v>4.7069999999999999</v>
      </c>
    </row>
    <row r="843" spans="1:5" x14ac:dyDescent="0.25">
      <c r="A843" s="16">
        <v>20.080522923955076</v>
      </c>
      <c r="B843" s="16">
        <v>131.672</v>
      </c>
      <c r="C843" s="13"/>
      <c r="D843" s="16">
        <v>23.47911219004682</v>
      </c>
      <c r="E843" s="16">
        <v>4.726</v>
      </c>
    </row>
    <row r="844" spans="1:5" x14ac:dyDescent="0.25">
      <c r="A844" s="16">
        <v>20.104485361811822</v>
      </c>
      <c r="B844" s="16">
        <v>131.69399999999999</v>
      </c>
      <c r="C844" s="13"/>
      <c r="D844" s="16">
        <v>23.507130223686492</v>
      </c>
      <c r="E844" s="16">
        <v>4.7539999999999996</v>
      </c>
    </row>
    <row r="845" spans="1:5" x14ac:dyDescent="0.25">
      <c r="A845" s="16">
        <v>20.128447799668571</v>
      </c>
      <c r="B845" s="16">
        <v>131.64099999999999</v>
      </c>
      <c r="C845" s="13"/>
      <c r="D845" s="16">
        <v>23.535148257326167</v>
      </c>
      <c r="E845" s="16">
        <v>4.7880000000000003</v>
      </c>
    </row>
    <row r="846" spans="1:5" x14ac:dyDescent="0.25">
      <c r="A846" s="16">
        <v>20.15241023752532</v>
      </c>
      <c r="B846" s="16">
        <v>131.63300000000001</v>
      </c>
      <c r="C846" s="13"/>
      <c r="D846" s="16">
        <v>23.563166290965842</v>
      </c>
      <c r="E846" s="16">
        <v>4.8049999999999997</v>
      </c>
    </row>
    <row r="847" spans="1:5" x14ac:dyDescent="0.25">
      <c r="A847" s="16">
        <v>20.176372675382069</v>
      </c>
      <c r="B847" s="16">
        <v>131.66200000000001</v>
      </c>
      <c r="C847" s="13"/>
      <c r="D847" s="16">
        <v>23.591184324605514</v>
      </c>
      <c r="E847" s="16">
        <v>4.7939999999999996</v>
      </c>
    </row>
    <row r="848" spans="1:5" x14ac:dyDescent="0.25">
      <c r="A848" s="16">
        <v>20.200335113238815</v>
      </c>
      <c r="B848" s="16">
        <v>131.63200000000001</v>
      </c>
      <c r="C848" s="13"/>
      <c r="D848" s="16">
        <v>23.61920235824519</v>
      </c>
      <c r="E848" s="16">
        <v>4.8159999999999998</v>
      </c>
    </row>
    <row r="849" spans="1:5" x14ac:dyDescent="0.25">
      <c r="A849" s="16">
        <v>20.224297551095564</v>
      </c>
      <c r="B849" s="16">
        <v>131.62299999999999</v>
      </c>
      <c r="C849" s="13"/>
      <c r="D849" s="16">
        <v>23.647220391884861</v>
      </c>
      <c r="E849" s="16">
        <v>4.83</v>
      </c>
    </row>
    <row r="850" spans="1:5" x14ac:dyDescent="0.25">
      <c r="A850" s="16">
        <v>20.248259988952313</v>
      </c>
      <c r="B850" s="16">
        <v>131.63300000000001</v>
      </c>
      <c r="C850" s="13"/>
      <c r="D850" s="16">
        <v>23.675238425524537</v>
      </c>
      <c r="E850" s="16">
        <v>4.8490000000000002</v>
      </c>
    </row>
    <row r="851" spans="1:5" x14ac:dyDescent="0.25">
      <c r="A851" s="16">
        <v>20.272222426809062</v>
      </c>
      <c r="B851" s="16">
        <v>131.65799999999999</v>
      </c>
      <c r="C851" s="13"/>
      <c r="D851" s="16">
        <v>23.703256459164212</v>
      </c>
      <c r="E851" s="16">
        <v>4.8860000000000001</v>
      </c>
    </row>
    <row r="852" spans="1:5" x14ac:dyDescent="0.25">
      <c r="A852" s="16">
        <v>20.296184864665808</v>
      </c>
      <c r="B852" s="16">
        <v>131.63399999999999</v>
      </c>
      <c r="C852" s="13"/>
      <c r="D852" s="16">
        <v>23.731274492803884</v>
      </c>
      <c r="E852" s="16">
        <v>4.8689999999999998</v>
      </c>
    </row>
    <row r="853" spans="1:5" x14ac:dyDescent="0.25">
      <c r="A853" s="16">
        <v>20.320147302522557</v>
      </c>
      <c r="B853" s="16">
        <v>131.666</v>
      </c>
      <c r="C853" s="13"/>
      <c r="D853" s="16">
        <v>23.759292526443559</v>
      </c>
      <c r="E853" s="16">
        <v>4.8769999999999998</v>
      </c>
    </row>
    <row r="854" spans="1:5" x14ac:dyDescent="0.25">
      <c r="A854" s="16">
        <v>20.344109740379306</v>
      </c>
      <c r="B854" s="16">
        <v>131.62299999999999</v>
      </c>
      <c r="C854" s="13"/>
      <c r="D854" s="16">
        <v>23.787310560083235</v>
      </c>
      <c r="E854" s="16">
        <v>4.8579999999999997</v>
      </c>
    </row>
    <row r="855" spans="1:5" x14ac:dyDescent="0.25">
      <c r="A855" s="16">
        <v>20.368072178236055</v>
      </c>
      <c r="B855" s="16">
        <v>131.64099999999999</v>
      </c>
      <c r="C855" s="13"/>
      <c r="D855" s="16">
        <v>23.815328593722906</v>
      </c>
      <c r="E855" s="16">
        <v>4.8499999999999996</v>
      </c>
    </row>
    <row r="856" spans="1:5" x14ac:dyDescent="0.25">
      <c r="A856" s="16">
        <v>20.392034616092804</v>
      </c>
      <c r="B856" s="16">
        <v>131.67500000000001</v>
      </c>
      <c r="C856" s="13"/>
      <c r="D856" s="16">
        <v>23.843346627362582</v>
      </c>
      <c r="E856" s="16">
        <v>4.8609999999999998</v>
      </c>
    </row>
    <row r="857" spans="1:5" x14ac:dyDescent="0.25">
      <c r="A857" s="16">
        <v>20.41599705394955</v>
      </c>
      <c r="B857" s="16">
        <v>131.66</v>
      </c>
      <c r="C857" s="13"/>
      <c r="D857" s="16">
        <v>23.871364661002254</v>
      </c>
      <c r="E857" s="16">
        <v>4.8259999999999996</v>
      </c>
    </row>
    <row r="858" spans="1:5" x14ac:dyDescent="0.25">
      <c r="A858" s="16">
        <v>20.439959491806299</v>
      </c>
      <c r="B858" s="16">
        <v>131.67400000000001</v>
      </c>
      <c r="C858" s="13"/>
      <c r="D858" s="16">
        <v>23.899382694641929</v>
      </c>
      <c r="E858" s="16">
        <v>4.8280000000000003</v>
      </c>
    </row>
    <row r="859" spans="1:5" x14ac:dyDescent="0.25">
      <c r="A859" s="16">
        <v>20.463921929663048</v>
      </c>
      <c r="B859" s="16">
        <v>131.69900000000001</v>
      </c>
      <c r="C859" s="13"/>
      <c r="D859" s="16">
        <v>23.927400728281604</v>
      </c>
      <c r="E859" s="16">
        <v>4.8079999999999998</v>
      </c>
    </row>
    <row r="860" spans="1:5" x14ac:dyDescent="0.25">
      <c r="A860" s="16">
        <v>20.487884367519797</v>
      </c>
      <c r="B860" s="16">
        <v>131.67400000000001</v>
      </c>
      <c r="C860" s="13"/>
      <c r="D860" s="16">
        <v>23.955418761921276</v>
      </c>
      <c r="E860" s="16">
        <v>4.7960000000000003</v>
      </c>
    </row>
    <row r="861" spans="1:5" x14ac:dyDescent="0.25">
      <c r="A861" s="16">
        <v>20.511846805376543</v>
      </c>
      <c r="B861" s="16">
        <v>131.68100000000001</v>
      </c>
      <c r="C861" s="13"/>
      <c r="D861" s="16">
        <v>23.983436795560952</v>
      </c>
      <c r="E861" s="16">
        <v>4.7880000000000003</v>
      </c>
    </row>
    <row r="862" spans="1:5" x14ac:dyDescent="0.25">
      <c r="A862" s="16">
        <v>20.535809243233292</v>
      </c>
      <c r="B862" s="16">
        <v>131.69900000000001</v>
      </c>
      <c r="C862" s="13"/>
      <c r="D862" s="16">
        <v>24.011454829200627</v>
      </c>
      <c r="E862" s="16">
        <v>4.7629999999999999</v>
      </c>
    </row>
    <row r="863" spans="1:5" x14ac:dyDescent="0.25">
      <c r="A863" s="16">
        <v>20.559771681090041</v>
      </c>
      <c r="B863" s="16">
        <v>131.68299999999999</v>
      </c>
      <c r="C863" s="13"/>
      <c r="D863" s="16">
        <v>24.039472862840299</v>
      </c>
      <c r="E863" s="16">
        <v>4.7409999999999997</v>
      </c>
    </row>
    <row r="864" spans="1:5" x14ac:dyDescent="0.25">
      <c r="A864" s="16">
        <v>20.58373411894679</v>
      </c>
      <c r="B864" s="16">
        <v>131.69200000000001</v>
      </c>
      <c r="C864" s="13"/>
      <c r="D864" s="16">
        <v>24.067490896479974</v>
      </c>
      <c r="E864" s="16">
        <v>4.7430000000000003</v>
      </c>
    </row>
    <row r="865" spans="1:5" x14ac:dyDescent="0.25">
      <c r="A865" s="16">
        <v>20.607696556803536</v>
      </c>
      <c r="B865" s="16">
        <v>131.69200000000001</v>
      </c>
      <c r="C865" s="13"/>
      <c r="D865" s="16">
        <v>24.095508930119646</v>
      </c>
      <c r="E865" s="16">
        <v>4.7119999999999997</v>
      </c>
    </row>
    <row r="866" spans="1:5" x14ac:dyDescent="0.25">
      <c r="A866" s="16">
        <v>20.631658994660285</v>
      </c>
      <c r="B866" s="16">
        <v>131.70400000000001</v>
      </c>
      <c r="C866" s="13"/>
      <c r="D866" s="16">
        <v>24.123526963759321</v>
      </c>
      <c r="E866" s="16">
        <v>4.7149999999999999</v>
      </c>
    </row>
    <row r="867" spans="1:5" x14ac:dyDescent="0.25">
      <c r="A867" s="16">
        <v>20.655621432517034</v>
      </c>
      <c r="B867" s="16">
        <v>131.71</v>
      </c>
      <c r="C867" s="13"/>
      <c r="D867" s="16">
        <v>24.151544997398997</v>
      </c>
      <c r="E867" s="16">
        <v>4.6950000000000003</v>
      </c>
    </row>
    <row r="868" spans="1:5" x14ac:dyDescent="0.25">
      <c r="A868" s="16">
        <v>20.679583870373783</v>
      </c>
      <c r="B868" s="16">
        <v>131.709</v>
      </c>
      <c r="C868" s="13"/>
      <c r="D868" s="16">
        <v>24.179563031038668</v>
      </c>
      <c r="E868" s="16">
        <v>4.6619999999999999</v>
      </c>
    </row>
    <row r="869" spans="1:5" x14ac:dyDescent="0.25">
      <c r="A869" s="16">
        <v>20.703546308230532</v>
      </c>
      <c r="B869" s="16">
        <v>131.73500000000001</v>
      </c>
      <c r="C869" s="13"/>
      <c r="D869" s="16">
        <v>24.207581064678344</v>
      </c>
      <c r="E869" s="16">
        <v>4.6840000000000002</v>
      </c>
    </row>
    <row r="870" spans="1:5" x14ac:dyDescent="0.25">
      <c r="A870" s="16">
        <v>20.727508746087278</v>
      </c>
      <c r="B870" s="16">
        <v>131.726</v>
      </c>
      <c r="C870" s="13"/>
      <c r="D870" s="16">
        <v>24.235599098318016</v>
      </c>
      <c r="E870" s="16">
        <v>4.67</v>
      </c>
    </row>
    <row r="871" spans="1:5" x14ac:dyDescent="0.25">
      <c r="A871" s="16">
        <v>20.751471183944027</v>
      </c>
      <c r="B871" s="16">
        <v>131.68700000000001</v>
      </c>
      <c r="C871" s="13"/>
      <c r="D871" s="16">
        <v>24.263617131957691</v>
      </c>
      <c r="E871" s="16">
        <v>4.6379999999999999</v>
      </c>
    </row>
    <row r="872" spans="1:5" x14ac:dyDescent="0.25">
      <c r="A872" s="16">
        <v>20.775433621800776</v>
      </c>
      <c r="B872" s="16">
        <v>131.643</v>
      </c>
      <c r="C872" s="13"/>
      <c r="D872" s="16">
        <v>24.291635165597366</v>
      </c>
      <c r="E872" s="16">
        <v>4.6319999999999997</v>
      </c>
    </row>
    <row r="873" spans="1:5" x14ac:dyDescent="0.25">
      <c r="A873" s="16">
        <v>20.799396059657525</v>
      </c>
      <c r="B873" s="16">
        <v>131.61199999999999</v>
      </c>
      <c r="C873" s="13"/>
      <c r="D873" s="16">
        <v>24.319653199237038</v>
      </c>
      <c r="E873" s="16">
        <v>4.62</v>
      </c>
    </row>
    <row r="874" spans="1:5" x14ac:dyDescent="0.25">
      <c r="A874" s="16">
        <v>20.82335849751427</v>
      </c>
      <c r="B874" s="16">
        <v>131.58000000000001</v>
      </c>
      <c r="C874" s="13"/>
      <c r="D874" s="16">
        <v>24.347671232876714</v>
      </c>
      <c r="E874" s="16">
        <v>4.6310000000000002</v>
      </c>
    </row>
    <row r="875" spans="1:5" x14ac:dyDescent="0.25">
      <c r="A875" s="16">
        <v>20.84732093537102</v>
      </c>
      <c r="B875" s="16">
        <v>131.54499999999999</v>
      </c>
      <c r="C875" s="13"/>
      <c r="D875" s="16">
        <v>24.375689266516389</v>
      </c>
      <c r="E875" s="16">
        <v>4.6100000000000003</v>
      </c>
    </row>
    <row r="876" spans="1:5" x14ac:dyDescent="0.25">
      <c r="A876" s="16">
        <v>20.871283373227769</v>
      </c>
      <c r="B876" s="16">
        <v>131.52199999999999</v>
      </c>
      <c r="C876" s="13"/>
      <c r="D876" s="16">
        <v>24.403707300156061</v>
      </c>
      <c r="E876" s="16">
        <v>4.585</v>
      </c>
    </row>
    <row r="877" spans="1:5" x14ac:dyDescent="0.25">
      <c r="A877" s="16">
        <v>20.895245811084518</v>
      </c>
      <c r="B877" s="16">
        <v>131.52600000000001</v>
      </c>
      <c r="C877" s="13"/>
      <c r="D877" s="16">
        <v>24.431725333795736</v>
      </c>
      <c r="E877" s="16">
        <v>4.59</v>
      </c>
    </row>
    <row r="878" spans="1:5" x14ac:dyDescent="0.25">
      <c r="A878" s="16">
        <v>20.919208248941263</v>
      </c>
      <c r="B878" s="16">
        <v>131.488</v>
      </c>
      <c r="C878" s="13"/>
      <c r="D878" s="16">
        <v>24.459743367435408</v>
      </c>
      <c r="E878" s="16">
        <v>4.5910000000000002</v>
      </c>
    </row>
    <row r="879" spans="1:5" x14ac:dyDescent="0.25">
      <c r="A879" s="16">
        <v>20.943170686798013</v>
      </c>
      <c r="B879" s="16">
        <v>131.47</v>
      </c>
      <c r="C879" s="13"/>
      <c r="D879" s="16">
        <v>24.487761401075083</v>
      </c>
      <c r="E879" s="16">
        <v>4.5789999999999997</v>
      </c>
    </row>
    <row r="880" spans="1:5" x14ac:dyDescent="0.25">
      <c r="A880" s="16">
        <v>20.967133124654762</v>
      </c>
      <c r="B880" s="16">
        <v>131.44900000000001</v>
      </c>
      <c r="C880" s="13"/>
      <c r="D880" s="16">
        <v>24.515779434714759</v>
      </c>
      <c r="E880" s="16">
        <v>4.5819999999999999</v>
      </c>
    </row>
    <row r="881" spans="1:5" x14ac:dyDescent="0.25">
      <c r="A881" s="16">
        <v>20.991095562511511</v>
      </c>
      <c r="B881" s="16">
        <v>131.44200000000001</v>
      </c>
      <c r="C881" s="13"/>
      <c r="D881" s="16">
        <v>24.54379746835443</v>
      </c>
      <c r="E881" s="16">
        <v>4.5679999999999996</v>
      </c>
    </row>
    <row r="882" spans="1:5" x14ac:dyDescent="0.25">
      <c r="A882" s="16">
        <v>21.01505800036826</v>
      </c>
      <c r="B882" s="16">
        <v>131.39699999999999</v>
      </c>
      <c r="C882" s="13"/>
      <c r="D882" s="16">
        <v>24.571815501994106</v>
      </c>
      <c r="E882" s="16">
        <v>4.5679999999999996</v>
      </c>
    </row>
    <row r="883" spans="1:5" x14ac:dyDescent="0.25">
      <c r="A883" s="16">
        <v>21.039020438225005</v>
      </c>
      <c r="B883" s="16">
        <v>131.41499999999999</v>
      </c>
      <c r="C883" s="13"/>
      <c r="D883" s="16">
        <v>24.599833535633781</v>
      </c>
      <c r="E883" s="16">
        <v>4.5670000000000002</v>
      </c>
    </row>
    <row r="884" spans="1:5" x14ac:dyDescent="0.25">
      <c r="A884" s="16">
        <v>21.062982876081755</v>
      </c>
      <c r="B884" s="16">
        <v>131.381</v>
      </c>
      <c r="C884" s="13"/>
      <c r="D884" s="16">
        <v>24.627851569273453</v>
      </c>
      <c r="E884" s="16">
        <v>4.5759999999999996</v>
      </c>
    </row>
    <row r="885" spans="1:5" x14ac:dyDescent="0.25">
      <c r="A885" s="16">
        <v>21.086945313938504</v>
      </c>
      <c r="B885" s="16">
        <v>131.35300000000001</v>
      </c>
      <c r="C885" s="13"/>
      <c r="D885" s="16">
        <v>24.655869602913128</v>
      </c>
      <c r="E885" s="16">
        <v>4.5819999999999999</v>
      </c>
    </row>
    <row r="886" spans="1:5" x14ac:dyDescent="0.25">
      <c r="A886" s="16">
        <v>21.110907751795253</v>
      </c>
      <c r="B886" s="16">
        <v>131.32900000000001</v>
      </c>
      <c r="C886" s="13"/>
      <c r="D886" s="16">
        <v>24.6838876365528</v>
      </c>
      <c r="E886" s="16">
        <v>4.5789999999999997</v>
      </c>
    </row>
    <row r="887" spans="1:5" x14ac:dyDescent="0.25">
      <c r="A887" s="16">
        <v>21.134870189651998</v>
      </c>
      <c r="B887" s="16">
        <v>131.30699999999999</v>
      </c>
      <c r="C887" s="13"/>
      <c r="D887" s="16">
        <v>24.711905670192476</v>
      </c>
      <c r="E887" s="16">
        <v>4.5819999999999999</v>
      </c>
    </row>
    <row r="888" spans="1:5" x14ac:dyDescent="0.25">
      <c r="A888" s="16">
        <v>21.158832627508747</v>
      </c>
      <c r="B888" s="16">
        <v>131.31399999999999</v>
      </c>
      <c r="C888" s="13"/>
      <c r="D888" s="16">
        <v>24.739923703832151</v>
      </c>
      <c r="E888" s="16">
        <v>4.5890000000000004</v>
      </c>
    </row>
    <row r="889" spans="1:5" x14ac:dyDescent="0.25">
      <c r="A889" s="16">
        <v>21.182795065365497</v>
      </c>
      <c r="B889" s="16">
        <v>131.25800000000001</v>
      </c>
      <c r="C889" s="13"/>
      <c r="D889" s="16">
        <v>24.767941737471823</v>
      </c>
      <c r="E889" s="16">
        <v>4.5759999999999996</v>
      </c>
    </row>
    <row r="890" spans="1:5" x14ac:dyDescent="0.25">
      <c r="A890" s="16">
        <v>21.206757503222246</v>
      </c>
      <c r="B890" s="16">
        <v>131.25800000000001</v>
      </c>
      <c r="C890" s="13"/>
      <c r="D890" s="16">
        <v>24.795959771111498</v>
      </c>
      <c r="E890" s="16">
        <v>4.5819999999999999</v>
      </c>
    </row>
    <row r="891" spans="1:5" x14ac:dyDescent="0.25">
      <c r="A891" s="16">
        <v>21.230719941078991</v>
      </c>
      <c r="B891" s="16">
        <v>131.36199999999999</v>
      </c>
      <c r="C891" s="13"/>
      <c r="D891" s="16">
        <v>24.82397780475117</v>
      </c>
      <c r="E891" s="16">
        <v>4.5810000000000004</v>
      </c>
    </row>
    <row r="892" spans="1:5" x14ac:dyDescent="0.25">
      <c r="A892" s="16">
        <v>21.25468237893574</v>
      </c>
      <c r="B892" s="16">
        <v>131.44499999999999</v>
      </c>
      <c r="C892" s="13"/>
      <c r="D892" s="16">
        <v>24.851995838390845</v>
      </c>
      <c r="E892" s="16">
        <v>4.5869999999999997</v>
      </c>
    </row>
    <row r="893" spans="1:5" x14ac:dyDescent="0.25">
      <c r="A893" s="16">
        <v>21.27864481679249</v>
      </c>
      <c r="B893" s="16">
        <v>131.315</v>
      </c>
      <c r="C893" s="13"/>
      <c r="D893" s="16">
        <v>24.880013872030521</v>
      </c>
      <c r="E893" s="16">
        <v>4.5709999999999997</v>
      </c>
    </row>
    <row r="894" spans="1:5" x14ac:dyDescent="0.25">
      <c r="A894" s="16">
        <v>21.302607254649239</v>
      </c>
      <c r="B894" s="16">
        <v>131.25700000000001</v>
      </c>
      <c r="C894" s="13"/>
      <c r="D894" s="16">
        <v>24.908031905670192</v>
      </c>
      <c r="E894" s="16">
        <v>4.5830000000000002</v>
      </c>
    </row>
    <row r="895" spans="1:5" x14ac:dyDescent="0.25">
      <c r="A895" s="16">
        <v>21.326569692505988</v>
      </c>
      <c r="B895" s="16">
        <v>131.23099999999999</v>
      </c>
      <c r="C895" s="13"/>
      <c r="D895" s="16">
        <v>24.936049939309868</v>
      </c>
      <c r="E895" s="16">
        <v>4.59</v>
      </c>
    </row>
    <row r="896" spans="1:5" x14ac:dyDescent="0.25">
      <c r="A896" s="16">
        <v>21.350532130362733</v>
      </c>
      <c r="B896" s="16">
        <v>131.19999999999999</v>
      </c>
      <c r="C896" s="13"/>
      <c r="D896" s="16">
        <v>24.964067972949543</v>
      </c>
      <c r="E896" s="16">
        <v>4.6070000000000002</v>
      </c>
    </row>
    <row r="897" spans="1:5" x14ac:dyDescent="0.25">
      <c r="A897" s="16">
        <v>21.374494568219482</v>
      </c>
      <c r="B897" s="16">
        <v>131.16</v>
      </c>
      <c r="C897" s="13"/>
      <c r="D897" s="16">
        <v>24.992086006589215</v>
      </c>
      <c r="E897" s="16">
        <v>4.6180000000000003</v>
      </c>
    </row>
    <row r="898" spans="1:5" x14ac:dyDescent="0.25">
      <c r="A898" s="16">
        <v>21.398457006076232</v>
      </c>
      <c r="B898" s="16">
        <v>131.15899999999999</v>
      </c>
      <c r="C898" s="13"/>
      <c r="D898" s="16">
        <v>25.02010404022889</v>
      </c>
      <c r="E898" s="16">
        <v>4.5990000000000002</v>
      </c>
    </row>
    <row r="899" spans="1:5" x14ac:dyDescent="0.25">
      <c r="A899" s="16">
        <v>21.422419443932981</v>
      </c>
      <c r="B899" s="16">
        <v>131.131</v>
      </c>
      <c r="C899" s="13"/>
      <c r="D899" s="16">
        <v>25.048122073868562</v>
      </c>
      <c r="E899" s="16">
        <v>4.6150000000000002</v>
      </c>
    </row>
    <row r="900" spans="1:5" x14ac:dyDescent="0.25">
      <c r="A900" s="16">
        <v>21.446381881789726</v>
      </c>
      <c r="B900" s="16">
        <v>131.126</v>
      </c>
      <c r="C900" s="13"/>
      <c r="D900" s="16">
        <v>25.076140107508238</v>
      </c>
      <c r="E900" s="16">
        <v>4.6180000000000003</v>
      </c>
    </row>
    <row r="901" spans="1:5" x14ac:dyDescent="0.25">
      <c r="A901" s="16">
        <v>21.470344319646475</v>
      </c>
      <c r="B901" s="16">
        <v>131.124</v>
      </c>
      <c r="C901" s="13"/>
      <c r="D901" s="16">
        <v>25.104158141147913</v>
      </c>
      <c r="E901" s="16">
        <v>4.6040000000000001</v>
      </c>
    </row>
    <row r="902" spans="1:5" x14ac:dyDescent="0.25">
      <c r="A902" s="16">
        <v>21.494306757503225</v>
      </c>
      <c r="B902" s="16">
        <v>131.125</v>
      </c>
      <c r="C902" s="13"/>
      <c r="D902" s="16">
        <v>25.132176174787585</v>
      </c>
      <c r="E902" s="16">
        <v>4.6120000000000001</v>
      </c>
    </row>
    <row r="903" spans="1:5" x14ac:dyDescent="0.25">
      <c r="A903" s="16">
        <v>21.518269195359974</v>
      </c>
      <c r="B903" s="16">
        <v>131.09800000000001</v>
      </c>
      <c r="C903" s="13"/>
      <c r="D903" s="16">
        <v>25.16019420842726</v>
      </c>
      <c r="E903" s="16">
        <v>4.5880000000000001</v>
      </c>
    </row>
    <row r="904" spans="1:5" x14ac:dyDescent="0.25">
      <c r="A904" s="16">
        <v>21.542231633216719</v>
      </c>
      <c r="B904" s="16">
        <v>131.114</v>
      </c>
      <c r="C904" s="13"/>
      <c r="D904" s="16">
        <v>25.188212242066932</v>
      </c>
      <c r="E904" s="16">
        <v>4.6050000000000004</v>
      </c>
    </row>
    <row r="905" spans="1:5" x14ac:dyDescent="0.25">
      <c r="A905" s="16">
        <v>21.566194071073468</v>
      </c>
      <c r="B905" s="16">
        <v>131.065</v>
      </c>
      <c r="C905" s="13"/>
      <c r="D905" s="16">
        <v>25.216230275706607</v>
      </c>
      <c r="E905" s="16">
        <v>4.6150000000000002</v>
      </c>
    </row>
    <row r="906" spans="1:5" x14ac:dyDescent="0.25">
      <c r="A906" s="16">
        <v>21.590156508930217</v>
      </c>
      <c r="B906" s="16">
        <v>131.041</v>
      </c>
      <c r="C906" s="13"/>
      <c r="D906" s="16">
        <v>25.244248309346283</v>
      </c>
      <c r="E906" s="16">
        <v>4.62</v>
      </c>
    </row>
    <row r="907" spans="1:5" x14ac:dyDescent="0.25">
      <c r="A907" s="16">
        <v>21.614118946786967</v>
      </c>
      <c r="B907" s="16">
        <v>131.053</v>
      </c>
      <c r="C907" s="13"/>
      <c r="D907" s="16">
        <v>25.272266342985954</v>
      </c>
      <c r="E907" s="16">
        <v>4.6150000000000002</v>
      </c>
    </row>
    <row r="908" spans="1:5" x14ac:dyDescent="0.25">
      <c r="A908" s="16">
        <v>21.638081384643716</v>
      </c>
      <c r="B908" s="16">
        <v>131.02099999999999</v>
      </c>
      <c r="C908" s="13"/>
      <c r="D908" s="16">
        <v>25.30028437662563</v>
      </c>
      <c r="E908" s="16">
        <v>4.625</v>
      </c>
    </row>
    <row r="909" spans="1:5" x14ac:dyDescent="0.25">
      <c r="A909" s="16">
        <v>21.662043822500461</v>
      </c>
      <c r="B909" s="16">
        <v>131.02199999999999</v>
      </c>
      <c r="C909" s="13"/>
      <c r="D909" s="16">
        <v>25.328302410265305</v>
      </c>
      <c r="E909" s="16">
        <v>4.6239999999999997</v>
      </c>
    </row>
    <row r="910" spans="1:5" x14ac:dyDescent="0.25">
      <c r="A910" s="16">
        <v>21.68600626035721</v>
      </c>
      <c r="B910" s="16">
        <v>131.04400000000001</v>
      </c>
      <c r="C910" s="13"/>
      <c r="D910" s="16">
        <v>25.356320443904977</v>
      </c>
      <c r="E910" s="16">
        <v>4.6360000000000001</v>
      </c>
    </row>
    <row r="911" spans="1:5" x14ac:dyDescent="0.25">
      <c r="A911" s="13"/>
      <c r="B911" s="13"/>
      <c r="C911" s="17"/>
      <c r="D911" s="16">
        <v>25.384338477544652</v>
      </c>
      <c r="E911" s="16">
        <v>4.6269999999999998</v>
      </c>
    </row>
    <row r="912" spans="1:5" x14ac:dyDescent="0.25">
      <c r="A912" s="13"/>
      <c r="B912" s="13"/>
      <c r="C912" s="17"/>
      <c r="D912" s="16">
        <v>25.412356511184324</v>
      </c>
      <c r="E912" s="16">
        <v>4.6340000000000003</v>
      </c>
    </row>
    <row r="913" spans="1:5" x14ac:dyDescent="0.25">
      <c r="A913" s="13"/>
      <c r="B913" s="13"/>
      <c r="C913" s="17"/>
      <c r="D913" s="16">
        <v>25.440374544824</v>
      </c>
      <c r="E913" s="16">
        <v>4.6420000000000003</v>
      </c>
    </row>
    <row r="914" spans="1:5" x14ac:dyDescent="0.25">
      <c r="A914" s="13"/>
      <c r="B914" s="13"/>
      <c r="C914" s="17"/>
      <c r="D914" s="16">
        <v>25.468392578463675</v>
      </c>
      <c r="E914" s="16">
        <v>4.6500000000000004</v>
      </c>
    </row>
    <row r="915" spans="1:5" x14ac:dyDescent="0.25">
      <c r="A915" s="13"/>
      <c r="B915" s="13"/>
      <c r="C915" s="17"/>
      <c r="D915" s="16">
        <v>25.496410612103347</v>
      </c>
      <c r="E915" s="16">
        <v>4.6509999999999998</v>
      </c>
    </row>
    <row r="916" spans="1:5" x14ac:dyDescent="0.25">
      <c r="A916" s="13"/>
      <c r="B916" s="13"/>
      <c r="C916" s="17"/>
      <c r="D916" s="16">
        <v>25.524428645743022</v>
      </c>
      <c r="E916" s="16">
        <v>4.6429999999999998</v>
      </c>
    </row>
    <row r="917" spans="1:5" x14ac:dyDescent="0.25">
      <c r="A917" s="13"/>
      <c r="B917" s="13"/>
      <c r="C917" s="17"/>
      <c r="D917" s="16">
        <v>25.552446679382697</v>
      </c>
      <c r="E917" s="16">
        <v>4.6559999999999997</v>
      </c>
    </row>
    <row r="918" spans="1:5" x14ac:dyDescent="0.25">
      <c r="A918" s="13"/>
      <c r="B918" s="13"/>
      <c r="C918" s="17"/>
      <c r="D918" s="16">
        <v>25.580464713022369</v>
      </c>
      <c r="E918" s="16">
        <v>4.6459999999999999</v>
      </c>
    </row>
    <row r="919" spans="1:5" x14ac:dyDescent="0.25">
      <c r="A919" s="13"/>
      <c r="B919" s="13"/>
      <c r="C919" s="17"/>
      <c r="D919" s="16">
        <v>25.608482746662045</v>
      </c>
      <c r="E919" s="16">
        <v>4.6500000000000004</v>
      </c>
    </row>
    <row r="920" spans="1:5" x14ac:dyDescent="0.25">
      <c r="A920" s="13"/>
      <c r="B920" s="13"/>
      <c r="C920" s="17"/>
      <c r="D920" s="16">
        <v>25.636500780301716</v>
      </c>
      <c r="E920" s="16">
        <v>4.657</v>
      </c>
    </row>
    <row r="921" spans="1:5" x14ac:dyDescent="0.25">
      <c r="A921" s="13"/>
      <c r="B921" s="13"/>
      <c r="C921" s="17"/>
      <c r="D921" s="16">
        <v>25.664518813941392</v>
      </c>
      <c r="E921" s="16">
        <v>4.6479999999999997</v>
      </c>
    </row>
    <row r="922" spans="1:5" x14ac:dyDescent="0.25">
      <c r="A922" s="13"/>
      <c r="B922" s="13"/>
      <c r="C922" s="17"/>
      <c r="D922" s="16">
        <v>25.692536847581067</v>
      </c>
      <c r="E922" s="16">
        <v>4.6529999999999996</v>
      </c>
    </row>
    <row r="923" spans="1:5" x14ac:dyDescent="0.25">
      <c r="A923" s="13"/>
      <c r="B923" s="13"/>
      <c r="C923" s="17"/>
      <c r="D923" s="16">
        <v>25.720554881220739</v>
      </c>
      <c r="E923" s="16">
        <v>4.6849999999999996</v>
      </c>
    </row>
    <row r="924" spans="1:5" x14ac:dyDescent="0.25">
      <c r="A924" s="13"/>
      <c r="B924" s="13"/>
      <c r="C924" s="17"/>
      <c r="D924" s="16">
        <v>25.748572914860414</v>
      </c>
      <c r="E924" s="16">
        <v>4.6520000000000001</v>
      </c>
    </row>
    <row r="925" spans="1:5" x14ac:dyDescent="0.25">
      <c r="A925" s="13"/>
      <c r="B925" s="13"/>
      <c r="C925" s="17"/>
      <c r="D925" s="16">
        <v>25.776590948500086</v>
      </c>
      <c r="E925" s="16">
        <v>4.6529999999999996</v>
      </c>
    </row>
    <row r="926" spans="1:5" x14ac:dyDescent="0.25">
      <c r="A926" s="13"/>
      <c r="B926" s="13"/>
      <c r="C926" s="17"/>
      <c r="D926" s="16">
        <v>25.804608982139762</v>
      </c>
      <c r="E926" s="16">
        <v>4.6609999999999996</v>
      </c>
    </row>
    <row r="927" spans="1:5" x14ac:dyDescent="0.25">
      <c r="A927" s="13"/>
      <c r="B927" s="13"/>
      <c r="C927" s="17"/>
      <c r="D927" s="16">
        <v>25.832627015779437</v>
      </c>
      <c r="E927" s="16">
        <v>4.6740000000000004</v>
      </c>
    </row>
    <row r="928" spans="1:5" x14ac:dyDescent="0.25">
      <c r="A928" s="13"/>
      <c r="B928" s="13"/>
      <c r="C928" s="17"/>
      <c r="D928" s="16">
        <v>25.860645049419109</v>
      </c>
      <c r="E928" s="16">
        <v>4.67</v>
      </c>
    </row>
    <row r="929" spans="1:5" x14ac:dyDescent="0.25">
      <c r="A929" s="13"/>
      <c r="B929" s="13"/>
      <c r="C929" s="17"/>
      <c r="D929" s="16">
        <v>25.888663083058784</v>
      </c>
      <c r="E929" s="16">
        <v>4.6509999999999998</v>
      </c>
    </row>
    <row r="930" spans="1:5" x14ac:dyDescent="0.25">
      <c r="A930" s="13"/>
      <c r="B930" s="13"/>
      <c r="C930" s="17"/>
      <c r="D930" s="16">
        <v>25.916681116698459</v>
      </c>
      <c r="E930" s="16">
        <v>4.6870000000000003</v>
      </c>
    </row>
    <row r="931" spans="1:5" x14ac:dyDescent="0.25">
      <c r="A931" s="13"/>
      <c r="B931" s="13"/>
      <c r="C931" s="17"/>
      <c r="D931" s="16">
        <v>25.944699150338131</v>
      </c>
      <c r="E931" s="16">
        <v>4.6660000000000004</v>
      </c>
    </row>
    <row r="932" spans="1:5" x14ac:dyDescent="0.25">
      <c r="A932" s="13"/>
      <c r="B932" s="13"/>
      <c r="C932" s="17"/>
      <c r="D932" s="16">
        <v>25.972717183977807</v>
      </c>
      <c r="E932" s="16">
        <v>4.6710000000000003</v>
      </c>
    </row>
    <row r="933" spans="1:5" x14ac:dyDescent="0.25">
      <c r="A933" s="13"/>
      <c r="B933" s="13"/>
      <c r="C933" s="17"/>
      <c r="D933" s="16">
        <v>26.000735217617478</v>
      </c>
      <c r="E933" s="16">
        <v>4.6980000000000004</v>
      </c>
    </row>
    <row r="934" spans="1:5" x14ac:dyDescent="0.25">
      <c r="A934" s="13"/>
      <c r="B934" s="13"/>
      <c r="C934" s="17"/>
      <c r="D934" s="16">
        <v>26.028753251257154</v>
      </c>
      <c r="E934" s="16">
        <v>4.681</v>
      </c>
    </row>
    <row r="935" spans="1:5" x14ac:dyDescent="0.25">
      <c r="A935" s="13"/>
      <c r="B935" s="13"/>
      <c r="C935" s="17"/>
      <c r="D935" s="16">
        <v>26.056771284896829</v>
      </c>
      <c r="E935" s="16">
        <v>4.6849999999999996</v>
      </c>
    </row>
    <row r="936" spans="1:5" x14ac:dyDescent="0.25">
      <c r="A936" s="13"/>
      <c r="B936" s="13"/>
      <c r="C936" s="17"/>
      <c r="D936" s="16">
        <v>26.084789318536501</v>
      </c>
      <c r="E936" s="16">
        <v>4.694</v>
      </c>
    </row>
    <row r="937" spans="1:5" x14ac:dyDescent="0.25">
      <c r="A937" s="13"/>
      <c r="B937" s="13"/>
      <c r="C937" s="17"/>
      <c r="D937" s="16">
        <v>26.112807352176176</v>
      </c>
      <c r="E937" s="16">
        <v>4.6909999999999998</v>
      </c>
    </row>
    <row r="938" spans="1:5" x14ac:dyDescent="0.25">
      <c r="A938" s="13"/>
      <c r="B938" s="13"/>
      <c r="C938" s="17"/>
      <c r="D938" s="16">
        <v>26.140825385815848</v>
      </c>
      <c r="E938" s="16">
        <v>4.6749999999999998</v>
      </c>
    </row>
    <row r="939" spans="1:5" x14ac:dyDescent="0.25">
      <c r="A939" s="13"/>
      <c r="B939" s="13"/>
      <c r="C939" s="17"/>
      <c r="D939" s="16">
        <v>26.168843419455524</v>
      </c>
      <c r="E939" s="16">
        <v>4.6879999999999997</v>
      </c>
    </row>
    <row r="940" spans="1:5" x14ac:dyDescent="0.25">
      <c r="A940" s="13"/>
      <c r="B940" s="13"/>
      <c r="C940" s="17"/>
      <c r="D940" s="16">
        <v>26.196861453095199</v>
      </c>
      <c r="E940" s="16">
        <v>4.68</v>
      </c>
    </row>
    <row r="941" spans="1:5" x14ac:dyDescent="0.25">
      <c r="A941" s="13"/>
      <c r="B941" s="13"/>
      <c r="C941" s="17"/>
      <c r="D941" s="16">
        <v>26.224879486734871</v>
      </c>
      <c r="E941" s="16">
        <v>4.6900000000000004</v>
      </c>
    </row>
    <row r="942" spans="1:5" x14ac:dyDescent="0.25">
      <c r="A942" s="13"/>
      <c r="B942" s="13"/>
      <c r="C942" s="17"/>
      <c r="D942" s="16">
        <v>26.252897520374546</v>
      </c>
      <c r="E942" s="16">
        <v>4.6890000000000001</v>
      </c>
    </row>
    <row r="943" spans="1:5" x14ac:dyDescent="0.25">
      <c r="A943" s="13"/>
      <c r="B943" s="13"/>
      <c r="C943" s="17"/>
      <c r="D943" s="16">
        <v>26.280915554014221</v>
      </c>
      <c r="E943" s="16">
        <v>4.6719999999999997</v>
      </c>
    </row>
    <row r="944" spans="1:5" x14ac:dyDescent="0.25">
      <c r="A944" s="13"/>
      <c r="B944" s="13"/>
      <c r="C944" s="17"/>
      <c r="D944" s="16">
        <v>26.308933587653893</v>
      </c>
      <c r="E944" s="16">
        <v>4.702</v>
      </c>
    </row>
    <row r="945" spans="1:5" x14ac:dyDescent="0.25">
      <c r="A945" s="13"/>
      <c r="B945" s="13"/>
      <c r="C945" s="17"/>
      <c r="D945" s="16">
        <v>26.336951621293569</v>
      </c>
      <c r="E945" s="16">
        <v>4.6840000000000002</v>
      </c>
    </row>
    <row r="946" spans="1:5" x14ac:dyDescent="0.25">
      <c r="A946" s="13"/>
      <c r="B946" s="13"/>
      <c r="C946" s="17"/>
      <c r="D946" s="16">
        <v>26.36496965493324</v>
      </c>
      <c r="E946" s="16">
        <v>4.702</v>
      </c>
    </row>
    <row r="947" spans="1:5" x14ac:dyDescent="0.25">
      <c r="A947" s="13"/>
      <c r="B947" s="13"/>
      <c r="C947" s="17"/>
      <c r="D947" s="16">
        <v>26.392987688572916</v>
      </c>
      <c r="E947" s="16">
        <v>4.694</v>
      </c>
    </row>
    <row r="948" spans="1:5" x14ac:dyDescent="0.25">
      <c r="A948" s="13"/>
      <c r="B948" s="13"/>
      <c r="C948" s="17"/>
      <c r="D948" s="16">
        <v>26.421005722212591</v>
      </c>
      <c r="E948" s="16">
        <v>4.7480000000000002</v>
      </c>
    </row>
    <row r="949" spans="1:5" x14ac:dyDescent="0.25">
      <c r="A949" s="13"/>
      <c r="B949" s="13"/>
      <c r="C949" s="17"/>
      <c r="D949" s="16">
        <v>26.449023755852263</v>
      </c>
      <c r="E949" s="16">
        <v>4.8250000000000002</v>
      </c>
    </row>
    <row r="950" spans="1:5" x14ac:dyDescent="0.25">
      <c r="A950" s="13"/>
      <c r="B950" s="13"/>
      <c r="C950" s="17"/>
      <c r="D950" s="16">
        <v>26.477041789491938</v>
      </c>
      <c r="E950" s="16">
        <v>4.766</v>
      </c>
    </row>
    <row r="951" spans="1:5" x14ac:dyDescent="0.25">
      <c r="A951" s="13"/>
      <c r="B951" s="13"/>
      <c r="C951" s="17"/>
      <c r="D951" s="16">
        <v>26.505059823131614</v>
      </c>
      <c r="E951" s="16">
        <v>4.7169999999999996</v>
      </c>
    </row>
    <row r="952" spans="1:5" x14ac:dyDescent="0.25">
      <c r="A952" s="13"/>
      <c r="B952" s="13"/>
      <c r="C952" s="17"/>
      <c r="D952" s="16">
        <v>26.533077856771285</v>
      </c>
      <c r="E952" s="16">
        <v>4.6760000000000002</v>
      </c>
    </row>
    <row r="953" spans="1:5" x14ac:dyDescent="0.25">
      <c r="A953" s="13"/>
      <c r="B953" s="13"/>
      <c r="C953" s="17"/>
      <c r="D953" s="16">
        <v>26.561095890410961</v>
      </c>
      <c r="E953" s="16">
        <v>4.6580000000000004</v>
      </c>
    </row>
    <row r="954" spans="1:5" x14ac:dyDescent="0.25">
      <c r="A954" s="13"/>
      <c r="B954" s="13"/>
      <c r="C954" s="17"/>
      <c r="D954" s="16">
        <v>26.589113924050633</v>
      </c>
      <c r="E954" s="16">
        <v>4.7060000000000004</v>
      </c>
    </row>
    <row r="955" spans="1:5" x14ac:dyDescent="0.25">
      <c r="A955" s="13"/>
      <c r="B955" s="13"/>
      <c r="C955" s="17"/>
      <c r="D955" s="16">
        <v>26.617131957690308</v>
      </c>
      <c r="E955" s="16">
        <v>4.8490000000000002</v>
      </c>
    </row>
    <row r="956" spans="1:5" x14ac:dyDescent="0.25">
      <c r="A956" s="13"/>
      <c r="B956" s="13"/>
      <c r="C956" s="17"/>
      <c r="D956" s="16">
        <v>26.645149991329983</v>
      </c>
      <c r="E956" s="16">
        <v>4.7869999999999999</v>
      </c>
    </row>
    <row r="957" spans="1:5" x14ac:dyDescent="0.25">
      <c r="A957" s="13"/>
      <c r="B957" s="13"/>
      <c r="C957" s="17"/>
      <c r="D957" s="16">
        <v>26.673168024969655</v>
      </c>
      <c r="E957" s="16">
        <v>4.7389999999999999</v>
      </c>
    </row>
    <row r="958" spans="1:5" x14ac:dyDescent="0.25">
      <c r="A958" s="13"/>
      <c r="B958" s="13"/>
      <c r="C958" s="17"/>
      <c r="D958" s="16">
        <v>26.701186058609331</v>
      </c>
      <c r="E958" s="16">
        <v>4.7210000000000001</v>
      </c>
    </row>
    <row r="959" spans="1:5" x14ac:dyDescent="0.25">
      <c r="A959" s="13"/>
      <c r="B959" s="13"/>
      <c r="C959" s="17"/>
      <c r="D959" s="16">
        <v>26.729204092249002</v>
      </c>
      <c r="E959" s="16">
        <v>4.7089999999999996</v>
      </c>
    </row>
    <row r="960" spans="1:5" x14ac:dyDescent="0.25">
      <c r="A960" s="13"/>
      <c r="B960" s="13"/>
      <c r="C960" s="17"/>
      <c r="D960" s="16">
        <v>26.757222125888678</v>
      </c>
      <c r="E960" s="16">
        <v>4.7050000000000001</v>
      </c>
    </row>
    <row r="961" spans="1:5" x14ac:dyDescent="0.25">
      <c r="A961" s="13"/>
      <c r="B961" s="13"/>
      <c r="C961" s="17"/>
      <c r="D961" s="16">
        <v>26.785240159528353</v>
      </c>
      <c r="E961" s="16">
        <v>4.702</v>
      </c>
    </row>
    <row r="962" spans="1:5" x14ac:dyDescent="0.25">
      <c r="A962" s="13"/>
      <c r="B962" s="13"/>
      <c r="C962" s="17"/>
      <c r="D962" s="16">
        <v>26.813258193168025</v>
      </c>
      <c r="E962" s="16">
        <v>4.68</v>
      </c>
    </row>
    <row r="963" spans="1:5" x14ac:dyDescent="0.25">
      <c r="A963" s="13"/>
      <c r="B963" s="13"/>
      <c r="C963" s="17"/>
      <c r="D963" s="16">
        <v>26.8412762268077</v>
      </c>
      <c r="E963" s="16">
        <v>4.7</v>
      </c>
    </row>
    <row r="964" spans="1:5" x14ac:dyDescent="0.25">
      <c r="A964" s="13"/>
      <c r="B964" s="13"/>
      <c r="C964" s="17"/>
      <c r="D964" s="16">
        <v>26.869294260447376</v>
      </c>
      <c r="E964" s="16">
        <v>4.6920000000000002</v>
      </c>
    </row>
    <row r="965" spans="1:5" x14ac:dyDescent="0.25">
      <c r="A965" s="13"/>
      <c r="B965" s="13"/>
      <c r="C965" s="17"/>
      <c r="D965" s="16">
        <v>26.897312294087047</v>
      </c>
      <c r="E965" s="16">
        <v>4.6680000000000001</v>
      </c>
    </row>
    <row r="966" spans="1:5" x14ac:dyDescent="0.25">
      <c r="A966" s="13"/>
      <c r="B966" s="13"/>
      <c r="C966" s="17"/>
      <c r="D966" s="16">
        <v>26.925330327726723</v>
      </c>
      <c r="E966" s="16">
        <v>4.6740000000000004</v>
      </c>
    </row>
  </sheetData>
  <mergeCells count="2">
    <mergeCell ref="A3:B3"/>
    <mergeCell ref="D3:E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H11" sqref="H11"/>
    </sheetView>
  </sheetViews>
  <sheetFormatPr defaultRowHeight="15" x14ac:dyDescent="0.25"/>
  <cols>
    <col min="1" max="1" width="12" customWidth="1"/>
    <col min="5" max="5" width="11.5703125" bestFit="1" customWidth="1"/>
  </cols>
  <sheetData>
    <row r="1" spans="1:6" x14ac:dyDescent="0.25">
      <c r="B1" t="s">
        <v>71</v>
      </c>
    </row>
    <row r="2" spans="1:6" x14ac:dyDescent="0.25">
      <c r="A2" t="s">
        <v>23</v>
      </c>
      <c r="B2">
        <v>3</v>
      </c>
    </row>
    <row r="3" spans="1:6" ht="39" x14ac:dyDescent="0.25">
      <c r="A3" s="5" t="s">
        <v>34</v>
      </c>
      <c r="B3" s="7" t="s">
        <v>35</v>
      </c>
      <c r="C3" s="7" t="s">
        <v>36</v>
      </c>
      <c r="D3" s="7" t="s">
        <v>37</v>
      </c>
      <c r="E3" s="7" t="s">
        <v>25</v>
      </c>
      <c r="F3" s="7" t="s">
        <v>24</v>
      </c>
    </row>
    <row r="4" spans="1:6" x14ac:dyDescent="0.25">
      <c r="A4" s="6">
        <v>3.8146999999999998E-10</v>
      </c>
      <c r="B4" s="6">
        <v>-1.4188000000000001</v>
      </c>
      <c r="C4" s="6">
        <v>-9.4999999999999998E-3</v>
      </c>
      <c r="D4" s="6">
        <v>1.4283699999999999</v>
      </c>
      <c r="E4">
        <f>AVERAGE(B4:D4)</f>
        <v>2.333333333326415E-5</v>
      </c>
      <c r="F4">
        <f>STDEV(B4:D4)</f>
        <v>1.4236088903323598</v>
      </c>
    </row>
    <row r="5" spans="1:6" x14ac:dyDescent="0.25">
      <c r="A5" s="6">
        <v>7.6299999999999995E-10</v>
      </c>
      <c r="B5" s="6">
        <v>0.71214999999999995</v>
      </c>
      <c r="C5" s="6">
        <v>-5.0808</v>
      </c>
      <c r="D5" s="6">
        <v>6.2885400000000002</v>
      </c>
      <c r="E5">
        <f t="shared" ref="E5:E21" si="0">AVERAGE(B5:D5)</f>
        <v>0.63996333333333355</v>
      </c>
      <c r="F5">
        <f t="shared" ref="F5:F20" si="1">STDEV(B5:D5)</f>
        <v>5.6850137374533523</v>
      </c>
    </row>
    <row r="6" spans="1:6" x14ac:dyDescent="0.25">
      <c r="A6" s="6">
        <v>1.5300000000000001E-9</v>
      </c>
      <c r="B6" s="6">
        <v>35.639229999999998</v>
      </c>
      <c r="C6" s="6">
        <v>19.134129999999999</v>
      </c>
      <c r="D6" s="6">
        <v>4.29697</v>
      </c>
      <c r="E6">
        <f t="shared" si="0"/>
        <v>19.690110000000001</v>
      </c>
      <c r="F6">
        <f t="shared" si="1"/>
        <v>15.678525147385514</v>
      </c>
    </row>
    <row r="7" spans="1:6" x14ac:dyDescent="0.25">
      <c r="A7" s="6">
        <v>3.05E-9</v>
      </c>
      <c r="B7" s="6">
        <v>1.4340900000000001</v>
      </c>
      <c r="C7" s="6">
        <v>24.312200000000001</v>
      </c>
      <c r="D7" s="6">
        <v>17.964089999999999</v>
      </c>
      <c r="E7">
        <f t="shared" si="0"/>
        <v>14.570126666666667</v>
      </c>
      <c r="F7">
        <f t="shared" si="1"/>
        <v>11.810640102214329</v>
      </c>
    </row>
    <row r="8" spans="1:6" x14ac:dyDescent="0.25">
      <c r="A8" s="6">
        <v>6.1E-9</v>
      </c>
      <c r="B8" s="6">
        <v>7.2594200000000004</v>
      </c>
      <c r="C8" s="6">
        <v>22.669160000000002</v>
      </c>
      <c r="D8" s="6">
        <v>-0.70679999999999998</v>
      </c>
      <c r="E8">
        <f t="shared" si="0"/>
        <v>9.7405933333333348</v>
      </c>
      <c r="F8">
        <f t="shared" si="1"/>
        <v>11.883856373792698</v>
      </c>
    </row>
    <row r="9" spans="1:6" x14ac:dyDescent="0.25">
      <c r="A9" s="6">
        <v>1.22E-8</v>
      </c>
      <c r="B9" s="6">
        <v>7.3341099999999999</v>
      </c>
      <c r="C9" s="6">
        <v>26.005040000000001</v>
      </c>
      <c r="D9" s="6">
        <v>13.60754</v>
      </c>
      <c r="E9">
        <f t="shared" si="0"/>
        <v>15.648896666666667</v>
      </c>
      <c r="F9">
        <f t="shared" si="1"/>
        <v>9.5013819808822184</v>
      </c>
    </row>
    <row r="10" spans="1:6" x14ac:dyDescent="0.25">
      <c r="A10" s="6">
        <v>2.44E-8</v>
      </c>
      <c r="B10" s="6">
        <v>-7.1669999999999998</v>
      </c>
      <c r="C10" s="6">
        <v>15.59911</v>
      </c>
      <c r="D10" s="6">
        <v>-2.5988000000000002</v>
      </c>
      <c r="E10">
        <f t="shared" si="0"/>
        <v>1.9444366666666664</v>
      </c>
      <c r="F10">
        <f t="shared" si="1"/>
        <v>12.043865271997745</v>
      </c>
    </row>
    <row r="11" spans="1:6" x14ac:dyDescent="0.25">
      <c r="A11" s="6">
        <v>4.88E-8</v>
      </c>
      <c r="B11" s="6">
        <v>3.7492899999999998</v>
      </c>
      <c r="C11" s="6">
        <v>13.35859</v>
      </c>
      <c r="D11" s="6">
        <v>18.412189999999999</v>
      </c>
      <c r="E11">
        <f t="shared" si="0"/>
        <v>11.840023333333333</v>
      </c>
      <c r="F11">
        <f t="shared" si="1"/>
        <v>7.4484691476392237</v>
      </c>
    </row>
    <row r="12" spans="1:6" x14ac:dyDescent="0.25">
      <c r="A12" s="6">
        <v>9.7699999999999995E-8</v>
      </c>
      <c r="B12" s="6">
        <v>5.4919099999999998</v>
      </c>
      <c r="C12" s="6">
        <v>17.11768</v>
      </c>
      <c r="D12" s="6">
        <v>21.89743</v>
      </c>
      <c r="E12">
        <f t="shared" si="0"/>
        <v>14.835673333333332</v>
      </c>
      <c r="F12">
        <f t="shared" si="1"/>
        <v>8.4374722184806838</v>
      </c>
    </row>
    <row r="13" spans="1:6" x14ac:dyDescent="0.25">
      <c r="A13" s="6">
        <v>1.9500000000000001E-7</v>
      </c>
      <c r="B13" s="6">
        <v>28.793230000000001</v>
      </c>
      <c r="C13" s="6">
        <v>19.880970000000001</v>
      </c>
      <c r="D13" s="6">
        <v>40.244729999999997</v>
      </c>
      <c r="E13">
        <f t="shared" si="0"/>
        <v>29.639643333333328</v>
      </c>
      <c r="F13">
        <f t="shared" si="1"/>
        <v>10.208231579589762</v>
      </c>
    </row>
    <row r="14" spans="1:6" x14ac:dyDescent="0.25">
      <c r="A14" s="6">
        <v>3.9099999999999999E-7</v>
      </c>
      <c r="B14" s="6">
        <v>17.291930000000001</v>
      </c>
      <c r="C14" s="6">
        <v>21.673380000000002</v>
      </c>
      <c r="D14" s="6">
        <v>59.562910000000002</v>
      </c>
      <c r="E14">
        <f t="shared" si="0"/>
        <v>32.842739999999999</v>
      </c>
      <c r="F14">
        <f t="shared" si="1"/>
        <v>23.243814008189361</v>
      </c>
    </row>
    <row r="15" spans="1:6" x14ac:dyDescent="0.25">
      <c r="A15" s="6">
        <v>7.8100000000000002E-7</v>
      </c>
      <c r="B15" s="6">
        <v>53.438850000000002</v>
      </c>
      <c r="C15" s="6">
        <v>56.37641</v>
      </c>
      <c r="D15" s="6">
        <v>51.820700000000002</v>
      </c>
      <c r="E15">
        <f t="shared" si="0"/>
        <v>53.87865333333334</v>
      </c>
      <c r="F15">
        <f t="shared" si="1"/>
        <v>2.3094790819648763</v>
      </c>
    </row>
    <row r="16" spans="1:6" x14ac:dyDescent="0.25">
      <c r="A16" s="6">
        <v>1.5600000000000001E-6</v>
      </c>
      <c r="B16" s="6">
        <v>48.883139999999997</v>
      </c>
      <c r="C16" s="6">
        <v>50.028289999999998</v>
      </c>
      <c r="D16" s="6">
        <v>55.057000000000002</v>
      </c>
      <c r="E16">
        <f t="shared" si="0"/>
        <v>51.322810000000004</v>
      </c>
      <c r="F16">
        <f t="shared" si="1"/>
        <v>3.2842005644753209</v>
      </c>
    </row>
    <row r="17" spans="1:6" x14ac:dyDescent="0.25">
      <c r="A17" s="6">
        <v>3.1300000000000001E-6</v>
      </c>
      <c r="B17" s="6">
        <v>53.214799999999997</v>
      </c>
      <c r="C17" s="6">
        <v>63.670520000000003</v>
      </c>
      <c r="D17" s="6">
        <v>46.343890000000002</v>
      </c>
      <c r="E17">
        <f t="shared" si="0"/>
        <v>54.409736666666674</v>
      </c>
      <c r="F17">
        <f t="shared" si="1"/>
        <v>8.7249029803908211</v>
      </c>
    </row>
    <row r="18" spans="1:6" x14ac:dyDescent="0.25">
      <c r="A18" s="6">
        <v>6.2500000000000003E-6</v>
      </c>
      <c r="B18" s="6">
        <v>55.82873</v>
      </c>
      <c r="C18" s="6">
        <v>58.119030000000002</v>
      </c>
      <c r="D18" s="6">
        <v>57.571350000000002</v>
      </c>
      <c r="E18">
        <f t="shared" si="0"/>
        <v>57.173036666666668</v>
      </c>
      <c r="F18">
        <f t="shared" si="1"/>
        <v>1.1959760265713255</v>
      </c>
    </row>
    <row r="19" spans="1:6" x14ac:dyDescent="0.25">
      <c r="A19" s="6">
        <v>1.2500000000000001E-5</v>
      </c>
      <c r="B19" s="6">
        <v>63.994140000000002</v>
      </c>
      <c r="C19" s="6">
        <v>67.354910000000004</v>
      </c>
      <c r="D19" s="6">
        <v>53.165010000000002</v>
      </c>
      <c r="E19">
        <f t="shared" si="0"/>
        <v>61.504686666666665</v>
      </c>
      <c r="F19">
        <f t="shared" si="1"/>
        <v>7.4152780748016012</v>
      </c>
    </row>
    <row r="20" spans="1:6" x14ac:dyDescent="0.25">
      <c r="A20" s="6">
        <v>2.5000000000000001E-5</v>
      </c>
      <c r="B20" s="6">
        <v>80.324979999999996</v>
      </c>
      <c r="C20" s="6">
        <v>64.417349999999999</v>
      </c>
      <c r="D20" s="6">
        <v>75.520330000000001</v>
      </c>
      <c r="E20">
        <f t="shared" si="0"/>
        <v>73.420886666666661</v>
      </c>
      <c r="F20">
        <f t="shared" si="1"/>
        <v>8.1589778640852639</v>
      </c>
    </row>
    <row r="21" spans="1:6" x14ac:dyDescent="0.25">
      <c r="A21" s="6">
        <v>5.0000000000000002E-5</v>
      </c>
      <c r="B21" s="6">
        <v>94.589569999999995</v>
      </c>
      <c r="C21" s="6">
        <v>115.8993</v>
      </c>
      <c r="D21" s="6">
        <v>89.511080000000007</v>
      </c>
      <c r="E21">
        <f t="shared" si="0"/>
        <v>99.999983333333333</v>
      </c>
      <c r="F21">
        <f>STDEV(B21:D21)</f>
        <v>14.001391645841194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39</vt:i4>
      </vt:variant>
    </vt:vector>
  </HeadingPairs>
  <TitlesOfParts>
    <vt:vector size="39" baseType="lpstr">
      <vt:lpstr>Fig.1b</vt:lpstr>
      <vt:lpstr>Fig.1g</vt:lpstr>
      <vt:lpstr>Fig.1i</vt:lpstr>
      <vt:lpstr>Fig.2d</vt:lpstr>
      <vt:lpstr>Fig.2g</vt:lpstr>
      <vt:lpstr>Fig.2l</vt:lpstr>
      <vt:lpstr>Fig.2m</vt:lpstr>
      <vt:lpstr>Fig.3a</vt:lpstr>
      <vt:lpstr>Fig.3i</vt:lpstr>
      <vt:lpstr>Fig.3j</vt:lpstr>
      <vt:lpstr>Fig.3k</vt:lpstr>
      <vt:lpstr>Fig.4c</vt:lpstr>
      <vt:lpstr>Fig.4e</vt:lpstr>
      <vt:lpstr>Fig.4k</vt:lpstr>
      <vt:lpstr>Fig.5c</vt:lpstr>
      <vt:lpstr>Fig.5e</vt:lpstr>
      <vt:lpstr>Fig.5h</vt:lpstr>
      <vt:lpstr>Fig.5i</vt:lpstr>
      <vt:lpstr>Fig.5k</vt:lpstr>
      <vt:lpstr>Fig.6c</vt:lpstr>
      <vt:lpstr>Fig.6d</vt:lpstr>
      <vt:lpstr>Fig.6e</vt:lpstr>
      <vt:lpstr>Fig.s1f</vt:lpstr>
      <vt:lpstr>Fig.s1j</vt:lpstr>
      <vt:lpstr>Fig.s2c</vt:lpstr>
      <vt:lpstr>Fig.s2d</vt:lpstr>
      <vt:lpstr>Fig.s2e</vt:lpstr>
      <vt:lpstr>Fig.s2g</vt:lpstr>
      <vt:lpstr>Fig.s2i</vt:lpstr>
      <vt:lpstr>Fig.s4e</vt:lpstr>
      <vt:lpstr>Fig.s4f</vt:lpstr>
      <vt:lpstr>Fig.s5f</vt:lpstr>
      <vt:lpstr>Fig.s5g</vt:lpstr>
      <vt:lpstr>Fig.s5i</vt:lpstr>
      <vt:lpstr>Fig.s8e</vt:lpstr>
      <vt:lpstr>Fig.s8f</vt:lpstr>
      <vt:lpstr>Fig.s8g</vt:lpstr>
      <vt:lpstr>Fig.s8i</vt:lpstr>
      <vt:lpstr>Fig.s8j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#XIE YING#</dc:creator>
  <cp:lastModifiedBy>#XIE YING#</cp:lastModifiedBy>
  <dcterms:created xsi:type="dcterms:W3CDTF">2019-07-24T09:15:59Z</dcterms:created>
  <dcterms:modified xsi:type="dcterms:W3CDTF">2019-09-11T09:44:06Z</dcterms:modified>
</cp:coreProperties>
</file>