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style1.xml" ContentType="application/vnd.ms-office.chartstyle+xml"/>
  <Override PartName="/xl/charts/colors1.xml" ContentType="application/vnd.ms-office.chartcolorstyle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6060" tabRatio="787" activeTab="5"/>
  </bookViews>
  <sheets>
    <sheet name="1A" sheetId="7" r:id="rId1"/>
    <sheet name="1B" sheetId="28" r:id="rId2"/>
    <sheet name="1 D" sheetId="36" r:id="rId3"/>
    <sheet name="1E" sheetId="8" r:id="rId4"/>
    <sheet name="2A" sheetId="12" r:id="rId5"/>
    <sheet name="2B" sheetId="13" r:id="rId6"/>
    <sheet name="2C" sheetId="11" r:id="rId7"/>
    <sheet name="2D" sheetId="15" r:id="rId8"/>
    <sheet name="2E" sheetId="14" r:id="rId9"/>
    <sheet name="3A" sheetId="16" r:id="rId10"/>
    <sheet name="3B" sheetId="17" r:id="rId11"/>
    <sheet name="3C" sheetId="5" r:id="rId12"/>
    <sheet name="3D" sheetId="18" r:id="rId13"/>
    <sheet name="3E " sheetId="21" r:id="rId14"/>
    <sheet name="4A" sheetId="22" r:id="rId15"/>
    <sheet name="4B" sheetId="23" r:id="rId16"/>
    <sheet name="4C" sheetId="24" r:id="rId17"/>
    <sheet name="4D" sheetId="31" r:id="rId18"/>
    <sheet name="4F" sheetId="25" r:id="rId19"/>
    <sheet name="4G" sheetId="26" r:id="rId20"/>
    <sheet name="5A" sheetId="6" r:id="rId21"/>
    <sheet name="6 A" sheetId="47" r:id="rId22"/>
    <sheet name="6 B" sheetId="37" r:id="rId23"/>
    <sheet name="6 C" sheetId="38" r:id="rId24"/>
    <sheet name="6 D" sheetId="39" r:id="rId25"/>
    <sheet name="6 E" sheetId="40" r:id="rId2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6" i="13" l="1"/>
  <c r="G16" i="13"/>
  <c r="E14" i="36"/>
  <c r="F14" i="36"/>
  <c r="G15" i="40"/>
  <c r="G15" i="39"/>
  <c r="G56" i="38"/>
  <c r="G18" i="37"/>
  <c r="I18" i="47"/>
  <c r="G18" i="47"/>
  <c r="E18" i="47"/>
  <c r="G13" i="6"/>
  <c r="E13" i="6"/>
  <c r="F16" i="26"/>
  <c r="E12" i="25"/>
  <c r="I15" i="21"/>
  <c r="H15" i="21"/>
  <c r="F11" i="18"/>
  <c r="E18" i="11"/>
  <c r="F10" i="17"/>
  <c r="F9" i="17"/>
  <c r="G9" i="17"/>
  <c r="H9" i="17"/>
  <c r="E9" i="17"/>
  <c r="F8" i="17"/>
  <c r="G8" i="17"/>
  <c r="H8" i="17"/>
  <c r="E8" i="17"/>
  <c r="E13" i="40"/>
  <c r="F13" i="40"/>
  <c r="G13" i="40"/>
  <c r="E14" i="40"/>
  <c r="F14" i="40"/>
  <c r="G14" i="40"/>
  <c r="D14" i="40"/>
  <c r="D13" i="40"/>
  <c r="D18" i="15"/>
  <c r="E18" i="15"/>
  <c r="F18" i="15"/>
  <c r="D19" i="15"/>
  <c r="E19" i="15"/>
  <c r="F19" i="15"/>
  <c r="E20" i="15"/>
  <c r="F20" i="15"/>
  <c r="D13" i="11"/>
  <c r="E15" i="40"/>
  <c r="F10" i="8"/>
  <c r="E10" i="8"/>
  <c r="D10" i="8"/>
  <c r="D9" i="8"/>
  <c r="E9" i="8"/>
  <c r="F9" i="8"/>
  <c r="C9" i="8"/>
  <c r="C8" i="8"/>
  <c r="D8" i="8"/>
  <c r="E8" i="8"/>
  <c r="F8" i="8"/>
  <c r="J16" i="5"/>
  <c r="I16" i="5"/>
  <c r="E56" i="38"/>
  <c r="E54" i="38"/>
  <c r="F54" i="38"/>
  <c r="G54" i="38"/>
  <c r="E55" i="38"/>
  <c r="F55" i="38"/>
  <c r="G55" i="38"/>
  <c r="D55" i="38"/>
  <c r="D54" i="38"/>
  <c r="E11" i="6"/>
  <c r="F11" i="6"/>
  <c r="G11" i="6"/>
  <c r="E12" i="6"/>
  <c r="F12" i="6"/>
  <c r="G12" i="6"/>
  <c r="D12" i="6"/>
  <c r="D11" i="6"/>
  <c r="E14" i="5"/>
  <c r="F14" i="5"/>
  <c r="H14" i="5"/>
  <c r="I14" i="5"/>
  <c r="J14" i="5"/>
  <c r="E15" i="5"/>
  <c r="F15" i="5"/>
  <c r="H15" i="5"/>
  <c r="I15" i="5"/>
  <c r="J15" i="5"/>
  <c r="D15" i="5"/>
  <c r="D14" i="5"/>
  <c r="I27" i="16"/>
  <c r="H27" i="16"/>
  <c r="G27" i="16"/>
  <c r="G26" i="16"/>
  <c r="H26" i="16"/>
  <c r="I26" i="16"/>
  <c r="F26" i="16"/>
  <c r="G25" i="16"/>
  <c r="H25" i="16"/>
  <c r="I25" i="16"/>
  <c r="F25" i="16"/>
  <c r="E13" i="11"/>
  <c r="E16" i="11"/>
  <c r="D16" i="11"/>
  <c r="E14" i="11"/>
  <c r="E17" i="11"/>
  <c r="D14" i="11"/>
  <c r="D17" i="11"/>
  <c r="C5" i="38"/>
  <c r="C4" i="38"/>
  <c r="C3" i="38"/>
  <c r="C2" i="38"/>
  <c r="B5" i="38"/>
  <c r="B4" i="38"/>
  <c r="B3" i="38"/>
  <c r="B2" i="38"/>
  <c r="D17" i="38"/>
  <c r="D9" i="38"/>
  <c r="C17" i="38"/>
  <c r="C9" i="38"/>
</calcChain>
</file>

<file path=xl/sharedStrings.xml><?xml version="1.0" encoding="utf-8"?>
<sst xmlns="http://schemas.openxmlformats.org/spreadsheetml/2006/main" count="236" uniqueCount="69">
  <si>
    <t>AVERAGE</t>
  </si>
  <si>
    <t>siSCR</t>
  </si>
  <si>
    <t>siTRPML1</t>
  </si>
  <si>
    <t>siBECLIN</t>
  </si>
  <si>
    <t>siATG13</t>
  </si>
  <si>
    <t>FOLD</t>
  </si>
  <si>
    <t>average</t>
  </si>
  <si>
    <t>FED</t>
  </si>
  <si>
    <t>STV</t>
  </si>
  <si>
    <t>MK</t>
  </si>
  <si>
    <t>HBSS</t>
  </si>
  <si>
    <t>DMSO</t>
  </si>
  <si>
    <t>siULK1-2</t>
  </si>
  <si>
    <t>LC3</t>
  </si>
  <si>
    <t>MK 30</t>
  </si>
  <si>
    <t>MLSA 30</t>
  </si>
  <si>
    <t>DMSO 90</t>
  </si>
  <si>
    <t>MK 90</t>
  </si>
  <si>
    <t>MLSA 90</t>
  </si>
  <si>
    <t>Torin1</t>
  </si>
  <si>
    <t>MK6-83 30m</t>
  </si>
  <si>
    <t>MLSA 30m</t>
  </si>
  <si>
    <t>stv</t>
  </si>
  <si>
    <t>dmso</t>
  </si>
  <si>
    <t>CTRL</t>
  </si>
  <si>
    <t>MK6-83 30µM</t>
  </si>
  <si>
    <t>MK WORT</t>
  </si>
  <si>
    <t>MK SAR</t>
  </si>
  <si>
    <t>SCR FED</t>
  </si>
  <si>
    <t>SCR + MK6-83</t>
  </si>
  <si>
    <t>VPS34 FED</t>
  </si>
  <si>
    <t>VPS34 + MK6-83</t>
  </si>
  <si>
    <t>ARPE</t>
  </si>
  <si>
    <t>HELA</t>
  </si>
  <si>
    <t>INH</t>
  </si>
  <si>
    <t>MK BAPTA</t>
  </si>
  <si>
    <t>STO MK</t>
  </si>
  <si>
    <t>DMSO BAFA1</t>
  </si>
  <si>
    <t>MK683</t>
  </si>
  <si>
    <t>CaMK1</t>
  </si>
  <si>
    <t>MK DM</t>
  </si>
  <si>
    <t>SCR</t>
  </si>
  <si>
    <t>TFEB</t>
  </si>
  <si>
    <t>MCOLN</t>
  </si>
  <si>
    <t>AVEARGE</t>
  </si>
  <si>
    <t>ST. DEV</t>
  </si>
  <si>
    <t>TORIN</t>
  </si>
  <si>
    <t>ST.DEV</t>
  </si>
  <si>
    <t>TEST T</t>
  </si>
  <si>
    <t>Replica#1</t>
  </si>
  <si>
    <t>Replica#2</t>
  </si>
  <si>
    <t>Replica#3</t>
  </si>
  <si>
    <t>Test T</t>
  </si>
  <si>
    <t>MLSA</t>
  </si>
  <si>
    <t>STDEV</t>
  </si>
  <si>
    <t>ST DEV</t>
  </si>
  <si>
    <t>CAMKK</t>
  </si>
  <si>
    <t>ST-DEV</t>
  </si>
  <si>
    <t>BAPTA</t>
  </si>
  <si>
    <t>dmsto</t>
  </si>
  <si>
    <t>HF</t>
  </si>
  <si>
    <t>stdev</t>
  </si>
  <si>
    <t>testt</t>
  </si>
  <si>
    <t>HEK</t>
  </si>
  <si>
    <t>TEST</t>
  </si>
  <si>
    <t>Average</t>
  </si>
  <si>
    <t>TESTT</t>
  </si>
  <si>
    <t>MK6-83  BAFA1</t>
  </si>
  <si>
    <t>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</si>
</sst>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"/>
    <numFmt numFmtId="165" formatCode="0.00000"/>
    <numFmt numFmtId="166" formatCode="0.000000"/>
    <numFmt numFmtId="167" formatCode="0.000"/>
    <numFmt numFmtId="168" formatCode="0.0000"/>
    <numFmt numFmtId="169" formatCode="0.0E+00"/>
    <numFmt numFmtId="170" formatCode="0E+00"/>
    <numFmt numFmtId="171" formatCode="0.0000000"/>
  </numFmts>
  <fonts count="1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8"/>
      <name val="Arial"/>
      <family val="2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73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6" fillId="0" borderId="0" xfId="37" applyFill="1" applyAlignment="1">
      <alignment horizontal="center"/>
    </xf>
    <xf numFmtId="0" fontId="6" fillId="0" borderId="0" xfId="37"/>
    <xf numFmtId="0" fontId="7" fillId="0" borderId="0" xfId="37" applyFont="1" applyFill="1" applyBorder="1" applyAlignment="1">
      <alignment horizontal="center" wrapText="1" readingOrder="1"/>
    </xf>
    <xf numFmtId="0" fontId="6" fillId="0" borderId="0" xfId="37" applyBorder="1"/>
    <xf numFmtId="0" fontId="9" fillId="0" borderId="0" xfId="37" applyFont="1" applyFill="1" applyBorder="1" applyAlignment="1">
      <alignment horizontal="center" wrapText="1" readingOrder="1"/>
    </xf>
    <xf numFmtId="0" fontId="6" fillId="0" borderId="0" xfId="37" applyAlignment="1">
      <alignment horizontal="center"/>
    </xf>
    <xf numFmtId="165" fontId="6" fillId="0" borderId="0" xfId="37" applyNumberFormat="1" applyBorder="1"/>
    <xf numFmtId="166" fontId="6" fillId="0" borderId="0" xfId="37" applyNumberFormat="1" applyBorder="1"/>
    <xf numFmtId="0" fontId="10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7" xfId="0" applyFill="1" applyBorder="1"/>
    <xf numFmtId="0" fontId="10" fillId="0" borderId="0" xfId="0" applyFont="1" applyFill="1" applyBorder="1" applyAlignment="1">
      <alignment horizontal="center"/>
    </xf>
    <xf numFmtId="0" fontId="10" fillId="0" borderId="0" xfId="0" applyFont="1"/>
    <xf numFmtId="0" fontId="4" fillId="0" borderId="0" xfId="37" applyFont="1"/>
    <xf numFmtId="0" fontId="1" fillId="0" borderId="0" xfId="0" applyFont="1"/>
    <xf numFmtId="0" fontId="4" fillId="0" borderId="0" xfId="0" applyFont="1"/>
    <xf numFmtId="0" fontId="0" fillId="3" borderId="2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2" fontId="10" fillId="0" borderId="0" xfId="0" applyNumberFormat="1" applyFont="1" applyAlignment="1">
      <alignment horizontal="center"/>
    </xf>
    <xf numFmtId="0" fontId="6" fillId="0" borderId="0" xfId="37" applyFill="1" applyBorder="1" applyAlignment="1">
      <alignment horizontal="center"/>
    </xf>
    <xf numFmtId="0" fontId="4" fillId="0" borderId="0" xfId="37" applyFont="1" applyFill="1" applyBorder="1" applyAlignment="1">
      <alignment horizontal="center"/>
    </xf>
    <xf numFmtId="0" fontId="0" fillId="0" borderId="0" xfId="0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167" fontId="6" fillId="2" borderId="5" xfId="37" applyNumberFormat="1" applyFill="1" applyBorder="1" applyAlignment="1">
      <alignment horizontal="center"/>
    </xf>
    <xf numFmtId="167" fontId="6" fillId="2" borderId="8" xfId="37" applyNumberFormat="1" applyFill="1" applyBorder="1" applyAlignment="1">
      <alignment horizontal="center"/>
    </xf>
    <xf numFmtId="2" fontId="6" fillId="2" borderId="0" xfId="37" applyNumberFormat="1" applyFill="1" applyBorder="1" applyAlignment="1">
      <alignment horizontal="center"/>
    </xf>
    <xf numFmtId="2" fontId="6" fillId="2" borderId="5" xfId="37" applyNumberFormat="1" applyFill="1" applyBorder="1" applyAlignment="1">
      <alignment horizontal="center"/>
    </xf>
    <xf numFmtId="2" fontId="6" fillId="2" borderId="7" xfId="37" applyNumberFormat="1" applyFill="1" applyBorder="1" applyAlignment="1">
      <alignment horizontal="center"/>
    </xf>
    <xf numFmtId="2" fontId="6" fillId="2" borderId="8" xfId="37" applyNumberFormat="1" applyFill="1" applyBorder="1" applyAlignment="1">
      <alignment horizontal="center"/>
    </xf>
    <xf numFmtId="0" fontId="6" fillId="2" borderId="1" xfId="37" applyFill="1" applyBorder="1" applyAlignment="1">
      <alignment horizontal="center"/>
    </xf>
    <xf numFmtId="0" fontId="6" fillId="2" borderId="4" xfId="37" applyFill="1" applyBorder="1" applyAlignment="1">
      <alignment horizontal="center"/>
    </xf>
    <xf numFmtId="0" fontId="6" fillId="2" borderId="6" xfId="37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7" fontId="0" fillId="2" borderId="5" xfId="0" applyNumberFormat="1" applyFill="1" applyBorder="1" applyAlignment="1">
      <alignment horizontal="center"/>
    </xf>
    <xf numFmtId="167" fontId="0" fillId="2" borderId="1" xfId="0" applyNumberFormat="1" applyFill="1" applyBorder="1" applyAlignment="1">
      <alignment horizontal="center"/>
    </xf>
    <xf numFmtId="167" fontId="0" fillId="2" borderId="2" xfId="0" applyNumberFormat="1" applyFill="1" applyBorder="1" applyAlignment="1">
      <alignment horizontal="center"/>
    </xf>
    <xf numFmtId="167" fontId="0" fillId="2" borderId="4" xfId="0" applyNumberFormat="1" applyFill="1" applyBorder="1" applyAlignment="1">
      <alignment horizontal="center"/>
    </xf>
    <xf numFmtId="167" fontId="0" fillId="2" borderId="0" xfId="0" applyNumberFormat="1" applyFill="1" applyBorder="1" applyAlignment="1">
      <alignment horizontal="center"/>
    </xf>
    <xf numFmtId="167" fontId="0" fillId="2" borderId="6" xfId="0" applyNumberFormat="1" applyFill="1" applyBorder="1" applyAlignment="1">
      <alignment horizontal="center"/>
    </xf>
    <xf numFmtId="167" fontId="0" fillId="2" borderId="7" xfId="0" applyNumberFormat="1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/>
    <xf numFmtId="0" fontId="0" fillId="2" borderId="3" xfId="0" applyFill="1" applyBorder="1"/>
    <xf numFmtId="0" fontId="0" fillId="5" borderId="4" xfId="0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2" fontId="0" fillId="5" borderId="2" xfId="0" applyNumberFormat="1" applyFill="1" applyBorder="1" applyAlignment="1">
      <alignment horizontal="center"/>
    </xf>
    <xf numFmtId="2" fontId="0" fillId="5" borderId="3" xfId="0" applyNumberForma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2" fontId="0" fillId="5" borderId="6" xfId="0" applyNumberFormat="1" applyFill="1" applyBorder="1" applyAlignment="1">
      <alignment horizontal="center"/>
    </xf>
    <xf numFmtId="2" fontId="0" fillId="5" borderId="7" xfId="0" applyNumberFormat="1" applyFill="1" applyBorder="1" applyAlignment="1">
      <alignment horizontal="center"/>
    </xf>
    <xf numFmtId="2" fontId="0" fillId="5" borderId="8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168" fontId="0" fillId="0" borderId="0" xfId="0" applyNumberFormat="1" applyFill="1" applyBorder="1" applyAlignment="1">
      <alignment horizontal="center"/>
    </xf>
    <xf numFmtId="167" fontId="0" fillId="0" borderId="0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6" xfId="0" applyFill="1" applyBorder="1"/>
    <xf numFmtId="2" fontId="0" fillId="2" borderId="0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0" fontId="0" fillId="2" borderId="7" xfId="0" applyFill="1" applyBorder="1"/>
    <xf numFmtId="2" fontId="6" fillId="0" borderId="0" xfId="37" applyNumberFormat="1" applyFill="1" applyBorder="1" applyAlignment="1">
      <alignment horizontal="center"/>
    </xf>
    <xf numFmtId="2" fontId="5" fillId="0" borderId="0" xfId="37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2" borderId="2" xfId="0" applyFill="1" applyBorder="1"/>
    <xf numFmtId="0" fontId="0" fillId="2" borderId="8" xfId="0" applyFill="1" applyBorder="1" applyAlignment="1">
      <alignment horizontal="center"/>
    </xf>
    <xf numFmtId="2" fontId="6" fillId="2" borderId="2" xfId="37" applyNumberFormat="1" applyFill="1" applyBorder="1" applyAlignment="1">
      <alignment horizontal="center"/>
    </xf>
    <xf numFmtId="2" fontId="6" fillId="2" borderId="3" xfId="37" applyNumberFormat="1" applyFill="1" applyBorder="1" applyAlignment="1">
      <alignment horizontal="center"/>
    </xf>
    <xf numFmtId="2" fontId="6" fillId="2" borderId="4" xfId="37" applyNumberFormat="1" applyFill="1" applyBorder="1" applyAlignment="1">
      <alignment horizontal="center"/>
    </xf>
    <xf numFmtId="2" fontId="6" fillId="2" borderId="6" xfId="37" applyNumberFormat="1" applyFill="1" applyBorder="1" applyAlignment="1">
      <alignment horizontal="center"/>
    </xf>
    <xf numFmtId="167" fontId="0" fillId="2" borderId="8" xfId="0" applyNumberFormat="1" applyFill="1" applyBorder="1" applyAlignment="1">
      <alignment horizontal="center"/>
    </xf>
    <xf numFmtId="167" fontId="0" fillId="2" borderId="3" xfId="0" applyNumberFormat="1" applyFill="1" applyBorder="1" applyAlignment="1">
      <alignment horizontal="center"/>
    </xf>
    <xf numFmtId="2" fontId="6" fillId="2" borderId="1" xfId="37" applyNumberFormat="1" applyFill="1" applyBorder="1" applyAlignment="1">
      <alignment horizontal="center"/>
    </xf>
    <xf numFmtId="2" fontId="0" fillId="0" borderId="0" xfId="0" applyNumberFormat="1" applyFill="1" applyBorder="1"/>
    <xf numFmtId="2" fontId="0" fillId="0" borderId="0" xfId="0" applyNumberFormat="1" applyFill="1" applyBorder="1" applyAlignment="1">
      <alignment horizontal="center"/>
    </xf>
    <xf numFmtId="2" fontId="0" fillId="2" borderId="0" xfId="0" applyNumberFormat="1" applyFill="1" applyBorder="1"/>
    <xf numFmtId="2" fontId="0" fillId="2" borderId="5" xfId="0" applyNumberForma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0" fillId="5" borderId="1" xfId="0" applyFill="1" applyBorder="1"/>
    <xf numFmtId="0" fontId="0" fillId="5" borderId="4" xfId="0" applyFill="1" applyBorder="1"/>
    <xf numFmtId="0" fontId="0" fillId="5" borderId="0" xfId="0" applyFill="1" applyBorder="1"/>
    <xf numFmtId="0" fontId="0" fillId="5" borderId="5" xfId="0" applyFill="1" applyBorder="1"/>
    <xf numFmtId="2" fontId="0" fillId="5" borderId="0" xfId="0" applyNumberFormat="1" applyFill="1" applyBorder="1" applyAlignment="1">
      <alignment horizontal="center"/>
    </xf>
    <xf numFmtId="2" fontId="0" fillId="5" borderId="5" xfId="0" applyNumberFormat="1" applyFill="1" applyBorder="1" applyAlignment="1">
      <alignment horizontal="center"/>
    </xf>
    <xf numFmtId="2" fontId="4" fillId="5" borderId="7" xfId="0" applyNumberFormat="1" applyFont="1" applyFill="1" applyBorder="1" applyAlignment="1">
      <alignment horizontal="center"/>
    </xf>
    <xf numFmtId="0" fontId="0" fillId="5" borderId="6" xfId="0" applyFill="1" applyBorder="1"/>
    <xf numFmtId="2" fontId="0" fillId="5" borderId="4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7" xfId="0" applyFill="1" applyBorder="1"/>
    <xf numFmtId="0" fontId="0" fillId="5" borderId="8" xfId="0" applyFill="1" applyBorder="1"/>
    <xf numFmtId="2" fontId="6" fillId="0" borderId="0" xfId="37" applyNumberFormat="1"/>
    <xf numFmtId="0" fontId="6" fillId="0" borderId="0" xfId="37" applyFill="1"/>
    <xf numFmtId="0" fontId="6" fillId="0" borderId="17" xfId="37" applyFill="1" applyBorder="1" applyAlignment="1">
      <alignment horizontal="center"/>
    </xf>
    <xf numFmtId="0" fontId="6" fillId="0" borderId="18" xfId="37" applyFill="1" applyBorder="1" applyAlignment="1">
      <alignment horizontal="center"/>
    </xf>
    <xf numFmtId="0" fontId="6" fillId="0" borderId="19" xfId="37" applyFill="1" applyBorder="1" applyAlignment="1">
      <alignment horizontal="center"/>
    </xf>
    <xf numFmtId="0" fontId="6" fillId="0" borderId="20" xfId="37" applyFill="1" applyBorder="1" applyAlignment="1">
      <alignment horizontal="center"/>
    </xf>
    <xf numFmtId="0" fontId="6" fillId="0" borderId="21" xfId="37" applyFill="1" applyBorder="1" applyAlignment="1">
      <alignment horizontal="center"/>
    </xf>
    <xf numFmtId="0" fontId="6" fillId="0" borderId="22" xfId="37" applyFill="1" applyBorder="1" applyAlignment="1">
      <alignment horizontal="center"/>
    </xf>
    <xf numFmtId="0" fontId="6" fillId="0" borderId="23" xfId="37" applyFill="1" applyBorder="1" applyAlignment="1">
      <alignment horizontal="center"/>
    </xf>
    <xf numFmtId="0" fontId="0" fillId="4" borderId="1" xfId="0" applyFill="1" applyBorder="1"/>
    <xf numFmtId="0" fontId="0" fillId="4" borderId="4" xfId="0" applyFill="1" applyBorder="1"/>
    <xf numFmtId="167" fontId="4" fillId="5" borderId="8" xfId="0" applyNumberFormat="1" applyFont="1" applyFill="1" applyBorder="1" applyAlignment="1">
      <alignment horizontal="center"/>
    </xf>
    <xf numFmtId="0" fontId="6" fillId="0" borderId="0" xfId="37" applyFill="1" applyBorder="1"/>
    <xf numFmtId="167" fontId="6" fillId="0" borderId="0" xfId="37" applyNumberFormat="1" applyFill="1" applyBorder="1" applyAlignment="1">
      <alignment horizontal="center"/>
    </xf>
    <xf numFmtId="0" fontId="5" fillId="0" borderId="0" xfId="37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/>
    <xf numFmtId="0" fontId="1" fillId="0" borderId="0" xfId="0" applyFont="1" applyFill="1" applyBorder="1" applyAlignment="1">
      <alignment horizontal="center"/>
    </xf>
    <xf numFmtId="167" fontId="14" fillId="0" borderId="0" xfId="0" applyNumberFormat="1" applyFont="1" applyFill="1" applyBorder="1" applyAlignment="1">
      <alignment horizontal="center"/>
    </xf>
    <xf numFmtId="169" fontId="14" fillId="0" borderId="0" xfId="0" applyNumberFormat="1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167" fontId="0" fillId="5" borderId="4" xfId="0" applyNumberFormat="1" applyFill="1" applyBorder="1" applyAlignment="1">
      <alignment horizontal="center"/>
    </xf>
    <xf numFmtId="167" fontId="0" fillId="5" borderId="0" xfId="0" applyNumberFormat="1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167" fontId="0" fillId="5" borderId="6" xfId="0" applyNumberFormat="1" applyFill="1" applyBorder="1" applyAlignment="1">
      <alignment horizontal="center"/>
    </xf>
    <xf numFmtId="167" fontId="0" fillId="5" borderId="7" xfId="0" applyNumberFormat="1" applyFill="1" applyBorder="1" applyAlignment="1">
      <alignment horizontal="center"/>
    </xf>
    <xf numFmtId="167" fontId="0" fillId="5" borderId="8" xfId="0" applyNumberFormat="1" applyFill="1" applyBorder="1" applyAlignment="1">
      <alignment horizontal="center"/>
    </xf>
    <xf numFmtId="167" fontId="0" fillId="5" borderId="2" xfId="0" applyNumberFormat="1" applyFill="1" applyBorder="1" applyAlignment="1">
      <alignment horizontal="center"/>
    </xf>
    <xf numFmtId="167" fontId="0" fillId="5" borderId="3" xfId="0" applyNumberFormat="1" applyFill="1" applyBorder="1" applyAlignment="1">
      <alignment horizontal="center"/>
    </xf>
    <xf numFmtId="168" fontId="0" fillId="5" borderId="4" xfId="0" applyNumberFormat="1" applyFill="1" applyBorder="1" applyAlignment="1">
      <alignment horizontal="center"/>
    </xf>
    <xf numFmtId="168" fontId="0" fillId="5" borderId="0" xfId="0" applyNumberFormat="1" applyFill="1" applyBorder="1" applyAlignment="1">
      <alignment horizontal="center"/>
    </xf>
    <xf numFmtId="168" fontId="0" fillId="5" borderId="5" xfId="0" applyNumberFormat="1" applyFill="1" applyBorder="1" applyAlignment="1">
      <alignment horizontal="center"/>
    </xf>
    <xf numFmtId="168" fontId="0" fillId="5" borderId="6" xfId="0" applyNumberFormat="1" applyFill="1" applyBorder="1" applyAlignment="1">
      <alignment horizontal="center"/>
    </xf>
    <xf numFmtId="168" fontId="0" fillId="5" borderId="7" xfId="0" applyNumberFormat="1" applyFill="1" applyBorder="1" applyAlignment="1">
      <alignment horizontal="center"/>
    </xf>
    <xf numFmtId="168" fontId="0" fillId="5" borderId="8" xfId="0" applyNumberFormat="1" applyFill="1" applyBorder="1" applyAlignment="1">
      <alignment horizontal="center"/>
    </xf>
    <xf numFmtId="168" fontId="0" fillId="5" borderId="2" xfId="0" applyNumberFormat="1" applyFill="1" applyBorder="1" applyAlignment="1">
      <alignment horizontal="center"/>
    </xf>
    <xf numFmtId="168" fontId="0" fillId="5" borderId="3" xfId="0" applyNumberFormat="1" applyFill="1" applyBorder="1" applyAlignment="1">
      <alignment horizontal="center"/>
    </xf>
    <xf numFmtId="167" fontId="6" fillId="2" borderId="0" xfId="37" applyNumberFormat="1" applyFill="1" applyBorder="1" applyAlignment="1">
      <alignment horizontal="center"/>
    </xf>
    <xf numFmtId="167" fontId="6" fillId="2" borderId="2" xfId="37" applyNumberFormat="1" applyFill="1" applyBorder="1" applyAlignment="1">
      <alignment horizontal="center"/>
    </xf>
    <xf numFmtId="167" fontId="6" fillId="2" borderId="3" xfId="37" applyNumberFormat="1" applyFill="1" applyBorder="1" applyAlignment="1">
      <alignment horizontal="center"/>
    </xf>
    <xf numFmtId="167" fontId="6" fillId="2" borderId="7" xfId="37" applyNumberFormat="1" applyFill="1" applyBorder="1" applyAlignment="1">
      <alignment horizontal="center"/>
    </xf>
    <xf numFmtId="167" fontId="0" fillId="2" borderId="4" xfId="0" applyNumberFormat="1" applyFill="1" applyBorder="1"/>
    <xf numFmtId="167" fontId="0" fillId="2" borderId="5" xfId="0" applyNumberFormat="1" applyFill="1" applyBorder="1"/>
    <xf numFmtId="164" fontId="0" fillId="0" borderId="0" xfId="0" applyNumberFormat="1" applyFill="1" applyBorder="1" applyAlignment="1">
      <alignment horizontal="center"/>
    </xf>
    <xf numFmtId="0" fontId="8" fillId="0" borderId="0" xfId="37" applyFont="1" applyFill="1" applyBorder="1" applyAlignment="1">
      <alignment horizontal="center" wrapText="1"/>
    </xf>
    <xf numFmtId="164" fontId="6" fillId="0" borderId="0" xfId="37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3" fillId="5" borderId="0" xfId="37" applyFont="1" applyFill="1" applyBorder="1" applyAlignment="1">
      <alignment horizontal="center"/>
    </xf>
    <xf numFmtId="0" fontId="13" fillId="5" borderId="1" xfId="37" applyFont="1" applyFill="1" applyBorder="1" applyAlignment="1">
      <alignment horizontal="center"/>
    </xf>
    <xf numFmtId="0" fontId="13" fillId="5" borderId="5" xfId="37" applyFont="1" applyFill="1" applyBorder="1" applyAlignment="1">
      <alignment horizontal="center"/>
    </xf>
    <xf numFmtId="0" fontId="13" fillId="5" borderId="4" xfId="37" applyFont="1" applyFill="1" applyBorder="1" applyAlignment="1">
      <alignment horizontal="center"/>
    </xf>
    <xf numFmtId="0" fontId="13" fillId="5" borderId="6" xfId="37" applyFont="1" applyFill="1" applyBorder="1" applyAlignment="1">
      <alignment horizontal="center"/>
    </xf>
    <xf numFmtId="0" fontId="13" fillId="5" borderId="9" xfId="37" applyFont="1" applyFill="1" applyBorder="1" applyAlignment="1">
      <alignment horizontal="center"/>
    </xf>
    <xf numFmtId="167" fontId="13" fillId="5" borderId="0" xfId="37" applyNumberFormat="1" applyFont="1" applyFill="1" applyBorder="1" applyAlignment="1">
      <alignment horizontal="center"/>
    </xf>
    <xf numFmtId="167" fontId="13" fillId="5" borderId="5" xfId="37" applyNumberFormat="1" applyFont="1" applyFill="1" applyBorder="1" applyAlignment="1">
      <alignment horizontal="center"/>
    </xf>
    <xf numFmtId="167" fontId="13" fillId="5" borderId="2" xfId="37" applyNumberFormat="1" applyFont="1" applyFill="1" applyBorder="1" applyAlignment="1">
      <alignment horizontal="center"/>
    </xf>
    <xf numFmtId="167" fontId="13" fillId="5" borderId="3" xfId="37" applyNumberFormat="1" applyFont="1" applyFill="1" applyBorder="1" applyAlignment="1">
      <alignment horizontal="center"/>
    </xf>
    <xf numFmtId="167" fontId="13" fillId="5" borderId="7" xfId="37" applyNumberFormat="1" applyFont="1" applyFill="1" applyBorder="1" applyAlignment="1">
      <alignment horizontal="center"/>
    </xf>
    <xf numFmtId="167" fontId="13" fillId="5" borderId="8" xfId="37" applyNumberFormat="1" applyFont="1" applyFill="1" applyBorder="1" applyAlignment="1">
      <alignment horizontal="center"/>
    </xf>
    <xf numFmtId="168" fontId="13" fillId="5" borderId="0" xfId="37" applyNumberFormat="1" applyFont="1" applyFill="1" applyBorder="1" applyAlignment="1">
      <alignment horizontal="center"/>
    </xf>
    <xf numFmtId="168" fontId="13" fillId="5" borderId="5" xfId="37" applyNumberFormat="1" applyFont="1" applyFill="1" applyBorder="1" applyAlignment="1">
      <alignment horizontal="center"/>
    </xf>
    <xf numFmtId="168" fontId="13" fillId="5" borderId="2" xfId="37" applyNumberFormat="1" applyFont="1" applyFill="1" applyBorder="1" applyAlignment="1">
      <alignment horizontal="center"/>
    </xf>
    <xf numFmtId="168" fontId="13" fillId="5" borderId="3" xfId="37" applyNumberFormat="1" applyFont="1" applyFill="1" applyBorder="1" applyAlignment="1">
      <alignment horizontal="center"/>
    </xf>
    <xf numFmtId="168" fontId="13" fillId="5" borderId="7" xfId="37" applyNumberFormat="1" applyFont="1" applyFill="1" applyBorder="1" applyAlignment="1">
      <alignment horizontal="center"/>
    </xf>
    <xf numFmtId="168" fontId="13" fillId="5" borderId="8" xfId="37" applyNumberFormat="1" applyFont="1" applyFill="1" applyBorder="1" applyAlignment="1">
      <alignment horizontal="center"/>
    </xf>
    <xf numFmtId="165" fontId="0" fillId="0" borderId="0" xfId="0" applyNumberFormat="1" applyFill="1" applyBorder="1"/>
    <xf numFmtId="166" fontId="0" fillId="0" borderId="0" xfId="0" applyNumberFormat="1" applyFill="1" applyBorder="1"/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167" fontId="0" fillId="5" borderId="1" xfId="0" applyNumberFormat="1" applyFill="1" applyBorder="1" applyAlignment="1">
      <alignment horizontal="center"/>
    </xf>
    <xf numFmtId="2" fontId="6" fillId="0" borderId="0" xfId="37" applyNumberFormat="1" applyBorder="1"/>
    <xf numFmtId="167" fontId="0" fillId="2" borderId="0" xfId="0" applyNumberFormat="1" applyFill="1" applyBorder="1"/>
    <xf numFmtId="167" fontId="6" fillId="2" borderId="6" xfId="37" applyNumberFormat="1" applyFill="1" applyBorder="1" applyAlignment="1">
      <alignment horizontal="center"/>
    </xf>
    <xf numFmtId="167" fontId="6" fillId="2" borderId="4" xfId="37" applyNumberFormat="1" applyFill="1" applyBorder="1" applyAlignment="1">
      <alignment horizontal="center"/>
    </xf>
    <xf numFmtId="0" fontId="0" fillId="5" borderId="1" xfId="0" applyFont="1" applyFill="1" applyBorder="1"/>
    <xf numFmtId="0" fontId="0" fillId="5" borderId="4" xfId="0" applyFont="1" applyFill="1" applyBorder="1"/>
    <xf numFmtId="168" fontId="4" fillId="5" borderId="0" xfId="0" applyNumberFormat="1" applyFont="1" applyFill="1" applyBorder="1" applyAlignment="1">
      <alignment horizontal="center"/>
    </xf>
    <xf numFmtId="168" fontId="4" fillId="5" borderId="5" xfId="0" applyNumberFormat="1" applyFont="1" applyFill="1" applyBorder="1" applyAlignment="1">
      <alignment horizontal="center"/>
    </xf>
    <xf numFmtId="0" fontId="10" fillId="0" borderId="0" xfId="0" applyFont="1" applyFill="1" applyBorder="1"/>
    <xf numFmtId="3" fontId="0" fillId="0" borderId="0" xfId="0" applyNumberFormat="1" applyFill="1" applyBorder="1"/>
    <xf numFmtId="170" fontId="0" fillId="0" borderId="0" xfId="0" applyNumberForma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4" fontId="0" fillId="5" borderId="4" xfId="0" applyNumberFormat="1" applyFill="1" applyBorder="1" applyAlignment="1">
      <alignment horizontal="center"/>
    </xf>
    <xf numFmtId="164" fontId="0" fillId="5" borderId="0" xfId="0" applyNumberFormat="1" applyFill="1" applyBorder="1" applyAlignment="1">
      <alignment horizontal="center"/>
    </xf>
    <xf numFmtId="164" fontId="0" fillId="5" borderId="5" xfId="0" applyNumberFormat="1" applyFill="1" applyBorder="1" applyAlignment="1">
      <alignment horizontal="center"/>
    </xf>
    <xf numFmtId="164" fontId="0" fillId="5" borderId="2" xfId="0" applyNumberFormat="1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164" fontId="0" fillId="5" borderId="7" xfId="0" applyNumberFormat="1" applyFill="1" applyBorder="1" applyAlignment="1">
      <alignment horizontal="center"/>
    </xf>
    <xf numFmtId="164" fontId="0" fillId="5" borderId="8" xfId="0" applyNumberFormat="1" applyFill="1" applyBorder="1" applyAlignment="1">
      <alignment horizontal="center"/>
    </xf>
    <xf numFmtId="0" fontId="0" fillId="5" borderId="9" xfId="0" applyFill="1" applyBorder="1"/>
    <xf numFmtId="167" fontId="6" fillId="0" borderId="0" xfId="37" applyNumberFormat="1" applyAlignment="1">
      <alignment horizontal="center"/>
    </xf>
    <xf numFmtId="0" fontId="6" fillId="5" borderId="4" xfId="37" applyFill="1" applyBorder="1" applyAlignment="1">
      <alignment horizontal="center"/>
    </xf>
    <xf numFmtId="0" fontId="6" fillId="6" borderId="1" xfId="37" applyFill="1" applyBorder="1" applyAlignment="1">
      <alignment horizontal="center"/>
    </xf>
    <xf numFmtId="0" fontId="6" fillId="6" borderId="9" xfId="37" applyFill="1" applyBorder="1" applyAlignment="1">
      <alignment horizontal="center"/>
    </xf>
    <xf numFmtId="0" fontId="6" fillId="6" borderId="10" xfId="37" applyFill="1" applyBorder="1" applyAlignment="1">
      <alignment horizontal="center"/>
    </xf>
    <xf numFmtId="0" fontId="6" fillId="6" borderId="11" xfId="37" applyFill="1" applyBorder="1" applyAlignment="1">
      <alignment horizontal="center"/>
    </xf>
    <xf numFmtId="0" fontId="6" fillId="6" borderId="4" xfId="37" applyFill="1" applyBorder="1" applyAlignment="1">
      <alignment horizontal="center"/>
    </xf>
    <xf numFmtId="0" fontId="6" fillId="6" borderId="6" xfId="37" applyFill="1" applyBorder="1" applyAlignment="1">
      <alignment horizontal="center"/>
    </xf>
    <xf numFmtId="167" fontId="6" fillId="5" borderId="1" xfId="37" applyNumberFormat="1" applyFill="1" applyBorder="1" applyAlignment="1">
      <alignment horizontal="center"/>
    </xf>
    <xf numFmtId="167" fontId="6" fillId="5" borderId="2" xfId="37" applyNumberFormat="1" applyFill="1" applyBorder="1" applyAlignment="1">
      <alignment horizontal="center"/>
    </xf>
    <xf numFmtId="167" fontId="6" fillId="5" borderId="3" xfId="37" applyNumberFormat="1" applyFill="1" applyBorder="1" applyAlignment="1">
      <alignment horizontal="center"/>
    </xf>
    <xf numFmtId="167" fontId="6" fillId="5" borderId="4" xfId="37" applyNumberFormat="1" applyFill="1" applyBorder="1" applyAlignment="1">
      <alignment horizontal="center"/>
    </xf>
    <xf numFmtId="167" fontId="6" fillId="5" borderId="0" xfId="37" applyNumberFormat="1" applyFill="1" applyBorder="1" applyAlignment="1">
      <alignment horizontal="center"/>
    </xf>
    <xf numFmtId="167" fontId="6" fillId="5" borderId="5" xfId="37" applyNumberFormat="1" applyFill="1" applyBorder="1" applyAlignment="1">
      <alignment horizontal="center"/>
    </xf>
    <xf numFmtId="167" fontId="6" fillId="5" borderId="6" xfId="37" applyNumberFormat="1" applyFill="1" applyBorder="1" applyAlignment="1">
      <alignment horizontal="center"/>
    </xf>
    <xf numFmtId="167" fontId="6" fillId="5" borderId="7" xfId="37" applyNumberFormat="1" applyFill="1" applyBorder="1" applyAlignment="1">
      <alignment horizontal="center"/>
    </xf>
    <xf numFmtId="167" fontId="6" fillId="5" borderId="8" xfId="37" applyNumberForma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164" fontId="11" fillId="5" borderId="0" xfId="0" applyNumberFormat="1" applyFont="1" applyFill="1" applyBorder="1" applyAlignment="1">
      <alignment horizontal="center"/>
    </xf>
    <xf numFmtId="0" fontId="6" fillId="2" borderId="9" xfId="37" applyFont="1" applyFill="1" applyBorder="1" applyAlignment="1">
      <alignment horizontal="center"/>
    </xf>
    <xf numFmtId="0" fontId="6" fillId="7" borderId="16" xfId="37" applyFont="1" applyFill="1" applyBorder="1" applyAlignment="1">
      <alignment horizontal="center"/>
    </xf>
    <xf numFmtId="0" fontId="6" fillId="7" borderId="10" xfId="37" applyFont="1" applyFill="1" applyBorder="1" applyAlignment="1">
      <alignment horizontal="center"/>
    </xf>
    <xf numFmtId="0" fontId="6" fillId="7" borderId="11" xfId="37" applyFont="1" applyFill="1" applyBorder="1" applyAlignment="1">
      <alignment horizontal="center"/>
    </xf>
    <xf numFmtId="0" fontId="6" fillId="2" borderId="4" xfId="37" applyFont="1" applyFill="1" applyBorder="1" applyAlignment="1">
      <alignment horizontal="center"/>
    </xf>
    <xf numFmtId="0" fontId="6" fillId="7" borderId="12" xfId="37" applyFont="1" applyFill="1" applyBorder="1" applyAlignment="1">
      <alignment horizontal="center"/>
    </xf>
    <xf numFmtId="0" fontId="6" fillId="7" borderId="13" xfId="37" applyFont="1" applyFill="1" applyBorder="1" applyAlignment="1">
      <alignment horizontal="center"/>
    </xf>
    <xf numFmtId="0" fontId="6" fillId="7" borderId="14" xfId="37" applyFont="1" applyFill="1" applyBorder="1" applyAlignment="1">
      <alignment horizontal="center"/>
    </xf>
    <xf numFmtId="2" fontId="6" fillId="2" borderId="13" xfId="37" applyNumberFormat="1" applyFont="1" applyFill="1" applyBorder="1" applyAlignment="1">
      <alignment horizontal="center"/>
    </xf>
    <xf numFmtId="2" fontId="6" fillId="2" borderId="0" xfId="37" applyNumberFormat="1" applyFont="1" applyFill="1" applyBorder="1" applyAlignment="1">
      <alignment horizontal="center"/>
    </xf>
    <xf numFmtId="2" fontId="6" fillId="2" borderId="5" xfId="37" applyNumberFormat="1" applyFont="1" applyFill="1" applyBorder="1" applyAlignment="1">
      <alignment horizontal="center"/>
    </xf>
    <xf numFmtId="2" fontId="6" fillId="2" borderId="14" xfId="37" applyNumberFormat="1" applyFont="1" applyFill="1" applyBorder="1" applyAlignment="1">
      <alignment horizontal="center"/>
    </xf>
    <xf numFmtId="2" fontId="6" fillId="2" borderId="2" xfId="37" applyNumberFormat="1" applyFont="1" applyFill="1" applyBorder="1" applyAlignment="1">
      <alignment horizontal="center"/>
    </xf>
    <xf numFmtId="2" fontId="6" fillId="2" borderId="3" xfId="37" applyNumberFormat="1" applyFont="1" applyFill="1" applyBorder="1" applyAlignment="1">
      <alignment horizontal="center"/>
    </xf>
    <xf numFmtId="2" fontId="6" fillId="2" borderId="7" xfId="37" applyNumberFormat="1" applyFont="1" applyFill="1" applyBorder="1" applyAlignment="1">
      <alignment horizontal="center"/>
    </xf>
    <xf numFmtId="2" fontId="6" fillId="2" borderId="8" xfId="37" applyNumberFormat="1" applyFont="1" applyFill="1" applyBorder="1" applyAlignment="1">
      <alignment horizontal="center"/>
    </xf>
    <xf numFmtId="165" fontId="0" fillId="5" borderId="4" xfId="0" applyNumberFormat="1" applyFill="1" applyBorder="1" applyAlignment="1">
      <alignment horizontal="center"/>
    </xf>
    <xf numFmtId="165" fontId="0" fillId="5" borderId="0" xfId="0" applyNumberFormat="1" applyFill="1" applyBorder="1" applyAlignment="1">
      <alignment horizontal="center"/>
    </xf>
    <xf numFmtId="165" fontId="0" fillId="5" borderId="5" xfId="0" applyNumberFormat="1" applyFill="1" applyBorder="1" applyAlignment="1">
      <alignment horizontal="center"/>
    </xf>
    <xf numFmtId="165" fontId="0" fillId="5" borderId="2" xfId="0" applyNumberFormat="1" applyFill="1" applyBorder="1" applyAlignment="1">
      <alignment horizontal="center"/>
    </xf>
    <xf numFmtId="165" fontId="0" fillId="5" borderId="3" xfId="0" applyNumberFormat="1" applyFill="1" applyBorder="1" applyAlignment="1">
      <alignment horizontal="center"/>
    </xf>
    <xf numFmtId="0" fontId="0" fillId="7" borderId="9" xfId="0" applyFont="1" applyFill="1" applyBorder="1" applyAlignment="1">
      <alignment horizontal="center"/>
    </xf>
    <xf numFmtId="0" fontId="0" fillId="7" borderId="10" xfId="0" applyFont="1" applyFill="1" applyBorder="1" applyAlignment="1">
      <alignment horizontal="center"/>
    </xf>
    <xf numFmtId="0" fontId="0" fillId="7" borderId="11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12" xfId="0" applyFont="1" applyFill="1" applyBorder="1" applyAlignment="1">
      <alignment horizontal="center"/>
    </xf>
    <xf numFmtId="0" fontId="0" fillId="7" borderId="13" xfId="0" applyFont="1" applyFill="1" applyBorder="1" applyAlignment="1">
      <alignment horizontal="center"/>
    </xf>
    <xf numFmtId="0" fontId="0" fillId="7" borderId="14" xfId="0" applyFont="1" applyFill="1" applyBorder="1" applyAlignment="1">
      <alignment horizontal="center"/>
    </xf>
    <xf numFmtId="0" fontId="10" fillId="6" borderId="2" xfId="0" applyFont="1" applyFill="1" applyBorder="1" applyAlignment="1">
      <alignment horizontal="center"/>
    </xf>
    <xf numFmtId="0" fontId="10" fillId="6" borderId="3" xfId="0" applyFont="1" applyFill="1" applyBorder="1" applyAlignment="1">
      <alignment horizontal="center"/>
    </xf>
    <xf numFmtId="0" fontId="10" fillId="6" borderId="13" xfId="0" applyFont="1" applyFill="1" applyBorder="1" applyAlignment="1">
      <alignment horizontal="center"/>
    </xf>
    <xf numFmtId="0" fontId="10" fillId="6" borderId="12" xfId="0" applyFont="1" applyFill="1" applyBorder="1" applyAlignment="1">
      <alignment horizontal="center"/>
    </xf>
    <xf numFmtId="0" fontId="10" fillId="6" borderId="14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6" borderId="6" xfId="0" applyFont="1" applyFill="1" applyBorder="1" applyAlignment="1">
      <alignment horizontal="center"/>
    </xf>
    <xf numFmtId="0" fontId="10" fillId="6" borderId="10" xfId="0" applyFont="1" applyFill="1" applyBorder="1" applyAlignment="1">
      <alignment horizontal="center"/>
    </xf>
    <xf numFmtId="0" fontId="10" fillId="6" borderId="1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10" fillId="7" borderId="4" xfId="0" applyFont="1" applyFill="1" applyBorder="1" applyAlignment="1">
      <alignment horizontal="center"/>
    </xf>
    <xf numFmtId="0" fontId="10" fillId="7" borderId="5" xfId="0" applyFont="1" applyFill="1" applyBorder="1" applyAlignment="1">
      <alignment horizontal="center"/>
    </xf>
    <xf numFmtId="0" fontId="10" fillId="7" borderId="6" xfId="0" applyFont="1" applyFill="1" applyBorder="1" applyAlignment="1">
      <alignment horizontal="center"/>
    </xf>
    <xf numFmtId="0" fontId="0" fillId="7" borderId="1" xfId="0" applyFill="1" applyBorder="1"/>
    <xf numFmtId="0" fontId="0" fillId="7" borderId="4" xfId="0" applyFill="1" applyBorder="1"/>
    <xf numFmtId="0" fontId="0" fillId="7" borderId="6" xfId="0" applyFill="1" applyBorder="1"/>
    <xf numFmtId="0" fontId="0" fillId="7" borderId="1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13" fillId="7" borderId="10" xfId="37" applyFont="1" applyFill="1" applyBorder="1" applyAlignment="1">
      <alignment horizontal="center"/>
    </xf>
    <xf numFmtId="0" fontId="13" fillId="7" borderId="11" xfId="37" applyFont="1" applyFill="1" applyBorder="1" applyAlignment="1">
      <alignment horizontal="center"/>
    </xf>
    <xf numFmtId="0" fontId="13" fillId="7" borderId="2" xfId="37" applyFont="1" applyFill="1" applyBorder="1" applyAlignment="1">
      <alignment horizontal="center"/>
    </xf>
    <xf numFmtId="0" fontId="13" fillId="7" borderId="3" xfId="37" applyFont="1" applyFill="1" applyBorder="1" applyAlignment="1">
      <alignment horizontal="center"/>
    </xf>
    <xf numFmtId="0" fontId="13" fillId="7" borderId="7" xfId="37" applyFont="1" applyFill="1" applyBorder="1" applyAlignment="1">
      <alignment horizontal="center"/>
    </xf>
    <xf numFmtId="0" fontId="13" fillId="7" borderId="8" xfId="37" applyFont="1" applyFill="1" applyBorder="1" applyAlignment="1">
      <alignment horizontal="center"/>
    </xf>
    <xf numFmtId="0" fontId="13" fillId="7" borderId="1" xfId="37" applyFont="1" applyFill="1" applyBorder="1" applyAlignment="1">
      <alignment horizontal="center"/>
    </xf>
    <xf numFmtId="0" fontId="13" fillId="7" borderId="4" xfId="37" applyFont="1" applyFill="1" applyBorder="1" applyAlignment="1">
      <alignment horizontal="center"/>
    </xf>
    <xf numFmtId="0" fontId="13" fillId="5" borderId="4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13" fillId="7" borderId="4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2" xfId="0" applyBorder="1" applyAlignment="1">
      <alignment horizontal="center"/>
    </xf>
    <xf numFmtId="0" fontId="13" fillId="7" borderId="9" xfId="37" applyFont="1" applyFill="1" applyBorder="1" applyAlignment="1">
      <alignment horizontal="center"/>
    </xf>
    <xf numFmtId="167" fontId="13" fillId="5" borderId="1" xfId="37" applyNumberFormat="1" applyFont="1" applyFill="1" applyBorder="1" applyAlignment="1">
      <alignment horizontal="center"/>
    </xf>
    <xf numFmtId="167" fontId="13" fillId="5" borderId="4" xfId="37" applyNumberFormat="1" applyFont="1" applyFill="1" applyBorder="1" applyAlignment="1">
      <alignment horizontal="center"/>
    </xf>
    <xf numFmtId="167" fontId="13" fillId="5" borderId="6" xfId="37" applyNumberFormat="1" applyFont="1" applyFill="1" applyBorder="1" applyAlignment="1">
      <alignment horizontal="center"/>
    </xf>
    <xf numFmtId="0" fontId="13" fillId="7" borderId="6" xfId="37" applyFont="1" applyFill="1" applyBorder="1" applyAlignment="1">
      <alignment horizontal="center"/>
    </xf>
    <xf numFmtId="168" fontId="13" fillId="5" borderId="4" xfId="37" applyNumberFormat="1" applyFont="1" applyFill="1" applyBorder="1" applyAlignment="1">
      <alignment horizontal="center"/>
    </xf>
    <xf numFmtId="168" fontId="13" fillId="5" borderId="1" xfId="37" applyNumberFormat="1" applyFont="1" applyFill="1" applyBorder="1" applyAlignment="1">
      <alignment horizontal="center"/>
    </xf>
    <xf numFmtId="168" fontId="13" fillId="5" borderId="6" xfId="37" applyNumberFormat="1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165" fontId="0" fillId="5" borderId="0" xfId="0" applyNumberFormat="1" applyFill="1" applyBorder="1"/>
    <xf numFmtId="165" fontId="0" fillId="5" borderId="1" xfId="0" applyNumberFormat="1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2" xfId="0" applyFill="1" applyBorder="1"/>
    <xf numFmtId="0" fontId="0" fillId="7" borderId="3" xfId="0" applyFill="1" applyBorder="1"/>
    <xf numFmtId="0" fontId="0" fillId="7" borderId="0" xfId="0" applyFill="1" applyBorder="1"/>
    <xf numFmtId="0" fontId="0" fillId="7" borderId="5" xfId="0" applyFill="1" applyBorder="1"/>
    <xf numFmtId="168" fontId="0" fillId="5" borderId="1" xfId="0" applyNumberFormat="1" applyFill="1" applyBorder="1" applyAlignment="1">
      <alignment horizontal="center"/>
    </xf>
    <xf numFmtId="167" fontId="6" fillId="2" borderId="1" xfId="37" applyNumberFormat="1" applyFill="1" applyBorder="1" applyAlignment="1">
      <alignment horizontal="center"/>
    </xf>
    <xf numFmtId="0" fontId="6" fillId="7" borderId="4" xfId="37" applyFill="1" applyBorder="1" applyAlignment="1">
      <alignment horizontal="center"/>
    </xf>
    <xf numFmtId="0" fontId="6" fillId="7" borderId="6" xfId="37" applyFill="1" applyBorder="1" applyAlignment="1">
      <alignment horizontal="center"/>
    </xf>
    <xf numFmtId="0" fontId="6" fillId="7" borderId="1" xfId="37" applyFill="1" applyBorder="1" applyAlignment="1">
      <alignment horizontal="center"/>
    </xf>
    <xf numFmtId="0" fontId="6" fillId="7" borderId="2" xfId="37" applyFill="1" applyBorder="1" applyAlignment="1">
      <alignment horizontal="center"/>
    </xf>
    <xf numFmtId="0" fontId="6" fillId="7" borderId="3" xfId="37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6" fillId="7" borderId="7" xfId="37" applyFill="1" applyBorder="1" applyAlignment="1">
      <alignment horizontal="center"/>
    </xf>
    <xf numFmtId="0" fontId="6" fillId="7" borderId="8" xfId="37" applyFill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0" fillId="7" borderId="3" xfId="0" applyFont="1" applyFill="1" applyBorder="1" applyAlignment="1">
      <alignment horizontal="center"/>
    </xf>
    <xf numFmtId="0" fontId="0" fillId="7" borderId="4" xfId="0" applyFont="1" applyFill="1" applyBorder="1" applyAlignment="1">
      <alignment horizontal="center"/>
    </xf>
    <xf numFmtId="0" fontId="0" fillId="7" borderId="0" xfId="0" applyFont="1" applyFill="1" applyBorder="1" applyAlignment="1">
      <alignment horizontal="center"/>
    </xf>
    <xf numFmtId="0" fontId="0" fillId="7" borderId="5" xfId="0" applyFont="1" applyFill="1" applyBorder="1" applyAlignment="1">
      <alignment horizontal="center"/>
    </xf>
    <xf numFmtId="0" fontId="0" fillId="7" borderId="6" xfId="0" applyFont="1" applyFill="1" applyBorder="1" applyAlignment="1">
      <alignment horizontal="center"/>
    </xf>
    <xf numFmtId="167" fontId="0" fillId="5" borderId="4" xfId="0" applyNumberFormat="1" applyFont="1" applyFill="1" applyBorder="1"/>
    <xf numFmtId="167" fontId="0" fillId="5" borderId="0" xfId="0" applyNumberFormat="1" applyFont="1" applyFill="1" applyBorder="1"/>
    <xf numFmtId="167" fontId="0" fillId="5" borderId="5" xfId="0" applyNumberFormat="1" applyFont="1" applyFill="1" applyBorder="1"/>
    <xf numFmtId="167" fontId="12" fillId="5" borderId="0" xfId="0" applyNumberFormat="1" applyFont="1" applyFill="1" applyBorder="1"/>
    <xf numFmtId="167" fontId="0" fillId="5" borderId="6" xfId="0" applyNumberFormat="1" applyFont="1" applyFill="1" applyBorder="1"/>
    <xf numFmtId="167" fontId="0" fillId="5" borderId="7" xfId="0" applyNumberFormat="1" applyFont="1" applyFill="1" applyBorder="1"/>
    <xf numFmtId="167" fontId="0" fillId="5" borderId="8" xfId="0" applyNumberFormat="1" applyFont="1" applyFill="1" applyBorder="1"/>
    <xf numFmtId="167" fontId="0" fillId="5" borderId="1" xfId="0" applyNumberFormat="1" applyFont="1" applyFill="1" applyBorder="1"/>
    <xf numFmtId="167" fontId="0" fillId="5" borderId="2" xfId="0" applyNumberFormat="1" applyFont="1" applyFill="1" applyBorder="1"/>
    <xf numFmtId="167" fontId="0" fillId="5" borderId="3" xfId="0" applyNumberFormat="1" applyFont="1" applyFill="1" applyBorder="1"/>
    <xf numFmtId="0" fontId="4" fillId="5" borderId="4" xfId="0" applyFont="1" applyFill="1" applyBorder="1" applyAlignment="1">
      <alignment horizontal="center"/>
    </xf>
    <xf numFmtId="168" fontId="4" fillId="5" borderId="4" xfId="0" applyNumberFormat="1" applyFont="1" applyFill="1" applyBorder="1" applyAlignment="1">
      <alignment horizontal="center"/>
    </xf>
    <xf numFmtId="2" fontId="0" fillId="2" borderId="4" xfId="0" applyNumberFormat="1" applyFill="1" applyBorder="1"/>
    <xf numFmtId="0" fontId="0" fillId="7" borderId="7" xfId="0" applyFill="1" applyBorder="1"/>
    <xf numFmtId="0" fontId="0" fillId="7" borderId="8" xfId="0" applyFill="1" applyBorder="1"/>
    <xf numFmtId="0" fontId="4" fillId="7" borderId="6" xfId="0" applyFont="1" applyFill="1" applyBorder="1"/>
    <xf numFmtId="2" fontId="0" fillId="4" borderId="1" xfId="0" applyNumberFormat="1" applyFill="1" applyBorder="1" applyAlignment="1"/>
    <xf numFmtId="2" fontId="0" fillId="4" borderId="2" xfId="0" applyNumberFormat="1" applyFill="1" applyBorder="1" applyAlignment="1"/>
    <xf numFmtId="2" fontId="0" fillId="4" borderId="3" xfId="0" applyNumberFormat="1" applyFill="1" applyBorder="1" applyAlignment="1"/>
    <xf numFmtId="2" fontId="0" fillId="4" borderId="4" xfId="0" applyNumberFormat="1" applyFill="1" applyBorder="1" applyAlignment="1"/>
    <xf numFmtId="2" fontId="0" fillId="4" borderId="0" xfId="0" applyNumberFormat="1" applyFill="1" applyBorder="1" applyAlignment="1"/>
    <xf numFmtId="2" fontId="0" fillId="4" borderId="5" xfId="0" applyNumberFormat="1" applyFill="1" applyBorder="1" applyAlignment="1"/>
    <xf numFmtId="2" fontId="0" fillId="4" borderId="6" xfId="0" applyNumberFormat="1" applyFill="1" applyBorder="1" applyAlignment="1"/>
    <xf numFmtId="2" fontId="0" fillId="4" borderId="7" xfId="0" applyNumberFormat="1" applyFill="1" applyBorder="1" applyAlignment="1"/>
    <xf numFmtId="2" fontId="0" fillId="4" borderId="8" xfId="0" applyNumberFormat="1" applyFill="1" applyBorder="1" applyAlignment="1"/>
    <xf numFmtId="2" fontId="4" fillId="4" borderId="6" xfId="0" applyNumberFormat="1" applyFont="1" applyFill="1" applyBorder="1" applyAlignment="1"/>
    <xf numFmtId="2" fontId="4" fillId="4" borderId="7" xfId="0" applyNumberFormat="1" applyFont="1" applyFill="1" applyBorder="1" applyAlignment="1"/>
    <xf numFmtId="0" fontId="4" fillId="7" borderId="6" xfId="0" applyFont="1" applyFill="1" applyBorder="1" applyAlignment="1">
      <alignment horizontal="center"/>
    </xf>
    <xf numFmtId="171" fontId="0" fillId="2" borderId="0" xfId="0" applyNumberFormat="1" applyFill="1" applyBorder="1" applyAlignment="1">
      <alignment horizontal="center"/>
    </xf>
    <xf numFmtId="171" fontId="0" fillId="2" borderId="7" xfId="0" applyNumberFormat="1" applyFill="1" applyBorder="1" applyAlignment="1">
      <alignment horizontal="center"/>
    </xf>
    <xf numFmtId="167" fontId="4" fillId="2" borderId="7" xfId="0" applyNumberFormat="1" applyFont="1" applyFill="1" applyBorder="1"/>
    <xf numFmtId="167" fontId="4" fillId="2" borderId="8" xfId="0" applyNumberFormat="1" applyFont="1" applyFill="1" applyBorder="1"/>
    <xf numFmtId="168" fontId="4" fillId="4" borderId="8" xfId="0" applyNumberFormat="1" applyFont="1" applyFill="1" applyBorder="1" applyAlignment="1"/>
    <xf numFmtId="167" fontId="4" fillId="5" borderId="7" xfId="0" applyNumberFormat="1" applyFont="1" applyFill="1" applyBorder="1" applyAlignment="1">
      <alignment horizontal="center"/>
    </xf>
  </cellXfs>
  <cellStyles count="96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8" builtinId="8" hidden="1"/>
    <cellStyle name="Collegamento ipertestuale" xfId="40" builtinId="8" hidden="1"/>
    <cellStyle name="Collegamento ipertestuale" xfId="42" builtinId="8" hidden="1"/>
    <cellStyle name="Collegamento ipertestuale" xfId="44" builtinId="8" hidden="1"/>
    <cellStyle name="Collegamento ipertestuale" xfId="46" builtinId="8" hidden="1"/>
    <cellStyle name="Collegamento ipertestuale" xfId="48" builtinId="8" hidden="1"/>
    <cellStyle name="Collegamento ipertestuale" xfId="50" builtinId="8" hidden="1"/>
    <cellStyle name="Collegamento ipertestuale" xfId="52" builtinId="8" hidden="1"/>
    <cellStyle name="Collegamento ipertestuale" xfId="54" builtinId="8" hidden="1"/>
    <cellStyle name="Collegamento ipertestuale" xfId="56" builtinId="8" hidden="1"/>
    <cellStyle name="Collegamento ipertestuale" xfId="58" builtinId="8" hidden="1"/>
    <cellStyle name="Collegamento ipertestuale" xfId="60" builtinId="8" hidden="1"/>
    <cellStyle name="Collegamento ipertestuale" xfId="62" builtinId="8" hidden="1"/>
    <cellStyle name="Collegamento ipertestuale" xfId="64" builtinId="8" hidden="1"/>
    <cellStyle name="Collegamento ipertestuale" xfId="66" builtinId="8" hidden="1"/>
    <cellStyle name="Collegamento ipertestuale" xfId="68" builtinId="8" hidden="1"/>
    <cellStyle name="Collegamento ipertestuale" xfId="70" builtinId="8" hidden="1"/>
    <cellStyle name="Collegamento ipertestuale" xfId="72" builtinId="8" hidden="1"/>
    <cellStyle name="Collegamento ipertestuale" xfId="74" builtinId="8" hidden="1"/>
    <cellStyle name="Collegamento ipertestuale" xfId="76" builtinId="8" hidden="1"/>
    <cellStyle name="Collegamento ipertestuale" xfId="78" builtinId="8" hidden="1"/>
    <cellStyle name="Collegamento ipertestuale" xfId="80" builtinId="8" hidden="1"/>
    <cellStyle name="Collegamento ipertestuale" xfId="82" builtinId="8" hidden="1"/>
    <cellStyle name="Collegamento ipertestuale" xfId="84" builtinId="8" hidden="1"/>
    <cellStyle name="Collegamento ipertestuale" xfId="86" builtinId="8" hidden="1"/>
    <cellStyle name="Collegamento ipertestuale" xfId="88" builtinId="8" hidden="1"/>
    <cellStyle name="Collegamento ipertestuale" xfId="90" builtinId="8" hidden="1"/>
    <cellStyle name="Collegamento ipertestuale" xfId="92" builtinId="8" hidden="1"/>
    <cellStyle name="Collegamento ipertestuale" xfId="94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Collegamento visitato" xfId="24" builtinId="9" hidden="1"/>
    <cellStyle name="Collegamento visitato" xfId="26" builtinId="9" hidden="1"/>
    <cellStyle name="Collegamento visitato" xfId="28" builtinId="9" hidden="1"/>
    <cellStyle name="Collegamento visitato" xfId="30" builtinId="9" hidden="1"/>
    <cellStyle name="Collegamento visitato" xfId="32" builtinId="9" hidden="1"/>
    <cellStyle name="Collegamento visitato" xfId="34" builtinId="9" hidden="1"/>
    <cellStyle name="Collegamento visitato" xfId="36" builtinId="9" hidden="1"/>
    <cellStyle name="Collegamento visitato" xfId="39" builtinId="9" hidden="1"/>
    <cellStyle name="Collegamento visitato" xfId="41" builtinId="9" hidden="1"/>
    <cellStyle name="Collegamento visitato" xfId="43" builtinId="9" hidden="1"/>
    <cellStyle name="Collegamento visitato" xfId="45" builtinId="9" hidden="1"/>
    <cellStyle name="Collegamento visitato" xfId="47" builtinId="9" hidden="1"/>
    <cellStyle name="Collegamento visitato" xfId="49" builtinId="9" hidden="1"/>
    <cellStyle name="Collegamento visitato" xfId="51" builtinId="9" hidden="1"/>
    <cellStyle name="Collegamento visitato" xfId="53" builtinId="9" hidden="1"/>
    <cellStyle name="Collegamento visitato" xfId="55" builtinId="9" hidden="1"/>
    <cellStyle name="Collegamento visitato" xfId="57" builtinId="9" hidden="1"/>
    <cellStyle name="Collegamento visitato" xfId="59" builtinId="9" hidden="1"/>
    <cellStyle name="Collegamento visitato" xfId="61" builtinId="9" hidden="1"/>
    <cellStyle name="Collegamento visitato" xfId="63" builtinId="9" hidden="1"/>
    <cellStyle name="Collegamento visitato" xfId="65" builtinId="9" hidden="1"/>
    <cellStyle name="Collegamento visitato" xfId="67" builtinId="9" hidden="1"/>
    <cellStyle name="Collegamento visitato" xfId="69" builtinId="9" hidden="1"/>
    <cellStyle name="Collegamento visitato" xfId="71" builtinId="9" hidden="1"/>
    <cellStyle name="Collegamento visitato" xfId="73" builtinId="9" hidden="1"/>
    <cellStyle name="Collegamento visitato" xfId="75" builtinId="9" hidden="1"/>
    <cellStyle name="Collegamento visitato" xfId="77" builtinId="9" hidden="1"/>
    <cellStyle name="Collegamento visitato" xfId="79" builtinId="9" hidden="1"/>
    <cellStyle name="Collegamento visitato" xfId="81" builtinId="9" hidden="1"/>
    <cellStyle name="Collegamento visitato" xfId="83" builtinId="9" hidden="1"/>
    <cellStyle name="Collegamento visitato" xfId="85" builtinId="9" hidden="1"/>
    <cellStyle name="Collegamento visitato" xfId="87" builtinId="9" hidden="1"/>
    <cellStyle name="Collegamento visitato" xfId="89" builtinId="9" hidden="1"/>
    <cellStyle name="Collegamento visitato" xfId="91" builtinId="9" hidden="1"/>
    <cellStyle name="Collegamento visitato" xfId="93" builtinId="9" hidden="1"/>
    <cellStyle name="Collegamento visitato" xfId="95" builtinId="9" hidden="1"/>
    <cellStyle name="Normale" xfId="0" builtinId="0"/>
    <cellStyle name="Normale 2" xfId="37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theme" Target="theme/theme1.xml"/><Relationship Id="rId28" Type="http://schemas.openxmlformats.org/officeDocument/2006/relationships/styles" Target="styles.xml"/><Relationship Id="rId29" Type="http://schemas.openxmlformats.org/officeDocument/2006/relationships/sharedStrings" Target="sharedStrings.xml"/><Relationship Id="rId30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charts/_rels/chart2.xml.rels><?xml version="1.0" encoding="UTF-8" standalone="yes"?>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>
        <c:manualLayout>
          <c:layoutTarget val="inner"/>
          <c:xMode val="edge"/>
          <c:yMode val="edge"/>
          <c:x val="0.0664101049868766"/>
          <c:y val="0.0277777777777778"/>
          <c:w val="0.883589895013123"/>
          <c:h val="0.822469378827647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0000"/>
            </a:solidFill>
            <a:ln>
              <a:solidFill>
                <a:srgbClr val="000000"/>
              </a:solidFill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'6 C'!#REF!</c:f>
                <c:numCache>
                  <c:formatCode>General</c:formatCode>
                  <c:ptCount val="1"/>
                  <c:pt idx="0">
                    <c:v>1.0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1.0</c:v>
                </c:pt>
              </c:numLit>
            </c:minus>
          </c:errBars>
          <c:val>
            <c:numRef>
              <c:f>'6 C'!#REF!</c:f>
              <c:numCache>
                <c:formatCode>General</c:formatCode>
                <c:ptCount val="1"/>
                <c:pt idx="0">
                  <c:v>1.0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'6 C'!#REF!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2FB-4BF1-9BC5-FE12490D5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87195544"/>
        <c:axId val="2087182472"/>
      </c:barChart>
      <c:catAx>
        <c:axId val="2087195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crossAx val="2087182472"/>
        <c:crosses val="autoZero"/>
        <c:auto val="1"/>
        <c:lblAlgn val="ctr"/>
        <c:lblOffset val="100"/>
        <c:noMultiLvlLbl val="0"/>
      </c:catAx>
      <c:valAx>
        <c:axId val="2087182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>
            <a:solidFill>
              <a:srgbClr val="000000"/>
            </a:solidFill>
          </a:ln>
        </c:spPr>
        <c:crossAx val="2087195544"/>
        <c:crosses val="autoZero"/>
        <c:crossBetween val="between"/>
        <c:majorUnit val="2.0"/>
      </c:valAx>
    </c:plotArea>
    <c:plotVisOnly val="1"/>
    <c:dispBlanksAs val="gap"/>
    <c:showDLblsOverMax val="0"/>
  </c:chart>
  <c:spPr>
    <a:ln>
      <a:noFill/>
    </a:ln>
  </c:spPr>
  <c:printSettings>
    <c:headerFooter/>
    <c:pageMargins b="1.0" l="0.75" r="0.75" t="1.0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Lit>
                <c:formatCode>General</c:formatCode>
                <c:ptCount val="1"/>
                <c:pt idx="0">
                  <c:v>1.0</c:v>
                </c:pt>
              </c:numLit>
            </c:plus>
            <c:minus>
              <c:numLit>
                <c:formatCode>General</c:formatCode>
                <c:ptCount val="1"/>
                <c:pt idx="0">
                  <c:v>1.0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'6 C'!$A$2:$A$5</c:f>
              <c:strCache>
                <c:ptCount val="4"/>
                <c:pt idx="0">
                  <c:v>SCR</c:v>
                </c:pt>
                <c:pt idx="1">
                  <c:v>STV</c:v>
                </c:pt>
                <c:pt idx="2">
                  <c:v>siTRPML1</c:v>
                </c:pt>
                <c:pt idx="3">
                  <c:v>STV</c:v>
                </c:pt>
              </c:strCache>
            </c:strRef>
          </c:cat>
          <c:val>
            <c:numRef>
              <c:f>'6 C'!$B$2:$B$5</c:f>
              <c:numCache>
                <c:formatCode>General</c:formatCode>
                <c:ptCount val="4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B3D-8140-A2F7-B837583F7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87266520"/>
        <c:axId val="2087270200"/>
      </c:barChart>
      <c:catAx>
        <c:axId val="2087266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87270200"/>
        <c:crosses val="autoZero"/>
        <c:auto val="1"/>
        <c:lblAlgn val="ctr"/>
        <c:lblOffset val="100"/>
        <c:noMultiLvlLbl val="0"/>
      </c:catAx>
      <c:valAx>
        <c:axId val="20872702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2087266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7</xdr:row>
      <xdr:rowOff>12700</xdr:rowOff>
    </xdr:from>
    <xdr:to>
      <xdr:col>7</xdr:col>
      <xdr:colOff>127000</xdr:colOff>
      <xdr:row>21</xdr:row>
      <xdr:rowOff>88900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xmlns="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205155</xdr:colOff>
      <xdr:row>6</xdr:row>
      <xdr:rowOff>150771</xdr:rowOff>
    </xdr:from>
    <xdr:to>
      <xdr:col>13</xdr:col>
      <xdr:colOff>325641</xdr:colOff>
      <xdr:row>20</xdr:row>
      <xdr:rowOff>60894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44A0CBA9-3F69-1541-BC78-5D2A42B755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B2:H21"/>
  <sheetViews>
    <sheetView zoomScale="150" zoomScaleNormal="150" zoomScalePageLayoutView="150" workbookViewId="0">
      <selection activeCell="I4" sqref="I4"/>
    </sheetView>
  </sheetViews>
  <sheetFormatPr baseColWidth="10" defaultColWidth="11" defaultRowHeight="15" x14ac:dyDescent="0"/>
  <cols>
    <col min="7" max="8" width="13" bestFit="1" customWidth="1"/>
    <col min="9" max="10" width="11" bestFit="1" customWidth="1"/>
    <col min="12" max="15" width="12.6640625" bestFit="1" customWidth="1"/>
    <col min="16" max="17" width="13.1640625" bestFit="1" customWidth="1"/>
  </cols>
  <sheetData>
    <row r="2" spans="2:8" ht="17" thickBot="1"/>
    <row r="3" spans="2:8" ht="17" thickBot="1">
      <c r="B3" s="232" t="s">
        <v>13</v>
      </c>
      <c r="C3" s="230" t="s">
        <v>11</v>
      </c>
      <c r="D3" s="230" t="s">
        <v>14</v>
      </c>
      <c r="E3" s="230" t="s">
        <v>15</v>
      </c>
      <c r="F3" s="230" t="s">
        <v>16</v>
      </c>
      <c r="G3" s="230" t="s">
        <v>17</v>
      </c>
      <c r="H3" s="231" t="s">
        <v>18</v>
      </c>
    </row>
    <row r="4" spans="2:8">
      <c r="B4" s="228" t="s">
        <v>44</v>
      </c>
      <c r="C4" s="69">
        <v>1</v>
      </c>
      <c r="D4" s="70">
        <v>2.5769230769230771</v>
      </c>
      <c r="E4" s="70">
        <v>2.5576923076923079</v>
      </c>
      <c r="F4" s="70">
        <v>1</v>
      </c>
      <c r="G4" s="70">
        <v>2.7719298245614037</v>
      </c>
      <c r="H4" s="71">
        <v>3.0877192982456143</v>
      </c>
    </row>
    <row r="5" spans="2:8" ht="17" thickBot="1">
      <c r="B5" s="229" t="s">
        <v>45</v>
      </c>
      <c r="C5" s="73">
        <v>0.12009611535381538</v>
      </c>
      <c r="D5" s="74">
        <v>0.2601490242013208</v>
      </c>
      <c r="E5" s="74">
        <v>0.27264320920688145</v>
      </c>
      <c r="F5" s="74">
        <v>0.21052631578947373</v>
      </c>
      <c r="G5" s="74">
        <v>0.23732893435909977</v>
      </c>
      <c r="H5" s="75">
        <v>0.10956136839295445</v>
      </c>
    </row>
    <row r="6" spans="2:8" ht="17" thickBot="1">
      <c r="B6" s="68"/>
      <c r="C6" s="236"/>
      <c r="D6" s="76"/>
      <c r="E6" s="76"/>
      <c r="F6" s="76"/>
      <c r="G6" s="76"/>
      <c r="H6" s="115"/>
    </row>
    <row r="7" spans="2:8">
      <c r="B7" s="114" t="s">
        <v>49</v>
      </c>
      <c r="C7" s="234">
        <v>0.86538461538461542</v>
      </c>
      <c r="D7" s="206">
        <v>2.5961538461538463</v>
      </c>
      <c r="E7" s="206">
        <v>2.7692307692307696</v>
      </c>
      <c r="F7" s="206">
        <v>1</v>
      </c>
      <c r="G7" s="206">
        <v>2.5263157894736841</v>
      </c>
      <c r="H7" s="207">
        <v>0.34254807692307698</v>
      </c>
    </row>
    <row r="8" spans="2:8">
      <c r="B8" s="68" t="s">
        <v>50</v>
      </c>
      <c r="C8" s="203">
        <v>1.0961538461538463</v>
      </c>
      <c r="D8" s="204">
        <v>2.8269230769230771</v>
      </c>
      <c r="E8" s="204">
        <v>2.6538461538461542</v>
      </c>
      <c r="F8" s="204">
        <v>1.2105263157894737</v>
      </c>
      <c r="G8" s="204">
        <v>2.7894736842105261</v>
      </c>
      <c r="H8" s="205">
        <v>0.39296081277213357</v>
      </c>
    </row>
    <row r="9" spans="2:8" ht="17" thickBot="1">
      <c r="B9" s="72" t="s">
        <v>51</v>
      </c>
      <c r="C9" s="235">
        <v>1.0384615384615385</v>
      </c>
      <c r="D9" s="208">
        <v>2.3076923076923079</v>
      </c>
      <c r="E9" s="208">
        <v>2.25</v>
      </c>
      <c r="F9" s="208">
        <v>0.78947368421052633</v>
      </c>
      <c r="G9" s="208">
        <v>3</v>
      </c>
      <c r="H9" s="209">
        <v>0.3461538461538462</v>
      </c>
    </row>
    <row r="10" spans="2:8">
      <c r="B10" s="106"/>
      <c r="C10" s="107"/>
      <c r="D10" s="107"/>
      <c r="E10" s="107"/>
      <c r="F10" s="107"/>
      <c r="G10" s="107"/>
      <c r="H10" s="108"/>
    </row>
    <row r="11" spans="2:8" ht="17" thickBot="1">
      <c r="B11" s="72" t="s">
        <v>52</v>
      </c>
      <c r="C11" s="116"/>
      <c r="D11" s="116">
        <v>6.7631480673860096E-4</v>
      </c>
      <c r="E11" s="116">
        <v>8.2392499938906398E-4</v>
      </c>
      <c r="F11" s="116"/>
      <c r="G11" s="116">
        <v>6.3884907282428787E-4</v>
      </c>
      <c r="H11" s="117">
        <v>1.0820643879132806E-4</v>
      </c>
    </row>
    <row r="12" spans="2:8" ht="17" thickBot="1"/>
    <row r="13" spans="2:8" ht="17" thickBot="1">
      <c r="B13" s="233" t="s">
        <v>42</v>
      </c>
      <c r="C13" s="230" t="s">
        <v>11</v>
      </c>
      <c r="D13" s="230" t="s">
        <v>14</v>
      </c>
      <c r="E13" s="230" t="s">
        <v>15</v>
      </c>
      <c r="F13" s="230" t="s">
        <v>16</v>
      </c>
      <c r="G13" s="230" t="s">
        <v>17</v>
      </c>
      <c r="H13" s="231" t="s">
        <v>18</v>
      </c>
    </row>
    <row r="14" spans="2:8">
      <c r="B14" s="228" t="s">
        <v>44</v>
      </c>
      <c r="C14" s="69">
        <v>1</v>
      </c>
      <c r="D14" s="70">
        <v>1.0258339753473751</v>
      </c>
      <c r="E14" s="70">
        <v>1.0482579314054083</v>
      </c>
      <c r="F14" s="70">
        <v>0.90597292819487685</v>
      </c>
      <c r="G14" s="70">
        <v>1.6900216614326684</v>
      </c>
      <c r="H14" s="71">
        <v>1.6900978586849724</v>
      </c>
    </row>
    <row r="15" spans="2:8" ht="17" thickBot="1">
      <c r="B15" s="229" t="s">
        <v>45</v>
      </c>
      <c r="C15" s="73">
        <v>5.3534410311228249E-2</v>
      </c>
      <c r="D15" s="74">
        <v>5.965884419420818E-2</v>
      </c>
      <c r="E15" s="74">
        <v>3.8060268589914258E-2</v>
      </c>
      <c r="F15" s="74">
        <v>0.11112198990737938</v>
      </c>
      <c r="G15" s="74">
        <v>1.8636648452400185E-2</v>
      </c>
      <c r="H15" s="75">
        <v>3.9267974697824518E-2</v>
      </c>
    </row>
    <row r="16" spans="2:8" ht="17" thickBot="1">
      <c r="B16" s="106"/>
      <c r="C16" s="107"/>
      <c r="D16" s="107"/>
      <c r="E16" s="107"/>
      <c r="F16" s="107"/>
      <c r="G16" s="107"/>
      <c r="H16" s="108"/>
    </row>
    <row r="17" spans="2:8">
      <c r="B17" s="114" t="s">
        <v>49</v>
      </c>
      <c r="C17" s="234">
        <v>1.060270390678963</v>
      </c>
      <c r="D17" s="206">
        <v>1.0366946132302475</v>
      </c>
      <c r="E17" s="206">
        <v>1.0449233099975601</v>
      </c>
      <c r="F17" s="206">
        <v>1</v>
      </c>
      <c r="G17" s="206">
        <v>1.6748053482411469</v>
      </c>
      <c r="H17" s="207">
        <v>1.7211012996986177</v>
      </c>
    </row>
    <row r="18" spans="2:8">
      <c r="B18" s="68" t="s">
        <v>50</v>
      </c>
      <c r="C18" s="203">
        <v>0.98176199310673651</v>
      </c>
      <c r="D18" s="204">
        <v>1.0793164105358524</v>
      </c>
      <c r="E18" s="204">
        <v>1.0878757924371758</v>
      </c>
      <c r="F18" s="204">
        <v>0.78334670177814703</v>
      </c>
      <c r="G18" s="204">
        <v>1.6844513308170119</v>
      </c>
      <c r="H18" s="205">
        <v>1.6459419269544211</v>
      </c>
    </row>
    <row r="19" spans="2:8" ht="17" thickBot="1">
      <c r="B19" s="72" t="s">
        <v>51</v>
      </c>
      <c r="C19" s="235">
        <v>0.9579676162143006</v>
      </c>
      <c r="D19" s="208">
        <v>0.96149090227602529</v>
      </c>
      <c r="E19" s="208">
        <v>1.0119746917814896</v>
      </c>
      <c r="F19" s="208">
        <v>0.93457208280648352</v>
      </c>
      <c r="G19" s="208">
        <v>1.7108083052398468</v>
      </c>
      <c r="H19" s="209">
        <v>1.7032503494018778</v>
      </c>
    </row>
    <row r="20" spans="2:8">
      <c r="B20" s="106"/>
      <c r="C20" s="107"/>
      <c r="D20" s="107"/>
      <c r="E20" s="107"/>
      <c r="F20" s="107"/>
      <c r="G20" s="107"/>
      <c r="H20" s="108"/>
    </row>
    <row r="21" spans="2:8" ht="17" thickBot="1">
      <c r="B21" s="72" t="s">
        <v>52</v>
      </c>
      <c r="C21" s="116"/>
      <c r="D21" s="116"/>
      <c r="E21" s="116"/>
      <c r="F21" s="116"/>
      <c r="G21" s="116">
        <v>2.7174271633007669E-4</v>
      </c>
      <c r="H21" s="117">
        <v>3.2380439010849311E-4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P49"/>
  <sheetViews>
    <sheetView zoomScale="150" zoomScaleNormal="150" zoomScalePageLayoutView="150" workbookViewId="0">
      <selection activeCell="I4" sqref="I4"/>
    </sheetView>
  </sheetViews>
  <sheetFormatPr baseColWidth="10" defaultColWidth="8.83203125" defaultRowHeight="14" x14ac:dyDescent="0"/>
  <cols>
    <col min="1" max="1" width="6" style="35" bestFit="1" customWidth="1"/>
    <col min="2" max="2" width="10.33203125" style="35" bestFit="1" customWidth="1"/>
    <col min="3" max="3" width="7.33203125" style="35" bestFit="1" customWidth="1"/>
    <col min="4" max="4" width="6" style="35" bestFit="1" customWidth="1"/>
    <col min="5" max="5" width="11.6640625" style="35" bestFit="1" customWidth="1"/>
    <col min="6" max="6" width="6.83203125" style="35" bestFit="1" customWidth="1"/>
    <col min="7" max="7" width="13.33203125" style="35" bestFit="1" customWidth="1"/>
    <col min="8" max="8" width="8.83203125" style="130"/>
    <col min="9" max="9" width="17" style="11" bestFit="1" customWidth="1"/>
    <col min="10" max="10" width="17.5" style="11" bestFit="1" customWidth="1"/>
    <col min="11" max="12" width="11.6640625" style="11" bestFit="1" customWidth="1"/>
    <col min="13" max="13" width="10.6640625" style="11" bestFit="1" customWidth="1"/>
    <col min="14" max="14" width="17.5" style="11" bestFit="1" customWidth="1"/>
    <col min="15" max="16384" width="8.83203125" style="11"/>
  </cols>
  <sheetData>
    <row r="1" spans="2:16">
      <c r="B1" s="36"/>
      <c r="H1" s="35"/>
    </row>
    <row r="2" spans="2:16" ht="16" thickBot="1">
      <c r="B2" s="36"/>
      <c r="C2" s="36"/>
      <c r="D2" s="36"/>
      <c r="E2" s="36"/>
      <c r="F2" s="36"/>
      <c r="G2" s="36"/>
      <c r="H2" s="36"/>
    </row>
    <row r="3" spans="2:16" ht="16" thickBot="1">
      <c r="C3" s="237"/>
      <c r="D3" s="238" t="s">
        <v>11</v>
      </c>
      <c r="E3" s="239" t="s">
        <v>37</v>
      </c>
      <c r="F3" s="238" t="s">
        <v>38</v>
      </c>
      <c r="G3" s="240" t="s">
        <v>67</v>
      </c>
      <c r="H3" s="86"/>
      <c r="I3" s="130"/>
      <c r="J3" s="36"/>
      <c r="K3" s="36"/>
      <c r="L3" s="36"/>
      <c r="M3" s="36"/>
      <c r="N3" s="36"/>
      <c r="O3" s="36"/>
      <c r="P3" s="130"/>
    </row>
    <row r="4" spans="2:16">
      <c r="C4" s="241"/>
      <c r="D4" s="245">
        <v>1.2663311862586724</v>
      </c>
      <c r="E4" s="246">
        <v>7.92737162282471</v>
      </c>
      <c r="F4" s="245">
        <v>1.3728967614962944</v>
      </c>
      <c r="G4" s="247">
        <v>7.6906065485785362</v>
      </c>
      <c r="H4" s="35"/>
      <c r="I4" s="35"/>
      <c r="J4" s="36"/>
      <c r="K4" s="35"/>
      <c r="L4" s="86"/>
      <c r="M4" s="86"/>
      <c r="N4" s="86"/>
      <c r="O4" s="86"/>
      <c r="P4" s="130"/>
    </row>
    <row r="5" spans="2:16">
      <c r="C5" s="241"/>
      <c r="D5" s="245">
        <v>1.1417740203971636</v>
      </c>
      <c r="E5" s="246">
        <v>4.6169189479332573</v>
      </c>
      <c r="F5" s="245">
        <v>1.4427871712291429</v>
      </c>
      <c r="G5" s="247">
        <v>8.4920307747302157</v>
      </c>
      <c r="H5" s="35"/>
      <c r="I5" s="130"/>
      <c r="J5" s="36"/>
      <c r="K5" s="35"/>
      <c r="L5" s="86"/>
      <c r="M5" s="86"/>
      <c r="N5" s="86"/>
      <c r="O5" s="86"/>
      <c r="P5" s="130"/>
    </row>
    <row r="6" spans="2:16">
      <c r="C6" s="241"/>
      <c r="D6" s="245">
        <v>0.99645732689207001</v>
      </c>
      <c r="E6" s="246">
        <v>8.495437466443958</v>
      </c>
      <c r="F6" s="245">
        <v>1.5684976441812239</v>
      </c>
      <c r="G6" s="247">
        <v>10.62057434245798</v>
      </c>
      <c r="H6" s="35"/>
      <c r="I6" s="130"/>
      <c r="J6" s="36"/>
      <c r="K6" s="35"/>
      <c r="L6" s="86"/>
      <c r="M6" s="86"/>
      <c r="N6" s="86"/>
      <c r="O6" s="131"/>
      <c r="P6" s="130"/>
    </row>
    <row r="7" spans="2:16">
      <c r="C7" s="241"/>
      <c r="D7" s="245">
        <v>1.2113794954376138</v>
      </c>
      <c r="E7" s="246">
        <v>6.2174785292536452</v>
      </c>
      <c r="F7" s="245">
        <v>1.4393272499557659</v>
      </c>
      <c r="G7" s="247">
        <v>6.7700483091862909</v>
      </c>
      <c r="H7" s="35"/>
      <c r="I7" s="130"/>
      <c r="J7" s="36"/>
      <c r="K7" s="35"/>
      <c r="L7" s="86"/>
      <c r="M7" s="86"/>
      <c r="N7" s="86"/>
      <c r="O7" s="131"/>
      <c r="P7" s="130"/>
    </row>
    <row r="8" spans="2:16">
      <c r="C8" s="241"/>
      <c r="D8" s="245">
        <v>8.3038110574339158E-2</v>
      </c>
      <c r="E8" s="246">
        <v>5.2377885131570112</v>
      </c>
      <c r="F8" s="245">
        <v>2.005689747714821</v>
      </c>
      <c r="G8" s="247">
        <v>9.0511540526029695</v>
      </c>
      <c r="H8" s="35"/>
    </row>
    <row r="9" spans="2:16">
      <c r="C9" s="241"/>
      <c r="D9" s="245">
        <v>0.89425657541672676</v>
      </c>
      <c r="E9" s="246">
        <v>5.6742708892520461</v>
      </c>
      <c r="F9" s="245">
        <v>0</v>
      </c>
      <c r="G9" s="247">
        <v>6.9314970195272716</v>
      </c>
      <c r="H9" s="35"/>
    </row>
    <row r="10" spans="2:16">
      <c r="C10" s="241"/>
      <c r="D10" s="245">
        <v>1.4067632850234151</v>
      </c>
      <c r="E10" s="246">
        <v>7.97165861513656</v>
      </c>
      <c r="F10" s="245">
        <v>1.4061120057260299</v>
      </c>
      <c r="G10" s="247">
        <v>7.3903918411161857</v>
      </c>
      <c r="H10" s="35"/>
    </row>
    <row r="11" spans="2:16">
      <c r="C11" s="241"/>
      <c r="D11" s="245"/>
      <c r="E11" s="246">
        <v>5.8254428341344227</v>
      </c>
      <c r="F11" s="245">
        <v>1.8268384326354616</v>
      </c>
      <c r="G11" s="247">
        <v>7.240923242082375</v>
      </c>
      <c r="H11" s="36"/>
      <c r="I11" s="118"/>
    </row>
    <row r="12" spans="2:16">
      <c r="C12" s="241"/>
      <c r="D12" s="245"/>
      <c r="E12" s="246">
        <v>9.8340848094491111</v>
      </c>
      <c r="F12" s="245">
        <v>2.3354468599032892</v>
      </c>
      <c r="G12" s="247">
        <v>9.3314076757913629</v>
      </c>
      <c r="H12" s="86"/>
    </row>
    <row r="13" spans="2:16">
      <c r="C13" s="241"/>
      <c r="D13" s="245"/>
      <c r="E13" s="246">
        <v>7.1191340132455467</v>
      </c>
      <c r="F13" s="245">
        <v>2.2032778672446685</v>
      </c>
      <c r="G13" s="247">
        <v>7.2599033816445964</v>
      </c>
      <c r="H13" s="35"/>
    </row>
    <row r="14" spans="2:16">
      <c r="C14" s="241"/>
      <c r="D14" s="245"/>
      <c r="E14" s="246">
        <v>8.4698872785825952</v>
      </c>
      <c r="F14" s="245">
        <v>1.4590982286626764</v>
      </c>
      <c r="G14" s="247">
        <v>9.1238123993555149</v>
      </c>
      <c r="H14" s="35"/>
    </row>
    <row r="15" spans="2:16" ht="16" thickBot="1">
      <c r="C15" s="241"/>
      <c r="D15" s="248"/>
      <c r="E15" s="246">
        <v>6.175015859070565</v>
      </c>
      <c r="F15" s="248">
        <v>1.4819108964041023</v>
      </c>
      <c r="G15" s="247">
        <v>13.935304738204247</v>
      </c>
      <c r="H15" s="35"/>
    </row>
    <row r="16" spans="2:16">
      <c r="C16" s="242" t="s">
        <v>65</v>
      </c>
      <c r="D16" s="249">
        <v>1.0000000000000002</v>
      </c>
      <c r="E16" s="249">
        <v>6.9637074482069528</v>
      </c>
      <c r="F16" s="249">
        <v>1.5451569054294563</v>
      </c>
      <c r="G16" s="250">
        <v>8.6531378604397968</v>
      </c>
      <c r="H16" s="35"/>
    </row>
    <row r="17" spans="2:10">
      <c r="C17" s="243" t="s">
        <v>54</v>
      </c>
      <c r="D17" s="246">
        <v>0.42271299901226339</v>
      </c>
      <c r="E17" s="246">
        <v>1.5503657556799137</v>
      </c>
      <c r="F17" s="246">
        <v>0.58675667608711513</v>
      </c>
      <c r="G17" s="247">
        <v>2.0136104600132074</v>
      </c>
      <c r="H17" s="35"/>
    </row>
    <row r="18" spans="2:10" ht="16" thickBot="1">
      <c r="C18" s="244" t="s">
        <v>66</v>
      </c>
      <c r="D18" s="251"/>
      <c r="E18" s="251">
        <v>4.9073684779810368E-2</v>
      </c>
      <c r="F18" s="251"/>
      <c r="G18" s="252">
        <v>3.3283803821877185E-2</v>
      </c>
      <c r="H18" s="35"/>
    </row>
    <row r="19" spans="2:10">
      <c r="C19" s="86"/>
      <c r="H19" s="35"/>
    </row>
    <row r="20" spans="2:10">
      <c r="C20" s="86"/>
      <c r="H20" s="35"/>
    </row>
    <row r="21" spans="2:10">
      <c r="C21" s="86"/>
      <c r="H21" s="35"/>
    </row>
    <row r="22" spans="2:10">
      <c r="C22" s="86"/>
      <c r="H22" s="35"/>
    </row>
    <row r="23" spans="2:10">
      <c r="C23" s="86"/>
      <c r="H23" s="35"/>
    </row>
    <row r="24" spans="2:10">
      <c r="C24" s="86"/>
      <c r="E24" s="36"/>
      <c r="F24" s="36"/>
      <c r="G24" s="36"/>
      <c r="H24" s="36"/>
      <c r="I24" s="118"/>
    </row>
    <row r="25" spans="2:10">
      <c r="C25" s="86"/>
      <c r="D25" s="36"/>
      <c r="F25" s="86"/>
      <c r="G25" s="86"/>
      <c r="H25" s="86"/>
    </row>
    <row r="26" spans="2:10">
      <c r="C26" s="86"/>
      <c r="H26" s="35"/>
    </row>
    <row r="27" spans="2:10">
      <c r="C27" s="86"/>
      <c r="H27" s="35"/>
    </row>
    <row r="28" spans="2:10">
      <c r="C28" s="86"/>
      <c r="H28" s="35"/>
      <c r="J28" s="24"/>
    </row>
    <row r="29" spans="2:10">
      <c r="C29" s="86"/>
      <c r="H29" s="35"/>
    </row>
    <row r="30" spans="2:10">
      <c r="B30" s="132"/>
      <c r="C30" s="87"/>
      <c r="H30" s="35"/>
    </row>
    <row r="31" spans="2:10">
      <c r="C31" s="86"/>
      <c r="H31" s="35"/>
    </row>
    <row r="32" spans="2:10">
      <c r="C32" s="86"/>
      <c r="H32" s="35"/>
    </row>
    <row r="33" spans="3:9">
      <c r="C33" s="86"/>
      <c r="H33" s="35"/>
    </row>
    <row r="34" spans="3:9">
      <c r="C34" s="86"/>
      <c r="H34" s="35"/>
    </row>
    <row r="35" spans="3:9">
      <c r="C35" s="86"/>
      <c r="H35" s="35"/>
    </row>
    <row r="36" spans="3:9">
      <c r="C36" s="86"/>
      <c r="H36" s="35"/>
    </row>
    <row r="37" spans="3:9">
      <c r="C37" s="86"/>
      <c r="E37" s="36"/>
      <c r="F37" s="36"/>
      <c r="G37" s="36"/>
      <c r="H37" s="36"/>
      <c r="I37" s="118"/>
    </row>
    <row r="38" spans="3:9">
      <c r="C38" s="86"/>
      <c r="D38" s="36"/>
      <c r="E38" s="86"/>
      <c r="F38" s="86"/>
      <c r="G38" s="86"/>
      <c r="H38" s="86"/>
    </row>
    <row r="39" spans="3:9">
      <c r="C39" s="86"/>
      <c r="H39" s="35"/>
    </row>
    <row r="40" spans="3:9">
      <c r="C40" s="86"/>
      <c r="H40" s="35"/>
    </row>
    <row r="41" spans="3:9">
      <c r="C41" s="86"/>
      <c r="H41" s="35"/>
    </row>
    <row r="42" spans="3:9">
      <c r="C42" s="86"/>
      <c r="H42" s="35"/>
    </row>
    <row r="43" spans="3:9">
      <c r="C43" s="86"/>
      <c r="H43" s="35"/>
    </row>
    <row r="44" spans="3:9">
      <c r="C44" s="86"/>
      <c r="H44" s="35"/>
    </row>
    <row r="45" spans="3:9">
      <c r="C45" s="86"/>
      <c r="H45" s="35"/>
    </row>
    <row r="46" spans="3:9">
      <c r="C46" s="86"/>
      <c r="H46" s="35"/>
    </row>
    <row r="47" spans="3:9">
      <c r="C47" s="86"/>
      <c r="H47" s="35"/>
    </row>
    <row r="48" spans="3:9">
      <c r="C48" s="86"/>
      <c r="H48" s="35"/>
    </row>
    <row r="49" spans="3:8">
      <c r="C49" s="86"/>
      <c r="H49" s="3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C2:J26"/>
  <sheetViews>
    <sheetView zoomScale="150" zoomScaleNormal="150" zoomScalePageLayoutView="150" workbookViewId="0">
      <selection activeCell="E14" sqref="E14"/>
    </sheetView>
  </sheetViews>
  <sheetFormatPr baseColWidth="10" defaultColWidth="8.83203125" defaultRowHeight="15" x14ac:dyDescent="0"/>
  <cols>
    <col min="3" max="3" width="9.1640625" bestFit="1" customWidth="1"/>
    <col min="4" max="4" width="7.6640625" bestFit="1" customWidth="1"/>
    <col min="5" max="5" width="8.5" bestFit="1" customWidth="1"/>
    <col min="6" max="6" width="7.6640625" bestFit="1" customWidth="1"/>
    <col min="7" max="7" width="11" customWidth="1"/>
    <col min="10" max="10" width="9.6640625" bestFit="1" customWidth="1"/>
  </cols>
  <sheetData>
    <row r="2" spans="3:9" ht="17" thickBot="1"/>
    <row r="3" spans="3:9" ht="17" thickBot="1">
      <c r="C3" s="133"/>
      <c r="D3" s="258" t="s">
        <v>11</v>
      </c>
      <c r="E3" s="259" t="s">
        <v>46</v>
      </c>
      <c r="F3" s="260" t="s">
        <v>9</v>
      </c>
    </row>
    <row r="4" spans="3:9">
      <c r="C4" s="68"/>
      <c r="D4" s="141">
        <v>0.04</v>
      </c>
      <c r="E4" s="142">
        <v>0.22</v>
      </c>
      <c r="F4" s="143">
        <v>0.08</v>
      </c>
      <c r="I4" s="5"/>
    </row>
    <row r="5" spans="3:9">
      <c r="C5" s="68"/>
      <c r="D5" s="141">
        <v>0.02</v>
      </c>
      <c r="E5" s="142">
        <v>7.9000000000000001E-2</v>
      </c>
      <c r="F5" s="143">
        <v>0.1</v>
      </c>
    </row>
    <row r="6" spans="3:9">
      <c r="C6" s="68"/>
      <c r="D6" s="141">
        <v>0.04</v>
      </c>
      <c r="E6" s="142">
        <v>0.16400000000000001</v>
      </c>
      <c r="F6" s="143">
        <v>0.04</v>
      </c>
    </row>
    <row r="7" spans="3:9">
      <c r="C7" s="68"/>
      <c r="D7" s="141">
        <v>0.04</v>
      </c>
      <c r="E7" s="142">
        <v>0.15</v>
      </c>
      <c r="F7" s="143">
        <v>5.2999999999999999E-2</v>
      </c>
    </row>
    <row r="8" spans="3:9">
      <c r="C8" s="68"/>
      <c r="D8" s="141">
        <v>0.02</v>
      </c>
      <c r="E8" s="142">
        <v>0.1</v>
      </c>
      <c r="F8" s="143">
        <v>4.9000000000000002E-2</v>
      </c>
    </row>
    <row r="9" spans="3:9">
      <c r="C9" s="68"/>
      <c r="D9" s="141">
        <v>0.05</v>
      </c>
      <c r="E9" s="142"/>
      <c r="F9" s="143">
        <v>3.6999999999999998E-2</v>
      </c>
    </row>
    <row r="10" spans="3:9">
      <c r="C10" s="68"/>
      <c r="D10" s="141">
        <v>0.04</v>
      </c>
      <c r="E10" s="142"/>
      <c r="F10" s="143">
        <v>0.08</v>
      </c>
    </row>
    <row r="11" spans="3:9" ht="17" thickBot="1">
      <c r="C11" s="68"/>
      <c r="D11" s="144"/>
      <c r="E11" s="145"/>
      <c r="F11" s="146"/>
    </row>
    <row r="12" spans="3:9">
      <c r="C12" s="262" t="s">
        <v>44</v>
      </c>
      <c r="D12" s="147">
        <v>3.5714285714285712E-2</v>
      </c>
      <c r="E12" s="147">
        <v>0.1426</v>
      </c>
      <c r="F12" s="148">
        <v>6.2714285714285709E-2</v>
      </c>
    </row>
    <row r="13" spans="3:9">
      <c r="C13" s="263" t="s">
        <v>47</v>
      </c>
      <c r="D13" s="142">
        <v>1.1338934190276822E-2</v>
      </c>
      <c r="E13" s="142">
        <v>5.5594963800689727E-2</v>
      </c>
      <c r="F13" s="143">
        <v>2.3970219618756693E-2</v>
      </c>
    </row>
    <row r="14" spans="3:9" ht="17" thickBot="1">
      <c r="C14" s="264" t="s">
        <v>66</v>
      </c>
      <c r="D14" s="145"/>
      <c r="E14" s="153">
        <f>_xlfn.T.TEST(D4:D10,E4:E8,2,2)</f>
        <v>5.0901848358590588E-4</v>
      </c>
      <c r="F14" s="145">
        <f>_xlfn.T.TEST(D4:D10,F4:F10,2,2)</f>
        <v>1.9526344565086898E-2</v>
      </c>
    </row>
    <row r="22" spans="7:10">
      <c r="G22" s="9"/>
      <c r="H22" s="9"/>
      <c r="I22" s="9"/>
      <c r="J22" s="9"/>
    </row>
    <row r="23" spans="7:10">
      <c r="G23" s="9"/>
      <c r="H23" s="77"/>
      <c r="I23" s="77"/>
      <c r="J23" s="9"/>
    </row>
    <row r="24" spans="7:10">
      <c r="G24" s="9"/>
      <c r="H24" s="77"/>
      <c r="I24" s="77"/>
      <c r="J24" s="78"/>
    </row>
    <row r="25" spans="7:10">
      <c r="G25" s="9"/>
      <c r="H25" s="77"/>
      <c r="I25" s="77"/>
      <c r="J25" s="100"/>
    </row>
    <row r="26" spans="7:10">
      <c r="G26" s="5"/>
      <c r="H26" s="5"/>
      <c r="I26" s="5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B2:K10"/>
  <sheetViews>
    <sheetView zoomScale="150" zoomScaleNormal="150" zoomScalePageLayoutView="150" workbookViewId="0">
      <selection activeCell="I4" sqref="I4"/>
    </sheetView>
  </sheetViews>
  <sheetFormatPr baseColWidth="10" defaultColWidth="11" defaultRowHeight="15" x14ac:dyDescent="0"/>
  <cols>
    <col min="2" max="2" width="9.5" bestFit="1" customWidth="1"/>
    <col min="3" max="3" width="6.5" bestFit="1" customWidth="1"/>
    <col min="4" max="4" width="6.6640625" bestFit="1" customWidth="1"/>
    <col min="5" max="5" width="11.83203125" bestFit="1" customWidth="1"/>
    <col min="6" max="6" width="10" bestFit="1" customWidth="1"/>
    <col min="7" max="7" width="12.1640625" bestFit="1" customWidth="1"/>
    <col min="8" max="8" width="12.83203125" bestFit="1" customWidth="1"/>
  </cols>
  <sheetData>
    <row r="2" spans="2:11" ht="17" thickBot="1"/>
    <row r="3" spans="2:11">
      <c r="B3" s="139"/>
      <c r="C3" s="265" t="s">
        <v>11</v>
      </c>
      <c r="D3" s="265" t="s">
        <v>19</v>
      </c>
      <c r="E3" s="265" t="s">
        <v>20</v>
      </c>
      <c r="F3" s="266" t="s">
        <v>21</v>
      </c>
    </row>
    <row r="4" spans="2:11">
      <c r="B4" s="140"/>
      <c r="C4" s="62">
        <v>1.2869999999999999</v>
      </c>
      <c r="D4" s="62">
        <v>20.349150000000002</v>
      </c>
      <c r="E4" s="62">
        <v>12.34089</v>
      </c>
      <c r="F4" s="58">
        <v>9.9904299999999999</v>
      </c>
      <c r="G4" s="135"/>
      <c r="H4" s="134"/>
      <c r="I4" s="134"/>
      <c r="J4" s="134"/>
      <c r="K4" s="134"/>
    </row>
    <row r="5" spans="2:11">
      <c r="B5" s="140"/>
      <c r="C5" s="62">
        <v>0.73985400000000001</v>
      </c>
      <c r="D5" s="62">
        <v>21.874870000000001</v>
      </c>
      <c r="E5" s="62">
        <v>11.2744</v>
      </c>
      <c r="F5" s="58">
        <v>9.0494450000000004</v>
      </c>
      <c r="G5" s="135"/>
      <c r="H5" s="136"/>
      <c r="I5" s="137"/>
      <c r="J5" s="137"/>
      <c r="K5" s="134"/>
    </row>
    <row r="6" spans="2:11">
      <c r="B6" s="140"/>
      <c r="C6" s="62">
        <v>1.836241</v>
      </c>
      <c r="D6" s="62">
        <v>24.81748</v>
      </c>
      <c r="E6" s="62">
        <v>10.23499</v>
      </c>
      <c r="F6" s="58">
        <v>9.6920000000000002</v>
      </c>
      <c r="G6" s="135"/>
      <c r="H6" s="136"/>
      <c r="I6" s="137"/>
      <c r="J6" s="137"/>
      <c r="K6" s="138"/>
    </row>
    <row r="7" spans="2:11" ht="17" thickBot="1">
      <c r="B7" s="140"/>
      <c r="C7" s="62">
        <v>0.9236915</v>
      </c>
      <c r="D7" s="62">
        <v>21.287489999999998</v>
      </c>
      <c r="E7" s="62">
        <v>12.98734</v>
      </c>
      <c r="F7" s="58">
        <v>9.9361549999999994</v>
      </c>
      <c r="G7" s="135"/>
      <c r="H7" s="136"/>
      <c r="I7" s="137"/>
      <c r="J7" s="137"/>
      <c r="K7" s="138"/>
    </row>
    <row r="8" spans="2:11">
      <c r="B8" s="268" t="s">
        <v>0</v>
      </c>
      <c r="C8" s="60">
        <f>AVERAGE(C4:C7)</f>
        <v>1.1966966250000002</v>
      </c>
      <c r="D8" s="60">
        <f t="shared" ref="D8:F8" si="0">AVERAGE(D4:D7)</f>
        <v>22.082247500000001</v>
      </c>
      <c r="E8" s="60">
        <f t="shared" si="0"/>
        <v>11.709405</v>
      </c>
      <c r="F8" s="97">
        <f t="shared" si="0"/>
        <v>9.6670075000000004</v>
      </c>
      <c r="G8" s="135"/>
      <c r="H8" s="136"/>
      <c r="I8" s="137"/>
      <c r="J8" s="137"/>
      <c r="K8" s="138"/>
    </row>
    <row r="9" spans="2:11">
      <c r="B9" s="267" t="s">
        <v>54</v>
      </c>
      <c r="C9" s="62">
        <f>STDEV(C4:C7)</f>
        <v>0.48318688221145711</v>
      </c>
      <c r="D9" s="62">
        <f t="shared" ref="D9:F9" si="1">STDEV(D4:D7)</f>
        <v>1.928710163544106</v>
      </c>
      <c r="E9" s="62">
        <f t="shared" si="1"/>
        <v>1.2103746130434165</v>
      </c>
      <c r="F9" s="58">
        <f t="shared" si="1"/>
        <v>0.43168296882666068</v>
      </c>
    </row>
    <row r="10" spans="2:11" ht="17" thickBot="1">
      <c r="B10" s="269" t="s">
        <v>66</v>
      </c>
      <c r="C10" s="64"/>
      <c r="D10" s="64">
        <f>_xlfn.T.TEST(D4:D7,C4:C7,2,2)</f>
        <v>7.5781207314039892E-7</v>
      </c>
      <c r="E10" s="64">
        <f>_xlfn.T.TEST(E4:E7,C4:C7,2,2)</f>
        <v>3.6059930066958131E-6</v>
      </c>
      <c r="F10" s="96">
        <f>_xlfn.T.TEST(F4:F7,C4:C7,2,2)</f>
        <v>2.0651550514691315E-7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B1:W39"/>
  <sheetViews>
    <sheetView zoomScale="150" zoomScaleNormal="150" zoomScalePageLayoutView="150" workbookViewId="0">
      <selection activeCell="I4" sqref="I4"/>
    </sheetView>
  </sheetViews>
  <sheetFormatPr baseColWidth="10" defaultColWidth="11" defaultRowHeight="15" x14ac:dyDescent="0"/>
  <cols>
    <col min="2" max="2" width="9.1640625" bestFit="1" customWidth="1"/>
    <col min="3" max="3" width="7.6640625" bestFit="1" customWidth="1"/>
    <col min="4" max="4" width="13.1640625" bestFit="1" customWidth="1"/>
    <col min="5" max="5" width="7.6640625" bestFit="1" customWidth="1"/>
    <col min="11" max="11" width="12.83203125" bestFit="1" customWidth="1"/>
    <col min="12" max="12" width="13" bestFit="1" customWidth="1"/>
    <col min="13" max="13" width="12.6640625" bestFit="1" customWidth="1"/>
    <col min="15" max="15" width="12.83203125" style="5" bestFit="1" customWidth="1"/>
    <col min="16" max="18" width="11" style="5"/>
    <col min="20" max="23" width="13.83203125" customWidth="1"/>
  </cols>
  <sheetData>
    <row r="1" spans="2:23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"/>
    </row>
    <row r="2" spans="2:23" ht="17" thickBot="1">
      <c r="C2" s="2"/>
      <c r="D2" s="2"/>
      <c r="E2" s="2"/>
      <c r="F2" s="2"/>
      <c r="G2" s="2"/>
      <c r="H2" s="2"/>
      <c r="I2" s="2"/>
      <c r="J2" s="2"/>
      <c r="K2" s="4"/>
      <c r="L2" s="4"/>
      <c r="M2" s="4"/>
      <c r="N2" s="4"/>
      <c r="O2" s="4"/>
    </row>
    <row r="3" spans="2:23" ht="17" thickBot="1">
      <c r="B3" s="88"/>
      <c r="C3" s="273" t="s">
        <v>11</v>
      </c>
      <c r="D3" s="273" t="s">
        <v>25</v>
      </c>
      <c r="E3" s="274" t="s">
        <v>10</v>
      </c>
      <c r="F3" s="2"/>
      <c r="G3" s="2"/>
      <c r="H3" s="2"/>
      <c r="I3" s="2"/>
      <c r="J3" s="2"/>
      <c r="K3" s="4"/>
      <c r="L3" s="4"/>
      <c r="M3" s="4"/>
      <c r="N3" s="4"/>
      <c r="O3" s="4"/>
      <c r="P3" s="4"/>
      <c r="Q3" s="4"/>
      <c r="R3" s="4"/>
    </row>
    <row r="4" spans="2:23">
      <c r="B4" s="80"/>
      <c r="C4" s="62">
        <v>0.47978514479052764</v>
      </c>
      <c r="D4" s="62">
        <v>1.7946475582458057</v>
      </c>
      <c r="E4" s="58">
        <v>3.4899433987910564</v>
      </c>
      <c r="F4" s="2"/>
      <c r="G4" s="2"/>
      <c r="H4" s="2"/>
      <c r="I4" s="4"/>
      <c r="J4" s="2"/>
      <c r="K4" s="4"/>
      <c r="L4" s="4"/>
      <c r="M4" s="4"/>
      <c r="N4" s="4"/>
      <c r="O4" s="4"/>
      <c r="P4" s="4"/>
      <c r="Q4" s="4"/>
      <c r="R4" s="4"/>
    </row>
    <row r="5" spans="2:23">
      <c r="B5" s="80"/>
      <c r="C5" s="62">
        <v>0.7423314900016742</v>
      </c>
      <c r="D5" s="62">
        <v>2.0351735177566908</v>
      </c>
      <c r="E5" s="58">
        <v>3.6407102754106253</v>
      </c>
      <c r="F5" s="2"/>
      <c r="G5" s="2"/>
      <c r="H5" s="2"/>
      <c r="I5" s="2"/>
      <c r="J5" s="2"/>
      <c r="K5" s="2"/>
      <c r="L5" s="2"/>
      <c r="M5" s="2"/>
      <c r="N5" s="2"/>
      <c r="O5" s="4"/>
      <c r="P5" s="4"/>
      <c r="Q5" s="4"/>
      <c r="R5" s="4"/>
      <c r="T5" s="9"/>
      <c r="U5" s="9"/>
      <c r="V5" s="9"/>
      <c r="W5" s="9"/>
    </row>
    <row r="6" spans="2:23">
      <c r="B6" s="80"/>
      <c r="C6" s="62">
        <v>1.6035386448768882</v>
      </c>
      <c r="D6" s="62">
        <v>1.4857676399587079</v>
      </c>
      <c r="E6" s="58">
        <v>3.517237297865075</v>
      </c>
      <c r="F6" s="2"/>
      <c r="G6" s="2"/>
      <c r="H6" s="2"/>
      <c r="I6" s="2"/>
      <c r="J6" s="2"/>
      <c r="K6" s="9"/>
      <c r="L6" s="9"/>
      <c r="M6" s="9"/>
      <c r="N6" s="9"/>
      <c r="O6" s="4"/>
      <c r="P6" s="4"/>
      <c r="Q6" s="4"/>
      <c r="R6" s="4"/>
      <c r="T6" s="9"/>
      <c r="U6" s="78"/>
      <c r="V6" s="78"/>
      <c r="W6" s="78"/>
    </row>
    <row r="7" spans="2:23">
      <c r="B7" s="80"/>
      <c r="C7" s="62">
        <v>1.4469489556119153</v>
      </c>
      <c r="D7" s="62">
        <v>2.1153062974971717</v>
      </c>
      <c r="E7" s="58">
        <v>3.7233538495357079</v>
      </c>
      <c r="F7" s="2"/>
      <c r="G7" s="2"/>
      <c r="H7" s="2"/>
      <c r="I7" s="2"/>
      <c r="J7" s="2"/>
      <c r="K7" s="9"/>
      <c r="L7" s="78"/>
      <c r="M7" s="77"/>
      <c r="N7" s="9"/>
      <c r="O7" s="4"/>
      <c r="P7" s="4"/>
      <c r="Q7" s="4"/>
      <c r="R7" s="4"/>
      <c r="T7" s="9"/>
      <c r="U7" s="77"/>
      <c r="V7" s="77"/>
      <c r="W7" s="77"/>
    </row>
    <row r="8" spans="2:23">
      <c r="B8" s="80"/>
      <c r="C8" s="62">
        <v>0.96946276679323118</v>
      </c>
      <c r="D8" s="62">
        <v>1.5995476153607504</v>
      </c>
      <c r="E8" s="58"/>
      <c r="F8" s="2"/>
      <c r="G8" s="2"/>
      <c r="H8" s="2"/>
      <c r="I8" s="2"/>
      <c r="J8" s="2"/>
      <c r="K8" s="9"/>
      <c r="L8" s="78"/>
      <c r="M8" s="77"/>
      <c r="N8" s="77"/>
      <c r="O8" s="4"/>
      <c r="P8" s="4"/>
      <c r="Q8" s="4"/>
      <c r="R8" s="4"/>
      <c r="T8" s="9"/>
      <c r="U8" s="9"/>
      <c r="V8" s="77"/>
      <c r="W8" s="77"/>
    </row>
    <row r="9" spans="2:23">
      <c r="B9" s="80"/>
      <c r="C9" s="62">
        <v>0.82849496651972565</v>
      </c>
      <c r="D9" s="62">
        <v>2.8878967404401861</v>
      </c>
      <c r="E9" s="58"/>
      <c r="F9" s="2"/>
      <c r="G9" s="2"/>
      <c r="H9" s="2"/>
      <c r="I9" s="2"/>
      <c r="J9" s="2"/>
      <c r="K9" s="9"/>
      <c r="L9" s="78"/>
      <c r="M9" s="77"/>
      <c r="N9" s="77"/>
      <c r="O9" s="4"/>
      <c r="P9" s="4"/>
      <c r="Q9" s="4"/>
      <c r="R9" s="4"/>
    </row>
    <row r="10" spans="2:23" ht="17" thickBot="1">
      <c r="B10" s="80"/>
      <c r="C10" s="62">
        <v>0.92943803140603709</v>
      </c>
      <c r="D10" s="62">
        <v>2.0232719182376457</v>
      </c>
      <c r="E10" s="58"/>
      <c r="F10" s="2"/>
      <c r="G10" s="2"/>
      <c r="H10" s="2"/>
      <c r="I10" s="2"/>
      <c r="J10" s="2"/>
      <c r="K10" s="2"/>
      <c r="L10" s="2"/>
      <c r="M10" s="2"/>
      <c r="N10" s="2"/>
      <c r="O10" s="4"/>
      <c r="P10" s="4"/>
      <c r="Q10" s="4"/>
      <c r="R10" s="4"/>
    </row>
    <row r="11" spans="2:23">
      <c r="B11" s="270" t="s">
        <v>0</v>
      </c>
      <c r="C11" s="60">
        <v>0.99999999999999989</v>
      </c>
      <c r="D11" s="60">
        <v>1.9916587553567084</v>
      </c>
      <c r="E11" s="97">
        <v>3.5928112054006158</v>
      </c>
      <c r="F11" s="2"/>
      <c r="G11" s="2"/>
      <c r="H11" s="2"/>
      <c r="I11" s="2"/>
      <c r="J11" s="2"/>
      <c r="P11" s="4"/>
      <c r="Q11" s="4"/>
      <c r="R11" s="4"/>
    </row>
    <row r="12" spans="2:23">
      <c r="B12" s="271" t="s">
        <v>47</v>
      </c>
      <c r="C12" s="62">
        <v>0.39504521090221045</v>
      </c>
      <c r="D12" s="62">
        <v>0.46005697939359663</v>
      </c>
      <c r="E12" s="58">
        <v>0.10897844432494785</v>
      </c>
      <c r="F12" s="2"/>
      <c r="G12" s="2"/>
      <c r="H12" s="2"/>
      <c r="I12" s="2"/>
      <c r="J12" s="2"/>
      <c r="P12" s="4"/>
      <c r="Q12" s="4"/>
      <c r="R12" s="4"/>
    </row>
    <row r="13" spans="2:23" ht="17" thickBot="1">
      <c r="B13" s="272" t="s">
        <v>48</v>
      </c>
      <c r="C13" s="64"/>
      <c r="D13" s="64">
        <v>9.8441769684452785E-4</v>
      </c>
      <c r="E13" s="96">
        <v>8.7814707422211518E-5</v>
      </c>
      <c r="F13" s="2"/>
      <c r="G13" s="2"/>
      <c r="H13" s="2"/>
      <c r="I13" s="2"/>
      <c r="J13" s="2"/>
    </row>
    <row r="14" spans="2:23">
      <c r="C14" s="2"/>
      <c r="D14" s="2"/>
      <c r="E14" s="2"/>
      <c r="F14" s="2"/>
      <c r="G14" s="2"/>
      <c r="H14" s="2"/>
      <c r="I14" s="2"/>
      <c r="J14" s="2"/>
    </row>
    <row r="15" spans="2:23">
      <c r="C15" s="2"/>
      <c r="D15" s="2"/>
      <c r="E15" s="2"/>
      <c r="F15" s="2"/>
      <c r="G15" s="2"/>
      <c r="H15" s="2"/>
      <c r="I15" s="2"/>
      <c r="J15" s="2"/>
    </row>
    <row r="16" spans="2:23">
      <c r="C16" s="2"/>
      <c r="D16" s="2"/>
      <c r="E16" s="2"/>
      <c r="F16" s="2"/>
      <c r="G16" s="2"/>
      <c r="H16" s="2"/>
      <c r="I16" s="2"/>
      <c r="J16" s="2"/>
    </row>
    <row r="17" spans="3:10">
      <c r="C17" s="2"/>
      <c r="D17" s="2"/>
      <c r="E17" s="2"/>
      <c r="F17" s="2"/>
      <c r="G17" s="2"/>
      <c r="H17" s="2"/>
      <c r="I17" s="2"/>
      <c r="J17" s="2"/>
    </row>
    <row r="18" spans="3:10">
      <c r="C18" s="2"/>
      <c r="D18" s="2"/>
      <c r="E18" s="2"/>
      <c r="F18" s="2"/>
      <c r="G18" s="2"/>
      <c r="H18" s="2"/>
      <c r="I18" s="2"/>
      <c r="J18" s="2"/>
    </row>
    <row r="19" spans="3:10">
      <c r="C19" s="2"/>
      <c r="D19" s="2"/>
      <c r="E19" s="2"/>
      <c r="F19" s="2"/>
      <c r="G19" s="2"/>
      <c r="H19" s="2"/>
      <c r="I19" s="2"/>
      <c r="J19" s="2"/>
    </row>
    <row r="20" spans="3:10">
      <c r="C20" s="2"/>
      <c r="D20" s="2"/>
      <c r="E20" s="2"/>
      <c r="F20" s="2"/>
      <c r="G20" s="2"/>
      <c r="H20" s="2"/>
      <c r="I20" s="2"/>
      <c r="J20" s="2"/>
    </row>
    <row r="21" spans="3:10">
      <c r="C21" s="2"/>
      <c r="D21" s="2"/>
      <c r="E21" s="2"/>
      <c r="F21" s="2"/>
      <c r="G21" s="2"/>
      <c r="H21" s="2"/>
      <c r="I21" s="2"/>
      <c r="J21" s="2"/>
    </row>
    <row r="22" spans="3:10">
      <c r="C22" s="2"/>
      <c r="D22" s="2"/>
      <c r="E22" s="2"/>
      <c r="F22" s="2"/>
      <c r="G22" s="2"/>
      <c r="H22" s="2"/>
      <c r="I22" s="2"/>
      <c r="J22" s="2"/>
    </row>
    <row r="23" spans="3:10">
      <c r="C23" s="2"/>
      <c r="D23" s="2"/>
      <c r="E23" s="2"/>
      <c r="F23" s="2"/>
      <c r="G23" s="2"/>
      <c r="H23" s="2"/>
      <c r="I23" s="2"/>
      <c r="J23" s="2"/>
    </row>
    <row r="24" spans="3:10">
      <c r="C24" s="2"/>
      <c r="D24" s="2"/>
      <c r="E24" s="2"/>
      <c r="F24" s="2"/>
      <c r="G24" s="2"/>
      <c r="H24" s="2"/>
      <c r="I24" s="2"/>
      <c r="J24" s="2"/>
    </row>
    <row r="25" spans="3:10">
      <c r="C25" s="2"/>
      <c r="D25" s="2"/>
      <c r="E25" s="2"/>
      <c r="F25" s="2"/>
      <c r="G25" s="2"/>
      <c r="H25" s="2"/>
      <c r="I25" s="2"/>
      <c r="J25" s="2"/>
    </row>
    <row r="26" spans="3:10">
      <c r="C26" s="2"/>
      <c r="D26" s="2"/>
      <c r="E26" s="2"/>
      <c r="F26" s="2"/>
      <c r="G26" s="2"/>
      <c r="H26" s="2"/>
      <c r="I26" s="2"/>
      <c r="J26" s="2"/>
    </row>
    <row r="27" spans="3:10">
      <c r="C27" s="2"/>
      <c r="D27" s="2"/>
      <c r="E27" s="2"/>
      <c r="F27" s="2"/>
      <c r="G27" s="2"/>
      <c r="H27" s="2"/>
      <c r="I27" s="2"/>
      <c r="J27" s="2"/>
    </row>
    <row r="28" spans="3:10">
      <c r="C28" s="2"/>
      <c r="D28" s="2"/>
      <c r="E28" s="2"/>
      <c r="F28" s="2"/>
      <c r="G28" s="2"/>
      <c r="H28" s="2"/>
      <c r="I28" s="2"/>
      <c r="J28" s="2"/>
    </row>
    <row r="29" spans="3:10">
      <c r="C29" s="2"/>
      <c r="D29" s="2"/>
      <c r="E29" s="2"/>
      <c r="F29" s="2"/>
      <c r="G29" s="2"/>
      <c r="H29" s="2"/>
      <c r="I29" s="2"/>
      <c r="J29" s="2"/>
    </row>
    <row r="30" spans="3:10">
      <c r="C30" s="2"/>
      <c r="D30" s="2"/>
      <c r="E30" s="2"/>
      <c r="F30" s="2"/>
      <c r="G30" s="2"/>
      <c r="H30" s="2"/>
      <c r="I30" s="2"/>
      <c r="J30" s="2"/>
    </row>
    <row r="31" spans="3:10">
      <c r="C31" s="2"/>
      <c r="D31" s="2"/>
      <c r="E31" s="2"/>
      <c r="F31" s="2"/>
      <c r="G31" s="2"/>
      <c r="H31" s="2"/>
      <c r="I31" s="2"/>
      <c r="J31" s="2"/>
    </row>
    <row r="32" spans="3:10">
      <c r="C32" s="2"/>
      <c r="D32" s="2"/>
      <c r="E32" s="2"/>
      <c r="F32" s="2"/>
      <c r="G32" s="2"/>
      <c r="H32" s="2"/>
      <c r="I32" s="2"/>
      <c r="J32" s="2"/>
    </row>
    <row r="33" spans="3:10">
      <c r="C33" s="2"/>
      <c r="D33" s="2"/>
      <c r="E33" s="2"/>
      <c r="F33" s="2"/>
      <c r="G33" s="2"/>
      <c r="H33" s="2"/>
      <c r="I33" s="2"/>
      <c r="J33" s="2"/>
    </row>
    <row r="34" spans="3:10">
      <c r="C34" s="2"/>
      <c r="D34" s="2"/>
      <c r="E34" s="2"/>
      <c r="F34" s="2"/>
      <c r="G34" s="2"/>
      <c r="H34" s="2"/>
      <c r="I34" s="2"/>
      <c r="J34" s="2"/>
    </row>
    <row r="35" spans="3:10">
      <c r="C35" s="2"/>
      <c r="D35" s="2"/>
      <c r="E35" s="2"/>
      <c r="F35" s="2"/>
      <c r="G35" s="2"/>
      <c r="H35" s="2"/>
      <c r="I35" s="2"/>
      <c r="J35" s="2"/>
    </row>
    <row r="36" spans="3:10">
      <c r="C36" s="2"/>
      <c r="D36" s="2"/>
      <c r="E36" s="2"/>
      <c r="F36" s="2"/>
      <c r="G36" s="2"/>
      <c r="H36" s="2"/>
      <c r="I36" s="2"/>
      <c r="J36" s="2"/>
    </row>
    <row r="37" spans="3:10">
      <c r="C37" s="2"/>
      <c r="D37" s="2"/>
      <c r="E37" s="2"/>
      <c r="F37" s="2"/>
      <c r="G37" s="2"/>
      <c r="H37" s="2"/>
      <c r="I37" s="2"/>
      <c r="J37" s="2"/>
    </row>
    <row r="38" spans="3:10">
      <c r="C38" s="2"/>
      <c r="D38" s="2"/>
      <c r="E38" s="2"/>
      <c r="F38" s="2"/>
      <c r="G38" s="2"/>
      <c r="H38" s="2"/>
      <c r="I38" s="2"/>
      <c r="J38" s="2"/>
    </row>
    <row r="39" spans="3:10">
      <c r="C39" s="2"/>
      <c r="D39" s="2"/>
      <c r="E39" s="2"/>
      <c r="F39" s="2"/>
      <c r="G39" s="2"/>
      <c r="H39" s="2"/>
      <c r="I39" s="2"/>
      <c r="J39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T52"/>
  <sheetViews>
    <sheetView tabSelected="1" zoomScale="150" zoomScaleNormal="150" zoomScalePageLayoutView="150" workbookViewId="0">
      <selection activeCell="E17" sqref="E17"/>
    </sheetView>
  </sheetViews>
  <sheetFormatPr baseColWidth="10" defaultColWidth="11" defaultRowHeight="15" x14ac:dyDescent="0"/>
  <cols>
    <col min="1" max="6" width="11" style="5"/>
    <col min="8" max="9" width="11" style="5"/>
    <col min="10" max="10" width="11.6640625" style="5" bestFit="1" customWidth="1"/>
    <col min="12" max="12" width="14.6640625" bestFit="1" customWidth="1"/>
    <col min="22" max="22" width="12.33203125" bestFit="1" customWidth="1"/>
  </cols>
  <sheetData>
    <row r="1" spans="1:20">
      <c r="A1" s="9"/>
      <c r="B1" s="9"/>
      <c r="C1" s="9"/>
      <c r="D1" s="9"/>
      <c r="E1" s="9"/>
      <c r="F1" s="9"/>
      <c r="G1" s="20"/>
      <c r="H1" s="9"/>
      <c r="I1" s="9"/>
      <c r="J1" s="9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>
      <c r="A2" s="9"/>
      <c r="B2" s="9"/>
      <c r="C2" s="9"/>
      <c r="D2" s="9"/>
      <c r="E2" s="9"/>
      <c r="F2" s="9"/>
      <c r="G2" s="20"/>
      <c r="H2" s="9"/>
      <c r="I2" s="9"/>
      <c r="J2" s="9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17" thickBot="1">
      <c r="A3" s="9"/>
      <c r="B3" s="9"/>
      <c r="C3" s="9"/>
      <c r="D3" s="9"/>
      <c r="E3" s="9"/>
      <c r="F3" s="9"/>
      <c r="G3" s="20"/>
      <c r="H3" s="9"/>
      <c r="I3" s="9"/>
      <c r="J3" s="9"/>
      <c r="K3" s="20"/>
      <c r="L3" s="20"/>
      <c r="M3" s="20"/>
      <c r="N3" s="20"/>
      <c r="O3" s="20"/>
      <c r="P3" s="20"/>
      <c r="Q3" s="20"/>
      <c r="R3" s="9"/>
      <c r="S3" s="20"/>
      <c r="T3" s="20"/>
    </row>
    <row r="4" spans="1:20">
      <c r="A4" s="9"/>
      <c r="B4" s="9"/>
      <c r="C4" s="56"/>
      <c r="D4" s="275" t="s">
        <v>1</v>
      </c>
      <c r="E4" s="276"/>
      <c r="F4" s="275" t="s">
        <v>2</v>
      </c>
      <c r="G4" s="276"/>
      <c r="H4" s="9"/>
      <c r="I4" s="9"/>
      <c r="J4" s="9"/>
      <c r="K4" s="20"/>
      <c r="L4" s="20"/>
      <c r="M4" s="20"/>
      <c r="N4" s="20"/>
      <c r="O4" s="20"/>
      <c r="P4" s="20"/>
      <c r="Q4" s="20"/>
      <c r="R4" s="9"/>
      <c r="S4" s="20"/>
      <c r="T4" s="20"/>
    </row>
    <row r="5" spans="1:20" ht="17" thickBot="1">
      <c r="A5" s="9"/>
      <c r="B5" s="9"/>
      <c r="C5" s="40"/>
      <c r="D5" s="277" t="s">
        <v>11</v>
      </c>
      <c r="E5" s="278" t="s">
        <v>9</v>
      </c>
      <c r="F5" s="277" t="s">
        <v>11</v>
      </c>
      <c r="G5" s="278" t="s">
        <v>9</v>
      </c>
      <c r="H5" s="9"/>
      <c r="I5" s="9"/>
      <c r="J5" s="9"/>
      <c r="K5" s="20"/>
      <c r="L5" s="20"/>
      <c r="M5" s="20"/>
      <c r="N5" s="20"/>
      <c r="O5" s="20"/>
      <c r="P5" s="20"/>
      <c r="Q5" s="20"/>
      <c r="R5" s="9"/>
      <c r="S5" s="20"/>
      <c r="T5" s="20"/>
    </row>
    <row r="6" spans="1:20">
      <c r="A6" s="9"/>
      <c r="B6" s="9"/>
      <c r="C6" s="40"/>
      <c r="D6" s="59">
        <v>0.99873676277588708</v>
      </c>
      <c r="E6" s="97">
        <v>1.6353977988850468</v>
      </c>
      <c r="F6" s="59">
        <v>1.0511526934262796</v>
      </c>
      <c r="G6" s="97">
        <v>1.1512401676518085</v>
      </c>
      <c r="H6" s="9"/>
      <c r="I6" s="9"/>
      <c r="J6" s="9"/>
      <c r="K6" s="20"/>
      <c r="L6" s="20"/>
      <c r="M6" s="20"/>
      <c r="N6" s="20"/>
      <c r="O6" s="20"/>
      <c r="P6" s="20"/>
      <c r="Q6" s="20"/>
      <c r="R6" s="9"/>
      <c r="S6" s="20"/>
      <c r="T6" s="20"/>
    </row>
    <row r="7" spans="1:20">
      <c r="A7" s="9"/>
      <c r="C7" s="40"/>
      <c r="D7" s="61">
        <v>0.91582276737562618</v>
      </c>
      <c r="E7" s="58">
        <v>2.7064824066733397</v>
      </c>
      <c r="F7" s="61">
        <v>1.3015907223144938</v>
      </c>
      <c r="G7" s="58">
        <v>1.722647792835853</v>
      </c>
      <c r="H7" s="9"/>
      <c r="I7" s="9"/>
      <c r="J7" s="9"/>
      <c r="K7" s="20"/>
      <c r="L7" s="20"/>
      <c r="M7" s="20"/>
      <c r="N7" s="20"/>
      <c r="O7" s="20"/>
      <c r="P7" s="20"/>
      <c r="Q7" s="20"/>
      <c r="R7" s="9"/>
      <c r="S7" s="20"/>
      <c r="T7" s="20"/>
    </row>
    <row r="8" spans="1:20">
      <c r="A8" s="9"/>
      <c r="C8" s="40"/>
      <c r="D8" s="61">
        <v>0.93451302793431246</v>
      </c>
      <c r="E8" s="58">
        <v>2.6994158729744537</v>
      </c>
      <c r="F8" s="61">
        <v>0.83254041430978298</v>
      </c>
      <c r="G8" s="58">
        <v>1.1863122215025894</v>
      </c>
      <c r="H8" s="9"/>
      <c r="I8" s="9"/>
      <c r="J8" s="9"/>
      <c r="K8" s="20"/>
      <c r="L8" s="20"/>
      <c r="M8" s="20"/>
      <c r="N8" s="20"/>
      <c r="O8" s="20"/>
      <c r="P8" s="20"/>
      <c r="Q8" s="20"/>
      <c r="R8" s="9"/>
      <c r="S8" s="20"/>
      <c r="T8" s="20"/>
    </row>
    <row r="9" spans="1:20">
      <c r="A9" s="9"/>
      <c r="C9" s="40"/>
      <c r="D9" s="61">
        <v>1.0448374826210021</v>
      </c>
      <c r="E9" s="58">
        <v>1.8003353546700342</v>
      </c>
      <c r="F9" s="61">
        <v>1.0902834131872485</v>
      </c>
      <c r="G9" s="58">
        <v>1.4440615827766301</v>
      </c>
      <c r="H9" s="9"/>
      <c r="I9" s="9"/>
      <c r="J9" s="9"/>
      <c r="K9" s="99"/>
      <c r="L9" s="20"/>
      <c r="M9" s="20"/>
      <c r="N9" s="20"/>
      <c r="O9" s="20"/>
      <c r="P9" s="20"/>
      <c r="Q9" s="20"/>
      <c r="R9" s="20"/>
      <c r="S9" s="20"/>
      <c r="T9" s="20"/>
    </row>
    <row r="10" spans="1:20">
      <c r="A10" s="9"/>
      <c r="C10" s="40"/>
      <c r="D10" s="61">
        <v>1.3454680162678951</v>
      </c>
      <c r="E10" s="58">
        <v>2.8399756523668409</v>
      </c>
      <c r="F10" s="61">
        <v>0.7244327567621941</v>
      </c>
      <c r="G10" s="58">
        <v>1.2203905671609252</v>
      </c>
      <c r="H10" s="9"/>
      <c r="I10" s="9"/>
      <c r="J10" s="9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spans="1:20">
      <c r="A11" s="9"/>
      <c r="C11" s="40"/>
      <c r="D11" s="61">
        <v>0.94882538962339646</v>
      </c>
      <c r="E11" s="58">
        <v>1.8655648965059051</v>
      </c>
      <c r="F11" s="61"/>
      <c r="G11" s="58">
        <v>1.9225330852535152</v>
      </c>
      <c r="H11" s="9"/>
      <c r="I11" s="9"/>
      <c r="J11" s="9"/>
      <c r="K11" s="20"/>
      <c r="L11" s="20"/>
      <c r="M11" s="20"/>
      <c r="N11" s="9"/>
      <c r="O11" s="9"/>
      <c r="P11" s="9"/>
      <c r="Q11" s="9"/>
      <c r="R11" s="20"/>
      <c r="S11" s="20"/>
      <c r="T11" s="20"/>
    </row>
    <row r="12" spans="1:20">
      <c r="A12" s="9"/>
      <c r="C12" s="40"/>
      <c r="D12" s="61">
        <v>0.99296196104346568</v>
      </c>
      <c r="E12" s="58"/>
      <c r="F12" s="61"/>
      <c r="G12" s="58"/>
      <c r="H12" s="9"/>
      <c r="I12" s="9"/>
      <c r="J12" s="9"/>
      <c r="K12" s="20"/>
      <c r="L12" s="20"/>
      <c r="M12" s="20"/>
      <c r="N12" s="9"/>
      <c r="O12" s="9"/>
      <c r="P12" s="9"/>
      <c r="Q12" s="9"/>
      <c r="R12" s="20"/>
      <c r="S12" s="20"/>
      <c r="T12" s="20"/>
    </row>
    <row r="13" spans="1:20" ht="17" thickBot="1">
      <c r="A13" s="9"/>
      <c r="C13" s="40"/>
      <c r="D13" s="63">
        <v>0.81883459235841571</v>
      </c>
      <c r="E13" s="96"/>
      <c r="F13" s="63"/>
      <c r="G13" s="96"/>
      <c r="H13" s="9"/>
      <c r="I13" s="9"/>
      <c r="J13" s="9"/>
      <c r="K13" s="20"/>
      <c r="L13" s="20"/>
      <c r="M13" s="20"/>
      <c r="N13" s="9"/>
      <c r="O13" s="9"/>
      <c r="P13" s="9"/>
      <c r="Q13" s="9"/>
      <c r="R13" s="20"/>
      <c r="S13" s="20"/>
      <c r="T13" s="20"/>
    </row>
    <row r="14" spans="1:20">
      <c r="A14" s="9"/>
      <c r="C14" s="275" t="s">
        <v>0</v>
      </c>
      <c r="D14" s="60">
        <v>1.0000000000000002</v>
      </c>
      <c r="E14" s="60">
        <v>2.2578619970126002</v>
      </c>
      <c r="F14" s="60">
        <v>0.99999999999999978</v>
      </c>
      <c r="G14" s="97">
        <v>1.4411975695302204</v>
      </c>
      <c r="H14" s="9"/>
      <c r="I14" s="9"/>
      <c r="J14" s="9"/>
      <c r="K14" s="20"/>
      <c r="L14" s="20"/>
      <c r="M14" s="20"/>
      <c r="N14" s="9"/>
      <c r="O14" s="9"/>
      <c r="P14" s="9"/>
      <c r="Q14" s="9"/>
      <c r="R14" s="20"/>
      <c r="S14" s="20"/>
      <c r="T14" s="20"/>
    </row>
    <row r="15" spans="1:20">
      <c r="A15" s="9"/>
      <c r="C15" s="277" t="s">
        <v>45</v>
      </c>
      <c r="D15" s="62">
        <v>0.15502247558166179</v>
      </c>
      <c r="E15" s="62">
        <v>0.54511938629272494</v>
      </c>
      <c r="F15" s="62">
        <v>0.22677338628733709</v>
      </c>
      <c r="G15" s="58">
        <v>0.318968298520662</v>
      </c>
      <c r="H15" s="9"/>
      <c r="I15" s="9"/>
      <c r="J15" s="9"/>
      <c r="K15" s="20"/>
      <c r="L15" s="20"/>
      <c r="M15" s="20"/>
      <c r="N15" s="20"/>
      <c r="O15" s="20"/>
      <c r="P15" s="20"/>
      <c r="Q15" s="20"/>
      <c r="R15" s="20"/>
      <c r="S15" s="20"/>
      <c r="T15" s="20"/>
    </row>
    <row r="16" spans="1:20" ht="17" thickBot="1">
      <c r="A16" s="9"/>
      <c r="C16" s="279" t="s">
        <v>66</v>
      </c>
      <c r="D16" s="64"/>
      <c r="E16" s="64">
        <f>_xlfn.T.TEST(E6:E11,D6:D13,2,2)</f>
        <v>4.1069859852865161E-5</v>
      </c>
      <c r="F16" s="64"/>
      <c r="G16" s="64">
        <f>_xlfn.T.TEST(G6:G11,E6:E13,2,2)</f>
        <v>1.0033537030939801E-2</v>
      </c>
      <c r="H16" s="9"/>
      <c r="I16" s="9"/>
      <c r="J16" s="9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1:20">
      <c r="A17" s="9"/>
      <c r="G17" s="20"/>
      <c r="H17" s="9"/>
      <c r="I17" s="9"/>
      <c r="J17" s="9"/>
      <c r="K17" s="99"/>
      <c r="L17" s="20"/>
      <c r="M17" s="20"/>
      <c r="N17" s="20"/>
      <c r="O17" s="20"/>
      <c r="P17" s="20"/>
      <c r="Q17" s="20"/>
      <c r="R17" s="20"/>
      <c r="S17" s="20"/>
      <c r="T17" s="20"/>
    </row>
    <row r="18" spans="1:20">
      <c r="A18" s="9"/>
      <c r="G18" s="20"/>
      <c r="H18" s="9"/>
      <c r="I18" s="9"/>
      <c r="J18" s="9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0">
      <c r="A19" s="9"/>
      <c r="G19" s="20"/>
      <c r="H19" s="9"/>
      <c r="I19" s="9"/>
      <c r="J19" s="9"/>
      <c r="K19" s="20"/>
      <c r="L19" s="20"/>
      <c r="M19" s="20"/>
      <c r="N19" s="20"/>
      <c r="O19" s="20"/>
      <c r="P19" s="20"/>
      <c r="Q19" s="20"/>
      <c r="R19" s="20"/>
      <c r="S19" s="20"/>
      <c r="T19" s="20"/>
    </row>
    <row r="20" spans="1:20">
      <c r="A20" s="9"/>
      <c r="B20" s="9"/>
      <c r="C20" s="9"/>
      <c r="D20" s="9"/>
      <c r="E20" s="9"/>
      <c r="F20" s="9"/>
      <c r="G20" s="20"/>
      <c r="H20" s="9"/>
      <c r="I20" s="9"/>
      <c r="J20" s="9"/>
      <c r="K20" s="20"/>
      <c r="L20" s="20"/>
      <c r="M20" s="20"/>
      <c r="N20" s="20"/>
      <c r="O20" s="20"/>
      <c r="P20" s="20"/>
      <c r="Q20" s="20"/>
      <c r="R20" s="20"/>
      <c r="S20" s="20"/>
      <c r="T20" s="20"/>
    </row>
    <row r="21" spans="1:20">
      <c r="A21" s="9"/>
      <c r="B21" s="9"/>
      <c r="C21" s="9"/>
      <c r="D21" s="9"/>
      <c r="E21" s="9"/>
      <c r="F21" s="9"/>
      <c r="G21" s="20"/>
      <c r="H21" s="9"/>
      <c r="I21" s="9"/>
      <c r="J21" s="9"/>
      <c r="K21" s="20"/>
      <c r="L21" s="20"/>
      <c r="M21" s="20"/>
      <c r="N21" s="20"/>
      <c r="O21" s="20"/>
      <c r="P21" s="20"/>
      <c r="Q21" s="20"/>
      <c r="R21" s="20"/>
      <c r="S21" s="20"/>
      <c r="T21" s="20"/>
    </row>
    <row r="22" spans="1:20">
      <c r="A22" s="9"/>
      <c r="B22" s="9"/>
      <c r="C22" s="9"/>
      <c r="D22" s="9"/>
      <c r="E22" s="9"/>
      <c r="F22" s="9"/>
      <c r="G22" s="20"/>
      <c r="H22" s="9"/>
      <c r="I22" s="9"/>
      <c r="J22" s="9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ht="12" customHeight="1">
      <c r="A23" s="9"/>
      <c r="B23" s="9"/>
      <c r="C23" s="9"/>
      <c r="D23" s="9"/>
      <c r="E23" s="9"/>
      <c r="F23" s="9"/>
      <c r="G23" s="20"/>
      <c r="H23" s="9"/>
      <c r="I23" s="9"/>
      <c r="J23" s="9"/>
      <c r="K23" s="20"/>
      <c r="L23" s="20"/>
      <c r="M23" s="20"/>
      <c r="N23" s="20"/>
      <c r="O23" s="20"/>
      <c r="P23" s="20"/>
      <c r="Q23" s="20"/>
      <c r="R23" s="20"/>
      <c r="S23" s="20"/>
      <c r="T23" s="20"/>
    </row>
    <row r="24" spans="1:20">
      <c r="A24" s="9"/>
      <c r="B24" s="9"/>
      <c r="C24" s="9"/>
      <c r="D24" s="9"/>
      <c r="E24" s="9"/>
      <c r="F24" s="9"/>
      <c r="G24" s="20"/>
      <c r="H24" s="9"/>
      <c r="I24" s="9"/>
      <c r="J24" s="9"/>
      <c r="K24" s="20"/>
      <c r="L24" s="9"/>
      <c r="M24" s="9"/>
      <c r="N24" s="9"/>
      <c r="O24" s="9"/>
      <c r="P24" s="20"/>
      <c r="Q24" s="20"/>
      <c r="R24" s="20"/>
      <c r="S24" s="20"/>
      <c r="T24" s="20"/>
    </row>
    <row r="25" spans="1:20">
      <c r="A25" s="9"/>
      <c r="B25" s="9"/>
      <c r="C25" s="9"/>
      <c r="D25" s="9"/>
      <c r="E25" s="9"/>
      <c r="F25" s="9"/>
      <c r="G25" s="20"/>
      <c r="H25" s="9"/>
      <c r="I25" s="9"/>
      <c r="J25" s="9"/>
      <c r="K25" s="20"/>
      <c r="L25" s="20"/>
      <c r="M25" s="20"/>
      <c r="N25" s="20"/>
      <c r="O25" s="20"/>
      <c r="P25" s="20"/>
      <c r="Q25" s="20"/>
      <c r="R25" s="20"/>
      <c r="S25" s="20"/>
      <c r="T25" s="20"/>
    </row>
    <row r="26" spans="1:20">
      <c r="A26" s="9"/>
      <c r="B26" s="9"/>
      <c r="C26" s="9"/>
      <c r="D26" s="9"/>
      <c r="E26" s="9"/>
      <c r="F26" s="9"/>
      <c r="G26" s="20"/>
      <c r="H26" s="9"/>
      <c r="I26" s="9"/>
      <c r="J26" s="9"/>
      <c r="K26" s="20"/>
      <c r="L26" s="20"/>
      <c r="M26" s="20"/>
      <c r="N26" s="20"/>
      <c r="O26" s="20"/>
      <c r="P26" s="20"/>
      <c r="Q26" s="20"/>
      <c r="R26" s="20"/>
      <c r="S26" s="20"/>
      <c r="T26" s="20"/>
    </row>
    <row r="27" spans="1:20">
      <c r="A27" s="9"/>
      <c r="B27" s="9"/>
      <c r="C27" s="9"/>
      <c r="D27" s="9"/>
      <c r="E27" s="9"/>
      <c r="F27" s="9"/>
      <c r="G27" s="20"/>
      <c r="H27" s="9"/>
      <c r="I27" s="9"/>
      <c r="J27" s="9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>
      <c r="A28" s="9"/>
      <c r="B28" s="9"/>
      <c r="C28" s="9"/>
      <c r="D28" s="9"/>
      <c r="E28" s="9"/>
      <c r="F28" s="9"/>
      <c r="G28" s="20"/>
      <c r="H28" s="9"/>
      <c r="I28" s="9"/>
      <c r="J28" s="9"/>
      <c r="K28" s="20"/>
      <c r="L28" s="20"/>
      <c r="M28" s="20"/>
      <c r="N28" s="20"/>
      <c r="O28" s="20"/>
      <c r="P28" s="20"/>
      <c r="Q28" s="20"/>
      <c r="R28" s="20"/>
      <c r="S28" s="20"/>
      <c r="T28" s="20"/>
    </row>
    <row r="29" spans="1:20">
      <c r="A29" s="9"/>
      <c r="B29" s="9"/>
      <c r="C29" s="9"/>
      <c r="D29" s="9"/>
      <c r="E29" s="9"/>
      <c r="F29" s="9"/>
      <c r="G29" s="20"/>
      <c r="H29" s="9"/>
      <c r="I29" s="9"/>
      <c r="J29" s="9"/>
      <c r="K29" s="20"/>
      <c r="L29" s="20"/>
      <c r="M29" s="20"/>
      <c r="N29" s="20"/>
      <c r="O29" s="20"/>
      <c r="P29" s="20"/>
      <c r="Q29" s="20"/>
      <c r="R29" s="20"/>
      <c r="S29" s="20"/>
      <c r="T29" s="20"/>
    </row>
    <row r="30" spans="1:20">
      <c r="A30" s="9"/>
      <c r="B30" s="9"/>
      <c r="C30" s="9"/>
      <c r="D30" s="9"/>
      <c r="E30" s="9"/>
      <c r="F30" s="9"/>
      <c r="G30" s="20"/>
      <c r="H30" s="9"/>
      <c r="I30" s="9"/>
      <c r="J30" s="9"/>
      <c r="K30" s="20"/>
      <c r="L30" s="20"/>
      <c r="M30" s="20"/>
      <c r="N30" s="20"/>
      <c r="O30" s="20"/>
      <c r="P30" s="20"/>
      <c r="Q30" s="20"/>
      <c r="R30" s="20"/>
      <c r="S30" s="20"/>
      <c r="T30" s="20"/>
    </row>
    <row r="31" spans="1:20">
      <c r="A31" s="9"/>
      <c r="B31" s="9"/>
      <c r="C31" s="9"/>
      <c r="D31" s="9"/>
      <c r="E31" s="9"/>
      <c r="F31" s="9"/>
      <c r="G31" s="20"/>
      <c r="H31" s="9"/>
      <c r="I31" s="9"/>
      <c r="J31" s="9"/>
      <c r="K31" s="20"/>
      <c r="L31" s="20"/>
      <c r="M31" s="20"/>
      <c r="N31" s="20"/>
      <c r="O31" s="20"/>
      <c r="P31" s="20"/>
      <c r="Q31" s="20"/>
      <c r="R31" s="20"/>
      <c r="S31" s="20"/>
      <c r="T31" s="20"/>
    </row>
    <row r="32" spans="1:20">
      <c r="A32" s="9"/>
      <c r="B32" s="9"/>
      <c r="C32" s="9"/>
      <c r="D32" s="9"/>
      <c r="E32" s="9"/>
      <c r="F32" s="9"/>
      <c r="G32" s="20"/>
      <c r="H32" s="9"/>
      <c r="I32" s="9"/>
      <c r="J32" s="9"/>
      <c r="K32" s="20"/>
      <c r="L32" s="20"/>
      <c r="M32" s="20"/>
      <c r="N32" s="20"/>
      <c r="O32" s="20"/>
      <c r="P32" s="20"/>
      <c r="Q32" s="20"/>
      <c r="R32" s="20"/>
      <c r="S32" s="20"/>
      <c r="T32" s="20"/>
    </row>
    <row r="33" spans="1:20">
      <c r="A33" s="9"/>
      <c r="B33" s="9"/>
      <c r="C33" s="9"/>
      <c r="D33" s="9"/>
      <c r="E33" s="9"/>
      <c r="F33" s="9"/>
      <c r="G33" s="20"/>
      <c r="H33" s="9"/>
      <c r="I33" s="9"/>
      <c r="J33" s="100"/>
      <c r="K33" s="99"/>
      <c r="L33" s="20"/>
      <c r="M33" s="20"/>
      <c r="N33" s="99"/>
      <c r="O33" s="20"/>
      <c r="P33" s="20"/>
      <c r="Q33" s="20"/>
      <c r="R33" s="20"/>
      <c r="S33" s="20"/>
      <c r="T33" s="20"/>
    </row>
    <row r="34" spans="1:20">
      <c r="A34" s="9"/>
      <c r="B34" s="9"/>
      <c r="C34" s="9"/>
      <c r="D34" s="9"/>
      <c r="E34" s="9"/>
      <c r="F34" s="9"/>
      <c r="G34" s="20"/>
      <c r="H34" s="9"/>
      <c r="I34" s="9"/>
      <c r="J34" s="100"/>
      <c r="K34" s="20"/>
      <c r="L34" s="20"/>
      <c r="M34" s="20"/>
      <c r="N34" s="20"/>
      <c r="O34" s="20"/>
      <c r="P34" s="20"/>
      <c r="Q34" s="20"/>
      <c r="R34" s="20"/>
      <c r="S34" s="20"/>
      <c r="T34" s="20"/>
    </row>
    <row r="35" spans="1:20">
      <c r="A35" s="9"/>
      <c r="B35" s="9"/>
      <c r="C35" s="9"/>
      <c r="D35" s="9"/>
      <c r="E35" s="9"/>
      <c r="F35" s="9"/>
      <c r="G35" s="20"/>
      <c r="H35" s="9"/>
      <c r="I35" s="9"/>
      <c r="J35" s="100"/>
      <c r="K35" s="20"/>
      <c r="L35" s="20"/>
      <c r="M35" s="20"/>
      <c r="N35" s="20"/>
      <c r="O35" s="20"/>
      <c r="P35" s="20"/>
      <c r="Q35" s="20"/>
      <c r="R35" s="20"/>
      <c r="S35" s="20"/>
      <c r="T35" s="20"/>
    </row>
    <row r="36" spans="1:20">
      <c r="A36" s="9"/>
      <c r="B36" s="9"/>
      <c r="C36" s="9"/>
      <c r="D36" s="9"/>
      <c r="E36" s="9"/>
      <c r="F36" s="9"/>
      <c r="G36" s="20"/>
      <c r="H36" s="9"/>
      <c r="I36" s="9"/>
      <c r="J36" s="100"/>
      <c r="K36" s="20"/>
      <c r="L36" s="20"/>
      <c r="M36" s="20"/>
      <c r="N36" s="20"/>
      <c r="O36" s="20"/>
      <c r="P36" s="20"/>
      <c r="Q36" s="20"/>
      <c r="R36" s="20"/>
      <c r="S36" s="20"/>
      <c r="T36" s="20"/>
    </row>
    <row r="37" spans="1:20">
      <c r="A37" s="9"/>
      <c r="B37" s="9"/>
      <c r="C37" s="9"/>
      <c r="D37" s="9"/>
      <c r="E37" s="9"/>
      <c r="F37" s="9"/>
      <c r="G37" s="20"/>
      <c r="H37" s="9"/>
      <c r="I37" s="9"/>
      <c r="J37" s="10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8" spans="1:20">
      <c r="A38" s="9"/>
      <c r="B38" s="9"/>
      <c r="C38" s="9"/>
      <c r="D38" s="9"/>
      <c r="E38" s="9"/>
      <c r="F38" s="9"/>
      <c r="G38" s="20"/>
      <c r="H38" s="9"/>
      <c r="I38" s="9"/>
      <c r="J38" s="100"/>
      <c r="K38" s="20"/>
      <c r="L38" s="20"/>
      <c r="M38" s="20"/>
      <c r="N38" s="99"/>
      <c r="O38" s="20"/>
      <c r="P38" s="20"/>
      <c r="Q38" s="20"/>
      <c r="R38" s="20"/>
      <c r="S38" s="20"/>
      <c r="T38" s="20"/>
    </row>
    <row r="39" spans="1:20">
      <c r="A39" s="9"/>
      <c r="B39" s="9"/>
      <c r="C39" s="9"/>
      <c r="D39" s="9"/>
      <c r="E39" s="9"/>
      <c r="F39" s="9"/>
      <c r="G39" s="20"/>
      <c r="H39" s="9"/>
      <c r="I39" s="9"/>
      <c r="J39" s="100"/>
      <c r="K39" s="20"/>
      <c r="L39" s="20"/>
      <c r="M39" s="20"/>
      <c r="N39" s="20"/>
      <c r="O39" s="20"/>
      <c r="P39" s="20"/>
      <c r="Q39" s="20"/>
      <c r="R39" s="20"/>
      <c r="S39" s="20"/>
      <c r="T39" s="20"/>
    </row>
    <row r="40" spans="1:20">
      <c r="A40" s="9"/>
      <c r="B40" s="9"/>
      <c r="C40" s="9"/>
      <c r="D40" s="9"/>
      <c r="E40" s="9"/>
      <c r="F40" s="9"/>
      <c r="G40" s="20"/>
      <c r="H40" s="9"/>
      <c r="I40" s="9"/>
      <c r="J40" s="100"/>
      <c r="K40" s="20"/>
      <c r="L40" s="20"/>
      <c r="M40" s="20"/>
      <c r="N40" s="20"/>
      <c r="O40" s="20"/>
      <c r="P40" s="20"/>
      <c r="Q40" s="20"/>
      <c r="R40" s="20"/>
      <c r="S40" s="20"/>
      <c r="T40" s="20"/>
    </row>
    <row r="41" spans="1:20">
      <c r="A41" s="9"/>
      <c r="B41" s="9"/>
      <c r="C41" s="9"/>
      <c r="D41" s="9"/>
      <c r="E41" s="9"/>
      <c r="F41" s="9"/>
      <c r="G41" s="20"/>
      <c r="H41" s="9"/>
      <c r="I41" s="9"/>
      <c r="J41" s="100"/>
      <c r="K41" s="99"/>
      <c r="L41" s="20"/>
      <c r="M41" s="20"/>
      <c r="N41" s="20"/>
      <c r="O41" s="20"/>
      <c r="P41" s="20"/>
      <c r="Q41" s="20"/>
      <c r="R41" s="20"/>
      <c r="S41" s="20"/>
      <c r="T41" s="20"/>
    </row>
    <row r="42" spans="1:20">
      <c r="A42" s="9"/>
      <c r="B42" s="9"/>
      <c r="C42" s="9"/>
      <c r="D42" s="9"/>
      <c r="E42" s="9"/>
      <c r="F42" s="9"/>
      <c r="G42" s="20"/>
      <c r="H42" s="9"/>
      <c r="I42" s="9"/>
      <c r="J42" s="9"/>
      <c r="K42" s="20"/>
      <c r="L42" s="20"/>
      <c r="M42" s="20"/>
      <c r="N42" s="20"/>
      <c r="O42" s="20"/>
      <c r="P42" s="20"/>
      <c r="Q42" s="20"/>
      <c r="R42" s="20"/>
      <c r="S42" s="20"/>
      <c r="T42" s="20"/>
    </row>
    <row r="43" spans="1:20">
      <c r="A43" s="9"/>
      <c r="B43" s="9"/>
      <c r="C43" s="9"/>
      <c r="D43" s="9"/>
      <c r="E43" s="9"/>
      <c r="F43" s="9"/>
      <c r="G43" s="20"/>
      <c r="H43" s="9"/>
      <c r="I43" s="9"/>
      <c r="J43" s="9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pans="1:20">
      <c r="A44" s="9"/>
      <c r="B44" s="9"/>
      <c r="C44" s="9"/>
      <c r="D44" s="9"/>
      <c r="E44" s="9"/>
      <c r="F44" s="9"/>
      <c r="G44" s="20"/>
      <c r="H44" s="9"/>
      <c r="I44" s="9"/>
      <c r="J44" s="9"/>
      <c r="K44" s="20"/>
      <c r="L44" s="20"/>
      <c r="M44" s="20"/>
      <c r="N44" s="20"/>
      <c r="O44" s="20"/>
      <c r="P44" s="20"/>
      <c r="Q44" s="20"/>
      <c r="R44" s="20"/>
      <c r="S44" s="20"/>
      <c r="T44" s="20"/>
    </row>
    <row r="45" spans="1:20">
      <c r="A45" s="9"/>
      <c r="B45" s="9"/>
      <c r="C45" s="9"/>
      <c r="D45" s="9"/>
      <c r="E45" s="9"/>
      <c r="F45" s="9"/>
      <c r="G45" s="20"/>
      <c r="H45" s="9"/>
      <c r="I45" s="9"/>
      <c r="J45" s="9"/>
      <c r="K45" s="20"/>
      <c r="L45" s="20"/>
      <c r="M45" s="20"/>
      <c r="N45" s="20"/>
      <c r="O45" s="20"/>
      <c r="P45" s="20"/>
      <c r="Q45" s="20"/>
      <c r="R45" s="20"/>
      <c r="S45" s="20"/>
      <c r="T45" s="20"/>
    </row>
    <row r="46" spans="1:20">
      <c r="A46" s="9"/>
      <c r="B46" s="9"/>
      <c r="C46" s="9"/>
      <c r="D46" s="9"/>
      <c r="E46" s="9"/>
      <c r="F46" s="9"/>
      <c r="G46" s="20"/>
      <c r="H46" s="9"/>
      <c r="I46" s="9"/>
      <c r="J46" s="9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1:20">
      <c r="A47" s="9"/>
      <c r="B47" s="9"/>
      <c r="C47" s="9"/>
      <c r="D47" s="9"/>
      <c r="E47" s="9"/>
      <c r="F47" s="9"/>
      <c r="G47" s="20"/>
      <c r="H47" s="9"/>
      <c r="I47" s="9"/>
      <c r="J47" s="9"/>
      <c r="K47" s="20"/>
      <c r="L47" s="20"/>
      <c r="M47" s="20"/>
      <c r="N47" s="20"/>
      <c r="O47" s="20"/>
      <c r="P47" s="20"/>
      <c r="Q47" s="20"/>
      <c r="R47" s="20"/>
      <c r="S47" s="20"/>
      <c r="T47" s="20"/>
    </row>
    <row r="48" spans="1:20">
      <c r="A48" s="9"/>
      <c r="B48" s="9"/>
      <c r="C48" s="9"/>
      <c r="D48" s="9"/>
      <c r="E48" s="9"/>
      <c r="F48" s="9"/>
      <c r="G48" s="20"/>
      <c r="H48" s="9"/>
      <c r="I48" s="9"/>
      <c r="J48" s="9"/>
      <c r="K48" s="20"/>
      <c r="L48" s="20"/>
      <c r="M48" s="20"/>
      <c r="N48" s="20"/>
      <c r="O48" s="20"/>
      <c r="P48" s="20"/>
      <c r="Q48" s="20"/>
      <c r="R48" s="20"/>
      <c r="S48" s="20"/>
      <c r="T48" s="20"/>
    </row>
    <row r="49" spans="1:20">
      <c r="A49" s="9"/>
      <c r="B49" s="9"/>
      <c r="C49" s="9"/>
      <c r="D49" s="9"/>
      <c r="E49" s="9"/>
      <c r="F49" s="9"/>
      <c r="G49" s="20"/>
      <c r="H49" s="9"/>
      <c r="I49" s="9"/>
      <c r="J49" s="9"/>
      <c r="K49" s="20"/>
      <c r="L49" s="20"/>
      <c r="M49" s="20"/>
      <c r="N49" s="20"/>
      <c r="O49" s="20"/>
      <c r="P49" s="20"/>
      <c r="Q49" s="20"/>
      <c r="R49" s="20"/>
      <c r="S49" s="20"/>
      <c r="T49" s="20"/>
    </row>
    <row r="50" spans="1:20">
      <c r="A50" s="9"/>
      <c r="B50" s="9"/>
      <c r="C50" s="9"/>
      <c r="D50" s="9"/>
      <c r="E50" s="9"/>
      <c r="F50" s="9"/>
      <c r="G50" s="20"/>
      <c r="H50" s="9"/>
      <c r="I50" s="9"/>
      <c r="J50" s="9"/>
      <c r="K50" s="20"/>
      <c r="L50" s="20"/>
      <c r="M50" s="20"/>
      <c r="N50" s="20"/>
      <c r="O50" s="20"/>
      <c r="P50" s="20"/>
      <c r="Q50" s="20"/>
      <c r="R50" s="20"/>
      <c r="S50" s="20"/>
      <c r="T50" s="20"/>
    </row>
    <row r="51" spans="1:20">
      <c r="G51" s="2"/>
    </row>
    <row r="52" spans="1:20">
      <c r="G52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N42"/>
  <sheetViews>
    <sheetView zoomScale="150" zoomScaleNormal="150" zoomScalePageLayoutView="150" workbookViewId="0">
      <selection activeCell="E19" sqref="E19"/>
    </sheetView>
  </sheetViews>
  <sheetFormatPr baseColWidth="10" defaultColWidth="11" defaultRowHeight="15" x14ac:dyDescent="0"/>
  <cols>
    <col min="1" max="1" width="11" style="2"/>
    <col min="2" max="2" width="11" style="5"/>
    <col min="3" max="3" width="9.1640625" style="5" bestFit="1" customWidth="1"/>
    <col min="4" max="4" width="5.1640625" style="5" bestFit="1" customWidth="1"/>
    <col min="5" max="6" width="12.1640625" style="5" bestFit="1" customWidth="1"/>
    <col min="7" max="8" width="11" style="5"/>
  </cols>
  <sheetData>
    <row r="1" spans="1:14">
      <c r="A1" s="20"/>
      <c r="B1" s="9"/>
      <c r="C1" s="9"/>
      <c r="D1" s="9"/>
      <c r="E1" s="9"/>
      <c r="F1" s="9"/>
      <c r="G1" s="9"/>
      <c r="H1" s="9"/>
      <c r="I1" s="20"/>
      <c r="J1" s="2"/>
    </row>
    <row r="2" spans="1:14" ht="17" thickBot="1">
      <c r="A2" s="20"/>
      <c r="B2" s="9"/>
      <c r="C2" s="9"/>
      <c r="D2" s="9"/>
      <c r="E2" s="9"/>
      <c r="F2" s="9"/>
      <c r="G2" s="9"/>
      <c r="H2" s="9"/>
      <c r="I2" s="20"/>
      <c r="J2" s="2"/>
    </row>
    <row r="3" spans="1:14">
      <c r="A3" s="20"/>
      <c r="B3" s="9"/>
      <c r="C3" s="114"/>
      <c r="D3" s="275" t="s">
        <v>24</v>
      </c>
      <c r="E3" s="276" t="s">
        <v>43</v>
      </c>
      <c r="F3" s="9"/>
      <c r="G3" s="9"/>
      <c r="H3" s="9"/>
      <c r="I3" s="20"/>
    </row>
    <row r="4" spans="1:14">
      <c r="A4" s="20"/>
      <c r="B4" s="9"/>
      <c r="C4" s="68"/>
      <c r="D4" s="113">
        <v>1.2857142857142858</v>
      </c>
      <c r="E4" s="110">
        <v>1.411764705882353</v>
      </c>
      <c r="F4" s="9"/>
      <c r="G4" s="9"/>
      <c r="H4" s="9"/>
      <c r="I4" s="20"/>
    </row>
    <row r="5" spans="1:14">
      <c r="A5" s="20"/>
      <c r="B5" s="9"/>
      <c r="C5" s="68"/>
      <c r="D5" s="113">
        <v>0.75471698113207553</v>
      </c>
      <c r="E5" s="110">
        <v>5.0909090909090908</v>
      </c>
      <c r="F5" s="9"/>
      <c r="G5" s="9"/>
      <c r="H5" s="163"/>
      <c r="I5" s="20"/>
    </row>
    <row r="6" spans="1:14">
      <c r="A6" s="20"/>
      <c r="B6" s="9"/>
      <c r="C6" s="68"/>
      <c r="D6" s="113">
        <v>0.79487179487179482</v>
      </c>
      <c r="E6" s="110">
        <v>2.1914893617021276</v>
      </c>
      <c r="F6" s="9"/>
      <c r="G6" s="9"/>
      <c r="H6" s="163"/>
      <c r="I6" s="20"/>
      <c r="N6" s="6"/>
    </row>
    <row r="7" spans="1:14">
      <c r="A7" s="20"/>
      <c r="B7" s="9"/>
      <c r="C7" s="68"/>
      <c r="D7" s="113">
        <v>1.4347826086956521</v>
      </c>
      <c r="E7" s="110">
        <v>3.6333333333333333</v>
      </c>
      <c r="F7" s="9"/>
      <c r="G7" s="9"/>
      <c r="H7" s="163"/>
      <c r="I7" s="20"/>
    </row>
    <row r="8" spans="1:14">
      <c r="A8" s="20"/>
      <c r="B8" s="9"/>
      <c r="C8" s="68"/>
      <c r="D8" s="113">
        <v>0.49152542372881358</v>
      </c>
      <c r="E8" s="110">
        <v>4.0666666666666664</v>
      </c>
      <c r="F8" s="9"/>
      <c r="G8" s="9"/>
      <c r="H8" s="163"/>
      <c r="I8" s="20"/>
    </row>
    <row r="9" spans="1:14">
      <c r="A9" s="20"/>
      <c r="B9" s="9"/>
      <c r="C9" s="68"/>
      <c r="D9" s="113">
        <v>0.54347826086956519</v>
      </c>
      <c r="E9" s="110">
        <v>1.1481481481481481</v>
      </c>
      <c r="F9" s="9"/>
      <c r="G9" s="9"/>
      <c r="H9" s="163"/>
      <c r="I9" s="20"/>
      <c r="N9" s="6"/>
    </row>
    <row r="10" spans="1:14">
      <c r="A10" s="20"/>
      <c r="B10" s="9"/>
      <c r="C10" s="68"/>
      <c r="D10" s="113">
        <v>0.6</v>
      </c>
      <c r="E10" s="110">
        <v>0.69696969696969702</v>
      </c>
      <c r="F10" s="9"/>
      <c r="G10" s="9"/>
      <c r="H10" s="163"/>
      <c r="I10" s="20"/>
    </row>
    <row r="11" spans="1:14">
      <c r="A11" s="20"/>
      <c r="B11" s="9"/>
      <c r="C11" s="68"/>
      <c r="D11" s="113">
        <v>4.4444444444444446E-2</v>
      </c>
      <c r="E11" s="110">
        <v>2.0697674418604652</v>
      </c>
      <c r="F11" s="9"/>
      <c r="G11" s="9"/>
      <c r="H11" s="163"/>
      <c r="I11" s="20"/>
    </row>
    <row r="12" spans="1:14" ht="17" thickBot="1">
      <c r="A12" s="20"/>
      <c r="B12" s="9"/>
      <c r="C12" s="68"/>
      <c r="D12" s="113"/>
      <c r="E12" s="110">
        <v>5.0454545454545459</v>
      </c>
      <c r="F12" s="9"/>
      <c r="G12" s="9"/>
      <c r="H12" s="163"/>
      <c r="I12" s="20"/>
      <c r="N12" s="6"/>
    </row>
    <row r="13" spans="1:14">
      <c r="A13" s="20"/>
      <c r="B13" s="9"/>
      <c r="C13" s="283" t="s">
        <v>0</v>
      </c>
      <c r="D13" s="69">
        <f>AVERAGE(D4:D12)</f>
        <v>0.7436917249320788</v>
      </c>
      <c r="E13" s="71">
        <f>AVERAGE(E4:E12)</f>
        <v>2.8171669989918251</v>
      </c>
      <c r="F13" s="9"/>
      <c r="G13" s="9"/>
      <c r="H13" s="163"/>
      <c r="I13" s="20"/>
    </row>
    <row r="14" spans="1:14">
      <c r="A14" s="20"/>
      <c r="B14" s="9"/>
      <c r="C14" s="261" t="s">
        <v>47</v>
      </c>
      <c r="D14" s="113">
        <f>STDEV(D4:D12)</f>
        <v>0.44519712609601947</v>
      </c>
      <c r="E14" s="110">
        <f>STDEV(E4:E12)</f>
        <v>1.6796071016894298</v>
      </c>
      <c r="F14" s="9"/>
      <c r="G14" s="9"/>
      <c r="H14" s="9"/>
      <c r="I14" s="20"/>
    </row>
    <row r="15" spans="1:14">
      <c r="A15" s="20"/>
      <c r="B15" s="9"/>
      <c r="C15" s="261"/>
      <c r="D15" s="113"/>
      <c r="E15" s="110"/>
      <c r="F15" s="9"/>
      <c r="G15" s="9"/>
      <c r="H15" s="163"/>
      <c r="I15" s="20"/>
    </row>
    <row r="16" spans="1:14">
      <c r="A16" s="20"/>
      <c r="B16" s="9"/>
      <c r="C16" s="261" t="s">
        <v>5</v>
      </c>
      <c r="D16" s="113">
        <f>D13/$D$13</f>
        <v>1</v>
      </c>
      <c r="E16" s="110">
        <f>E13/$D$13</f>
        <v>3.7880843695673989</v>
      </c>
      <c r="F16" s="9"/>
      <c r="G16" s="9"/>
      <c r="H16" s="163"/>
      <c r="I16" s="20"/>
      <c r="N16" s="6"/>
    </row>
    <row r="17" spans="1:9">
      <c r="A17" s="20"/>
      <c r="B17" s="9"/>
      <c r="C17" s="261"/>
      <c r="D17" s="113">
        <f>D14/$D$13</f>
        <v>0.59863127579734632</v>
      </c>
      <c r="E17" s="110">
        <f>E14/$D$13</f>
        <v>2.2584722209230281</v>
      </c>
      <c r="F17" s="9"/>
      <c r="G17" s="9"/>
      <c r="H17" s="9"/>
      <c r="I17" s="20"/>
    </row>
    <row r="18" spans="1:9" ht="17" thickBot="1">
      <c r="A18" s="20"/>
      <c r="B18" s="9"/>
      <c r="C18" s="284" t="s">
        <v>48</v>
      </c>
      <c r="D18" s="72"/>
      <c r="E18" s="202">
        <f>_xlfn.T.TEST(D4:D11,E4:E12,2,2)</f>
        <v>4.1525006189741913E-3</v>
      </c>
      <c r="F18" s="9"/>
      <c r="G18" s="9"/>
      <c r="H18" s="9"/>
      <c r="I18" s="20"/>
    </row>
    <row r="19" spans="1:9">
      <c r="A19" s="20"/>
      <c r="B19" s="9"/>
      <c r="F19" s="9"/>
      <c r="G19" s="9"/>
      <c r="H19" s="9"/>
      <c r="I19" s="20"/>
    </row>
    <row r="20" spans="1:9">
      <c r="A20" s="20"/>
      <c r="B20" s="9"/>
      <c r="F20" s="9"/>
      <c r="G20" s="9"/>
      <c r="H20" s="9"/>
      <c r="I20" s="20"/>
    </row>
    <row r="21" spans="1:9">
      <c r="A21" s="20"/>
      <c r="B21" s="9"/>
      <c r="C21" s="9"/>
      <c r="D21" s="163"/>
      <c r="E21" s="9"/>
      <c r="F21" s="9"/>
      <c r="G21" s="9"/>
      <c r="H21" s="9"/>
      <c r="I21" s="20"/>
    </row>
    <row r="22" spans="1:9">
      <c r="A22" s="20"/>
      <c r="B22" s="9"/>
      <c r="C22" s="9"/>
      <c r="D22" s="9"/>
      <c r="E22" s="9"/>
      <c r="F22" s="9"/>
      <c r="G22" s="9"/>
      <c r="H22" s="9"/>
      <c r="I22" s="20"/>
    </row>
    <row r="23" spans="1:9">
      <c r="A23" s="20"/>
      <c r="B23" s="9"/>
      <c r="C23" s="163"/>
      <c r="D23" s="9"/>
      <c r="E23" s="9"/>
      <c r="F23" s="9"/>
      <c r="G23" s="9"/>
      <c r="H23" s="9"/>
      <c r="I23" s="20"/>
    </row>
    <row r="24" spans="1:9">
      <c r="A24" s="20"/>
      <c r="B24" s="9"/>
      <c r="C24" s="9"/>
      <c r="D24" s="9"/>
      <c r="E24" s="9"/>
      <c r="F24" s="9"/>
      <c r="G24" s="9"/>
      <c r="H24" s="9"/>
      <c r="I24" s="20"/>
    </row>
    <row r="25" spans="1:9">
      <c r="A25" s="20"/>
      <c r="B25" s="9"/>
      <c r="C25" s="9"/>
      <c r="D25" s="9"/>
      <c r="E25" s="9"/>
      <c r="F25" s="9"/>
      <c r="G25" s="9"/>
      <c r="H25" s="9"/>
      <c r="I25" s="20"/>
    </row>
    <row r="26" spans="1:9">
      <c r="A26" s="20"/>
      <c r="B26" s="9"/>
      <c r="C26" s="9"/>
      <c r="D26" s="9"/>
      <c r="E26" s="9"/>
      <c r="F26" s="9"/>
      <c r="G26" s="9"/>
      <c r="H26" s="9"/>
      <c r="I26" s="20"/>
    </row>
    <row r="27" spans="1:9">
      <c r="B27" s="4"/>
      <c r="C27" s="4"/>
      <c r="D27" s="4"/>
      <c r="E27" s="4"/>
      <c r="F27" s="4"/>
      <c r="G27" s="4"/>
      <c r="H27" s="4"/>
    </row>
    <row r="28" spans="1:9">
      <c r="B28" s="4"/>
      <c r="C28" s="4"/>
      <c r="D28" s="4"/>
      <c r="E28" s="4"/>
      <c r="F28" s="4"/>
      <c r="G28" s="4"/>
      <c r="H28" s="4"/>
    </row>
    <row r="29" spans="1:9">
      <c r="B29" s="4"/>
      <c r="C29" s="4"/>
      <c r="D29" s="4"/>
      <c r="E29" s="4"/>
      <c r="F29" s="4"/>
      <c r="G29" s="4"/>
      <c r="H29" s="4"/>
    </row>
    <row r="30" spans="1:9">
      <c r="B30" s="4"/>
      <c r="C30" s="4"/>
      <c r="D30" s="4"/>
      <c r="E30" s="4"/>
      <c r="F30" s="4"/>
      <c r="G30" s="4"/>
      <c r="H30" s="4"/>
    </row>
    <row r="31" spans="1:9">
      <c r="B31" s="4"/>
      <c r="C31" s="4"/>
      <c r="D31" s="4"/>
      <c r="E31" s="4"/>
      <c r="F31" s="4"/>
      <c r="G31" s="4"/>
      <c r="H31" s="4"/>
    </row>
    <row r="32" spans="1:9">
      <c r="B32" s="4"/>
      <c r="C32" s="4"/>
      <c r="D32" s="4"/>
      <c r="E32" s="4"/>
      <c r="F32" s="9"/>
      <c r="G32" s="4"/>
      <c r="H32" s="4"/>
    </row>
    <row r="33" spans="2:8">
      <c r="B33" s="4"/>
      <c r="C33" s="4"/>
      <c r="D33" s="4"/>
      <c r="E33" s="4"/>
      <c r="F33" s="4"/>
      <c r="G33" s="4"/>
      <c r="H33" s="4"/>
    </row>
    <row r="34" spans="2:8">
      <c r="B34" s="4"/>
      <c r="C34" s="4"/>
      <c r="D34" s="4"/>
      <c r="E34" s="4"/>
      <c r="F34" s="4"/>
      <c r="G34" s="4"/>
      <c r="H34" s="4"/>
    </row>
    <row r="35" spans="2:8">
      <c r="B35" s="4"/>
      <c r="C35" s="4"/>
      <c r="D35" s="4"/>
      <c r="E35" s="4"/>
      <c r="F35" s="4"/>
      <c r="G35" s="4"/>
      <c r="H35" s="4"/>
    </row>
    <row r="36" spans="2:8">
      <c r="B36" s="4"/>
      <c r="C36" s="4"/>
      <c r="D36" s="4"/>
      <c r="E36" s="4"/>
      <c r="F36" s="4"/>
      <c r="G36" s="4"/>
      <c r="H36" s="4"/>
    </row>
    <row r="37" spans="2:8">
      <c r="B37" s="4"/>
      <c r="C37" s="4"/>
      <c r="D37" s="4"/>
      <c r="E37" s="4"/>
      <c r="F37" s="4"/>
      <c r="G37" s="4"/>
      <c r="H37" s="4"/>
    </row>
    <row r="38" spans="2:8">
      <c r="B38" s="4"/>
      <c r="C38" s="4"/>
      <c r="D38" s="4"/>
      <c r="E38" s="4"/>
      <c r="F38" s="4"/>
      <c r="G38" s="4"/>
      <c r="H38" s="4"/>
    </row>
    <row r="39" spans="2:8">
      <c r="B39" s="4"/>
      <c r="C39" s="4"/>
      <c r="D39" s="4"/>
      <c r="E39" s="4"/>
      <c r="F39" s="4"/>
      <c r="G39" s="4"/>
      <c r="H39" s="4"/>
    </row>
    <row r="40" spans="2:8">
      <c r="B40" s="4"/>
      <c r="C40" s="4"/>
      <c r="D40" s="4"/>
      <c r="E40" s="4"/>
      <c r="F40" s="4"/>
      <c r="G40" s="4"/>
      <c r="H40" s="4"/>
    </row>
    <row r="41" spans="2:8">
      <c r="B41"/>
      <c r="F41"/>
      <c r="G41"/>
      <c r="H41"/>
    </row>
    <row r="42" spans="2:8">
      <c r="B42"/>
      <c r="F42"/>
      <c r="G42"/>
      <c r="H4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T77"/>
  <sheetViews>
    <sheetView zoomScale="150" zoomScaleNormal="150" zoomScalePageLayoutView="150" workbookViewId="0">
      <selection activeCell="G2" sqref="G2"/>
    </sheetView>
  </sheetViews>
  <sheetFormatPr baseColWidth="10" defaultColWidth="8.83203125" defaultRowHeight="14" x14ac:dyDescent="0"/>
  <cols>
    <col min="1" max="1" width="8.83203125" style="11"/>
    <col min="2" max="2" width="8.6640625" style="10" bestFit="1" customWidth="1"/>
    <col min="3" max="3" width="9.1640625" style="10" bestFit="1" customWidth="1"/>
    <col min="4" max="6" width="12.1640625" style="10" bestFit="1" customWidth="1"/>
    <col min="7" max="7" width="15.1640625" style="10" bestFit="1" customWidth="1"/>
    <col min="8" max="8" width="9.1640625" style="10" bestFit="1" customWidth="1"/>
    <col min="9" max="11" width="6.6640625" style="15" bestFit="1" customWidth="1"/>
    <col min="12" max="13" width="8.83203125" style="15"/>
    <col min="14" max="15" width="11.83203125" style="15" bestFit="1" customWidth="1"/>
    <col min="16" max="17" width="8.83203125" style="15"/>
    <col min="18" max="16384" width="8.83203125" style="11"/>
  </cols>
  <sheetData>
    <row r="1" spans="1:20">
      <c r="A1" s="130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130"/>
      <c r="S1" s="130"/>
      <c r="T1" s="130"/>
    </row>
    <row r="2" spans="1:20">
      <c r="A2" s="130"/>
      <c r="B2" s="14"/>
      <c r="C2" s="14"/>
      <c r="D2" s="14"/>
      <c r="E2" s="14"/>
      <c r="F2" s="14"/>
      <c r="G2" s="14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130"/>
    </row>
    <row r="3" spans="1:20" ht="18" customHeight="1">
      <c r="A3" s="130"/>
      <c r="B3" s="12"/>
      <c r="C3" s="12"/>
      <c r="D3" s="12"/>
      <c r="E3" s="12"/>
      <c r="F3" s="12"/>
      <c r="G3" s="164"/>
      <c r="H3" s="35"/>
      <c r="I3" s="35"/>
      <c r="J3" s="35"/>
      <c r="K3" s="165"/>
      <c r="L3" s="165"/>
      <c r="M3" s="165"/>
      <c r="N3" s="165"/>
      <c r="O3" s="165"/>
      <c r="P3" s="165"/>
      <c r="Q3" s="165"/>
      <c r="R3" s="165"/>
      <c r="S3" s="35"/>
      <c r="T3" s="130"/>
    </row>
    <row r="4" spans="1:20" ht="16" thickBot="1">
      <c r="A4" s="130"/>
      <c r="G4" s="12"/>
      <c r="H4" s="12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130"/>
    </row>
    <row r="5" spans="1:20" ht="17" thickBot="1">
      <c r="A5" s="130"/>
      <c r="C5" s="172"/>
      <c r="D5" s="299" t="s">
        <v>11</v>
      </c>
      <c r="E5" s="285" t="s">
        <v>9</v>
      </c>
      <c r="F5" s="286" t="s">
        <v>10</v>
      </c>
      <c r="G5" s="12"/>
      <c r="H5" s="168"/>
      <c r="I5" s="291" t="s">
        <v>63</v>
      </c>
      <c r="J5" s="287"/>
      <c r="K5" s="288"/>
      <c r="L5" s="163"/>
      <c r="M5" s="165"/>
      <c r="N5" s="166"/>
      <c r="O5" s="163"/>
      <c r="P5" s="165"/>
      <c r="Q5" s="166"/>
      <c r="R5" s="163"/>
      <c r="S5" s="165"/>
      <c r="T5" s="130"/>
    </row>
    <row r="6" spans="1:20" ht="17" thickBot="1">
      <c r="A6" s="130"/>
      <c r="C6" s="293"/>
      <c r="D6" s="170">
        <v>0.87167208853372935</v>
      </c>
      <c r="E6" s="167">
        <v>2.465748718648519</v>
      </c>
      <c r="F6" s="169">
        <v>3.2803096907748399</v>
      </c>
      <c r="G6" s="35"/>
      <c r="H6" s="171"/>
      <c r="I6" s="303" t="s">
        <v>11</v>
      </c>
      <c r="J6" s="289" t="s">
        <v>9</v>
      </c>
      <c r="K6" s="290" t="s">
        <v>8</v>
      </c>
      <c r="L6" s="163"/>
      <c r="M6" s="35"/>
      <c r="N6" s="166"/>
      <c r="O6" s="163"/>
      <c r="P6" s="35"/>
      <c r="Q6" s="166"/>
      <c r="R6" s="163"/>
      <c r="S6" s="35"/>
      <c r="T6" s="130"/>
    </row>
    <row r="7" spans="1:20" ht="16">
      <c r="A7" s="130"/>
      <c r="C7" s="293"/>
      <c r="D7" s="170">
        <v>1.0264935104593209</v>
      </c>
      <c r="E7" s="167">
        <v>2.022875110711349</v>
      </c>
      <c r="F7" s="169">
        <v>3.1560842089319201</v>
      </c>
      <c r="G7" s="35"/>
      <c r="H7" s="170"/>
      <c r="I7" s="304">
        <v>0.72976517018374998</v>
      </c>
      <c r="J7" s="179">
        <v>1.6647767944857201</v>
      </c>
      <c r="K7" s="180">
        <v>3.7035582386813735</v>
      </c>
      <c r="L7" s="163"/>
      <c r="M7" s="165"/>
      <c r="N7" s="166"/>
      <c r="O7" s="163"/>
      <c r="P7" s="165"/>
      <c r="Q7" s="166"/>
      <c r="R7" s="163"/>
      <c r="S7" s="35"/>
      <c r="T7" s="130"/>
    </row>
    <row r="8" spans="1:20" ht="16">
      <c r="A8" s="130"/>
      <c r="C8" s="293"/>
      <c r="D8" s="170">
        <v>1.3906444880653714</v>
      </c>
      <c r="E8" s="167">
        <v>2.5235662748099328</v>
      </c>
      <c r="F8" s="169">
        <v>3.5818243299460102</v>
      </c>
      <c r="G8" s="35"/>
      <c r="H8" s="170"/>
      <c r="I8" s="304">
        <v>1.4101191569686689</v>
      </c>
      <c r="J8" s="179">
        <v>2.2947693828036528</v>
      </c>
      <c r="K8" s="180">
        <v>2.004320311170865</v>
      </c>
      <c r="L8" s="163"/>
      <c r="M8" s="165"/>
      <c r="N8" s="166"/>
      <c r="O8" s="163"/>
      <c r="P8" s="165"/>
      <c r="Q8" s="166"/>
      <c r="R8" s="163"/>
      <c r="S8" s="35"/>
      <c r="T8" s="130"/>
    </row>
    <row r="9" spans="1:20" ht="16">
      <c r="A9" s="130"/>
      <c r="C9" s="293"/>
      <c r="D9" s="170">
        <v>0.65186460378064304</v>
      </c>
      <c r="E9" s="167">
        <v>2.4109543026785518</v>
      </c>
      <c r="F9" s="169">
        <v>3.7848980000000001</v>
      </c>
      <c r="G9" s="35"/>
      <c r="H9" s="170"/>
      <c r="I9" s="304">
        <v>0.86203510727928523</v>
      </c>
      <c r="J9" s="179">
        <v>1.9475607979272738</v>
      </c>
      <c r="K9" s="180">
        <v>1.7959064734985108</v>
      </c>
      <c r="L9" s="163"/>
      <c r="M9" s="165"/>
      <c r="N9" s="166"/>
      <c r="O9" s="163"/>
      <c r="P9" s="165"/>
      <c r="Q9" s="166"/>
      <c r="R9" s="163"/>
      <c r="S9" s="35"/>
      <c r="T9" s="130"/>
    </row>
    <row r="10" spans="1:20" ht="16">
      <c r="A10" s="130"/>
      <c r="C10" s="293"/>
      <c r="D10" s="170">
        <v>1.0798278871322824</v>
      </c>
      <c r="E10" s="167">
        <v>2.0284567646326193</v>
      </c>
      <c r="F10" s="169">
        <v>4.256456846941</v>
      </c>
      <c r="G10" s="35"/>
      <c r="H10" s="170"/>
      <c r="I10" s="304">
        <v>1.2132345954301049</v>
      </c>
      <c r="J10" s="179">
        <v>2.3546329319202699</v>
      </c>
      <c r="K10" s="180">
        <v>2.8734503575976174</v>
      </c>
      <c r="L10" s="163"/>
      <c r="M10" s="165"/>
      <c r="N10" s="166"/>
      <c r="O10" s="163"/>
      <c r="P10" s="165"/>
      <c r="Q10" s="166"/>
      <c r="R10" s="163"/>
      <c r="S10" s="35"/>
      <c r="T10" s="130"/>
    </row>
    <row r="11" spans="1:20" ht="16">
      <c r="A11" s="130"/>
      <c r="C11" s="293"/>
      <c r="D11" s="170">
        <v>0.97949742202865309</v>
      </c>
      <c r="E11" s="167">
        <v>2.263513986285326</v>
      </c>
      <c r="F11" s="169">
        <v>3.0848948940000001</v>
      </c>
      <c r="G11" s="35"/>
      <c r="H11" s="170"/>
      <c r="I11" s="304">
        <v>0.94007943797964477</v>
      </c>
      <c r="J11" s="179">
        <v>3.9509942416967236</v>
      </c>
      <c r="K11" s="180">
        <v>2.3945419646646813</v>
      </c>
      <c r="L11" s="163"/>
      <c r="M11" s="165"/>
      <c r="N11" s="166"/>
      <c r="O11" s="163"/>
      <c r="P11" s="165"/>
      <c r="Q11" s="165"/>
      <c r="R11" s="165"/>
      <c r="S11" s="35"/>
      <c r="T11" s="130"/>
    </row>
    <row r="12" spans="1:20" ht="16">
      <c r="A12" s="130"/>
      <c r="C12" s="293"/>
      <c r="D12" s="170">
        <v>1.2237899793982203</v>
      </c>
      <c r="E12" s="167">
        <v>2.7609895876667165</v>
      </c>
      <c r="F12" s="169"/>
      <c r="G12" s="35"/>
      <c r="H12" s="170"/>
      <c r="I12" s="304">
        <v>0.9897440120614015</v>
      </c>
      <c r="J12" s="179">
        <v>2.7337687429921775</v>
      </c>
      <c r="K12" s="180">
        <v>2.2349058336870358</v>
      </c>
      <c r="L12" s="163"/>
      <c r="M12" s="165"/>
      <c r="N12" s="166"/>
      <c r="O12" s="163"/>
      <c r="P12" s="165"/>
      <c r="Q12" s="165"/>
      <c r="R12" s="165"/>
      <c r="S12" s="35"/>
      <c r="T12" s="130"/>
    </row>
    <row r="13" spans="1:20" ht="16">
      <c r="A13" s="130"/>
      <c r="C13" s="293"/>
      <c r="D13" s="170">
        <v>0.82242243036880924</v>
      </c>
      <c r="E13" s="167">
        <v>2.7974711317680181</v>
      </c>
      <c r="F13" s="169"/>
      <c r="G13" s="35"/>
      <c r="H13" s="170"/>
      <c r="I13" s="304">
        <v>0.81813517126043267</v>
      </c>
      <c r="J13" s="179">
        <v>1.7826034625890281</v>
      </c>
      <c r="K13" s="180"/>
      <c r="L13" s="163"/>
      <c r="M13" s="165"/>
      <c r="N13" s="166"/>
      <c r="O13" s="163"/>
      <c r="P13" s="165"/>
      <c r="Q13" s="165"/>
      <c r="R13" s="165"/>
      <c r="S13" s="35"/>
      <c r="T13" s="130"/>
    </row>
    <row r="14" spans="1:20" ht="16">
      <c r="A14" s="130"/>
      <c r="C14" s="293"/>
      <c r="D14" s="170">
        <v>1.1049698453759729</v>
      </c>
      <c r="E14" s="167">
        <v>2.0284567646326193</v>
      </c>
      <c r="F14" s="169"/>
      <c r="G14" s="35"/>
      <c r="H14" s="170"/>
      <c r="I14" s="304">
        <v>0.55872645842175894</v>
      </c>
      <c r="J14" s="179">
        <v>3.0330864885752629</v>
      </c>
      <c r="K14" s="180"/>
      <c r="L14" s="163"/>
      <c r="M14" s="165"/>
      <c r="N14" s="166"/>
      <c r="O14" s="163"/>
      <c r="P14" s="165"/>
      <c r="Q14" s="165"/>
      <c r="R14" s="165"/>
      <c r="S14" s="35"/>
      <c r="T14" s="130"/>
    </row>
    <row r="15" spans="1:20" ht="16">
      <c r="A15" s="130"/>
      <c r="C15" s="293"/>
      <c r="D15" s="170">
        <v>0.84881774485699735</v>
      </c>
      <c r="E15" s="167"/>
      <c r="F15" s="169"/>
      <c r="G15" s="35"/>
      <c r="H15" s="170"/>
      <c r="I15" s="304">
        <v>1.0946477552748268</v>
      </c>
      <c r="J15" s="179">
        <v>2.3679359428297522</v>
      </c>
      <c r="K15" s="180"/>
      <c r="L15" s="163"/>
      <c r="M15" s="165"/>
      <c r="N15" s="165"/>
      <c r="O15" s="165"/>
      <c r="P15" s="165"/>
      <c r="Q15" s="165"/>
      <c r="R15" s="165"/>
      <c r="S15" s="35"/>
      <c r="T15" s="130"/>
    </row>
    <row r="16" spans="1:20" ht="16">
      <c r="A16" s="130"/>
      <c r="C16" s="293"/>
      <c r="D16" s="170"/>
      <c r="E16" s="167"/>
      <c r="F16" s="169"/>
      <c r="G16" s="35"/>
      <c r="H16" s="170"/>
      <c r="I16" s="304">
        <v>1.3835131351401257</v>
      </c>
      <c r="J16" s="179">
        <v>2.2349058336870358</v>
      </c>
      <c r="K16" s="180"/>
      <c r="L16" s="35"/>
      <c r="M16" s="35"/>
      <c r="N16" s="35"/>
      <c r="O16" s="35"/>
      <c r="P16" s="35"/>
      <c r="Q16" s="35"/>
      <c r="R16" s="35"/>
      <c r="S16" s="35"/>
      <c r="T16" s="130"/>
    </row>
    <row r="17" spans="1:20" ht="17" thickBot="1">
      <c r="A17" s="130"/>
      <c r="C17" s="293"/>
      <c r="D17" s="170"/>
      <c r="E17" s="167"/>
      <c r="F17" s="169"/>
      <c r="G17" s="35"/>
      <c r="H17" s="170"/>
      <c r="I17" s="304"/>
      <c r="J17" s="179"/>
      <c r="K17" s="180"/>
      <c r="L17" s="35"/>
      <c r="M17" s="35"/>
      <c r="N17" s="35"/>
      <c r="O17" s="35"/>
      <c r="P17" s="35"/>
      <c r="Q17" s="35"/>
      <c r="R17" s="35"/>
      <c r="S17" s="35"/>
      <c r="T17" s="130"/>
    </row>
    <row r="18" spans="1:20" ht="16">
      <c r="A18" s="130"/>
      <c r="C18" s="294" t="s">
        <v>0</v>
      </c>
      <c r="D18" s="300">
        <f>AVERAGE(D6:D17)</f>
        <v>1</v>
      </c>
      <c r="E18" s="175">
        <f>AVERAGE(E6:E14)</f>
        <v>2.3668925157592948</v>
      </c>
      <c r="F18" s="176">
        <f>AVERAGE(F6:F17)</f>
        <v>3.524077995098962</v>
      </c>
      <c r="G18" s="35"/>
      <c r="H18" s="291" t="s">
        <v>0</v>
      </c>
      <c r="I18" s="305">
        <v>0.99999999999999978</v>
      </c>
      <c r="J18" s="181">
        <v>2.4365034619506902</v>
      </c>
      <c r="K18" s="182">
        <v>2.5011138632166805</v>
      </c>
      <c r="L18" s="35"/>
      <c r="M18" s="35"/>
      <c r="N18" s="35"/>
      <c r="O18" s="35"/>
      <c r="P18" s="35"/>
      <c r="Q18" s="35"/>
      <c r="R18" s="35"/>
      <c r="S18" s="35"/>
      <c r="T18" s="130"/>
    </row>
    <row r="19" spans="1:20" ht="16">
      <c r="A19" s="130"/>
      <c r="C19" s="295" t="s">
        <v>54</v>
      </c>
      <c r="D19" s="301">
        <f>STDEV(D6:D17)</f>
        <v>0.21428295603022146</v>
      </c>
      <c r="E19" s="173">
        <f>STDEV(E6:E14)</f>
        <v>0.30312615235960655</v>
      </c>
      <c r="F19" s="174">
        <f>STDEV(F6:F17)</f>
        <v>0.44619832046115998</v>
      </c>
      <c r="G19" s="35"/>
      <c r="H19" s="292" t="s">
        <v>54</v>
      </c>
      <c r="I19" s="304">
        <v>0.27754103327149277</v>
      </c>
      <c r="J19" s="179">
        <v>0.6726652548158355</v>
      </c>
      <c r="K19" s="180">
        <v>0.69438498277958316</v>
      </c>
      <c r="L19" s="35"/>
      <c r="M19" s="35"/>
      <c r="N19" s="35"/>
      <c r="O19" s="35"/>
      <c r="P19" s="35"/>
      <c r="Q19" s="35"/>
      <c r="R19" s="35"/>
      <c r="S19" s="35"/>
      <c r="T19" s="130"/>
    </row>
    <row r="20" spans="1:20" ht="17" thickBot="1">
      <c r="A20" s="130"/>
      <c r="C20" s="296" t="s">
        <v>64</v>
      </c>
      <c r="D20" s="302"/>
      <c r="E20" s="177">
        <f>TTEST(E6:E14,D6:D15,2,2)</f>
        <v>2.0653859369971699E-9</v>
      </c>
      <c r="F20" s="178">
        <f>TTEST(F6:F17,D6:D15,2,2)</f>
        <v>3.5638971139057167E-10</v>
      </c>
      <c r="G20" s="35"/>
      <c r="H20" s="296" t="s">
        <v>64</v>
      </c>
      <c r="I20" s="306"/>
      <c r="J20" s="183">
        <v>6.8824801628289856E-6</v>
      </c>
      <c r="K20" s="184">
        <v>2.4207515756322098E-5</v>
      </c>
      <c r="L20" s="35"/>
      <c r="M20" s="35"/>
      <c r="N20" s="35"/>
      <c r="O20" s="35"/>
      <c r="P20" s="35"/>
      <c r="Q20" s="35"/>
      <c r="R20" s="35"/>
      <c r="S20" s="35"/>
      <c r="T20" s="130"/>
    </row>
    <row r="21" spans="1:20">
      <c r="A21" s="130"/>
      <c r="G21" s="35"/>
      <c r="L21" s="35"/>
      <c r="M21" s="35"/>
      <c r="N21" s="35"/>
      <c r="O21" s="35"/>
      <c r="P21" s="35"/>
      <c r="Q21" s="35"/>
      <c r="R21" s="35"/>
      <c r="S21" s="35"/>
      <c r="T21" s="130"/>
    </row>
    <row r="22" spans="1:20">
      <c r="A22" s="130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130"/>
    </row>
    <row r="23" spans="1:20">
      <c r="R23" s="15"/>
      <c r="S23" s="15"/>
    </row>
    <row r="24" spans="1:20">
      <c r="R24" s="15"/>
      <c r="S24" s="15"/>
    </row>
    <row r="25" spans="1:20">
      <c r="R25" s="15"/>
      <c r="S25" s="15"/>
    </row>
    <row r="26" spans="1:20">
      <c r="R26" s="15"/>
      <c r="S26" s="15"/>
    </row>
    <row r="27" spans="1:20">
      <c r="R27" s="15"/>
      <c r="S27" s="15"/>
    </row>
    <row r="28" spans="1:20">
      <c r="R28" s="15"/>
      <c r="S28" s="15"/>
    </row>
    <row r="29" spans="1:20">
      <c r="B29" s="35"/>
      <c r="G29" s="35"/>
      <c r="L29" s="11"/>
      <c r="R29" s="15"/>
      <c r="S29" s="15"/>
    </row>
    <row r="30" spans="1:20" ht="16">
      <c r="B30" s="2"/>
      <c r="G30" s="4"/>
      <c r="L30" s="11"/>
      <c r="R30" s="15"/>
      <c r="S30" s="15"/>
    </row>
    <row r="31" spans="1:20" ht="16">
      <c r="B31" s="2"/>
      <c r="G31" s="4"/>
      <c r="L31" s="11"/>
      <c r="R31" s="15"/>
      <c r="S31" s="15"/>
    </row>
    <row r="32" spans="1:20" ht="16">
      <c r="B32" s="2"/>
      <c r="G32" s="4"/>
      <c r="L32" s="11"/>
      <c r="R32" s="15"/>
      <c r="S32" s="15"/>
    </row>
    <row r="33" spans="2:19" ht="16">
      <c r="B33" s="2"/>
      <c r="G33" s="4"/>
      <c r="L33" s="11"/>
      <c r="R33" s="15"/>
      <c r="S33" s="15"/>
    </row>
    <row r="34" spans="2:19" ht="16">
      <c r="B34" s="2"/>
      <c r="G34" s="4"/>
      <c r="L34" s="11"/>
    </row>
    <row r="35" spans="2:19" ht="16">
      <c r="B35" s="2"/>
      <c r="G35" s="4"/>
      <c r="L35" s="11"/>
    </row>
    <row r="36" spans="2:19" ht="16">
      <c r="B36" s="2"/>
      <c r="G36" s="4"/>
      <c r="L36" s="11"/>
    </row>
    <row r="37" spans="2:19" ht="16">
      <c r="B37" s="2"/>
      <c r="G37" s="4"/>
      <c r="L37" s="11"/>
    </row>
    <row r="38" spans="2:19" ht="16">
      <c r="B38" s="2"/>
      <c r="G38" s="4"/>
      <c r="L38" s="11"/>
    </row>
    <row r="39" spans="2:19" ht="16">
      <c r="B39" s="2"/>
      <c r="G39" s="4"/>
      <c r="L39" s="11"/>
    </row>
    <row r="40" spans="2:19" ht="16">
      <c r="B40" s="2"/>
      <c r="G40" s="4"/>
      <c r="L40" s="11"/>
    </row>
    <row r="41" spans="2:19" ht="16">
      <c r="B41" s="2"/>
      <c r="G41" s="4"/>
      <c r="L41" s="11"/>
    </row>
    <row r="42" spans="2:19" ht="16">
      <c r="B42" s="2"/>
      <c r="G42" s="4"/>
      <c r="L42" s="11"/>
    </row>
    <row r="43" spans="2:19">
      <c r="B43" s="35"/>
      <c r="G43" s="35"/>
      <c r="L43" s="11"/>
    </row>
    <row r="44" spans="2:19" ht="16">
      <c r="B44" s="4"/>
      <c r="G44" s="35"/>
      <c r="L44" s="11"/>
    </row>
    <row r="45" spans="2:19" ht="16">
      <c r="B45" s="4"/>
      <c r="G45" s="35"/>
      <c r="L45" s="11"/>
    </row>
    <row r="46" spans="2:19" ht="16">
      <c r="B46" s="5"/>
    </row>
    <row r="47" spans="2:19" ht="16">
      <c r="B47" s="5"/>
      <c r="C47" s="5"/>
    </row>
    <row r="48" spans="2:19" ht="16">
      <c r="B48" s="5"/>
      <c r="C48" s="5"/>
    </row>
    <row r="49" spans="2:7" ht="16">
      <c r="B49" s="5"/>
      <c r="C49" s="5"/>
    </row>
    <row r="50" spans="2:7" ht="16">
      <c r="B50" s="5"/>
      <c r="C50" s="5"/>
    </row>
    <row r="51" spans="2:7" ht="16">
      <c r="B51" s="5"/>
      <c r="C51" s="5"/>
    </row>
    <row r="52" spans="2:7" ht="16">
      <c r="B52" s="5"/>
      <c r="C52" s="5"/>
    </row>
    <row r="53" spans="2:7" ht="16">
      <c r="B53" s="5"/>
      <c r="C53" s="5"/>
    </row>
    <row r="54" spans="2:7" ht="16">
      <c r="B54" s="5"/>
      <c r="C54" s="5"/>
    </row>
    <row r="55" spans="2:7" ht="16">
      <c r="B55" s="5"/>
      <c r="C55" s="5"/>
    </row>
    <row r="56" spans="2:7" ht="16">
      <c r="B56" s="5"/>
      <c r="C56" s="5"/>
    </row>
    <row r="57" spans="2:7" ht="16">
      <c r="B57" s="5"/>
      <c r="C57" s="5"/>
    </row>
    <row r="58" spans="2:7" ht="16">
      <c r="B58" s="5"/>
      <c r="C58" s="5"/>
    </row>
    <row r="59" spans="2:7" ht="16">
      <c r="B59" s="5"/>
      <c r="C59" s="5"/>
      <c r="D59" s="5"/>
      <c r="E59" s="5"/>
      <c r="F59" s="5"/>
    </row>
    <row r="60" spans="2:7" ht="16">
      <c r="B60" s="5"/>
      <c r="C60" s="5"/>
      <c r="D60" s="5"/>
      <c r="E60" s="5"/>
      <c r="F60" s="5"/>
    </row>
    <row r="61" spans="2:7" ht="16">
      <c r="B61" s="5"/>
      <c r="C61" s="5"/>
      <c r="D61" s="5"/>
      <c r="E61" s="5"/>
      <c r="F61" s="5"/>
    </row>
    <row r="62" spans="2:7" ht="16">
      <c r="B62" s="5"/>
      <c r="C62" s="5"/>
      <c r="D62" s="5"/>
      <c r="E62" s="5"/>
      <c r="F62" s="5"/>
    </row>
    <row r="63" spans="2:7" ht="16">
      <c r="B63" s="120"/>
      <c r="C63" s="297"/>
      <c r="D63" s="297"/>
      <c r="E63" s="297"/>
      <c r="F63" s="297"/>
      <c r="G63" s="121"/>
    </row>
    <row r="64" spans="2:7" ht="16">
      <c r="B64" s="122"/>
      <c r="C64" s="4"/>
      <c r="D64" s="4"/>
      <c r="E64" s="4"/>
      <c r="F64" s="35"/>
      <c r="G64" s="123"/>
    </row>
    <row r="65" spans="2:7" ht="16">
      <c r="B65" s="122"/>
      <c r="C65" s="4"/>
      <c r="D65" s="4"/>
      <c r="E65" s="4"/>
      <c r="F65" s="35"/>
      <c r="G65" s="123"/>
    </row>
    <row r="66" spans="2:7" ht="16">
      <c r="B66" s="122"/>
      <c r="C66" s="4"/>
      <c r="D66" s="4"/>
      <c r="E66" s="4"/>
      <c r="F66" s="35"/>
      <c r="G66" s="123"/>
    </row>
    <row r="67" spans="2:7" ht="16">
      <c r="B67" s="122"/>
      <c r="C67" s="4"/>
      <c r="D67" s="4"/>
      <c r="E67" s="4"/>
      <c r="F67" s="4"/>
      <c r="G67" s="123"/>
    </row>
    <row r="68" spans="2:7" ht="16">
      <c r="B68" s="122"/>
      <c r="C68" s="4"/>
      <c r="D68" s="4"/>
      <c r="E68" s="4"/>
      <c r="F68" s="35"/>
      <c r="G68" s="123"/>
    </row>
    <row r="69" spans="2:7" ht="16">
      <c r="B69" s="122"/>
      <c r="C69" s="4"/>
      <c r="D69" s="4"/>
      <c r="E69" s="4"/>
      <c r="F69" s="35"/>
      <c r="G69" s="123"/>
    </row>
    <row r="70" spans="2:7" ht="16">
      <c r="B70" s="122"/>
      <c r="C70" s="4"/>
      <c r="D70" s="4"/>
      <c r="E70" s="4"/>
      <c r="F70" s="35"/>
      <c r="G70" s="123"/>
    </row>
    <row r="71" spans="2:7" ht="16">
      <c r="B71" s="122"/>
      <c r="C71" s="4"/>
      <c r="D71" s="4"/>
      <c r="E71" s="4"/>
      <c r="F71" s="35"/>
      <c r="G71" s="123"/>
    </row>
    <row r="72" spans="2:7" ht="16">
      <c r="B72" s="122"/>
      <c r="C72" s="4"/>
      <c r="D72" s="4"/>
      <c r="E72" s="4"/>
      <c r="F72" s="35"/>
      <c r="G72" s="123"/>
    </row>
    <row r="73" spans="2:7" ht="16">
      <c r="B73" s="122"/>
      <c r="C73" s="4"/>
      <c r="D73" s="4"/>
      <c r="E73" s="4"/>
      <c r="F73" s="35"/>
      <c r="G73" s="123"/>
    </row>
    <row r="74" spans="2:7" ht="16">
      <c r="B74" s="122"/>
      <c r="C74" s="4"/>
      <c r="D74" s="4"/>
      <c r="E74" s="4"/>
      <c r="F74" s="4"/>
      <c r="G74" s="123"/>
    </row>
    <row r="75" spans="2:7" ht="16">
      <c r="B75" s="122"/>
      <c r="C75" s="4"/>
      <c r="D75" s="4"/>
      <c r="E75" s="4"/>
      <c r="F75" s="35"/>
      <c r="G75" s="123"/>
    </row>
    <row r="76" spans="2:7" ht="16">
      <c r="B76" s="122"/>
      <c r="C76" s="4"/>
      <c r="D76" s="4"/>
      <c r="E76" s="4"/>
      <c r="F76" s="35"/>
      <c r="G76" s="123"/>
    </row>
    <row r="77" spans="2:7" ht="16">
      <c r="B77" s="124"/>
      <c r="C77" s="298"/>
      <c r="D77" s="298"/>
      <c r="E77" s="298"/>
      <c r="F77" s="125"/>
      <c r="G77" s="126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K24"/>
  <sheetViews>
    <sheetView zoomScale="124" zoomScaleNormal="124" zoomScalePageLayoutView="124" workbookViewId="0">
      <selection activeCell="I17" sqref="I17"/>
    </sheetView>
  </sheetViews>
  <sheetFormatPr baseColWidth="10" defaultColWidth="11" defaultRowHeight="15" x14ac:dyDescent="0"/>
  <cols>
    <col min="1" max="2" width="11" style="20"/>
    <col min="3" max="4" width="11" style="9"/>
    <col min="5" max="5" width="12.5" style="9" bestFit="1" customWidth="1"/>
    <col min="6" max="6" width="11" style="9"/>
    <col min="7" max="7" width="11" style="20"/>
    <col min="10" max="10" width="12.1640625" bestFit="1" customWidth="1"/>
  </cols>
  <sheetData>
    <row r="1" spans="3:11">
      <c r="H1" s="20"/>
      <c r="I1" s="20"/>
      <c r="J1" s="20"/>
      <c r="K1" s="20"/>
    </row>
    <row r="2" spans="3:11" ht="17" thickBot="1">
      <c r="H2" s="20"/>
      <c r="I2" s="20"/>
      <c r="J2" s="20"/>
      <c r="K2" s="20"/>
    </row>
    <row r="3" spans="3:11">
      <c r="C3" s="56"/>
      <c r="D3" s="283" t="s">
        <v>11</v>
      </c>
      <c r="E3" s="307" t="s">
        <v>53</v>
      </c>
      <c r="F3" s="308" t="s">
        <v>8</v>
      </c>
      <c r="G3" s="201"/>
      <c r="H3" s="201"/>
      <c r="I3" s="201"/>
      <c r="J3" s="201"/>
      <c r="K3" s="20"/>
    </row>
    <row r="4" spans="3:11">
      <c r="C4" s="40"/>
      <c r="D4" s="40">
        <v>0.73720860519760423</v>
      </c>
      <c r="E4" s="8">
        <v>1.5489726466944378</v>
      </c>
      <c r="F4" s="57">
        <v>4.3947003545195811</v>
      </c>
      <c r="G4" s="201"/>
      <c r="H4" s="201"/>
      <c r="I4" s="201"/>
      <c r="J4" s="201"/>
      <c r="K4" s="20"/>
    </row>
    <row r="5" spans="3:11">
      <c r="C5" s="40"/>
      <c r="D5" s="40">
        <v>1.407133581662825</v>
      </c>
      <c r="E5" s="8">
        <v>2.949703770560697</v>
      </c>
      <c r="F5" s="57">
        <v>5.1782515805191958</v>
      </c>
      <c r="G5" s="201"/>
      <c r="H5" s="201"/>
      <c r="I5" s="201"/>
      <c r="J5" s="201"/>
      <c r="K5" s="20"/>
    </row>
    <row r="6" spans="3:11">
      <c r="C6" s="40"/>
      <c r="D6" s="40">
        <v>1.0239602832715633</v>
      </c>
      <c r="E6" s="8">
        <v>1.9518304519839187</v>
      </c>
      <c r="F6" s="57">
        <v>5.1947253395240294</v>
      </c>
      <c r="G6" s="201"/>
      <c r="H6" s="201"/>
      <c r="I6" s="201"/>
      <c r="J6" s="201"/>
      <c r="K6" s="20"/>
    </row>
    <row r="7" spans="3:11">
      <c r="C7" s="40"/>
      <c r="D7" s="40">
        <v>1.2677603507171737</v>
      </c>
      <c r="E7" s="8">
        <v>2.5669527762455169</v>
      </c>
      <c r="F7" s="57">
        <v>4.9615530089431212</v>
      </c>
      <c r="G7" s="201"/>
      <c r="H7" s="201"/>
      <c r="I7" s="201"/>
      <c r="J7" s="201"/>
      <c r="K7" s="20"/>
    </row>
    <row r="8" spans="3:11">
      <c r="C8" s="40"/>
      <c r="D8" s="40">
        <v>0.88585036984159027</v>
      </c>
      <c r="E8" s="8">
        <v>2.4538846182442264</v>
      </c>
      <c r="F8" s="57"/>
      <c r="G8" s="201"/>
      <c r="H8" s="201"/>
      <c r="I8" s="201"/>
      <c r="J8" s="201"/>
      <c r="K8" s="20"/>
    </row>
    <row r="9" spans="3:11">
      <c r="C9" s="40"/>
      <c r="D9" s="40">
        <v>0.88180371117537026</v>
      </c>
      <c r="E9" s="8"/>
      <c r="F9" s="57"/>
      <c r="G9" s="201"/>
      <c r="H9" s="201"/>
      <c r="I9" s="201"/>
      <c r="J9" s="201"/>
      <c r="K9" s="20"/>
    </row>
    <row r="10" spans="3:11">
      <c r="C10" s="40"/>
      <c r="D10" s="40">
        <v>0.78154544348189403</v>
      </c>
      <c r="E10" s="8"/>
      <c r="F10" s="57"/>
      <c r="G10" s="201"/>
      <c r="H10" s="201"/>
      <c r="I10" s="201"/>
      <c r="J10" s="201"/>
      <c r="K10" s="20"/>
    </row>
    <row r="11" spans="3:11">
      <c r="C11" s="40"/>
      <c r="D11" s="40">
        <v>1.0522912002000258</v>
      </c>
      <c r="E11" s="8"/>
      <c r="F11" s="57"/>
      <c r="G11" s="201"/>
      <c r="H11" s="201"/>
      <c r="I11" s="201"/>
      <c r="J11" s="201"/>
      <c r="K11" s="20"/>
    </row>
    <row r="12" spans="3:11">
      <c r="C12" s="40"/>
      <c r="D12" s="40">
        <v>0.9624464544519532</v>
      </c>
      <c r="E12" s="8"/>
      <c r="F12" s="57"/>
      <c r="G12" s="201"/>
      <c r="H12" s="201"/>
      <c r="I12" s="201"/>
      <c r="J12" s="201"/>
      <c r="K12" s="20"/>
    </row>
    <row r="13" spans="3:11" ht="17" thickBot="1">
      <c r="C13" s="40"/>
      <c r="D13" s="40"/>
      <c r="E13" s="8"/>
      <c r="F13" s="57"/>
      <c r="G13" s="201"/>
      <c r="H13" s="201"/>
      <c r="I13" s="201"/>
      <c r="J13" s="201"/>
      <c r="K13" s="20"/>
    </row>
    <row r="14" spans="3:11">
      <c r="C14" s="283" t="s">
        <v>0</v>
      </c>
      <c r="D14" s="56">
        <v>1</v>
      </c>
      <c r="E14" s="38">
        <v>2.2942688527457595</v>
      </c>
      <c r="F14" s="39">
        <v>4.9323075708764819</v>
      </c>
      <c r="G14" s="201"/>
      <c r="H14" s="201"/>
      <c r="I14" s="201"/>
      <c r="J14" s="201"/>
      <c r="K14" s="20"/>
    </row>
    <row r="15" spans="3:11">
      <c r="C15" s="261" t="s">
        <v>54</v>
      </c>
      <c r="D15" s="40">
        <v>0.2196458238599002</v>
      </c>
      <c r="E15" s="367">
        <v>0.54821508992656753</v>
      </c>
      <c r="F15" s="57">
        <v>0.37382186306127962</v>
      </c>
      <c r="G15" s="201"/>
      <c r="H15" s="201"/>
      <c r="I15" s="201"/>
      <c r="J15" s="201"/>
      <c r="K15" s="20"/>
    </row>
    <row r="16" spans="3:11">
      <c r="C16" s="261"/>
      <c r="D16" s="40"/>
      <c r="E16" s="367"/>
      <c r="F16" s="57"/>
      <c r="G16" s="201"/>
      <c r="H16" s="201"/>
      <c r="I16" s="201"/>
      <c r="J16" s="201"/>
      <c r="K16" s="20"/>
    </row>
    <row r="17" spans="3:11" ht="17" thickBot="1">
      <c r="C17" s="284" t="s">
        <v>48</v>
      </c>
      <c r="D17" s="43"/>
      <c r="E17" s="368">
        <v>3.5126915733443598E-5</v>
      </c>
      <c r="F17" s="91">
        <v>7.960904379857607E-5</v>
      </c>
      <c r="G17" s="201"/>
      <c r="H17" s="201"/>
      <c r="I17" s="201"/>
      <c r="J17" s="201"/>
      <c r="K17" s="20"/>
    </row>
    <row r="18" spans="3:11">
      <c r="H18" s="20"/>
      <c r="I18" s="20"/>
      <c r="J18" s="20"/>
      <c r="K18" s="20"/>
    </row>
    <row r="19" spans="3:11">
      <c r="H19" s="20"/>
      <c r="I19" s="20"/>
      <c r="J19" s="20"/>
      <c r="K19" s="20"/>
    </row>
    <row r="20" spans="3:11">
      <c r="H20" s="20"/>
      <c r="I20" s="20"/>
      <c r="J20" s="20"/>
      <c r="K20" s="20"/>
    </row>
    <row r="21" spans="3:11">
      <c r="H21" s="20"/>
      <c r="I21" s="20"/>
      <c r="J21" s="20"/>
      <c r="K21" s="20"/>
    </row>
    <row r="22" spans="3:11">
      <c r="H22" s="20"/>
      <c r="I22" s="20"/>
      <c r="J22" s="20"/>
      <c r="K22" s="20"/>
    </row>
    <row r="23" spans="3:11">
      <c r="H23" s="20"/>
      <c r="I23" s="20"/>
      <c r="J23" s="20"/>
      <c r="K23" s="20"/>
    </row>
    <row r="24" spans="3:11">
      <c r="H24" s="20"/>
      <c r="I24" s="20"/>
      <c r="J24" s="20"/>
      <c r="K24" s="2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Q28"/>
  <sheetViews>
    <sheetView topLeftCell="D1" zoomScale="150" zoomScaleNormal="150" zoomScalePageLayoutView="150" workbookViewId="0">
      <selection activeCell="L20" sqref="L20"/>
    </sheetView>
  </sheetViews>
  <sheetFormatPr baseColWidth="10" defaultColWidth="11" defaultRowHeight="15" x14ac:dyDescent="0"/>
  <cols>
    <col min="1" max="4" width="11" style="20"/>
    <col min="5" max="5" width="9.1640625" style="20" bestFit="1" customWidth="1"/>
    <col min="6" max="8" width="7.6640625" style="20" bestFit="1" customWidth="1"/>
    <col min="9" max="9" width="9.6640625" style="20" bestFit="1" customWidth="1"/>
    <col min="10" max="17" width="11" style="20"/>
    <col min="20" max="20" width="12.1640625" bestFit="1" customWidth="1"/>
    <col min="22" max="22" width="12.1640625" bestFit="1" customWidth="1"/>
  </cols>
  <sheetData>
    <row r="1" spans="3:14" ht="17" thickBot="1">
      <c r="N1" s="99"/>
    </row>
    <row r="2" spans="3:14" ht="17" thickBot="1">
      <c r="C2" s="79"/>
      <c r="N2" s="185"/>
    </row>
    <row r="3" spans="3:14" ht="17" thickBot="1">
      <c r="C3" s="80"/>
      <c r="E3" s="210"/>
      <c r="F3" s="312" t="s">
        <v>11</v>
      </c>
      <c r="G3" s="313" t="s">
        <v>9</v>
      </c>
      <c r="H3" s="313" t="s">
        <v>27</v>
      </c>
      <c r="I3" s="314" t="s">
        <v>26</v>
      </c>
      <c r="N3" s="186"/>
    </row>
    <row r="4" spans="3:14">
      <c r="C4" s="80"/>
      <c r="E4" s="106"/>
      <c r="F4" s="253">
        <v>1.8925973582641218</v>
      </c>
      <c r="G4" s="254">
        <v>4.5915083839551203</v>
      </c>
      <c r="H4" s="254">
        <v>9.0931193775832711E-2</v>
      </c>
      <c r="I4" s="255">
        <v>0.17127577902862712</v>
      </c>
      <c r="N4" s="186"/>
    </row>
    <row r="5" spans="3:14">
      <c r="C5" s="80"/>
      <c r="E5" s="106"/>
      <c r="F5" s="253">
        <v>0.74998030513742286</v>
      </c>
      <c r="G5" s="254">
        <v>5.9557259525661692</v>
      </c>
      <c r="H5" s="254">
        <v>6.137855579868709E-2</v>
      </c>
      <c r="I5" s="255">
        <v>0.12940836637719574</v>
      </c>
      <c r="N5" s="99"/>
    </row>
    <row r="6" spans="3:14">
      <c r="C6" s="80"/>
      <c r="E6" s="106"/>
      <c r="F6" s="253">
        <v>0.64704183188355224</v>
      </c>
      <c r="G6" s="254">
        <v>3.1543289304402031</v>
      </c>
      <c r="H6" s="254">
        <v>4.3326039387308536E-2</v>
      </c>
      <c r="I6" s="255"/>
    </row>
    <row r="7" spans="3:14">
      <c r="C7" s="80"/>
      <c r="E7" s="106"/>
      <c r="F7" s="253">
        <v>1.1323232057974297</v>
      </c>
      <c r="G7" s="254">
        <v>5.2032947313991231</v>
      </c>
      <c r="H7" s="254">
        <v>0.52364007246261468</v>
      </c>
      <c r="I7" s="255">
        <v>0.34662955279576535</v>
      </c>
    </row>
    <row r="8" spans="3:14">
      <c r="C8" s="80"/>
      <c r="E8" s="106"/>
      <c r="F8" s="253">
        <v>0.97056274782775476</v>
      </c>
      <c r="G8" s="254">
        <v>3.0750842760741359</v>
      </c>
      <c r="H8" s="254">
        <v>0.11345534903356651</v>
      </c>
      <c r="I8" s="255">
        <v>0.15165042934808667</v>
      </c>
    </row>
    <row r="9" spans="3:14">
      <c r="C9" s="80"/>
      <c r="E9" s="106"/>
      <c r="F9" s="253">
        <v>0.63693180326196397</v>
      </c>
      <c r="G9" s="254">
        <v>2.0715184891849083</v>
      </c>
      <c r="H9" s="254">
        <v>0.15386410348387786</v>
      </c>
      <c r="I9" s="255">
        <v>0.64704183188355224</v>
      </c>
    </row>
    <row r="10" spans="3:14">
      <c r="C10" s="80"/>
      <c r="E10" s="106"/>
      <c r="F10" s="253">
        <v>0.97056274782775476</v>
      </c>
      <c r="G10" s="254">
        <v>1.3039181792438101</v>
      </c>
      <c r="H10" s="254"/>
      <c r="I10" s="255">
        <v>0.81540186306241602</v>
      </c>
    </row>
    <row r="11" spans="3:14">
      <c r="C11" s="80"/>
      <c r="E11" s="106"/>
      <c r="F11" s="253">
        <v>1.1192882159305553</v>
      </c>
      <c r="G11" s="254">
        <v>2.152660918484778</v>
      </c>
      <c r="H11" s="254"/>
      <c r="I11" s="255">
        <v>0.61468755830859056</v>
      </c>
    </row>
    <row r="12" spans="3:14">
      <c r="C12" s="80"/>
      <c r="E12" s="106"/>
      <c r="F12" s="253">
        <v>1.0514392444752205</v>
      </c>
      <c r="G12" s="254">
        <v>1.6115805419962967</v>
      </c>
      <c r="H12" s="254"/>
      <c r="I12" s="255">
        <v>0.6382372764515819</v>
      </c>
    </row>
    <row r="13" spans="3:14">
      <c r="C13" s="80"/>
      <c r="E13" s="106"/>
      <c r="F13" s="253">
        <v>0.96625120772896278</v>
      </c>
      <c r="G13" s="254">
        <v>2.7497592997811813</v>
      </c>
      <c r="H13" s="254"/>
      <c r="I13" s="255"/>
    </row>
    <row r="14" spans="3:14">
      <c r="C14" s="80"/>
      <c r="E14" s="106"/>
      <c r="F14" s="253">
        <v>0.86302133186526098</v>
      </c>
      <c r="G14" s="254">
        <v>2.1761487964989059</v>
      </c>
      <c r="H14" s="254"/>
      <c r="I14" s="255"/>
    </row>
    <row r="15" spans="3:14">
      <c r="C15" s="80"/>
      <c r="E15" s="106"/>
      <c r="F15" s="253">
        <v>1.1986870897155362</v>
      </c>
      <c r="G15" s="310"/>
      <c r="H15" s="254"/>
      <c r="I15" s="255"/>
    </row>
    <row r="16" spans="3:14">
      <c r="C16" s="80"/>
      <c r="E16" s="106"/>
      <c r="F16" s="253">
        <v>0.70765864332603934</v>
      </c>
      <c r="G16" s="310"/>
      <c r="H16" s="254"/>
      <c r="I16" s="255"/>
    </row>
    <row r="17" spans="3:17">
      <c r="C17" s="80"/>
      <c r="E17" s="106"/>
      <c r="F17" s="253">
        <v>1.0936542669584244</v>
      </c>
      <c r="G17" s="310"/>
      <c r="H17" s="254"/>
      <c r="I17" s="255"/>
    </row>
    <row r="18" spans="3:17">
      <c r="C18" s="80"/>
      <c r="E18" s="106"/>
      <c r="F18" s="253">
        <v>1.2241235027305861</v>
      </c>
      <c r="G18" s="310"/>
      <c r="H18" s="254"/>
      <c r="I18" s="255"/>
    </row>
    <row r="19" spans="3:17">
      <c r="C19" s="80"/>
      <c r="E19" s="106"/>
      <c r="F19" s="253">
        <v>1.1803016149459742</v>
      </c>
      <c r="G19" s="254"/>
      <c r="H19" s="254"/>
      <c r="I19" s="255"/>
    </row>
    <row r="20" spans="3:17">
      <c r="C20" s="80"/>
      <c r="E20" s="106"/>
      <c r="F20" s="253">
        <v>0.8460527456503103</v>
      </c>
      <c r="G20" s="254"/>
      <c r="H20" s="254"/>
      <c r="I20" s="255"/>
    </row>
    <row r="21" spans="3:17">
      <c r="C21" s="80"/>
      <c r="E21" s="106"/>
      <c r="F21" s="253">
        <v>0.96316349498708598</v>
      </c>
      <c r="G21" s="254"/>
      <c r="H21" s="254"/>
      <c r="I21" s="255"/>
    </row>
    <row r="22" spans="3:17">
      <c r="C22" s="80"/>
      <c r="E22" s="106"/>
      <c r="F22" s="253">
        <v>0.53657706248816162</v>
      </c>
      <c r="G22" s="254"/>
      <c r="H22" s="254"/>
      <c r="I22" s="255"/>
    </row>
    <row r="23" spans="3:17" ht="17" thickBot="1">
      <c r="C23" s="82"/>
      <c r="E23" s="106"/>
      <c r="F23" s="253">
        <v>1.249781579197881</v>
      </c>
      <c r="G23" s="254"/>
      <c r="H23" s="254"/>
      <c r="I23" s="255"/>
    </row>
    <row r="24" spans="3:17" ht="17" thickBot="1">
      <c r="C24" s="79" t="s">
        <v>0</v>
      </c>
      <c r="E24" s="106"/>
      <c r="F24" s="253"/>
      <c r="G24" s="254"/>
      <c r="H24" s="254"/>
      <c r="I24" s="255"/>
    </row>
    <row r="25" spans="3:17">
      <c r="C25" s="80" t="s">
        <v>55</v>
      </c>
      <c r="E25" s="280" t="s">
        <v>0</v>
      </c>
      <c r="F25" s="311">
        <f>AVERAGE(F4:F23)</f>
        <v>1</v>
      </c>
      <c r="G25" s="256">
        <f t="shared" ref="G25:I25" si="0">AVERAGE(G4:G23)</f>
        <v>3.095048045420421</v>
      </c>
      <c r="H25" s="256">
        <f t="shared" si="0"/>
        <v>0.16443255232364787</v>
      </c>
      <c r="I25" s="257">
        <f t="shared" si="0"/>
        <v>0.43929158215697695</v>
      </c>
    </row>
    <row r="26" spans="3:17">
      <c r="C26" s="80"/>
      <c r="E26" s="281" t="s">
        <v>68</v>
      </c>
      <c r="F26" s="253">
        <f>STDEV(F4:F23)</f>
        <v>0.29826848815620199</v>
      </c>
      <c r="G26" s="254">
        <f t="shared" ref="G26:I26" si="1">STDEV(G4:G23)</f>
        <v>1.5224853669528378</v>
      </c>
      <c r="H26" s="254">
        <f t="shared" si="1"/>
        <v>0.18023860478503725</v>
      </c>
      <c r="I26" s="255">
        <f t="shared" si="1"/>
        <v>0.2710155530634149</v>
      </c>
    </row>
    <row r="27" spans="3:17" ht="17" thickBot="1">
      <c r="C27" s="82" t="s">
        <v>48</v>
      </c>
      <c r="E27" s="281" t="s">
        <v>66</v>
      </c>
      <c r="F27" s="253"/>
      <c r="G27" s="254">
        <f>_xlfn.T.TEST(G4:G14,F4:F23,2,2)</f>
        <v>1.4799534522094451E-6</v>
      </c>
      <c r="H27" s="254">
        <f>_xlfn.T.TEST(H4:H18,G4:G23,2,2)</f>
        <v>3.2763873577007399E-4</v>
      </c>
      <c r="I27" s="255">
        <f>_xlfn.T.TEST(I4:I18,G4:G23,2,2)</f>
        <v>1.529380374622874E-4</v>
      </c>
    </row>
    <row r="28" spans="3:17">
      <c r="M28"/>
      <c r="N28"/>
      <c r="O28"/>
      <c r="P28"/>
      <c r="Q28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D2:I13"/>
  <sheetViews>
    <sheetView topLeftCell="B1" zoomScale="150" zoomScaleNormal="150" zoomScalePageLayoutView="150" workbookViewId="0">
      <selection activeCell="K30" sqref="K30"/>
    </sheetView>
  </sheetViews>
  <sheetFormatPr baseColWidth="10" defaultColWidth="8.83203125" defaultRowHeight="14" x14ac:dyDescent="0"/>
  <cols>
    <col min="1" max="3" width="8.83203125" style="11"/>
    <col min="4" max="4" width="8.33203125" style="11" bestFit="1" customWidth="1"/>
    <col min="5" max="7" width="12.1640625" style="11" bestFit="1" customWidth="1"/>
    <col min="8" max="9" width="14" style="11" bestFit="1" customWidth="1"/>
    <col min="10" max="16384" width="8.83203125" style="11"/>
  </cols>
  <sheetData>
    <row r="2" spans="4:9" ht="16" thickBot="1"/>
    <row r="3" spans="4:9" ht="16" thickBot="1">
      <c r="D3" s="213"/>
      <c r="E3" s="214" t="s">
        <v>28</v>
      </c>
      <c r="F3" s="215" t="s">
        <v>29</v>
      </c>
      <c r="G3" s="215" t="s">
        <v>30</v>
      </c>
      <c r="H3" s="216" t="s">
        <v>31</v>
      </c>
    </row>
    <row r="4" spans="4:9">
      <c r="D4" s="212"/>
      <c r="E4" s="219">
        <v>0.97832750739445828</v>
      </c>
      <c r="F4" s="220">
        <v>6.900693734874948</v>
      </c>
      <c r="G4" s="220">
        <v>1.7318365151922512</v>
      </c>
      <c r="H4" s="221">
        <v>0.74681365958590817</v>
      </c>
    </row>
    <row r="5" spans="4:9">
      <c r="D5" s="212"/>
      <c r="E5" s="222">
        <v>1.0009142242538289</v>
      </c>
      <c r="F5" s="223">
        <v>7.4287066415702947</v>
      </c>
      <c r="G5" s="223">
        <v>1.7541489647754727</v>
      </c>
      <c r="H5" s="224">
        <v>0.76214036031190968</v>
      </c>
      <c r="I5" s="15"/>
    </row>
    <row r="6" spans="4:9">
      <c r="D6" s="212"/>
      <c r="E6" s="222">
        <v>1.0207582683517047</v>
      </c>
      <c r="F6" s="223">
        <v>6.4570583490185358</v>
      </c>
      <c r="G6" s="223">
        <v>1.7359505243344939</v>
      </c>
      <c r="H6" s="224">
        <v>0.78585641301424902</v>
      </c>
      <c r="I6" s="15"/>
    </row>
    <row r="7" spans="4:9" ht="16" thickBot="1">
      <c r="D7" s="212"/>
      <c r="E7" s="222"/>
      <c r="F7" s="223"/>
      <c r="G7" s="223"/>
      <c r="H7" s="224"/>
      <c r="I7" s="15"/>
    </row>
    <row r="8" spans="4:9">
      <c r="D8" s="213" t="s">
        <v>0</v>
      </c>
      <c r="E8" s="219">
        <f>AVERAGE(E4:E6)</f>
        <v>0.99999999999999734</v>
      </c>
      <c r="F8" s="220">
        <f t="shared" ref="F8:H8" si="0">AVERAGE(F4:F6)</f>
        <v>6.9288195751545922</v>
      </c>
      <c r="G8" s="220">
        <f t="shared" si="0"/>
        <v>1.7406453347674058</v>
      </c>
      <c r="H8" s="221">
        <f t="shared" si="0"/>
        <v>0.76493681097068889</v>
      </c>
      <c r="I8" s="15"/>
    </row>
    <row r="9" spans="4:9">
      <c r="D9" s="217" t="s">
        <v>54</v>
      </c>
      <c r="E9" s="222">
        <f>STDEV(E4:E6)</f>
        <v>2.1230148924170713E-2</v>
      </c>
      <c r="F9" s="223">
        <f t="shared" ref="F9:H9" si="1">STDEV(F4:F6)</f>
        <v>0.48643437201051509</v>
      </c>
      <c r="G9" s="223">
        <f t="shared" si="1"/>
        <v>1.1874017237299436E-2</v>
      </c>
      <c r="H9" s="224">
        <f t="shared" si="1"/>
        <v>1.967102567310092E-2</v>
      </c>
      <c r="I9" s="15"/>
    </row>
    <row r="10" spans="4:9" ht="16" thickBot="1">
      <c r="D10" s="218" t="s">
        <v>64</v>
      </c>
      <c r="E10" s="225"/>
      <c r="F10" s="226">
        <f>_xlfn.T.TEST(F4:F6,E4:E6,2,2)</f>
        <v>2.9874779737787832E-5</v>
      </c>
      <c r="G10" s="226"/>
      <c r="H10" s="227"/>
      <c r="I10" s="15"/>
    </row>
    <row r="11" spans="4:9">
      <c r="E11" s="15"/>
      <c r="F11" s="15"/>
      <c r="G11" s="15"/>
      <c r="H11" s="15"/>
      <c r="I11" s="15"/>
    </row>
    <row r="12" spans="4:9">
      <c r="E12" s="15"/>
      <c r="F12" s="211"/>
      <c r="G12" s="211"/>
      <c r="H12" s="211"/>
      <c r="I12" s="211"/>
    </row>
    <row r="13" spans="4:9">
      <c r="E13" s="15"/>
      <c r="F13" s="211"/>
      <c r="G13" s="211"/>
      <c r="H13" s="211"/>
      <c r="I13" s="211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R50"/>
  <sheetViews>
    <sheetView zoomScale="150" zoomScaleNormal="150" zoomScalePageLayoutView="150" workbookViewId="0">
      <selection activeCell="K7" sqref="K7"/>
    </sheetView>
  </sheetViews>
  <sheetFormatPr baseColWidth="10" defaultColWidth="11" defaultRowHeight="15" x14ac:dyDescent="0"/>
  <cols>
    <col min="3" max="3" width="9.1640625" style="5" bestFit="1" customWidth="1"/>
    <col min="4" max="6" width="5.6640625" style="5" bestFit="1" customWidth="1"/>
    <col min="7" max="7" width="11.1640625" style="5" bestFit="1" customWidth="1"/>
    <col min="8" max="8" width="8.33203125" style="5" bestFit="1" customWidth="1"/>
    <col min="9" max="10" width="5.6640625" style="5" bestFit="1" customWidth="1"/>
    <col min="16" max="16" width="12.1640625" bestFit="1" customWidth="1"/>
  </cols>
  <sheetData>
    <row r="1" spans="1:18">
      <c r="A1" s="20"/>
      <c r="B1" s="20"/>
      <c r="C1" s="9"/>
      <c r="D1" s="9"/>
      <c r="E1" s="9"/>
      <c r="F1" s="9"/>
      <c r="G1" s="9"/>
      <c r="H1" s="9"/>
      <c r="I1" s="9"/>
      <c r="J1" s="9"/>
      <c r="K1" s="20"/>
      <c r="L1" s="20"/>
      <c r="M1" s="20"/>
      <c r="N1" s="20"/>
      <c r="O1" s="20"/>
      <c r="P1" s="20"/>
      <c r="Q1" s="20"/>
      <c r="R1" s="20"/>
    </row>
    <row r="2" spans="1:18" ht="17" thickBot="1">
      <c r="A2" s="20"/>
      <c r="B2" s="20"/>
      <c r="C2" s="9"/>
      <c r="D2" s="9"/>
      <c r="E2" s="9"/>
      <c r="F2" s="9"/>
      <c r="G2" s="9"/>
      <c r="H2" s="9"/>
      <c r="I2" s="9"/>
      <c r="J2" s="9"/>
      <c r="K2" s="20"/>
      <c r="L2" s="20"/>
      <c r="M2" s="20"/>
      <c r="N2" s="20"/>
      <c r="O2" s="20"/>
      <c r="P2" s="20"/>
      <c r="Q2" s="20"/>
      <c r="R2" s="20"/>
    </row>
    <row r="3" spans="1:18">
      <c r="A3" s="20"/>
      <c r="B3" s="20"/>
      <c r="C3" s="114"/>
      <c r="D3" s="283" t="s">
        <v>1</v>
      </c>
      <c r="E3" s="307"/>
      <c r="F3" s="307"/>
      <c r="G3" s="307"/>
      <c r="H3" s="307" t="s">
        <v>12</v>
      </c>
      <c r="I3" s="307"/>
      <c r="J3" s="308"/>
      <c r="K3" s="20"/>
      <c r="L3" s="20"/>
      <c r="M3" s="20"/>
      <c r="N3" s="20"/>
      <c r="O3" s="20"/>
      <c r="P3" s="20"/>
      <c r="Q3" s="20"/>
      <c r="R3" s="20"/>
    </row>
    <row r="4" spans="1:18" ht="17" thickBot="1">
      <c r="A4" s="20"/>
      <c r="B4" s="20"/>
      <c r="C4" s="72"/>
      <c r="D4" s="284" t="s">
        <v>7</v>
      </c>
      <c r="E4" s="315" t="s">
        <v>9</v>
      </c>
      <c r="F4" s="315" t="s">
        <v>10</v>
      </c>
      <c r="G4" s="315"/>
      <c r="H4" s="315" t="s">
        <v>7</v>
      </c>
      <c r="I4" s="315" t="s">
        <v>9</v>
      </c>
      <c r="J4" s="316" t="s">
        <v>10</v>
      </c>
      <c r="K4" s="20"/>
      <c r="L4" s="20"/>
      <c r="M4" s="20"/>
      <c r="N4" s="20"/>
      <c r="O4" s="20"/>
      <c r="P4" s="20"/>
      <c r="Q4" s="20"/>
      <c r="R4" s="20"/>
    </row>
    <row r="5" spans="1:18">
      <c r="A5" s="20"/>
      <c r="C5" s="68"/>
      <c r="D5" s="141">
        <v>1.6053020143989225</v>
      </c>
      <c r="E5" s="142">
        <v>1.5864151751617732</v>
      </c>
      <c r="F5" s="142">
        <v>2.9975881311529982</v>
      </c>
      <c r="G5" s="142"/>
      <c r="H5" s="142">
        <v>1.1903344438285459</v>
      </c>
      <c r="I5" s="142">
        <v>0.84802401614455181</v>
      </c>
      <c r="J5" s="143">
        <v>1.1151690748952154</v>
      </c>
      <c r="K5" s="20"/>
      <c r="L5" s="20"/>
      <c r="M5" s="20"/>
      <c r="N5" s="20"/>
      <c r="O5" s="20"/>
      <c r="P5" s="20"/>
      <c r="Q5" s="20"/>
      <c r="R5" s="20"/>
    </row>
    <row r="6" spans="1:18">
      <c r="A6" s="20"/>
      <c r="C6" s="68"/>
      <c r="D6" s="141">
        <v>0.40858972701563884</v>
      </c>
      <c r="E6" s="142">
        <v>2.0621725875400654</v>
      </c>
      <c r="F6" s="142">
        <v>1.8187116829533188</v>
      </c>
      <c r="G6" s="142"/>
      <c r="H6" s="142">
        <v>1.5473093667410636</v>
      </c>
      <c r="I6" s="142">
        <v>1.0627986105612017</v>
      </c>
      <c r="J6" s="143">
        <v>1.6656328616520633</v>
      </c>
      <c r="K6" s="20"/>
      <c r="L6" s="20"/>
      <c r="M6" s="20"/>
      <c r="N6" s="20"/>
      <c r="O6" s="20"/>
      <c r="P6" s="20"/>
      <c r="Q6" s="20"/>
      <c r="R6" s="20"/>
    </row>
    <row r="7" spans="1:18">
      <c r="A7" s="20"/>
      <c r="C7" s="68"/>
      <c r="D7" s="141">
        <v>1.0972440559006407</v>
      </c>
      <c r="E7" s="142">
        <v>1.0327477803775904</v>
      </c>
      <c r="F7" s="142">
        <v>1.174950070641154</v>
      </c>
      <c r="G7" s="142"/>
      <c r="H7" s="142">
        <v>0.77490134614072004</v>
      </c>
      <c r="I7" s="142">
        <v>0.90521108378162884</v>
      </c>
      <c r="J7" s="143">
        <v>1.2731200787996002</v>
      </c>
      <c r="K7" s="20"/>
      <c r="L7" s="20"/>
      <c r="M7" s="20"/>
      <c r="N7" s="20"/>
      <c r="O7" s="20"/>
      <c r="P7" s="20"/>
      <c r="Q7" s="20"/>
      <c r="R7" s="20"/>
    </row>
    <row r="8" spans="1:18">
      <c r="A8" s="20"/>
      <c r="C8" s="68"/>
      <c r="D8" s="141">
        <v>0.90137225861464387</v>
      </c>
      <c r="E8" s="142">
        <v>1.6053010701041754</v>
      </c>
      <c r="F8" s="142">
        <v>2.7535634826022211</v>
      </c>
      <c r="G8" s="142"/>
      <c r="H8" s="142">
        <v>0.83252557827294127</v>
      </c>
      <c r="I8" s="142">
        <v>0.83606824030814531</v>
      </c>
      <c r="J8" s="143">
        <v>1.3085707892534795</v>
      </c>
      <c r="K8" s="20"/>
      <c r="L8" s="20"/>
      <c r="M8" s="20"/>
      <c r="N8" s="20"/>
      <c r="O8" s="20"/>
      <c r="P8" s="20"/>
      <c r="Q8" s="20"/>
      <c r="R8" s="20"/>
    </row>
    <row r="9" spans="1:18">
      <c r="A9" s="20"/>
      <c r="C9" s="68"/>
      <c r="D9" s="141">
        <v>1.0481671693033145</v>
      </c>
      <c r="E9" s="142">
        <v>1.8637396324738877</v>
      </c>
      <c r="F9" s="142">
        <v>2.0483932206759161</v>
      </c>
      <c r="G9" s="142"/>
      <c r="H9" s="142">
        <v>0.67310578668876109</v>
      </c>
      <c r="I9" s="142">
        <v>0.83449372384805465</v>
      </c>
      <c r="J9" s="143">
        <v>0.95651874950508153</v>
      </c>
      <c r="K9" s="20"/>
      <c r="L9" s="20"/>
      <c r="M9" s="20"/>
      <c r="N9" s="20"/>
      <c r="O9" s="20"/>
      <c r="P9" s="20"/>
      <c r="Q9" s="20"/>
      <c r="R9" s="20"/>
    </row>
    <row r="10" spans="1:18">
      <c r="A10" s="20"/>
      <c r="C10" s="68"/>
      <c r="D10" s="141">
        <v>0.93932477476683951</v>
      </c>
      <c r="E10" s="142">
        <v>1.5985561076247463</v>
      </c>
      <c r="F10" s="142">
        <v>2.3202670929236819</v>
      </c>
      <c r="G10" s="142"/>
      <c r="H10" s="142">
        <v>0.98182347832796713</v>
      </c>
      <c r="I10" s="142">
        <v>0.55265527749182486</v>
      </c>
      <c r="J10" s="143">
        <v>0.80192986069617944</v>
      </c>
      <c r="K10" s="20"/>
      <c r="L10" s="20"/>
      <c r="M10" s="20"/>
      <c r="N10" s="20"/>
      <c r="O10" s="20"/>
      <c r="P10" s="20"/>
      <c r="Q10" s="20"/>
      <c r="R10" s="20"/>
    </row>
    <row r="11" spans="1:18">
      <c r="A11" s="20"/>
      <c r="C11" s="68"/>
      <c r="D11" s="141"/>
      <c r="E11" s="142">
        <v>1.3881132782665517</v>
      </c>
      <c r="F11" s="142">
        <v>2.8944686813898817</v>
      </c>
      <c r="G11" s="142"/>
      <c r="H11" s="142"/>
      <c r="I11" s="142">
        <v>0.69081909686478105</v>
      </c>
      <c r="J11" s="143"/>
      <c r="K11" s="20"/>
      <c r="L11" s="20"/>
      <c r="M11" s="20"/>
      <c r="N11" s="20"/>
      <c r="O11" s="20"/>
      <c r="P11" s="20"/>
      <c r="Q11" s="20"/>
      <c r="R11" s="20"/>
    </row>
    <row r="12" spans="1:18">
      <c r="A12" s="20"/>
      <c r="C12" s="68"/>
      <c r="D12" s="141"/>
      <c r="E12" s="142">
        <v>1.4164421206801547</v>
      </c>
      <c r="F12" s="142"/>
      <c r="G12" s="142"/>
      <c r="H12" s="142"/>
      <c r="I12" s="142">
        <v>0.46307653745880928</v>
      </c>
      <c r="J12" s="143"/>
      <c r="K12" s="20"/>
      <c r="L12" s="20"/>
      <c r="M12" s="20"/>
      <c r="N12" s="20"/>
      <c r="O12" s="20"/>
      <c r="P12" s="20"/>
      <c r="Q12" s="20"/>
      <c r="R12" s="20"/>
    </row>
    <row r="13" spans="1:18" ht="17" thickBot="1">
      <c r="A13" s="20"/>
      <c r="C13" s="68"/>
      <c r="D13" s="144"/>
      <c r="E13" s="145"/>
      <c r="F13" s="145"/>
      <c r="G13" s="145"/>
      <c r="H13" s="145"/>
      <c r="I13" s="145"/>
      <c r="J13" s="146"/>
      <c r="K13" s="20"/>
      <c r="L13" s="20"/>
      <c r="M13" s="20"/>
      <c r="N13" s="20"/>
      <c r="O13" s="20"/>
      <c r="P13" s="20"/>
      <c r="Q13" s="20"/>
      <c r="R13" s="20"/>
    </row>
    <row r="14" spans="1:18">
      <c r="A14" s="20"/>
      <c r="C14" s="261" t="s">
        <v>0</v>
      </c>
      <c r="D14" s="141">
        <f>AVERAGE(D5:D12)</f>
        <v>1</v>
      </c>
      <c r="E14" s="142">
        <f t="shared" ref="E14:J14" si="0">AVERAGE(E5:E12)</f>
        <v>1.5691859690286183</v>
      </c>
      <c r="F14" s="142">
        <f t="shared" si="0"/>
        <v>2.2868489089055961</v>
      </c>
      <c r="G14" s="142"/>
      <c r="H14" s="142">
        <f t="shared" si="0"/>
        <v>0.99999999999999967</v>
      </c>
      <c r="I14" s="142">
        <f t="shared" si="0"/>
        <v>0.77414332330737468</v>
      </c>
      <c r="J14" s="143">
        <f t="shared" si="0"/>
        <v>1.1868235691336033</v>
      </c>
      <c r="K14" s="20"/>
      <c r="L14" s="20"/>
      <c r="M14" s="20"/>
      <c r="N14" s="20"/>
      <c r="O14" s="20"/>
      <c r="P14" s="20"/>
      <c r="Q14" s="20"/>
      <c r="R14" s="20"/>
    </row>
    <row r="15" spans="1:18">
      <c r="A15" s="20"/>
      <c r="C15" s="261" t="s">
        <v>54</v>
      </c>
      <c r="D15" s="141">
        <f>STDEV(D5:D12)</f>
        <v>0.38505636900625401</v>
      </c>
      <c r="E15" s="142">
        <f t="shared" ref="E15:J15" si="1">STDEV(E5:E12)</f>
        <v>0.31079284570330673</v>
      </c>
      <c r="F15" s="142">
        <f t="shared" si="1"/>
        <v>0.65899214744737078</v>
      </c>
      <c r="G15" s="142"/>
      <c r="H15" s="142">
        <f t="shared" si="1"/>
        <v>0.32301146789814367</v>
      </c>
      <c r="I15" s="142">
        <f t="shared" si="1"/>
        <v>0.19500852804429047</v>
      </c>
      <c r="J15" s="143">
        <f t="shared" si="1"/>
        <v>0.30260391771187523</v>
      </c>
      <c r="K15" s="20"/>
      <c r="L15" s="20"/>
      <c r="M15" s="20"/>
      <c r="N15" s="20"/>
      <c r="O15" s="20"/>
      <c r="P15" s="20"/>
      <c r="Q15" s="20"/>
      <c r="R15" s="20"/>
    </row>
    <row r="16" spans="1:18" ht="17" thickBot="1">
      <c r="A16" s="20"/>
      <c r="C16" s="284" t="s">
        <v>66</v>
      </c>
      <c r="D16" s="144"/>
      <c r="E16" s="145"/>
      <c r="F16" s="145"/>
      <c r="G16" s="145"/>
      <c r="H16" s="145"/>
      <c r="I16" s="145">
        <f>_xlfn.T.TEST(I5:I12,E5:E12,2,2)</f>
        <v>2.6109706802593724E-5</v>
      </c>
      <c r="J16" s="146">
        <f>_xlfn.T.TEST(J5:J12,F5:F12,2,2)</f>
        <v>3.2285551914341087E-3</v>
      </c>
      <c r="K16" s="20"/>
      <c r="L16" s="20"/>
      <c r="M16" s="20"/>
      <c r="N16" s="20"/>
      <c r="O16" s="20"/>
      <c r="P16" s="20"/>
      <c r="Q16" s="20"/>
      <c r="R16" s="20"/>
    </row>
    <row r="17" spans="1:18">
      <c r="A17" s="20"/>
      <c r="K17" s="20"/>
      <c r="L17" s="20"/>
      <c r="M17" s="20"/>
      <c r="N17" s="20"/>
      <c r="O17" s="20"/>
      <c r="P17" s="20"/>
      <c r="Q17" s="20"/>
      <c r="R17" s="20"/>
    </row>
    <row r="18" spans="1:18">
      <c r="A18" s="20"/>
      <c r="K18" s="20"/>
      <c r="L18" s="20"/>
      <c r="M18" s="20"/>
      <c r="N18" s="20"/>
      <c r="O18" s="20"/>
      <c r="P18" s="20"/>
      <c r="Q18" s="20"/>
      <c r="R18" s="20"/>
    </row>
    <row r="19" spans="1:18">
      <c r="A19" s="20"/>
      <c r="J19" s="9"/>
      <c r="K19" s="20"/>
      <c r="L19" s="20"/>
      <c r="M19" s="20"/>
      <c r="N19" s="20"/>
      <c r="O19" s="20"/>
      <c r="P19" s="20"/>
      <c r="Q19" s="20"/>
      <c r="R19" s="20"/>
    </row>
    <row r="20" spans="1:18">
      <c r="A20" s="20"/>
      <c r="B20" s="20"/>
      <c r="C20" s="9"/>
      <c r="D20" s="9"/>
      <c r="E20" s="9"/>
      <c r="F20" s="9"/>
      <c r="G20" s="9"/>
      <c r="H20" s="9"/>
      <c r="I20" s="9"/>
      <c r="J20" s="9"/>
      <c r="K20" s="20"/>
      <c r="L20" s="20"/>
      <c r="M20" s="20"/>
      <c r="N20" s="20"/>
      <c r="O20" s="20"/>
      <c r="P20" s="20"/>
      <c r="Q20" s="20"/>
      <c r="R20" s="20"/>
    </row>
    <row r="21" spans="1:18">
      <c r="A21" s="20"/>
      <c r="B21" s="20"/>
      <c r="C21" s="9"/>
      <c r="D21" s="9"/>
      <c r="E21" s="9"/>
      <c r="F21" s="9"/>
      <c r="G21" s="9"/>
      <c r="H21" s="9"/>
      <c r="I21" s="9"/>
      <c r="J21" s="9"/>
      <c r="K21" s="20"/>
      <c r="L21" s="20"/>
      <c r="M21" s="20"/>
      <c r="N21" s="20"/>
      <c r="O21" s="20"/>
      <c r="P21" s="20"/>
      <c r="Q21" s="20"/>
      <c r="R21" s="20"/>
    </row>
    <row r="22" spans="1:18">
      <c r="A22" s="20"/>
      <c r="B22" s="20"/>
      <c r="C22" s="9"/>
      <c r="D22" s="9"/>
      <c r="E22" s="9"/>
      <c r="F22" s="9"/>
      <c r="G22" s="9"/>
      <c r="H22" s="9"/>
      <c r="I22" s="9"/>
      <c r="J22" s="9"/>
      <c r="K22" s="20"/>
      <c r="L22" s="20"/>
      <c r="M22" s="20"/>
      <c r="N22" s="20"/>
      <c r="O22" s="20"/>
      <c r="P22" s="20"/>
      <c r="Q22" s="20"/>
      <c r="R22" s="20"/>
    </row>
    <row r="23" spans="1:18">
      <c r="A23" s="20"/>
      <c r="B23" s="20"/>
      <c r="C23" s="9"/>
      <c r="D23" s="9"/>
      <c r="E23" s="9"/>
      <c r="F23" s="9"/>
      <c r="G23" s="9"/>
      <c r="H23" s="9"/>
      <c r="I23" s="9"/>
      <c r="J23" s="9"/>
      <c r="K23" s="20"/>
      <c r="L23" s="20"/>
      <c r="M23" s="20"/>
      <c r="N23" s="20"/>
      <c r="O23" s="20"/>
      <c r="P23" s="20"/>
      <c r="Q23" s="20"/>
      <c r="R23" s="20"/>
    </row>
    <row r="26" spans="1:18">
      <c r="C26" s="4"/>
      <c r="D26" s="4"/>
      <c r="E26" s="4"/>
      <c r="F26" s="4"/>
      <c r="G26" s="4"/>
      <c r="H26" s="4"/>
      <c r="I26" s="4"/>
    </row>
    <row r="27" spans="1:18">
      <c r="C27" s="4"/>
      <c r="D27" s="4"/>
      <c r="E27" s="4"/>
      <c r="F27" s="4"/>
      <c r="G27" s="4"/>
      <c r="H27" s="4"/>
      <c r="I27" s="4"/>
    </row>
    <row r="28" spans="1:18">
      <c r="C28" s="4"/>
      <c r="D28" s="4"/>
      <c r="E28" s="4"/>
      <c r="F28" s="4"/>
      <c r="G28" s="4"/>
      <c r="H28" s="4"/>
      <c r="I28" s="4"/>
    </row>
    <row r="29" spans="1:18">
      <c r="C29" s="4"/>
      <c r="D29" s="4"/>
      <c r="E29" s="4"/>
      <c r="F29" s="4"/>
      <c r="G29" s="4"/>
      <c r="H29" s="4"/>
      <c r="I29" s="4"/>
    </row>
    <row r="30" spans="1:18">
      <c r="C30" s="4"/>
      <c r="D30" s="4"/>
      <c r="E30" s="4"/>
      <c r="F30" s="4"/>
      <c r="G30" s="4"/>
      <c r="H30" s="4"/>
      <c r="I30" s="4"/>
    </row>
    <row r="31" spans="1:18">
      <c r="C31" s="4"/>
      <c r="D31" s="4"/>
      <c r="E31" s="4"/>
      <c r="F31" s="4"/>
      <c r="G31" s="4"/>
      <c r="H31" s="4"/>
      <c r="I31" s="4"/>
    </row>
    <row r="32" spans="1:18">
      <c r="C32" s="4"/>
      <c r="D32" s="4"/>
      <c r="E32" s="4"/>
      <c r="F32" s="4"/>
      <c r="G32" s="4"/>
      <c r="H32" s="4"/>
      <c r="I32" s="4"/>
    </row>
    <row r="33" spans="3:11">
      <c r="C33" s="4"/>
      <c r="D33" s="4"/>
      <c r="E33" s="4"/>
      <c r="F33" s="4"/>
      <c r="G33" s="4"/>
      <c r="H33" s="4"/>
      <c r="I33" s="4"/>
    </row>
    <row r="34" spans="3:11">
      <c r="C34" s="4"/>
      <c r="D34" s="4"/>
      <c r="E34" s="4"/>
      <c r="F34" s="4"/>
      <c r="G34" s="4"/>
      <c r="H34" s="4"/>
      <c r="I34" s="4"/>
    </row>
    <row r="35" spans="3:11">
      <c r="C35" s="4"/>
      <c r="D35" s="4"/>
      <c r="E35" s="4"/>
      <c r="F35" s="4"/>
      <c r="G35" s="4"/>
      <c r="H35" s="4"/>
      <c r="I35" s="4"/>
    </row>
    <row r="36" spans="3:11">
      <c r="C36" s="4"/>
      <c r="D36" s="4"/>
      <c r="E36" s="4"/>
      <c r="F36" s="4"/>
      <c r="G36" s="4"/>
      <c r="H36" s="4"/>
      <c r="I36" s="4"/>
    </row>
    <row r="37" spans="3:11">
      <c r="C37" s="4"/>
      <c r="D37" s="4"/>
      <c r="E37" s="4"/>
      <c r="F37" s="4"/>
      <c r="G37" s="4"/>
      <c r="H37" s="4"/>
      <c r="I37" s="4"/>
    </row>
    <row r="38" spans="3:11">
      <c r="C38" s="4"/>
      <c r="D38" s="4"/>
      <c r="E38" s="4"/>
      <c r="F38" s="4"/>
      <c r="G38" s="4"/>
      <c r="H38" s="4"/>
      <c r="I38" s="4"/>
    </row>
    <row r="39" spans="3:11">
      <c r="C39" s="4"/>
      <c r="D39" s="4"/>
      <c r="E39" s="4"/>
      <c r="F39" s="4"/>
      <c r="G39" s="4"/>
      <c r="H39" s="4"/>
      <c r="I39" s="4"/>
    </row>
    <row r="40" spans="3:11">
      <c r="C40" s="4"/>
      <c r="D40" s="4"/>
      <c r="E40" s="4"/>
      <c r="F40" s="4"/>
      <c r="G40" s="4"/>
      <c r="H40" s="4"/>
      <c r="I40" s="4"/>
    </row>
    <row r="41" spans="3:11">
      <c r="C41" s="4"/>
      <c r="D41" s="4"/>
      <c r="E41" s="4"/>
      <c r="F41" s="4"/>
      <c r="G41" s="4"/>
      <c r="H41" s="4"/>
      <c r="I41" s="4"/>
      <c r="J41" s="4"/>
    </row>
    <row r="42" spans="3:11">
      <c r="C42" s="4"/>
      <c r="D42" s="4"/>
      <c r="E42" s="4"/>
      <c r="F42" s="4"/>
      <c r="G42" s="4"/>
      <c r="H42" s="4"/>
      <c r="I42" s="4"/>
      <c r="J42" s="4"/>
    </row>
    <row r="43" spans="3:11">
      <c r="C43" s="4"/>
      <c r="D43" s="4"/>
      <c r="E43" s="4"/>
      <c r="F43" s="4"/>
      <c r="G43" s="4"/>
      <c r="H43" s="4"/>
      <c r="I43" s="4"/>
      <c r="J43" s="4"/>
    </row>
    <row r="44" spans="3:11">
      <c r="C44" s="4"/>
      <c r="D44" s="4"/>
      <c r="E44" s="4"/>
      <c r="F44" s="4"/>
      <c r="G44" s="4"/>
      <c r="H44" s="4"/>
      <c r="I44" s="4"/>
      <c r="J44" s="4"/>
    </row>
    <row r="45" spans="3:11">
      <c r="C45" s="4"/>
      <c r="D45" s="4"/>
      <c r="E45" s="4"/>
      <c r="F45" s="4"/>
      <c r="G45" s="4"/>
      <c r="H45" s="4"/>
      <c r="I45" s="4"/>
      <c r="J45" s="4"/>
    </row>
    <row r="46" spans="3:11">
      <c r="C46" s="4"/>
      <c r="D46" s="4"/>
      <c r="E46" s="4"/>
      <c r="F46" s="4"/>
      <c r="G46" s="4"/>
      <c r="H46" s="4"/>
      <c r="I46" s="4"/>
      <c r="J46" s="4"/>
    </row>
    <row r="47" spans="3:11">
      <c r="C47" s="4"/>
      <c r="D47" s="4"/>
      <c r="E47" s="4"/>
      <c r="F47" s="4"/>
      <c r="G47" s="4"/>
      <c r="H47" s="4"/>
      <c r="I47" s="4"/>
      <c r="J47" s="4"/>
    </row>
    <row r="48" spans="3:11">
      <c r="C48" s="4"/>
      <c r="D48" s="4"/>
      <c r="E48" s="4"/>
      <c r="F48" s="4"/>
      <c r="G48" s="4"/>
      <c r="H48" s="4"/>
      <c r="I48" s="4"/>
      <c r="J48" s="4"/>
      <c r="K48" s="2"/>
    </row>
    <row r="49" spans="3:11">
      <c r="C49" s="4"/>
      <c r="D49" s="4"/>
      <c r="E49" s="4"/>
      <c r="F49" s="4"/>
      <c r="G49" s="4"/>
      <c r="H49" s="4"/>
      <c r="I49" s="4"/>
      <c r="J49" s="4"/>
      <c r="K49" s="2"/>
    </row>
    <row r="50" spans="3:11">
      <c r="C50" s="4"/>
      <c r="D50" s="4"/>
      <c r="E50" s="4"/>
      <c r="F50" s="4"/>
      <c r="G50" s="4"/>
      <c r="H50" s="4"/>
      <c r="I50" s="4"/>
      <c r="J50" s="4"/>
      <c r="K50" s="2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2:W69"/>
  <sheetViews>
    <sheetView zoomScale="150" zoomScaleNormal="150" zoomScalePageLayoutView="150" workbookViewId="0">
      <selection activeCell="I19" sqref="I19"/>
    </sheetView>
  </sheetViews>
  <sheetFormatPr baseColWidth="10" defaultColWidth="11" defaultRowHeight="15" x14ac:dyDescent="0"/>
  <cols>
    <col min="1" max="17" width="11" style="20"/>
  </cols>
  <sheetData>
    <row r="2" spans="3:23" ht="17" thickBot="1"/>
    <row r="3" spans="3:23">
      <c r="C3" s="114"/>
      <c r="D3" s="283" t="s">
        <v>32</v>
      </c>
      <c r="E3" s="307"/>
      <c r="F3" s="308"/>
      <c r="H3" s="283" t="s">
        <v>33</v>
      </c>
      <c r="I3" s="307"/>
      <c r="J3" s="308"/>
    </row>
    <row r="4" spans="3:23" ht="17" thickBot="1">
      <c r="C4" s="68"/>
      <c r="D4" s="261" t="s">
        <v>11</v>
      </c>
      <c r="E4" s="309" t="s">
        <v>9</v>
      </c>
      <c r="F4" s="317" t="s">
        <v>34</v>
      </c>
      <c r="H4" s="261" t="s">
        <v>11</v>
      </c>
      <c r="I4" s="309" t="s">
        <v>9</v>
      </c>
      <c r="J4" s="317" t="s">
        <v>34</v>
      </c>
    </row>
    <row r="5" spans="3:23">
      <c r="C5" s="68"/>
      <c r="D5" s="190">
        <v>1.362455228597514</v>
      </c>
      <c r="E5" s="147">
        <v>2.8316595266521527</v>
      </c>
      <c r="F5" s="148">
        <v>7.5848023035325521E-2</v>
      </c>
      <c r="H5" s="190">
        <v>1.1025880064041504</v>
      </c>
      <c r="I5" s="147">
        <v>1.8350400863085625</v>
      </c>
      <c r="J5" s="148">
        <v>0.36048854360084615</v>
      </c>
    </row>
    <row r="6" spans="3:23">
      <c r="C6" s="68"/>
      <c r="D6" s="141">
        <v>0.81410211391249387</v>
      </c>
      <c r="E6" s="142">
        <v>2.5764249094539147</v>
      </c>
      <c r="F6" s="143">
        <v>0.46268946513924064</v>
      </c>
      <c r="H6" s="141">
        <v>0.7086719494153173</v>
      </c>
      <c r="I6" s="142">
        <v>1.4612075398002478</v>
      </c>
      <c r="J6" s="143">
        <v>0.73581257726526561</v>
      </c>
      <c r="R6" s="20"/>
      <c r="S6" s="20"/>
      <c r="T6" s="20"/>
      <c r="U6" s="20"/>
      <c r="V6" s="20"/>
      <c r="W6" s="20"/>
    </row>
    <row r="7" spans="3:23">
      <c r="C7" s="68"/>
      <c r="D7" s="141">
        <v>0.82344265748999235</v>
      </c>
      <c r="E7" s="142">
        <v>2.2390489628357457</v>
      </c>
      <c r="F7" s="143">
        <v>0.29496453402626593</v>
      </c>
      <c r="H7" s="141">
        <v>1.1887400441805323</v>
      </c>
      <c r="I7" s="142">
        <v>1.8294793587742944</v>
      </c>
      <c r="J7" s="143">
        <v>0.47827817522242261</v>
      </c>
      <c r="R7" s="20"/>
      <c r="S7" s="20"/>
      <c r="T7" s="20"/>
      <c r="U7" s="20"/>
      <c r="V7" s="20"/>
      <c r="W7" s="20"/>
    </row>
    <row r="8" spans="3:23" ht="17" thickBot="1">
      <c r="C8" s="68"/>
      <c r="D8" s="144"/>
      <c r="E8" s="145"/>
      <c r="F8" s="146"/>
      <c r="H8" s="144"/>
      <c r="I8" s="145"/>
      <c r="J8" s="146"/>
      <c r="R8" s="20"/>
      <c r="S8" s="20"/>
      <c r="T8" s="20"/>
      <c r="U8" s="20"/>
      <c r="V8" s="20"/>
      <c r="W8" s="20"/>
    </row>
    <row r="9" spans="3:23">
      <c r="C9" s="261" t="s">
        <v>0</v>
      </c>
      <c r="D9" s="141">
        <v>1</v>
      </c>
      <c r="E9" s="142">
        <v>2.5490444663139376</v>
      </c>
      <c r="F9" s="143">
        <v>0.27783400740027736</v>
      </c>
      <c r="H9" s="141">
        <v>1</v>
      </c>
      <c r="I9" s="142">
        <v>1.7085756616277017</v>
      </c>
      <c r="J9" s="143">
        <v>0.52485976536284473</v>
      </c>
      <c r="R9" s="20"/>
      <c r="S9" s="20"/>
      <c r="T9" s="20"/>
      <c r="U9" s="20"/>
      <c r="V9" s="20"/>
      <c r="W9" s="20"/>
    </row>
    <row r="10" spans="3:23">
      <c r="C10" s="261" t="s">
        <v>54</v>
      </c>
      <c r="D10" s="141">
        <v>0.31393017693722608</v>
      </c>
      <c r="E10" s="142">
        <v>0.29725256363336222</v>
      </c>
      <c r="F10" s="143">
        <v>0.19398883096488304</v>
      </c>
      <c r="H10" s="141">
        <v>0.25594837017718891</v>
      </c>
      <c r="I10" s="142">
        <v>0.21424511941934282</v>
      </c>
      <c r="J10" s="143">
        <v>0.1919489931376048</v>
      </c>
      <c r="R10" s="20"/>
      <c r="S10" s="20"/>
      <c r="T10" s="20"/>
      <c r="U10" s="20"/>
      <c r="V10" s="20"/>
      <c r="W10" s="20"/>
    </row>
    <row r="11" spans="3:23" ht="17" thickBot="1">
      <c r="C11" s="284" t="s">
        <v>48</v>
      </c>
      <c r="D11" s="144"/>
      <c r="E11" s="145"/>
      <c r="F11" s="146">
        <f>_xlfn.T.TEST(E5:E7,F5:F7,2,2)</f>
        <v>3.7700298056230218E-4</v>
      </c>
      <c r="H11" s="144"/>
      <c r="I11" s="145"/>
      <c r="J11" s="146">
        <v>2.0486093256260299E-3</v>
      </c>
      <c r="R11" s="20"/>
      <c r="S11" s="20"/>
      <c r="T11" s="20"/>
      <c r="U11" s="20"/>
      <c r="V11" s="20"/>
      <c r="W11" s="20"/>
    </row>
    <row r="12" spans="3:23">
      <c r="R12" s="20"/>
      <c r="S12" s="20"/>
      <c r="T12" s="20"/>
      <c r="U12" s="20"/>
      <c r="V12" s="20"/>
      <c r="W12" s="20"/>
    </row>
    <row r="13" spans="3:23">
      <c r="R13" s="20"/>
      <c r="S13" s="20"/>
      <c r="T13" s="20"/>
      <c r="U13" s="20"/>
      <c r="V13" s="20"/>
      <c r="W13" s="20"/>
    </row>
    <row r="14" spans="3:23">
      <c r="R14" s="20"/>
      <c r="S14" s="20"/>
      <c r="T14" s="20"/>
      <c r="U14" s="20"/>
      <c r="V14" s="20"/>
      <c r="W14" s="20"/>
    </row>
    <row r="15" spans="3:23">
      <c r="R15" s="20"/>
      <c r="S15" s="20"/>
      <c r="T15" s="20"/>
      <c r="U15" s="20"/>
      <c r="V15" s="20"/>
      <c r="W15" s="20"/>
    </row>
    <row r="16" spans="3:23">
      <c r="R16" s="20"/>
      <c r="S16" s="20"/>
      <c r="T16" s="20"/>
      <c r="U16" s="20"/>
      <c r="V16" s="20"/>
      <c r="W16" s="20"/>
    </row>
    <row r="17" spans="4:23">
      <c r="R17" s="20"/>
      <c r="S17" s="20"/>
      <c r="T17" s="20"/>
      <c r="U17" s="20"/>
      <c r="V17" s="20"/>
      <c r="W17" s="20"/>
    </row>
    <row r="18" spans="4:23">
      <c r="R18" s="20"/>
      <c r="S18" s="20"/>
      <c r="T18" s="20"/>
      <c r="U18" s="20"/>
      <c r="V18" s="20"/>
      <c r="W18" s="20"/>
    </row>
    <row r="19" spans="4:23">
      <c r="R19" s="20"/>
      <c r="S19" s="20"/>
      <c r="T19" s="20"/>
      <c r="U19" s="20"/>
      <c r="V19" s="20"/>
      <c r="W19" s="20"/>
    </row>
    <row r="20" spans="4:23">
      <c r="R20" s="20"/>
      <c r="S20" s="20"/>
      <c r="T20" s="20"/>
      <c r="U20" s="20"/>
      <c r="V20" s="20"/>
      <c r="W20" s="20"/>
    </row>
    <row r="21" spans="4:23">
      <c r="R21" s="20"/>
      <c r="S21" s="20"/>
      <c r="T21" s="20"/>
      <c r="U21" s="20"/>
      <c r="V21" s="20"/>
      <c r="W21" s="20"/>
    </row>
    <row r="22" spans="4:23">
      <c r="R22" s="20"/>
      <c r="S22" s="20"/>
      <c r="T22" s="20"/>
      <c r="U22" s="20"/>
      <c r="V22" s="20"/>
      <c r="W22" s="20"/>
    </row>
    <row r="23" spans="4:23">
      <c r="D23" s="187"/>
      <c r="F23" s="188"/>
      <c r="G23" s="188"/>
      <c r="H23" s="188"/>
      <c r="I23" s="188"/>
      <c r="J23" s="188"/>
      <c r="R23" s="20"/>
      <c r="S23" s="20"/>
      <c r="T23" s="20"/>
      <c r="U23" s="20"/>
      <c r="V23" s="20"/>
      <c r="W23" s="20"/>
    </row>
    <row r="24" spans="4:23">
      <c r="D24" s="187"/>
      <c r="F24" s="188"/>
      <c r="G24" s="188"/>
      <c r="H24" s="188"/>
      <c r="I24" s="188"/>
      <c r="J24" s="188"/>
      <c r="R24" s="20"/>
      <c r="S24" s="20"/>
      <c r="T24" s="20"/>
      <c r="U24" s="20"/>
      <c r="V24" s="20"/>
      <c r="W24" s="20"/>
    </row>
    <row r="25" spans="4:23">
      <c r="D25" s="187"/>
      <c r="F25" s="188"/>
      <c r="G25" s="188"/>
      <c r="H25" s="188"/>
      <c r="I25" s="188"/>
      <c r="J25" s="188"/>
      <c r="R25" s="20"/>
      <c r="S25" s="20"/>
      <c r="T25" s="20"/>
      <c r="U25" s="20"/>
      <c r="V25" s="20"/>
      <c r="W25" s="20"/>
    </row>
    <row r="26" spans="4:23">
      <c r="D26" s="187"/>
      <c r="F26" s="188"/>
      <c r="G26" s="188"/>
      <c r="H26" s="188"/>
      <c r="I26" s="188"/>
      <c r="J26" s="188"/>
      <c r="R26" s="20"/>
      <c r="S26" s="20"/>
      <c r="T26" s="20"/>
      <c r="U26" s="20"/>
      <c r="V26" s="20"/>
      <c r="W26" s="20"/>
    </row>
    <row r="27" spans="4:23">
      <c r="D27" s="187"/>
      <c r="F27" s="188"/>
      <c r="G27" s="188"/>
      <c r="H27" s="188"/>
      <c r="I27" s="188"/>
      <c r="J27" s="188"/>
      <c r="R27" s="20"/>
      <c r="S27" s="20"/>
      <c r="T27" s="20"/>
      <c r="U27" s="20"/>
      <c r="V27" s="20"/>
      <c r="W27" s="20"/>
    </row>
    <row r="28" spans="4:23">
      <c r="D28" s="187"/>
      <c r="F28" s="188"/>
      <c r="G28" s="188"/>
      <c r="H28" s="188"/>
      <c r="I28" s="188"/>
      <c r="J28" s="188"/>
      <c r="R28" s="20"/>
      <c r="S28" s="20"/>
      <c r="T28" s="20"/>
      <c r="U28" s="20"/>
      <c r="V28" s="20"/>
      <c r="W28" s="20"/>
    </row>
    <row r="29" spans="4:23">
      <c r="R29" s="20"/>
      <c r="S29" s="20"/>
      <c r="T29" s="20"/>
      <c r="U29" s="20"/>
      <c r="V29" s="20"/>
      <c r="W29" s="20"/>
    </row>
    <row r="30" spans="4:23">
      <c r="D30" s="187"/>
      <c r="F30" s="188"/>
      <c r="G30" s="188"/>
      <c r="H30" s="188"/>
      <c r="I30" s="188"/>
      <c r="J30" s="188"/>
      <c r="R30" s="20"/>
      <c r="S30" s="20"/>
      <c r="T30" s="20"/>
      <c r="U30" s="20"/>
      <c r="V30" s="20"/>
      <c r="W30" s="20"/>
    </row>
    <row r="31" spans="4:23">
      <c r="D31" s="187"/>
      <c r="F31" s="188"/>
      <c r="G31" s="188"/>
      <c r="H31" s="188"/>
      <c r="I31" s="188"/>
      <c r="J31" s="188"/>
      <c r="R31" s="20"/>
      <c r="S31" s="20"/>
      <c r="T31" s="20"/>
      <c r="U31" s="20"/>
      <c r="V31" s="20"/>
      <c r="W31" s="20"/>
    </row>
    <row r="32" spans="4:23">
      <c r="D32" s="187"/>
      <c r="F32" s="188"/>
      <c r="G32" s="188"/>
      <c r="H32" s="188"/>
      <c r="I32" s="188"/>
      <c r="J32" s="188"/>
      <c r="R32" s="20"/>
      <c r="S32" s="20"/>
      <c r="T32" s="20"/>
      <c r="U32" s="20"/>
      <c r="V32" s="20"/>
      <c r="W32" s="20"/>
    </row>
    <row r="33" spans="4:23">
      <c r="D33" s="187"/>
      <c r="F33" s="188"/>
      <c r="G33" s="188"/>
      <c r="H33" s="188"/>
      <c r="I33" s="188"/>
      <c r="J33" s="188"/>
      <c r="R33" s="20"/>
      <c r="S33" s="20"/>
      <c r="T33" s="20"/>
      <c r="U33" s="20"/>
      <c r="V33" s="20"/>
      <c r="W33" s="20"/>
    </row>
    <row r="34" spans="4:23">
      <c r="R34" s="20"/>
      <c r="S34" s="20"/>
      <c r="T34" s="20"/>
      <c r="U34" s="20"/>
      <c r="V34" s="20"/>
      <c r="W34" s="20"/>
    </row>
    <row r="35" spans="4:23">
      <c r="D35" s="187"/>
      <c r="F35" s="188"/>
      <c r="G35" s="188"/>
      <c r="H35" s="188"/>
      <c r="I35" s="188"/>
      <c r="J35" s="188"/>
      <c r="R35" s="20"/>
      <c r="S35" s="20"/>
      <c r="T35" s="20"/>
      <c r="U35" s="20"/>
      <c r="V35" s="20"/>
      <c r="W35" s="20"/>
    </row>
    <row r="36" spans="4:23">
      <c r="E36" s="187"/>
      <c r="F36" s="188"/>
      <c r="G36" s="188"/>
      <c r="H36" s="188"/>
      <c r="I36" s="188"/>
      <c r="J36" s="188"/>
      <c r="R36" s="20"/>
      <c r="S36" s="20"/>
      <c r="T36" s="20"/>
      <c r="U36" s="20"/>
      <c r="V36" s="20"/>
      <c r="W36" s="20"/>
    </row>
    <row r="37" spans="4:23">
      <c r="R37" s="20"/>
      <c r="S37" s="20"/>
      <c r="T37" s="20"/>
      <c r="U37" s="20"/>
      <c r="V37" s="20"/>
      <c r="W37" s="20"/>
    </row>
    <row r="38" spans="4:23">
      <c r="E38" s="189"/>
      <c r="F38" s="189"/>
      <c r="G38" s="189"/>
      <c r="H38" s="189"/>
      <c r="I38" s="189"/>
      <c r="J38" s="189"/>
      <c r="R38" s="20"/>
      <c r="S38" s="20"/>
      <c r="T38" s="20"/>
      <c r="U38" s="20"/>
      <c r="V38" s="20"/>
      <c r="W38" s="20"/>
    </row>
    <row r="39" spans="4:23">
      <c r="E39" s="189"/>
      <c r="F39" s="189"/>
      <c r="G39" s="189"/>
      <c r="H39" s="189"/>
      <c r="I39" s="189"/>
      <c r="J39" s="189"/>
      <c r="R39" s="20"/>
      <c r="S39" s="20"/>
      <c r="T39" s="20"/>
      <c r="U39" s="20"/>
      <c r="V39" s="20"/>
      <c r="W39" s="20"/>
    </row>
    <row r="40" spans="4:23">
      <c r="E40" s="189"/>
      <c r="F40" s="189"/>
      <c r="G40" s="189"/>
      <c r="H40" s="189"/>
      <c r="I40" s="189"/>
      <c r="J40" s="189"/>
      <c r="R40" s="20"/>
      <c r="S40" s="20"/>
      <c r="T40" s="20"/>
      <c r="U40" s="20"/>
      <c r="V40" s="20"/>
      <c r="W40" s="20"/>
    </row>
    <row r="41" spans="4:23">
      <c r="E41" s="189"/>
      <c r="F41" s="189"/>
      <c r="G41" s="189"/>
      <c r="H41" s="189"/>
      <c r="I41" s="189"/>
      <c r="J41" s="189"/>
      <c r="R41" s="20"/>
      <c r="S41" s="20"/>
      <c r="T41" s="20"/>
      <c r="U41" s="20"/>
      <c r="V41" s="20"/>
      <c r="W41" s="20"/>
    </row>
    <row r="42" spans="4:23">
      <c r="R42" s="20"/>
      <c r="S42" s="20"/>
      <c r="T42" s="20"/>
      <c r="U42" s="20"/>
      <c r="V42" s="20"/>
      <c r="W42" s="20"/>
    </row>
    <row r="43" spans="4:23">
      <c r="E43" s="189"/>
      <c r="F43" s="189"/>
      <c r="G43" s="189"/>
      <c r="H43" s="189"/>
      <c r="I43" s="189"/>
      <c r="J43" s="189"/>
      <c r="R43" s="20"/>
      <c r="S43" s="20"/>
      <c r="T43" s="20"/>
      <c r="U43" s="20"/>
      <c r="V43" s="20"/>
      <c r="W43" s="20"/>
    </row>
    <row r="44" spans="4:23">
      <c r="E44" s="189"/>
      <c r="F44" s="189"/>
      <c r="G44" s="189"/>
      <c r="H44" s="189"/>
      <c r="I44" s="189"/>
      <c r="J44" s="189"/>
      <c r="R44" s="20"/>
      <c r="S44" s="20"/>
      <c r="T44" s="20"/>
      <c r="U44" s="20"/>
      <c r="V44" s="20"/>
      <c r="W44" s="20"/>
    </row>
    <row r="45" spans="4:23">
      <c r="E45" s="189"/>
      <c r="F45" s="189"/>
      <c r="G45" s="189"/>
      <c r="H45" s="189"/>
      <c r="I45" s="189"/>
      <c r="J45" s="189"/>
      <c r="R45" s="20"/>
      <c r="S45" s="20"/>
      <c r="T45" s="20"/>
      <c r="U45" s="20"/>
      <c r="V45" s="20"/>
      <c r="W45" s="20"/>
    </row>
    <row r="46" spans="4:23">
      <c r="E46" s="189"/>
      <c r="F46" s="189"/>
      <c r="G46" s="189"/>
      <c r="H46" s="189"/>
      <c r="I46" s="189"/>
      <c r="J46" s="189"/>
      <c r="K46" s="189"/>
      <c r="L46" s="189"/>
      <c r="R46" s="20"/>
      <c r="S46" s="20"/>
      <c r="T46" s="20"/>
      <c r="U46" s="20"/>
      <c r="V46" s="20"/>
      <c r="W46" s="20"/>
    </row>
    <row r="47" spans="4:23">
      <c r="E47" s="189"/>
      <c r="F47" s="189"/>
      <c r="G47" s="189"/>
      <c r="H47" s="189"/>
      <c r="I47" s="189"/>
      <c r="J47" s="189"/>
      <c r="K47" s="189"/>
      <c r="L47" s="189"/>
      <c r="R47" s="20"/>
      <c r="S47" s="20"/>
      <c r="T47" s="20"/>
      <c r="U47" s="20"/>
      <c r="V47" s="20"/>
      <c r="W47" s="20"/>
    </row>
    <row r="48" spans="4:23">
      <c r="E48" s="189"/>
      <c r="F48" s="189"/>
      <c r="G48" s="189"/>
      <c r="H48" s="189"/>
      <c r="I48" s="189"/>
      <c r="J48" s="189"/>
      <c r="K48" s="189"/>
      <c r="L48" s="189"/>
    </row>
    <row r="49" spans="4:14">
      <c r="E49" s="189"/>
      <c r="F49" s="189"/>
      <c r="G49" s="189"/>
      <c r="H49" s="189"/>
      <c r="I49" s="189"/>
      <c r="J49" s="189"/>
      <c r="K49" s="189"/>
      <c r="L49" s="189"/>
    </row>
    <row r="50" spans="4:14">
      <c r="E50" s="189"/>
      <c r="F50" s="189"/>
      <c r="G50" s="189"/>
      <c r="H50" s="189"/>
      <c r="I50" s="189"/>
      <c r="J50" s="189"/>
      <c r="K50" s="189"/>
      <c r="L50" s="189"/>
    </row>
    <row r="51" spans="4:14">
      <c r="E51" s="189"/>
      <c r="F51" s="189"/>
      <c r="G51" s="189"/>
      <c r="H51" s="189"/>
      <c r="I51" s="189"/>
      <c r="J51" s="189"/>
      <c r="K51" s="189"/>
      <c r="L51" s="9"/>
      <c r="M51" s="9"/>
      <c r="N51" s="9"/>
    </row>
    <row r="52" spans="4:14">
      <c r="E52" s="189"/>
      <c r="F52" s="189"/>
      <c r="G52" s="189"/>
      <c r="H52" s="189"/>
      <c r="I52" s="189"/>
      <c r="J52" s="189"/>
      <c r="K52" s="189"/>
      <c r="L52" s="9"/>
      <c r="M52" s="9"/>
      <c r="N52" s="9"/>
    </row>
    <row r="53" spans="4:14">
      <c r="E53" s="189"/>
      <c r="F53" s="189"/>
      <c r="G53" s="189"/>
      <c r="H53" s="189"/>
      <c r="I53" s="189"/>
      <c r="J53" s="189"/>
      <c r="K53" s="189"/>
      <c r="L53" s="9"/>
      <c r="M53" s="9"/>
      <c r="N53" s="9"/>
    </row>
    <row r="54" spans="4:14">
      <c r="E54" s="189"/>
      <c r="F54" s="189"/>
      <c r="G54" s="189"/>
      <c r="H54" s="189"/>
      <c r="I54" s="189"/>
      <c r="J54" s="189"/>
      <c r="K54" s="189"/>
      <c r="L54" s="189"/>
    </row>
    <row r="55" spans="4:14">
      <c r="K55" s="189"/>
      <c r="L55" s="189"/>
    </row>
    <row r="56" spans="4:14">
      <c r="K56" s="189"/>
      <c r="L56" s="9"/>
    </row>
    <row r="57" spans="4:14">
      <c r="E57" s="189"/>
      <c r="F57" s="189"/>
      <c r="G57" s="189"/>
      <c r="H57" s="189"/>
      <c r="I57" s="189"/>
      <c r="J57" s="189"/>
      <c r="K57" s="189"/>
      <c r="L57" s="9"/>
    </row>
    <row r="58" spans="4:14">
      <c r="K58" s="189"/>
      <c r="L58" s="9"/>
    </row>
    <row r="59" spans="4:14">
      <c r="J59" s="189"/>
      <c r="K59" s="189"/>
    </row>
    <row r="60" spans="4:14">
      <c r="J60" s="189"/>
      <c r="K60" s="189"/>
    </row>
    <row r="61" spans="4:14">
      <c r="J61" s="189"/>
      <c r="K61" s="189"/>
    </row>
    <row r="62" spans="4:14">
      <c r="D62" s="189"/>
      <c r="E62" s="189"/>
      <c r="F62" s="189"/>
      <c r="G62" s="189"/>
      <c r="H62" s="189"/>
      <c r="I62" s="189"/>
      <c r="J62" s="189"/>
      <c r="K62" s="189"/>
    </row>
    <row r="63" spans="4:14">
      <c r="D63" s="189"/>
      <c r="E63" s="189"/>
      <c r="F63" s="189"/>
      <c r="G63" s="189"/>
      <c r="H63" s="189"/>
      <c r="I63" s="189"/>
      <c r="J63" s="189"/>
      <c r="K63" s="189"/>
    </row>
    <row r="64" spans="4:14">
      <c r="D64" s="189"/>
      <c r="E64" s="189"/>
      <c r="F64" s="189"/>
      <c r="G64" s="189"/>
      <c r="H64" s="189"/>
      <c r="I64" s="189"/>
      <c r="J64" s="189"/>
      <c r="K64" s="189"/>
    </row>
    <row r="65" spans="4:11">
      <c r="D65" s="189"/>
      <c r="E65" s="189"/>
      <c r="F65" s="189"/>
      <c r="G65" s="189"/>
      <c r="H65" s="189"/>
      <c r="I65" s="189"/>
      <c r="J65" s="189"/>
      <c r="K65" s="189"/>
    </row>
    <row r="66" spans="4:11">
      <c r="D66" s="189"/>
      <c r="E66" s="189"/>
      <c r="F66" s="189"/>
      <c r="G66" s="189"/>
      <c r="H66" s="189"/>
      <c r="I66" s="189"/>
      <c r="J66" s="189"/>
      <c r="K66" s="189"/>
    </row>
    <row r="67" spans="4:11">
      <c r="J67" s="189"/>
      <c r="K67" s="189"/>
    </row>
    <row r="68" spans="4:11">
      <c r="J68" s="189"/>
      <c r="K68" s="189"/>
    </row>
    <row r="69" spans="4:11">
      <c r="J69" s="189"/>
      <c r="K69" s="189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2:Q54"/>
  <sheetViews>
    <sheetView zoomScale="150" zoomScaleNormal="150" zoomScalePageLayoutView="150" workbookViewId="0">
      <selection activeCell="J12" sqref="J12"/>
    </sheetView>
  </sheetViews>
  <sheetFormatPr baseColWidth="10" defaultColWidth="11" defaultRowHeight="15" x14ac:dyDescent="0"/>
  <cols>
    <col min="1" max="11" width="11" style="2"/>
  </cols>
  <sheetData>
    <row r="2" spans="3:9" ht="17" thickBot="1"/>
    <row r="3" spans="3:9">
      <c r="C3" s="105"/>
      <c r="D3" s="280" t="s">
        <v>1</v>
      </c>
      <c r="E3" s="318"/>
      <c r="F3" s="319"/>
      <c r="G3" s="318" t="s">
        <v>4</v>
      </c>
      <c r="H3" s="318"/>
      <c r="I3" s="319"/>
    </row>
    <row r="4" spans="3:9" ht="17" thickBot="1">
      <c r="C4" s="106"/>
      <c r="D4" s="281" t="s">
        <v>11</v>
      </c>
      <c r="E4" s="320" t="s">
        <v>9</v>
      </c>
      <c r="F4" s="321" t="s">
        <v>8</v>
      </c>
      <c r="G4" s="320" t="s">
        <v>11</v>
      </c>
      <c r="H4" s="320" t="s">
        <v>9</v>
      </c>
      <c r="I4" s="321" t="s">
        <v>8</v>
      </c>
    </row>
    <row r="5" spans="3:9">
      <c r="C5" s="105"/>
      <c r="D5" s="322">
        <v>1.0814464289278962</v>
      </c>
      <c r="E5" s="155">
        <v>1.6890090407353049</v>
      </c>
      <c r="F5" s="156">
        <v>1.9488565854638134</v>
      </c>
      <c r="G5" s="155">
        <v>0.76371449312805251</v>
      </c>
      <c r="H5" s="155">
        <v>0.81547840552117357</v>
      </c>
      <c r="I5" s="156">
        <v>1.1072959118628203</v>
      </c>
    </row>
    <row r="6" spans="3:9">
      <c r="C6" s="106"/>
      <c r="D6" s="149">
        <v>0.91166850438646185</v>
      </c>
      <c r="E6" s="150">
        <v>1.7294771009799086</v>
      </c>
      <c r="F6" s="151">
        <v>2.0257502466589843</v>
      </c>
      <c r="G6" s="150">
        <v>0.99007618913571538</v>
      </c>
      <c r="H6" s="150">
        <v>0.99239053272883304</v>
      </c>
      <c r="I6" s="151">
        <v>1.4776789289235026</v>
      </c>
    </row>
    <row r="7" spans="3:9">
      <c r="C7" s="106"/>
      <c r="D7" s="149">
        <v>1.3047663948069785</v>
      </c>
      <c r="E7" s="150">
        <v>1.1753569174347649</v>
      </c>
      <c r="F7" s="151">
        <v>2.5627998803301768</v>
      </c>
      <c r="G7" s="150">
        <v>1.259002914655982</v>
      </c>
      <c r="H7" s="150">
        <v>1.3874791711643548</v>
      </c>
      <c r="I7" s="151">
        <v>1.2441911156600294</v>
      </c>
    </row>
    <row r="8" spans="3:9">
      <c r="C8" s="106"/>
      <c r="D8" s="149">
        <v>0.70211867187866361</v>
      </c>
      <c r="E8" s="150">
        <v>1.2309949341178834</v>
      </c>
      <c r="F8" s="151">
        <v>2.5590712909908202</v>
      </c>
      <c r="G8" s="150">
        <v>0.98720640308024954</v>
      </c>
      <c r="H8" s="150">
        <v>0.6770749473234664</v>
      </c>
      <c r="I8" s="151">
        <v>1.1364352779644733</v>
      </c>
    </row>
    <row r="9" spans="3:9">
      <c r="C9" s="106"/>
      <c r="D9" s="149"/>
      <c r="E9" s="150">
        <v>1.3027023575722558</v>
      </c>
      <c r="F9" s="151">
        <v>2.3553503258825286</v>
      </c>
      <c r="G9" s="150"/>
      <c r="H9" s="150"/>
      <c r="I9" s="151">
        <v>1.9607731965359954</v>
      </c>
    </row>
    <row r="10" spans="3:9">
      <c r="C10" s="106"/>
      <c r="D10" s="149"/>
      <c r="E10" s="150"/>
      <c r="F10" s="151"/>
      <c r="G10" s="150"/>
      <c r="H10" s="150"/>
      <c r="I10" s="151">
        <v>1.6722683710078545</v>
      </c>
    </row>
    <row r="11" spans="3:9">
      <c r="C11" s="106"/>
      <c r="D11" s="149"/>
      <c r="E11" s="150"/>
      <c r="F11" s="151"/>
      <c r="G11" s="150"/>
      <c r="H11" s="150"/>
      <c r="I11" s="151">
        <v>2.1910237837174797</v>
      </c>
    </row>
    <row r="12" spans="3:9" ht="17" thickBot="1">
      <c r="C12" s="112"/>
      <c r="D12" s="152"/>
      <c r="E12" s="153"/>
      <c r="F12" s="154"/>
      <c r="G12" s="153"/>
      <c r="H12" s="153"/>
      <c r="I12" s="154"/>
    </row>
    <row r="13" spans="3:9">
      <c r="C13" s="280" t="s">
        <v>0</v>
      </c>
      <c r="D13" s="322">
        <v>1</v>
      </c>
      <c r="E13" s="155">
        <v>1.4255080701680236</v>
      </c>
      <c r="F13" s="156">
        <v>2.2903656658652651</v>
      </c>
      <c r="G13" s="155">
        <v>0.99999999999999989</v>
      </c>
      <c r="H13" s="155">
        <v>0.96810576418445693</v>
      </c>
      <c r="I13" s="156">
        <v>1.3852748861893642</v>
      </c>
    </row>
    <row r="14" spans="3:9">
      <c r="C14" s="281" t="s">
        <v>54</v>
      </c>
      <c r="D14" s="149">
        <v>0.25563764390859078</v>
      </c>
      <c r="E14" s="150">
        <v>0.29352488919505898</v>
      </c>
      <c r="F14" s="151">
        <v>0.3326745831159913</v>
      </c>
      <c r="G14" s="150">
        <v>0.20262897843286706</v>
      </c>
      <c r="H14" s="150">
        <v>0.30792740023176823</v>
      </c>
      <c r="I14" s="151">
        <v>0.16816363251962119</v>
      </c>
    </row>
    <row r="15" spans="3:9" ht="17" thickBot="1">
      <c r="C15" s="282" t="s">
        <v>48</v>
      </c>
      <c r="D15" s="152"/>
      <c r="E15" s="153"/>
      <c r="F15" s="154"/>
      <c r="G15" s="153"/>
      <c r="H15" s="153">
        <f>_xlfn.T.TEST(H5:H8,E5:E9,2,2)</f>
        <v>4.6987474532796496E-2</v>
      </c>
      <c r="I15" s="154">
        <f>_xlfn.T.TEST(F5:F9,I5:I11,2,2)</f>
        <v>6.5241254236245751E-3</v>
      </c>
    </row>
    <row r="52" spans="17:17">
      <c r="Q52" s="37"/>
    </row>
    <row r="53" spans="17:17">
      <c r="Q53" s="37"/>
    </row>
    <row r="54" spans="17:17">
      <c r="Q54" s="37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J28"/>
  <sheetViews>
    <sheetView topLeftCell="A2" zoomScale="150" zoomScaleNormal="150" zoomScalePageLayoutView="150" workbookViewId="0">
      <selection activeCell="F14" sqref="F14"/>
    </sheetView>
  </sheetViews>
  <sheetFormatPr baseColWidth="10" defaultColWidth="11" defaultRowHeight="15" x14ac:dyDescent="0"/>
  <sheetData>
    <row r="1" spans="1:10">
      <c r="A1" s="20"/>
      <c r="B1" s="20"/>
      <c r="C1" s="20"/>
      <c r="D1" s="20"/>
      <c r="E1" s="20"/>
      <c r="F1" s="20"/>
      <c r="G1" s="20"/>
      <c r="H1" s="20"/>
      <c r="I1" s="20"/>
      <c r="J1" s="20"/>
    </row>
    <row r="2" spans="1:10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7" thickBot="1">
      <c r="A3" s="20"/>
      <c r="G3" s="20"/>
      <c r="H3" s="20"/>
      <c r="I3" s="20"/>
      <c r="J3" s="20"/>
    </row>
    <row r="4" spans="1:10" ht="17" thickBot="1">
      <c r="A4" s="20"/>
      <c r="C4" s="56"/>
      <c r="D4" s="283" t="s">
        <v>11</v>
      </c>
      <c r="E4" s="307" t="s">
        <v>9</v>
      </c>
      <c r="F4" s="308" t="s">
        <v>35</v>
      </c>
      <c r="G4" s="20"/>
      <c r="H4" s="20"/>
      <c r="I4" s="20"/>
      <c r="J4" s="20"/>
    </row>
    <row r="5" spans="1:10">
      <c r="A5" s="20"/>
      <c r="C5" s="40"/>
      <c r="D5" s="59">
        <v>0.93407466243050041</v>
      </c>
      <c r="E5" s="60">
        <v>1.9805192090631663</v>
      </c>
      <c r="F5" s="97">
        <v>0.68625893566322471</v>
      </c>
      <c r="G5" s="20"/>
      <c r="H5" s="20"/>
      <c r="I5" s="20"/>
      <c r="J5" s="20"/>
    </row>
    <row r="6" spans="1:10">
      <c r="A6" s="20"/>
      <c r="C6" s="40"/>
      <c r="D6" s="61">
        <v>0.91501191421763295</v>
      </c>
      <c r="E6" s="62">
        <v>1.801429706115965</v>
      </c>
      <c r="F6" s="58">
        <v>1.1437648927720414</v>
      </c>
      <c r="G6" s="20"/>
      <c r="H6" s="20"/>
      <c r="I6" s="20"/>
      <c r="J6" s="20"/>
    </row>
    <row r="7" spans="1:10">
      <c r="A7" s="20"/>
      <c r="C7" s="40"/>
      <c r="D7" s="61">
        <v>1.1509134233518665</v>
      </c>
      <c r="E7" s="62">
        <v>1.6902303415409055</v>
      </c>
      <c r="F7" s="58">
        <v>0.90071485305798249</v>
      </c>
      <c r="G7" s="20"/>
      <c r="H7" s="20"/>
      <c r="I7" s="20"/>
      <c r="J7" s="20"/>
    </row>
    <row r="8" spans="1:10">
      <c r="A8" s="20"/>
      <c r="C8" s="40"/>
      <c r="D8" s="61"/>
      <c r="E8" s="62">
        <v>1.670891321614808</v>
      </c>
      <c r="F8" s="58"/>
      <c r="G8" s="20"/>
      <c r="H8" s="20"/>
      <c r="I8" s="20"/>
      <c r="J8" s="20"/>
    </row>
    <row r="9" spans="1:10">
      <c r="A9" s="20"/>
      <c r="C9" s="40"/>
      <c r="D9" s="61"/>
      <c r="E9" s="62"/>
      <c r="F9" s="58"/>
      <c r="G9" s="20"/>
      <c r="H9" s="20"/>
      <c r="I9" s="20"/>
      <c r="J9" s="20"/>
    </row>
    <row r="10" spans="1:10" ht="17" thickBot="1">
      <c r="A10" s="20"/>
      <c r="C10" s="43"/>
      <c r="D10" s="63"/>
      <c r="E10" s="64"/>
      <c r="F10" s="96"/>
      <c r="G10" s="20"/>
      <c r="H10" s="20"/>
      <c r="I10" s="20"/>
      <c r="J10" s="20"/>
    </row>
    <row r="11" spans="1:10">
      <c r="A11" s="20"/>
      <c r="C11" s="324" t="s">
        <v>0</v>
      </c>
      <c r="D11" s="323">
        <v>1</v>
      </c>
      <c r="E11" s="158">
        <v>1.7857676445837112</v>
      </c>
      <c r="F11" s="159">
        <v>0.91024622716441617</v>
      </c>
      <c r="G11" s="20"/>
      <c r="H11" s="20"/>
      <c r="I11" s="20"/>
      <c r="J11" s="20"/>
    </row>
    <row r="12" spans="1:10">
      <c r="A12" s="20"/>
      <c r="C12" s="324" t="s">
        <v>54</v>
      </c>
      <c r="D12" s="194">
        <v>0.13104195169178268</v>
      </c>
      <c r="E12" s="157">
        <v>0.14200635888365948</v>
      </c>
      <c r="F12" s="47">
        <v>0.22890185782728159</v>
      </c>
      <c r="G12" s="20"/>
      <c r="H12" s="20"/>
      <c r="I12" s="20"/>
      <c r="J12" s="20"/>
    </row>
    <row r="13" spans="1:10" ht="17" thickBot="1">
      <c r="A13" s="20"/>
      <c r="C13" s="325" t="s">
        <v>48</v>
      </c>
      <c r="D13" s="193"/>
      <c r="E13" s="160">
        <v>6.7877270643658199E-4</v>
      </c>
      <c r="F13" s="48">
        <v>1.4773378581009299E-3</v>
      </c>
      <c r="G13" s="20"/>
      <c r="H13" s="20"/>
      <c r="I13" s="20"/>
      <c r="J13" s="20"/>
    </row>
    <row r="14" spans="1:10">
      <c r="A14" s="20"/>
      <c r="B14" s="20"/>
      <c r="C14" s="20"/>
      <c r="D14" s="20"/>
      <c r="E14" s="20"/>
      <c r="F14" s="20"/>
      <c r="G14" s="20"/>
      <c r="H14" s="20"/>
      <c r="I14" s="20"/>
      <c r="J14" s="20"/>
    </row>
    <row r="15" spans="1:10">
      <c r="A15" s="20"/>
      <c r="B15" s="20"/>
      <c r="C15" s="20"/>
      <c r="D15" s="20"/>
      <c r="E15" s="20"/>
      <c r="F15" s="20"/>
      <c r="G15" s="20"/>
      <c r="H15" s="20"/>
      <c r="I15" s="20"/>
      <c r="J15" s="20"/>
    </row>
    <row r="16" spans="1:10">
      <c r="A16" s="20"/>
      <c r="B16" s="20"/>
      <c r="C16" s="20"/>
      <c r="D16" s="20"/>
      <c r="E16" s="20"/>
      <c r="F16" s="20"/>
      <c r="G16" s="20"/>
      <c r="H16" s="20"/>
      <c r="I16" s="20"/>
      <c r="J16" s="20"/>
    </row>
    <row r="17" spans="1:10">
      <c r="A17" s="20"/>
      <c r="B17" s="20"/>
      <c r="C17" s="20"/>
      <c r="D17" s="20"/>
      <c r="E17" s="20"/>
      <c r="F17" s="20"/>
      <c r="G17" s="20"/>
      <c r="H17" s="20"/>
      <c r="I17" s="20"/>
      <c r="J17" s="20"/>
    </row>
    <row r="18" spans="1:10">
      <c r="A18" s="20"/>
      <c r="B18" s="20"/>
      <c r="C18" s="20"/>
      <c r="D18" s="20"/>
      <c r="E18" s="20"/>
      <c r="F18" s="20"/>
      <c r="G18" s="20"/>
      <c r="H18" s="20"/>
      <c r="I18" s="20"/>
      <c r="J18" s="20"/>
    </row>
    <row r="19" spans="1:10">
      <c r="A19" s="20"/>
      <c r="B19" s="20"/>
      <c r="C19" s="20"/>
      <c r="D19" s="20"/>
      <c r="E19" s="20"/>
      <c r="F19" s="20"/>
      <c r="G19" s="20"/>
      <c r="H19" s="20"/>
      <c r="I19" s="20"/>
      <c r="J19" s="20"/>
    </row>
    <row r="20" spans="1:10">
      <c r="A20" s="20"/>
      <c r="B20" s="20"/>
      <c r="C20" s="20"/>
      <c r="D20" s="20"/>
      <c r="E20" s="20"/>
      <c r="F20" s="20"/>
      <c r="G20" s="20"/>
      <c r="H20" s="20"/>
      <c r="I20" s="20"/>
      <c r="J20" s="20"/>
    </row>
    <row r="21" spans="1:10">
      <c r="A21" s="20"/>
      <c r="B21" s="20"/>
      <c r="C21" s="20"/>
      <c r="D21" s="20"/>
      <c r="E21" s="20"/>
      <c r="F21" s="20"/>
      <c r="G21" s="20"/>
      <c r="H21" s="20"/>
      <c r="I21" s="20"/>
      <c r="J21" s="20"/>
    </row>
    <row r="22" spans="1:10">
      <c r="A22" s="20"/>
      <c r="B22" s="20"/>
      <c r="C22" s="20"/>
      <c r="D22" s="20"/>
      <c r="E22" s="20"/>
      <c r="F22" s="20"/>
      <c r="G22" s="20"/>
      <c r="H22" s="20"/>
      <c r="I22" s="20"/>
      <c r="J22" s="20"/>
    </row>
    <row r="23" spans="1:10">
      <c r="A23" s="20"/>
      <c r="B23" s="20"/>
      <c r="C23" s="20"/>
      <c r="D23" s="20"/>
      <c r="E23" s="20"/>
      <c r="F23" s="20"/>
      <c r="G23" s="20"/>
      <c r="H23" s="20"/>
      <c r="I23" s="20"/>
      <c r="J23" s="20"/>
    </row>
    <row r="24" spans="1:10">
      <c r="B24" s="2"/>
      <c r="C24" s="2"/>
      <c r="D24" s="2"/>
      <c r="E24" s="2"/>
      <c r="F24" s="2"/>
      <c r="G24" s="2"/>
      <c r="H24" s="2"/>
      <c r="I24" s="2"/>
    </row>
    <row r="25" spans="1:10">
      <c r="B25" s="2"/>
      <c r="C25" s="2"/>
      <c r="D25" s="2"/>
      <c r="E25" s="2"/>
      <c r="F25" s="2"/>
      <c r="G25" s="2"/>
      <c r="H25" s="2"/>
      <c r="I25" s="2"/>
    </row>
    <row r="26" spans="1:10">
      <c r="B26" s="2"/>
      <c r="C26" s="2"/>
      <c r="D26" s="2"/>
      <c r="E26" s="2"/>
      <c r="F26" s="2"/>
      <c r="G26" s="2"/>
      <c r="H26" s="2"/>
      <c r="I26" s="2"/>
    </row>
    <row r="27" spans="1:10">
      <c r="B27" s="2"/>
      <c r="C27" s="2"/>
      <c r="D27" s="2"/>
      <c r="E27" s="2"/>
      <c r="F27" s="2"/>
      <c r="G27" s="2"/>
      <c r="H27" s="2"/>
      <c r="I27" s="2"/>
    </row>
    <row r="28" spans="1:10">
      <c r="B28" s="2"/>
      <c r="C28" s="2"/>
      <c r="D28" s="2"/>
      <c r="E28" s="2"/>
      <c r="F28" s="2"/>
      <c r="G28" s="2"/>
      <c r="H28" s="2"/>
      <c r="I28" s="2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R30"/>
  <sheetViews>
    <sheetView zoomScale="150" zoomScaleNormal="150" zoomScalePageLayoutView="150" workbookViewId="0">
      <selection activeCell="H8" sqref="H8"/>
    </sheetView>
  </sheetViews>
  <sheetFormatPr baseColWidth="10" defaultColWidth="8.83203125" defaultRowHeight="15" x14ac:dyDescent="0"/>
  <cols>
    <col min="1" max="1" width="10" bestFit="1" customWidth="1"/>
    <col min="2" max="2" width="8.83203125" style="11"/>
    <col min="3" max="3" width="12" style="11" bestFit="1" customWidth="1"/>
    <col min="4" max="7" width="8.83203125" style="11"/>
    <col min="8" max="8" width="12.1640625" style="11" bestFit="1" customWidth="1"/>
    <col min="9" max="9" width="21.33203125" style="11" bestFit="1" customWidth="1"/>
    <col min="10" max="10" width="8.83203125" style="11"/>
    <col min="11" max="11" width="12" style="11" bestFit="1" customWidth="1"/>
    <col min="12" max="13" width="8.83203125" style="11"/>
    <col min="14" max="14" width="8.6640625" style="11" customWidth="1"/>
    <col min="15" max="16" width="11.83203125" style="11" bestFit="1" customWidth="1"/>
    <col min="17" max="16384" width="8.83203125" style="11"/>
  </cols>
  <sheetData>
    <row r="1" spans="1:17">
      <c r="A1" s="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7" thickBot="1">
      <c r="A2" s="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91"/>
      <c r="O2" s="13"/>
      <c r="P2" s="13"/>
      <c r="Q2" s="13"/>
    </row>
    <row r="3" spans="1:17" ht="17" thickBot="1">
      <c r="A3" s="2"/>
      <c r="C3" s="53"/>
      <c r="D3" s="326" t="s">
        <v>11</v>
      </c>
      <c r="E3" s="327" t="s">
        <v>9</v>
      </c>
      <c r="F3" s="328" t="s">
        <v>58</v>
      </c>
      <c r="G3" s="13"/>
      <c r="H3" s="13"/>
      <c r="I3" s="13"/>
      <c r="J3" s="13"/>
      <c r="K3" s="13"/>
      <c r="L3" s="13"/>
      <c r="M3" s="13"/>
      <c r="N3" s="16"/>
      <c r="O3" s="13"/>
      <c r="P3" s="13"/>
      <c r="Q3" s="13"/>
    </row>
    <row r="4" spans="1:17">
      <c r="A4" s="2"/>
      <c r="C4" s="54"/>
      <c r="D4" s="98">
        <v>1.8925973582641218</v>
      </c>
      <c r="E4" s="92">
        <v>4.5915083839551247</v>
      </c>
      <c r="F4" s="93">
        <v>6.0660171739234672E-2</v>
      </c>
      <c r="G4" s="13"/>
      <c r="H4" s="13"/>
      <c r="I4" s="13"/>
      <c r="J4" s="13"/>
      <c r="K4" s="13"/>
      <c r="L4" s="13"/>
      <c r="M4" s="13"/>
      <c r="N4" s="17"/>
      <c r="O4" s="13"/>
      <c r="P4" s="13"/>
      <c r="Q4" s="13"/>
    </row>
    <row r="5" spans="1:17">
      <c r="A5" s="2"/>
      <c r="C5" s="54"/>
      <c r="D5" s="94">
        <v>0.74998030513742286</v>
      </c>
      <c r="E5" s="49">
        <v>6.6321787768391669</v>
      </c>
      <c r="F5" s="50">
        <v>0.1617604579711307</v>
      </c>
      <c r="G5" s="13"/>
      <c r="H5" s="13"/>
      <c r="I5" s="13"/>
      <c r="J5" s="13"/>
      <c r="K5" s="13"/>
      <c r="L5" s="13"/>
      <c r="M5" s="13"/>
      <c r="N5" s="17"/>
      <c r="O5" s="13"/>
      <c r="P5" s="13"/>
      <c r="Q5" s="13"/>
    </row>
    <row r="6" spans="1:17">
      <c r="A6" s="2"/>
      <c r="C6" s="54"/>
      <c r="D6" s="94">
        <v>0.64704183188355224</v>
      </c>
      <c r="E6" s="49">
        <v>7.6321525170223978</v>
      </c>
      <c r="F6" s="50">
        <v>0.97056274782775476</v>
      </c>
      <c r="G6" s="13"/>
      <c r="H6" s="13"/>
      <c r="I6" s="13"/>
      <c r="J6" s="13"/>
      <c r="K6" s="13"/>
      <c r="L6" s="13"/>
      <c r="M6" s="13"/>
      <c r="N6" s="191"/>
      <c r="O6" s="13"/>
      <c r="P6" s="13"/>
      <c r="Q6" s="13"/>
    </row>
    <row r="7" spans="1:17">
      <c r="A7" s="2"/>
      <c r="C7" s="54"/>
      <c r="D7" s="94">
        <v>1.1323232057974297</v>
      </c>
      <c r="E7" s="49">
        <v>5.9557259525661692</v>
      </c>
      <c r="F7" s="50">
        <v>0.32352091594274668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8" spans="1:17">
      <c r="A8" s="2"/>
      <c r="C8" s="54"/>
      <c r="D8" s="94">
        <v>0.97056274782775476</v>
      </c>
      <c r="E8" s="49">
        <v>3.1543289304402031</v>
      </c>
      <c r="F8" s="50">
        <v>0.41062270100412473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</row>
    <row r="9" spans="1:17">
      <c r="A9" s="2"/>
      <c r="C9" s="54"/>
      <c r="D9" s="94">
        <v>0.63693180326196408</v>
      </c>
      <c r="E9" s="49">
        <v>5.2032947313991231</v>
      </c>
      <c r="F9" s="50">
        <v>4.8528137391387741E-2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</row>
    <row r="10" spans="1:17">
      <c r="A10" s="2"/>
      <c r="C10" s="54"/>
      <c r="D10" s="94">
        <v>0.97056274782775476</v>
      </c>
      <c r="E10" s="49"/>
      <c r="F10" s="50">
        <v>6.9325910559056014E-2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1" spans="1:17" ht="17" thickBot="1">
      <c r="A11" s="2"/>
      <c r="C11" s="54"/>
      <c r="D11" s="95"/>
      <c r="E11" s="51"/>
      <c r="F11" s="52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17">
      <c r="A12" s="2"/>
      <c r="C12" s="326" t="s">
        <v>0</v>
      </c>
      <c r="D12" s="49">
        <v>1</v>
      </c>
      <c r="E12" s="49">
        <v>5.5281982153703639</v>
      </c>
      <c r="F12" s="50">
        <v>0.29214014891934792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>
      <c r="A13" s="2"/>
      <c r="C13" s="324" t="s">
        <v>54</v>
      </c>
      <c r="D13" s="49">
        <v>0.43491003095379899</v>
      </c>
      <c r="E13" s="49">
        <v>1.5777441012864555</v>
      </c>
      <c r="F13" s="50">
        <v>0.33036720252394153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</row>
    <row r="14" spans="1:17" ht="17" thickBot="1">
      <c r="A14" s="2"/>
      <c r="C14" s="325" t="s">
        <v>48</v>
      </c>
      <c r="D14" s="51"/>
      <c r="E14" s="51">
        <v>1.4948605012973795E-5</v>
      </c>
      <c r="F14" s="52">
        <v>3.1769171248970002E-6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17">
      <c r="A15" s="2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</row>
    <row r="16" spans="1:17">
      <c r="A16" s="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</row>
    <row r="17" spans="1:18">
      <c r="A17" s="2"/>
      <c r="B17" s="13"/>
      <c r="C17" s="13"/>
      <c r="D17" s="13"/>
      <c r="E17" s="13"/>
      <c r="F17" s="13"/>
      <c r="G17" s="13"/>
      <c r="H17" s="13"/>
      <c r="I17" s="13"/>
    </row>
    <row r="18" spans="1:18">
      <c r="A18" s="2"/>
      <c r="B18" s="13"/>
      <c r="C18" s="13"/>
      <c r="D18" s="13"/>
      <c r="E18" s="13"/>
      <c r="F18" s="13"/>
      <c r="G18" s="13"/>
      <c r="H18" s="13"/>
      <c r="I18" s="13"/>
    </row>
    <row r="19" spans="1:18">
      <c r="A19" s="2"/>
      <c r="B19" s="13"/>
      <c r="C19" s="13"/>
      <c r="D19" s="13"/>
      <c r="E19" s="13"/>
      <c r="F19" s="13"/>
      <c r="G19" s="13"/>
      <c r="H19" s="13"/>
      <c r="I19" s="13"/>
    </row>
    <row r="20" spans="1:18">
      <c r="A20" s="2"/>
      <c r="B20" s="13"/>
      <c r="C20" s="13"/>
      <c r="D20" s="13"/>
      <c r="E20" s="13"/>
      <c r="F20" s="13"/>
      <c r="G20" s="13"/>
      <c r="H20" s="13"/>
      <c r="I20" s="13"/>
    </row>
    <row r="21" spans="1:18">
      <c r="A21" s="2"/>
      <c r="B21" s="13"/>
      <c r="C21" s="13"/>
      <c r="D21" s="13"/>
      <c r="E21" s="13"/>
      <c r="F21" s="13"/>
      <c r="G21" s="13"/>
      <c r="H21" s="13"/>
      <c r="I21" s="13"/>
      <c r="R21" s="118"/>
    </row>
    <row r="22" spans="1:18">
      <c r="A22" s="2"/>
      <c r="B22" s="13"/>
      <c r="C22" s="13"/>
      <c r="D22" s="13"/>
      <c r="E22" s="13"/>
      <c r="F22" s="13"/>
      <c r="G22" s="13"/>
      <c r="H22" s="13"/>
      <c r="I22" s="13"/>
    </row>
    <row r="23" spans="1:18">
      <c r="A23" s="2"/>
      <c r="B23" s="13"/>
      <c r="C23" s="13"/>
      <c r="D23" s="13"/>
      <c r="E23" s="13"/>
      <c r="F23" s="13"/>
      <c r="G23" s="13"/>
      <c r="H23" s="13"/>
      <c r="I23" s="13"/>
      <c r="R23" s="118"/>
    </row>
    <row r="24" spans="1:18">
      <c r="A24" s="2"/>
      <c r="B24" s="13"/>
      <c r="C24" s="13"/>
      <c r="D24" s="13"/>
      <c r="E24" s="13"/>
      <c r="F24" s="13"/>
      <c r="G24" s="13"/>
      <c r="H24" s="13"/>
      <c r="I24" s="13"/>
    </row>
    <row r="25" spans="1:18">
      <c r="A25" s="2"/>
      <c r="B25" s="13"/>
      <c r="C25" s="13"/>
      <c r="D25" s="13"/>
      <c r="E25" s="13"/>
      <c r="F25" s="13"/>
      <c r="G25" s="13"/>
      <c r="H25" s="13"/>
      <c r="I25" s="13"/>
      <c r="R25" s="118"/>
    </row>
    <row r="27" spans="1:18">
      <c r="R27" s="119"/>
    </row>
    <row r="28" spans="1:18">
      <c r="R28" s="119"/>
    </row>
    <row r="29" spans="1:18">
      <c r="R29" s="86"/>
    </row>
    <row r="30" spans="1:18">
      <c r="R30" s="86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U58"/>
  <sheetViews>
    <sheetView zoomScale="150" zoomScaleNormal="150" zoomScalePageLayoutView="150" workbookViewId="0">
      <selection activeCell="G6" sqref="G6"/>
    </sheetView>
  </sheetViews>
  <sheetFormatPr baseColWidth="10" defaultColWidth="11" defaultRowHeight="15" x14ac:dyDescent="0"/>
  <cols>
    <col min="3" max="3" width="11" style="18"/>
    <col min="4" max="6" width="11" style="19"/>
    <col min="14" max="14" width="12.1640625" style="2" bestFit="1" customWidth="1"/>
    <col min="15" max="21" width="11" style="2"/>
  </cols>
  <sheetData>
    <row r="1" spans="1:12">
      <c r="A1" s="2"/>
      <c r="B1" s="2"/>
      <c r="C1" s="22"/>
      <c r="D1" s="20"/>
      <c r="E1" s="20"/>
      <c r="F1" s="20"/>
      <c r="G1" s="2"/>
      <c r="H1" s="2"/>
      <c r="I1" s="2"/>
      <c r="J1" s="2"/>
      <c r="K1" s="2"/>
      <c r="L1" s="2"/>
    </row>
    <row r="2" spans="1:12" ht="17" thickBot="1">
      <c r="E2" s="2"/>
      <c r="F2" s="2"/>
      <c r="G2" s="2"/>
      <c r="H2" s="2"/>
      <c r="I2" s="2"/>
      <c r="J2" s="2"/>
      <c r="K2" s="2"/>
      <c r="L2" s="2"/>
    </row>
    <row r="3" spans="1:12" ht="17" thickBot="1">
      <c r="C3" s="79"/>
      <c r="D3" s="275" t="s">
        <v>11</v>
      </c>
      <c r="E3" s="329" t="s">
        <v>9</v>
      </c>
      <c r="F3" s="276" t="s">
        <v>36</v>
      </c>
      <c r="G3" s="2"/>
      <c r="H3" s="2"/>
      <c r="I3" s="2"/>
      <c r="J3" s="2"/>
      <c r="K3" s="2"/>
      <c r="L3" s="2"/>
    </row>
    <row r="4" spans="1:12">
      <c r="C4" s="80"/>
      <c r="D4" s="59">
        <v>1.0387448014557794</v>
      </c>
      <c r="E4" s="60">
        <v>2.6449520407438829</v>
      </c>
      <c r="F4" s="97">
        <v>1.0305007950950191</v>
      </c>
      <c r="G4" s="2"/>
      <c r="H4" s="2"/>
      <c r="I4" s="2"/>
      <c r="J4" s="2"/>
      <c r="K4" s="2"/>
      <c r="L4" s="2"/>
    </row>
    <row r="5" spans="1:12">
      <c r="C5" s="80"/>
      <c r="D5" s="61">
        <v>0.85493399296771966</v>
      </c>
      <c r="E5" s="62">
        <v>3.7029328570414357</v>
      </c>
      <c r="F5" s="58">
        <v>2.0166789753472418</v>
      </c>
      <c r="G5" s="2"/>
      <c r="H5" s="2"/>
      <c r="I5" s="2"/>
      <c r="J5" s="2"/>
      <c r="K5" s="2"/>
      <c r="L5" s="2"/>
    </row>
    <row r="6" spans="1:12">
      <c r="C6" s="80"/>
      <c r="D6" s="61">
        <v>1.1590932020043121</v>
      </c>
      <c r="E6" s="62">
        <v>3.7917144640034683</v>
      </c>
      <c r="F6" s="58">
        <v>0.41817423569073242</v>
      </c>
      <c r="G6" s="2"/>
      <c r="H6" s="2"/>
      <c r="I6" s="2"/>
      <c r="J6" s="20"/>
      <c r="K6" s="2"/>
      <c r="L6" s="2"/>
    </row>
    <row r="7" spans="1:12">
      <c r="C7" s="80"/>
      <c r="D7" s="61">
        <v>0.94722800357218939</v>
      </c>
      <c r="E7" s="62">
        <v>3.9127802916789669</v>
      </c>
      <c r="F7" s="58">
        <v>1.0663443010113678</v>
      </c>
      <c r="G7" s="2"/>
      <c r="H7" s="2"/>
      <c r="I7" s="2"/>
      <c r="J7" s="20"/>
      <c r="K7" s="2"/>
      <c r="L7" s="2"/>
    </row>
    <row r="8" spans="1:12">
      <c r="C8" s="80"/>
      <c r="D8" s="61"/>
      <c r="E8" s="62">
        <v>3.1914297351124539</v>
      </c>
      <c r="F8" s="58">
        <v>0.88381689813554809</v>
      </c>
      <c r="G8" s="2"/>
      <c r="H8" s="2"/>
      <c r="I8" s="2"/>
      <c r="J8" s="20"/>
      <c r="K8" s="2"/>
      <c r="L8" s="2"/>
    </row>
    <row r="9" spans="1:12">
      <c r="C9" s="80"/>
      <c r="D9" s="61"/>
      <c r="E9" s="62">
        <v>2.6449520407438829</v>
      </c>
      <c r="F9" s="58">
        <v>0.55888421499747887</v>
      </c>
      <c r="G9" s="2"/>
      <c r="H9" s="2"/>
      <c r="I9" s="2"/>
      <c r="J9" s="20"/>
      <c r="K9" s="2"/>
      <c r="L9" s="2"/>
    </row>
    <row r="10" spans="1:12">
      <c r="C10" s="80"/>
      <c r="D10" s="61"/>
      <c r="E10" s="62">
        <v>3.6607313959089733</v>
      </c>
      <c r="F10" s="58"/>
      <c r="G10" s="2"/>
      <c r="H10" s="2"/>
      <c r="I10" s="2"/>
      <c r="J10" s="2"/>
      <c r="K10" s="2"/>
      <c r="L10" s="2"/>
    </row>
    <row r="11" spans="1:12">
      <c r="C11" s="80"/>
      <c r="D11" s="61"/>
      <c r="E11" s="62">
        <v>3.1923599099113784</v>
      </c>
      <c r="F11" s="58"/>
      <c r="G11" s="2"/>
      <c r="H11" s="2"/>
      <c r="I11" s="2"/>
      <c r="J11" s="20"/>
      <c r="K11" s="2"/>
      <c r="L11" s="2"/>
    </row>
    <row r="12" spans="1:12">
      <c r="C12" s="80"/>
      <c r="D12" s="161"/>
      <c r="E12" s="192"/>
      <c r="F12" s="162"/>
      <c r="G12" s="2"/>
      <c r="H12" s="2"/>
      <c r="I12" s="2"/>
      <c r="J12" s="20"/>
      <c r="K12" s="2"/>
      <c r="L12" s="2"/>
    </row>
    <row r="13" spans="1:12" ht="17" thickBot="1">
      <c r="C13" s="55"/>
      <c r="D13" s="193"/>
      <c r="E13" s="160"/>
      <c r="F13" s="48"/>
      <c r="G13" s="2"/>
      <c r="H13" s="2"/>
      <c r="I13" s="2"/>
      <c r="J13" s="2"/>
      <c r="K13" s="2"/>
      <c r="L13" s="2"/>
    </row>
    <row r="14" spans="1:12">
      <c r="C14" s="326" t="s">
        <v>0</v>
      </c>
      <c r="D14" s="194">
        <v>1.0000000000000002</v>
      </c>
      <c r="E14" s="157">
        <v>3.3427315918930556</v>
      </c>
      <c r="F14" s="47">
        <v>0.99573323671289804</v>
      </c>
      <c r="G14" s="2"/>
      <c r="H14" s="2"/>
      <c r="I14" s="2"/>
      <c r="J14" s="2"/>
      <c r="K14" s="2"/>
      <c r="L14" s="2"/>
    </row>
    <row r="15" spans="1:12">
      <c r="C15" s="324" t="s">
        <v>54</v>
      </c>
      <c r="D15" s="194">
        <v>0.12992412730397412</v>
      </c>
      <c r="E15" s="157">
        <v>0.50380076347641178</v>
      </c>
      <c r="F15" s="47">
        <v>0.5631095170619731</v>
      </c>
      <c r="G15" s="2"/>
      <c r="H15" s="2"/>
      <c r="I15" s="2"/>
      <c r="J15" s="2"/>
      <c r="K15" s="2"/>
      <c r="L15" s="2"/>
    </row>
    <row r="16" spans="1:12" ht="17" thickBot="1">
      <c r="C16" s="325" t="s">
        <v>48</v>
      </c>
      <c r="D16" s="193"/>
      <c r="E16" s="160">
        <v>4.3528851229787647E-6</v>
      </c>
      <c r="F16" s="48">
        <v>2.880490735262912E-6</v>
      </c>
      <c r="G16" s="2"/>
      <c r="H16" s="2"/>
      <c r="I16" s="2"/>
      <c r="J16" s="2"/>
      <c r="K16" s="2"/>
      <c r="L16" s="2"/>
    </row>
    <row r="17" spans="1:18">
      <c r="A17" s="2"/>
      <c r="G17" s="2"/>
      <c r="H17" s="2"/>
      <c r="I17" s="2"/>
      <c r="J17" s="2"/>
      <c r="K17" s="2"/>
      <c r="L17" s="2"/>
    </row>
    <row r="18" spans="1:18">
      <c r="A18" s="2"/>
      <c r="B18" s="2"/>
      <c r="C18" s="22"/>
      <c r="D18" s="20"/>
      <c r="E18" s="20"/>
      <c r="F18" s="20"/>
      <c r="G18" s="2"/>
      <c r="H18" s="2"/>
      <c r="I18" s="2"/>
      <c r="J18" s="2"/>
      <c r="K18" s="2"/>
      <c r="L18" s="2"/>
    </row>
    <row r="19" spans="1:18">
      <c r="A19" s="2"/>
      <c r="B19" s="2"/>
      <c r="C19" s="22"/>
      <c r="D19" s="20"/>
      <c r="E19" s="20"/>
      <c r="F19" s="20"/>
      <c r="G19" s="2"/>
      <c r="H19" s="2"/>
      <c r="I19" s="2"/>
      <c r="J19" s="2"/>
      <c r="K19" s="2"/>
      <c r="L19" s="2"/>
    </row>
    <row r="20" spans="1:18">
      <c r="A20" s="2"/>
      <c r="B20" s="2"/>
      <c r="C20" s="22"/>
      <c r="D20" s="20"/>
      <c r="E20" s="20"/>
      <c r="F20" s="20"/>
      <c r="G20" s="2"/>
      <c r="H20" s="2"/>
      <c r="I20" s="2"/>
      <c r="J20" s="2"/>
      <c r="K20" s="2"/>
      <c r="L20" s="2"/>
      <c r="R20" s="20"/>
    </row>
    <row r="21" spans="1:18">
      <c r="A21" s="2"/>
      <c r="B21" s="2"/>
      <c r="C21" s="22"/>
      <c r="D21" s="20"/>
      <c r="E21" s="20"/>
      <c r="F21" s="20"/>
      <c r="G21" s="2"/>
      <c r="H21" s="2"/>
      <c r="I21" s="2"/>
      <c r="J21" s="2"/>
      <c r="K21" s="2"/>
      <c r="L21" s="2"/>
      <c r="R21" s="20"/>
    </row>
    <row r="22" spans="1:18">
      <c r="A22" s="2"/>
      <c r="B22" s="2"/>
      <c r="C22" s="22"/>
      <c r="D22" s="20"/>
      <c r="E22" s="20"/>
      <c r="F22" s="20"/>
      <c r="G22" s="2"/>
      <c r="H22" s="2"/>
      <c r="I22" s="2"/>
      <c r="J22" s="2"/>
      <c r="K22" s="2"/>
      <c r="L22" s="2"/>
      <c r="R22" s="20"/>
    </row>
    <row r="23" spans="1:18">
      <c r="A23" s="2"/>
      <c r="B23" s="2"/>
      <c r="C23" s="22"/>
      <c r="D23" s="20"/>
      <c r="E23" s="20"/>
      <c r="F23" s="20"/>
      <c r="G23" s="2"/>
      <c r="H23" s="2"/>
      <c r="I23" s="2"/>
      <c r="J23" s="2"/>
      <c r="K23" s="2"/>
      <c r="L23" s="2"/>
      <c r="R23" s="20"/>
    </row>
    <row r="24" spans="1:18">
      <c r="A24" s="2"/>
      <c r="B24" s="2"/>
      <c r="C24" s="22"/>
      <c r="D24" s="20"/>
      <c r="E24" s="20"/>
      <c r="F24" s="20"/>
      <c r="G24" s="2"/>
      <c r="H24" s="2"/>
      <c r="I24" s="2"/>
      <c r="J24" s="2"/>
      <c r="K24" s="2"/>
      <c r="L24" s="2"/>
    </row>
    <row r="25" spans="1:18">
      <c r="A25" s="2"/>
      <c r="B25" s="2"/>
      <c r="C25" s="22"/>
      <c r="D25" s="20"/>
      <c r="E25" s="20"/>
      <c r="F25" s="20"/>
      <c r="G25" s="2"/>
      <c r="H25" s="2"/>
      <c r="I25" s="2"/>
      <c r="J25" s="2"/>
      <c r="K25" s="2"/>
      <c r="L25" s="2"/>
    </row>
    <row r="26" spans="1:18">
      <c r="B26" s="2"/>
      <c r="C26" s="22"/>
      <c r="D26" s="20"/>
      <c r="E26" s="20"/>
      <c r="F26" s="20"/>
      <c r="G26" s="2"/>
      <c r="H26" s="2"/>
    </row>
    <row r="27" spans="1:18">
      <c r="B27" s="2"/>
      <c r="C27" s="22"/>
      <c r="D27" s="20"/>
      <c r="E27" s="20"/>
      <c r="F27" s="20"/>
      <c r="G27" s="2"/>
      <c r="H27" s="2"/>
      <c r="R27" s="20"/>
    </row>
    <row r="28" spans="1:18">
      <c r="B28" s="2"/>
      <c r="C28" s="22"/>
      <c r="D28" s="20"/>
      <c r="E28" s="20"/>
      <c r="F28" s="20"/>
      <c r="G28" s="2"/>
      <c r="H28" s="2"/>
    </row>
    <row r="29" spans="1:18">
      <c r="B29" s="2"/>
      <c r="C29" s="22"/>
      <c r="D29" s="20"/>
      <c r="E29" s="20"/>
      <c r="F29" s="20"/>
      <c r="G29" s="2"/>
      <c r="H29" s="2"/>
    </row>
    <row r="30" spans="1:18">
      <c r="B30" s="2"/>
      <c r="C30" s="22"/>
      <c r="D30" s="20"/>
      <c r="E30" s="20"/>
      <c r="F30" s="20"/>
      <c r="G30" s="2"/>
      <c r="H30" s="2"/>
    </row>
    <row r="31" spans="1:18">
      <c r="B31" s="2"/>
      <c r="C31" s="22"/>
      <c r="D31" s="20"/>
      <c r="E31" s="20"/>
      <c r="F31" s="20"/>
      <c r="G31" s="2"/>
      <c r="H31" s="2"/>
      <c r="J31" s="20"/>
    </row>
    <row r="32" spans="1:18">
      <c r="B32" s="2"/>
      <c r="C32" s="22"/>
      <c r="D32" s="20"/>
      <c r="E32" s="20"/>
      <c r="F32" s="20"/>
      <c r="G32" s="2"/>
      <c r="H32" s="2"/>
      <c r="J32" s="20"/>
    </row>
    <row r="33" spans="2:10">
      <c r="B33" s="2"/>
      <c r="C33" s="22"/>
      <c r="D33" s="20"/>
      <c r="E33" s="20"/>
      <c r="F33" s="20"/>
      <c r="G33" s="2"/>
      <c r="H33" s="2"/>
      <c r="J33" s="20"/>
    </row>
    <row r="34" spans="2:10">
      <c r="B34" s="2"/>
      <c r="C34" s="22"/>
      <c r="D34" s="20"/>
      <c r="E34" s="20"/>
      <c r="F34" s="20"/>
      <c r="G34" s="2"/>
      <c r="H34" s="2"/>
      <c r="J34" s="20"/>
    </row>
    <row r="35" spans="2:10">
      <c r="B35" s="2"/>
      <c r="C35" s="22"/>
      <c r="D35" s="20"/>
      <c r="E35" s="20"/>
      <c r="F35" s="20"/>
      <c r="G35" s="2"/>
      <c r="H35" s="2"/>
      <c r="J35" s="20"/>
    </row>
    <row r="36" spans="2:10">
      <c r="B36" s="2"/>
      <c r="C36" s="22"/>
      <c r="D36" s="20"/>
      <c r="E36" s="20"/>
      <c r="F36" s="20"/>
      <c r="G36" s="2"/>
      <c r="H36" s="2"/>
      <c r="J36" s="20"/>
    </row>
    <row r="37" spans="2:10">
      <c r="B37" s="2"/>
      <c r="C37" s="22"/>
      <c r="D37" s="20"/>
      <c r="E37" s="20"/>
      <c r="F37" s="20"/>
      <c r="G37" s="2"/>
      <c r="H37" s="2"/>
    </row>
    <row r="38" spans="2:10">
      <c r="B38" s="2"/>
      <c r="C38" s="22"/>
      <c r="D38" s="20"/>
      <c r="E38" s="20"/>
      <c r="F38" s="20"/>
      <c r="G38" s="2"/>
      <c r="H38" s="2"/>
    </row>
    <row r="39" spans="2:10">
      <c r="B39" s="2"/>
      <c r="C39" s="22"/>
      <c r="D39" s="20"/>
      <c r="E39" s="20"/>
      <c r="F39" s="20"/>
      <c r="G39" s="2"/>
      <c r="H39" s="2"/>
    </row>
    <row r="40" spans="2:10">
      <c r="B40" s="2"/>
      <c r="C40" s="22"/>
      <c r="D40" s="20"/>
      <c r="E40" s="20"/>
      <c r="F40" s="20"/>
      <c r="G40" s="2"/>
      <c r="H40" s="2"/>
    </row>
    <row r="41" spans="2:10">
      <c r="B41" s="2"/>
      <c r="C41" s="22"/>
      <c r="D41" s="20"/>
      <c r="E41" s="20"/>
      <c r="F41" s="20"/>
      <c r="G41" s="2"/>
      <c r="H41" s="2"/>
    </row>
    <row r="42" spans="2:10">
      <c r="B42" s="2"/>
      <c r="C42" s="22"/>
      <c r="D42" s="20"/>
      <c r="E42" s="20"/>
      <c r="F42" s="20"/>
      <c r="G42" s="2"/>
      <c r="H42" s="2"/>
    </row>
    <row r="43" spans="2:10">
      <c r="B43" s="20"/>
      <c r="C43" s="22"/>
      <c r="D43" s="20"/>
      <c r="E43" s="20"/>
      <c r="F43" s="20"/>
      <c r="G43" s="20"/>
      <c r="H43" s="20"/>
      <c r="I43" s="20"/>
    </row>
    <row r="44" spans="2:10">
      <c r="B44" s="20"/>
      <c r="C44" s="22"/>
      <c r="D44" s="20"/>
      <c r="E44" s="20"/>
      <c r="F44" s="20"/>
      <c r="G44" s="20"/>
      <c r="H44" s="20"/>
      <c r="I44" s="20"/>
    </row>
    <row r="45" spans="2:10">
      <c r="B45" s="20"/>
      <c r="C45" s="22"/>
      <c r="D45" s="20"/>
      <c r="E45" s="20"/>
      <c r="F45" s="20"/>
      <c r="G45" s="20"/>
      <c r="H45" s="20"/>
      <c r="I45" s="20"/>
    </row>
    <row r="46" spans="2:10">
      <c r="B46" s="20"/>
      <c r="C46" s="22"/>
      <c r="D46" s="20"/>
      <c r="E46" s="20"/>
      <c r="F46" s="20"/>
      <c r="G46" s="20"/>
      <c r="H46" s="20"/>
      <c r="I46" s="20"/>
    </row>
    <row r="47" spans="2:10">
      <c r="B47" s="20"/>
      <c r="C47" s="22"/>
      <c r="D47" s="20"/>
      <c r="E47" s="20"/>
      <c r="F47" s="20"/>
      <c r="G47" s="20"/>
      <c r="H47" s="20"/>
      <c r="I47" s="20"/>
    </row>
    <row r="48" spans="2:10">
      <c r="B48" s="20"/>
      <c r="C48" s="22"/>
      <c r="D48" s="20"/>
      <c r="E48" s="20"/>
      <c r="F48" s="20"/>
      <c r="G48" s="20"/>
      <c r="H48" s="20"/>
      <c r="I48" s="20"/>
    </row>
    <row r="49" spans="2:10">
      <c r="B49" s="20"/>
      <c r="C49" s="22"/>
      <c r="D49" s="20"/>
      <c r="E49" s="20"/>
      <c r="F49" s="20"/>
      <c r="G49" s="20"/>
      <c r="H49" s="20"/>
      <c r="I49" s="20"/>
    </row>
    <row r="50" spans="2:10">
      <c r="B50" s="20"/>
      <c r="C50" s="22"/>
      <c r="D50" s="20"/>
      <c r="E50" s="20"/>
      <c r="F50" s="20"/>
      <c r="G50" s="20"/>
      <c r="H50" s="20"/>
      <c r="I50" s="20"/>
    </row>
    <row r="51" spans="2:10">
      <c r="B51" s="20"/>
      <c r="C51" s="22"/>
      <c r="D51" s="20"/>
      <c r="E51" s="20"/>
      <c r="F51" s="20"/>
      <c r="G51" s="20"/>
      <c r="H51" s="20"/>
      <c r="I51" s="20"/>
      <c r="J51" s="20"/>
    </row>
    <row r="52" spans="2:10">
      <c r="B52" s="20"/>
      <c r="C52" s="22"/>
      <c r="D52" s="20"/>
      <c r="E52" s="20"/>
      <c r="F52" s="20"/>
      <c r="G52" s="20"/>
      <c r="H52" s="20"/>
      <c r="I52" s="20"/>
      <c r="J52" s="20"/>
    </row>
    <row r="53" spans="2:10">
      <c r="B53" s="20"/>
      <c r="C53" s="22"/>
      <c r="D53" s="20"/>
      <c r="E53" s="20"/>
      <c r="F53" s="20"/>
      <c r="G53" s="20"/>
      <c r="H53" s="20"/>
      <c r="I53" s="20"/>
      <c r="J53" s="20"/>
    </row>
    <row r="54" spans="2:10">
      <c r="B54" s="20"/>
      <c r="C54" s="22"/>
      <c r="D54" s="20"/>
      <c r="E54" s="20"/>
      <c r="F54" s="20"/>
      <c r="G54" s="20"/>
      <c r="H54" s="20"/>
      <c r="I54" s="20"/>
      <c r="J54" s="20"/>
    </row>
    <row r="55" spans="2:10">
      <c r="B55" s="20"/>
      <c r="C55" s="22"/>
      <c r="D55" s="20"/>
      <c r="E55" s="20"/>
      <c r="F55" s="20"/>
      <c r="G55" s="20"/>
      <c r="H55" s="20"/>
      <c r="I55" s="20"/>
      <c r="J55" s="20"/>
    </row>
    <row r="56" spans="2:10">
      <c r="B56" s="20"/>
      <c r="C56" s="22"/>
      <c r="D56" s="20"/>
      <c r="E56" s="20"/>
      <c r="F56" s="20"/>
      <c r="G56" s="20"/>
      <c r="H56" s="20"/>
      <c r="I56" s="20"/>
      <c r="J56" s="20"/>
    </row>
    <row r="57" spans="2:10">
      <c r="B57" s="20"/>
      <c r="C57" s="22"/>
      <c r="D57" s="20"/>
      <c r="E57" s="20"/>
      <c r="F57" s="20"/>
      <c r="G57" s="20"/>
      <c r="H57" s="20"/>
      <c r="I57" s="20"/>
      <c r="J57" s="20"/>
    </row>
    <row r="58" spans="2:10">
      <c r="B58" s="20"/>
      <c r="C58" s="22"/>
      <c r="D58" s="20"/>
      <c r="E58" s="20"/>
      <c r="F58" s="20"/>
      <c r="G58" s="20"/>
      <c r="H58" s="20"/>
      <c r="I58" s="20"/>
      <c r="J58" s="2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2:AB21"/>
  <sheetViews>
    <sheetView zoomScale="150" zoomScaleNormal="150" zoomScalePageLayoutView="150" workbookViewId="0">
      <selection activeCell="L9" sqref="L9"/>
    </sheetView>
  </sheetViews>
  <sheetFormatPr baseColWidth="10" defaultColWidth="8.83203125" defaultRowHeight="14" x14ac:dyDescent="0"/>
  <cols>
    <col min="1" max="3" width="8.83203125" style="35"/>
    <col min="4" max="4" width="8.83203125" style="36"/>
    <col min="5" max="7" width="8.83203125" style="35"/>
    <col min="8" max="8" width="12.5" style="35" bestFit="1" customWidth="1"/>
    <col min="9" max="16" width="8.83203125" style="35"/>
    <col min="17" max="17" width="8.83203125" style="15"/>
    <col min="18" max="24" width="8.83203125" style="11"/>
    <col min="25" max="25" width="11.83203125" style="11" bestFit="1" customWidth="1"/>
    <col min="26" max="16384" width="8.83203125" style="11"/>
  </cols>
  <sheetData>
    <row r="2" spans="3:28" ht="16" thickBot="1"/>
    <row r="3" spans="3:28">
      <c r="C3" s="53"/>
      <c r="D3" s="326" t="s">
        <v>41</v>
      </c>
      <c r="E3" s="327"/>
      <c r="F3" s="326" t="s">
        <v>56</v>
      </c>
      <c r="G3" s="328"/>
      <c r="H3" s="327" t="s">
        <v>39</v>
      </c>
      <c r="I3" s="328"/>
    </row>
    <row r="4" spans="3:28" ht="16" thickBot="1">
      <c r="C4" s="54"/>
      <c r="D4" s="325" t="s">
        <v>11</v>
      </c>
      <c r="E4" s="330" t="s">
        <v>9</v>
      </c>
      <c r="F4" s="325" t="s">
        <v>11</v>
      </c>
      <c r="G4" s="331" t="s">
        <v>9</v>
      </c>
      <c r="H4" s="330" t="s">
        <v>11</v>
      </c>
      <c r="I4" s="331" t="s">
        <v>9</v>
      </c>
    </row>
    <row r="5" spans="3:28">
      <c r="C5" s="54"/>
      <c r="D5" s="194">
        <v>0.72144288577154314</v>
      </c>
      <c r="E5" s="157">
        <v>2.8399656455791584</v>
      </c>
      <c r="F5" s="194">
        <v>0.70733072188235346</v>
      </c>
      <c r="G5" s="47">
        <v>1.275881365417471</v>
      </c>
      <c r="H5" s="157">
        <v>0.71511492918502562</v>
      </c>
      <c r="I5" s="47">
        <v>1.4446766246191025</v>
      </c>
    </row>
    <row r="6" spans="3:28">
      <c r="C6" s="54"/>
      <c r="D6" s="194">
        <v>0.83366733466933873</v>
      </c>
      <c r="E6" s="157">
        <v>1.7343778466052104</v>
      </c>
      <c r="F6" s="194">
        <v>1.0923335198643949</v>
      </c>
      <c r="G6" s="47">
        <v>0.9468382764413863</v>
      </c>
      <c r="H6" s="157">
        <v>0.82965714727972051</v>
      </c>
      <c r="I6" s="47">
        <v>1.1172165897041682</v>
      </c>
    </row>
    <row r="7" spans="3:28">
      <c r="C7" s="54"/>
      <c r="D7" s="194">
        <v>0.76152304609218435</v>
      </c>
      <c r="E7" s="157">
        <v>2.1376085504288578</v>
      </c>
      <c r="F7" s="194">
        <v>1.414661443759335</v>
      </c>
      <c r="G7" s="47">
        <v>2.3503077784006043</v>
      </c>
      <c r="H7" s="157">
        <v>1.6642674715578776</v>
      </c>
      <c r="I7" s="47">
        <v>0.78012537729275511</v>
      </c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</row>
    <row r="8" spans="3:28">
      <c r="C8" s="54"/>
      <c r="D8" s="194">
        <v>1.683366733466934</v>
      </c>
      <c r="E8" s="157">
        <v>2.3914495658036072</v>
      </c>
      <c r="F8" s="194">
        <v>0.78567431449391634</v>
      </c>
      <c r="G8" s="47">
        <v>1.3430330162289168</v>
      </c>
      <c r="H8" s="157">
        <v>0.79096045197737674</v>
      </c>
      <c r="I8" s="47">
        <v>1.064933054715856</v>
      </c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</row>
    <row r="9" spans="3:28">
      <c r="C9" s="54"/>
      <c r="D9" s="194"/>
      <c r="E9" s="157">
        <v>1.8436873747494991</v>
      </c>
      <c r="F9" s="194">
        <v>0.71628427532029826</v>
      </c>
      <c r="G9" s="47">
        <v>1.3583819649850513</v>
      </c>
      <c r="H9" s="157">
        <v>2.5354074762014545</v>
      </c>
      <c r="I9" s="47">
        <v>1.048047224038974</v>
      </c>
      <c r="R9" s="130"/>
      <c r="S9" s="130"/>
      <c r="T9" s="130"/>
      <c r="U9" s="130"/>
      <c r="V9" s="130"/>
      <c r="W9" s="130"/>
      <c r="X9" s="35"/>
      <c r="Y9" s="130"/>
      <c r="Z9" s="35"/>
      <c r="AA9" s="130"/>
      <c r="AB9" s="130"/>
    </row>
    <row r="10" spans="3:28">
      <c r="C10" s="54"/>
      <c r="D10" s="194"/>
      <c r="E10" s="157">
        <v>2.6338391067895794</v>
      </c>
      <c r="F10" s="194">
        <v>1.12814773363229</v>
      </c>
      <c r="G10" s="47">
        <v>1.6223838836045315</v>
      </c>
      <c r="H10" s="157">
        <v>0.8037655402412569</v>
      </c>
      <c r="I10" s="47">
        <v>0.74072510571191896</v>
      </c>
      <c r="R10" s="130"/>
      <c r="S10" s="130"/>
      <c r="T10" s="130"/>
      <c r="U10" s="130"/>
      <c r="V10" s="130"/>
      <c r="W10" s="130"/>
      <c r="X10" s="130"/>
      <c r="Y10" s="130"/>
      <c r="Z10" s="130"/>
      <c r="AA10" s="130"/>
      <c r="AB10" s="130"/>
    </row>
    <row r="11" spans="3:28">
      <c r="C11" s="54"/>
      <c r="D11" s="194"/>
      <c r="E11" s="157">
        <v>2.9086744918476954</v>
      </c>
      <c r="F11" s="194">
        <v>1.4719641857868928</v>
      </c>
      <c r="G11" s="47">
        <v>1.414661443759335</v>
      </c>
      <c r="H11" s="157">
        <v>0.87918891727015325</v>
      </c>
      <c r="I11" s="47">
        <v>0.8134640686304524</v>
      </c>
      <c r="R11" s="130"/>
      <c r="S11" s="130"/>
      <c r="T11" s="35"/>
      <c r="U11" s="35"/>
      <c r="V11" s="35"/>
      <c r="W11" s="35"/>
      <c r="X11" s="35"/>
      <c r="Y11" s="35"/>
      <c r="Z11" s="130"/>
      <c r="AA11" s="130"/>
      <c r="AB11" s="130"/>
    </row>
    <row r="12" spans="3:28">
      <c r="C12" s="54"/>
      <c r="D12" s="194"/>
      <c r="E12" s="157">
        <v>2.4760632375791585</v>
      </c>
      <c r="F12" s="194"/>
      <c r="G12" s="47">
        <v>1.1102406267510285</v>
      </c>
      <c r="H12" s="157"/>
      <c r="I12" s="47">
        <v>1.0525501122240988</v>
      </c>
      <c r="R12" s="130"/>
      <c r="S12" s="130"/>
      <c r="T12" s="35"/>
      <c r="U12" s="35"/>
      <c r="V12" s="35"/>
      <c r="W12" s="35"/>
      <c r="X12" s="35"/>
      <c r="Y12" s="35"/>
      <c r="Z12" s="130"/>
      <c r="AA12" s="130"/>
      <c r="AB12" s="130"/>
    </row>
    <row r="13" spans="3:28">
      <c r="C13" s="54"/>
      <c r="D13" s="194"/>
      <c r="E13" s="157">
        <v>1.8837675350701404</v>
      </c>
      <c r="F13" s="194"/>
      <c r="G13" s="47">
        <v>1.0974498361200213</v>
      </c>
      <c r="H13" s="157"/>
      <c r="I13" s="47">
        <v>1.9358666769828365</v>
      </c>
      <c r="R13" s="130"/>
      <c r="S13" s="130"/>
      <c r="T13" s="35"/>
      <c r="U13" s="35"/>
      <c r="V13" s="35"/>
      <c r="W13" s="35"/>
      <c r="X13" s="35"/>
      <c r="Y13" s="35"/>
      <c r="Z13" s="130"/>
      <c r="AA13" s="130"/>
      <c r="AB13" s="130"/>
    </row>
    <row r="14" spans="3:28">
      <c r="C14" s="54"/>
      <c r="D14" s="194"/>
      <c r="E14" s="157">
        <v>1.9772879091462927</v>
      </c>
      <c r="F14" s="194"/>
      <c r="G14" s="47"/>
      <c r="H14" s="157"/>
      <c r="I14" s="47">
        <v>1.08350746846216</v>
      </c>
      <c r="R14" s="130"/>
      <c r="S14" s="130"/>
      <c r="T14" s="35"/>
      <c r="U14" s="35"/>
      <c r="V14" s="35"/>
      <c r="W14" s="35"/>
      <c r="X14" s="35"/>
      <c r="Y14" s="35"/>
      <c r="Z14" s="130"/>
      <c r="AA14" s="130"/>
      <c r="AB14" s="130"/>
    </row>
    <row r="15" spans="3:28">
      <c r="C15" s="54"/>
      <c r="D15" s="194"/>
      <c r="E15" s="157"/>
      <c r="F15" s="194"/>
      <c r="G15" s="47"/>
      <c r="H15" s="157"/>
      <c r="I15" s="47"/>
      <c r="R15" s="130"/>
      <c r="S15" s="130"/>
      <c r="T15" s="130"/>
      <c r="U15" s="35"/>
      <c r="V15" s="35"/>
      <c r="W15" s="35"/>
      <c r="X15" s="35"/>
      <c r="Y15" s="35"/>
      <c r="Z15" s="130"/>
      <c r="AA15" s="130"/>
      <c r="AB15" s="130"/>
    </row>
    <row r="16" spans="3:28" ht="16" thickBot="1">
      <c r="C16" s="54"/>
      <c r="D16" s="193"/>
      <c r="E16" s="160"/>
      <c r="F16" s="193"/>
      <c r="G16" s="48"/>
      <c r="H16" s="160"/>
      <c r="I16" s="48"/>
      <c r="R16" s="130"/>
      <c r="S16" s="130"/>
      <c r="T16" s="130"/>
      <c r="U16" s="35"/>
      <c r="V16" s="35"/>
      <c r="W16" s="35"/>
      <c r="X16" s="35"/>
      <c r="Y16" s="35"/>
      <c r="Z16" s="130"/>
      <c r="AA16" s="130"/>
      <c r="AB16" s="130"/>
    </row>
    <row r="17" spans="3:28">
      <c r="C17" s="326" t="s">
        <v>0</v>
      </c>
      <c r="D17" s="158">
        <v>1</v>
      </c>
      <c r="E17" s="158">
        <v>2.2758504021042087</v>
      </c>
      <c r="F17" s="158">
        <v>1</v>
      </c>
      <c r="G17" s="158">
        <v>1.4790151091220947</v>
      </c>
      <c r="H17" s="158">
        <v>1</v>
      </c>
      <c r="I17" s="159">
        <v>1.1017379115829704</v>
      </c>
      <c r="R17" s="130"/>
      <c r="S17" s="130"/>
      <c r="T17" s="130"/>
      <c r="U17" s="35"/>
      <c r="V17" s="35"/>
      <c r="W17" s="35"/>
      <c r="X17" s="35"/>
      <c r="Y17" s="35"/>
      <c r="Z17" s="130"/>
      <c r="AA17" s="130"/>
      <c r="AB17" s="130"/>
    </row>
    <row r="18" spans="3:28">
      <c r="C18" s="324" t="s">
        <v>57</v>
      </c>
      <c r="D18" s="157">
        <v>0.45793812223840386</v>
      </c>
      <c r="E18" s="157">
        <v>0.42710498228447946</v>
      </c>
      <c r="F18" s="157">
        <v>0.32078708109306964</v>
      </c>
      <c r="G18" s="157">
        <v>0.41128822079362815</v>
      </c>
      <c r="H18" s="157">
        <v>0.68235455406142886</v>
      </c>
      <c r="I18" s="47">
        <v>0.35544446488588705</v>
      </c>
      <c r="R18" s="130"/>
      <c r="S18" s="130"/>
      <c r="T18" s="130"/>
      <c r="U18" s="35"/>
      <c r="V18" s="130"/>
      <c r="W18" s="35"/>
      <c r="X18" s="130"/>
      <c r="Y18" s="35"/>
      <c r="Z18" s="130"/>
      <c r="AA18" s="130"/>
      <c r="AB18" s="130"/>
    </row>
    <row r="19" spans="3:28" ht="16" thickBot="1">
      <c r="C19" s="325"/>
      <c r="D19" s="160"/>
      <c r="E19" s="160"/>
      <c r="F19" s="160"/>
      <c r="G19" s="160">
        <v>2.4264857460207256E-4</v>
      </c>
      <c r="H19" s="160"/>
      <c r="I19" s="48">
        <v>2.8613738621338351E-6</v>
      </c>
      <c r="R19" s="130"/>
      <c r="S19" s="130"/>
      <c r="T19" s="130"/>
      <c r="U19" s="35"/>
      <c r="V19" s="130"/>
      <c r="W19" s="35"/>
      <c r="X19" s="130"/>
      <c r="Y19" s="35"/>
      <c r="Z19" s="130"/>
      <c r="AA19" s="130"/>
      <c r="AB19" s="130"/>
    </row>
    <row r="20" spans="3:28">
      <c r="R20" s="130"/>
      <c r="S20" s="130"/>
      <c r="T20" s="130"/>
      <c r="U20" s="35"/>
      <c r="V20" s="130"/>
      <c r="W20" s="130"/>
      <c r="X20" s="130"/>
      <c r="Y20" s="35"/>
      <c r="Z20" s="130"/>
      <c r="AA20" s="130"/>
      <c r="AB20" s="130"/>
    </row>
    <row r="21" spans="3:28"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T19"/>
  <sheetViews>
    <sheetView zoomScale="150" zoomScaleNormal="150" zoomScalePageLayoutView="150" workbookViewId="0">
      <selection activeCell="E13" sqref="E13"/>
    </sheetView>
  </sheetViews>
  <sheetFormatPr baseColWidth="10" defaultColWidth="11" defaultRowHeight="15" x14ac:dyDescent="0"/>
  <sheetData>
    <row r="1" spans="1:20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17" thickBot="1">
      <c r="A2" s="20"/>
      <c r="B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>
      <c r="A3" s="20"/>
      <c r="B3" s="20"/>
      <c r="C3" s="56"/>
      <c r="D3" s="283" t="s">
        <v>24</v>
      </c>
      <c r="E3" s="307" t="s">
        <v>9</v>
      </c>
      <c r="F3" s="308" t="s">
        <v>40</v>
      </c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>
      <c r="A4" s="20"/>
      <c r="B4" s="20"/>
      <c r="C4" s="40"/>
      <c r="D4" s="61">
        <v>1.1306673264135867</v>
      </c>
      <c r="E4" s="62">
        <v>1.7576540868195902</v>
      </c>
      <c r="F4" s="58">
        <v>0.47212671226860431</v>
      </c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>
      <c r="A5" s="20"/>
      <c r="B5" s="20"/>
      <c r="C5" s="40"/>
      <c r="D5" s="61">
        <v>0.83059749958087636</v>
      </c>
      <c r="E5" s="62">
        <v>1.8461677439096842</v>
      </c>
      <c r="F5" s="58">
        <v>0.27844219145715027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</row>
    <row r="6" spans="1:20">
      <c r="A6" s="20"/>
      <c r="B6" s="20"/>
      <c r="C6" s="40"/>
      <c r="D6" s="61">
        <v>1.0387351740055373</v>
      </c>
      <c r="E6" s="62">
        <v>2.0562853528525782</v>
      </c>
      <c r="F6" s="58">
        <v>0.6779073723046577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</row>
    <row r="7" spans="1:20">
      <c r="A7" s="20"/>
      <c r="B7" s="20"/>
      <c r="C7" s="40"/>
      <c r="D7" s="61"/>
      <c r="E7" s="62">
        <v>1.5317384824253208</v>
      </c>
      <c r="F7" s="58">
        <v>0.43034213144747885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</row>
    <row r="8" spans="1:20">
      <c r="A8" s="20"/>
      <c r="B8" s="20"/>
      <c r="C8" s="40"/>
      <c r="D8" s="61"/>
      <c r="E8" s="62">
        <v>2.0943560607711347</v>
      </c>
      <c r="F8" s="58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0" ht="17" thickBot="1">
      <c r="A9" s="20"/>
      <c r="B9" s="20"/>
      <c r="C9" s="40"/>
      <c r="D9" s="63"/>
      <c r="E9" s="64"/>
      <c r="F9" s="96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</row>
    <row r="10" spans="1:20">
      <c r="A10" s="20"/>
      <c r="B10" s="20"/>
      <c r="C10" s="283" t="s">
        <v>0</v>
      </c>
      <c r="D10" s="60">
        <v>1</v>
      </c>
      <c r="E10" s="60">
        <v>1.8572403453556618</v>
      </c>
      <c r="F10" s="97">
        <v>0.46470460186947277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</row>
    <row r="11" spans="1:20">
      <c r="A11" s="20"/>
      <c r="B11" s="20"/>
      <c r="C11" s="261" t="s">
        <v>54</v>
      </c>
      <c r="D11" s="62">
        <v>0.15373934279416865</v>
      </c>
      <c r="E11" s="62">
        <v>0.23012728307914285</v>
      </c>
      <c r="F11" s="58">
        <v>0.1647067838616309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spans="1:20" ht="17" thickBot="1">
      <c r="A12" s="20"/>
      <c r="B12" s="20"/>
      <c r="C12" s="284" t="s">
        <v>48</v>
      </c>
      <c r="D12" s="64"/>
      <c r="E12" s="64">
        <f>_xlfn.T.TEST(E4:E8,F4:F7,2,2)</f>
        <v>1.948502663186637E-5</v>
      </c>
      <c r="F12" s="96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</row>
    <row r="13" spans="1:20">
      <c r="A13" s="20"/>
      <c r="B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</row>
    <row r="14" spans="1:20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</row>
    <row r="15" spans="1:20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</row>
    <row r="16" spans="1:20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</row>
    <row r="17" spans="1:20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</row>
    <row r="18" spans="1:20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</row>
    <row r="19" spans="1:20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M24"/>
  <sheetViews>
    <sheetView zoomScale="150" zoomScaleNormal="150" zoomScalePageLayoutView="150" workbookViewId="0">
      <selection activeCell="H13" sqref="H13"/>
    </sheetView>
  </sheetViews>
  <sheetFormatPr baseColWidth="10" defaultColWidth="11" defaultRowHeight="15" x14ac:dyDescent="0"/>
  <sheetData>
    <row r="1" spans="1:13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7" thickBot="1">
      <c r="A2" s="20"/>
      <c r="F2" s="20"/>
      <c r="G2" s="20"/>
      <c r="H2" s="20"/>
      <c r="I2" s="20"/>
      <c r="J2" s="20"/>
      <c r="K2" s="20"/>
      <c r="L2" s="20"/>
      <c r="M2" s="20"/>
    </row>
    <row r="3" spans="1:13" ht="17" thickBot="1">
      <c r="A3" s="20"/>
      <c r="C3" s="79"/>
      <c r="D3" s="312" t="s">
        <v>24</v>
      </c>
      <c r="E3" s="313" t="s">
        <v>9</v>
      </c>
      <c r="F3" s="314" t="s">
        <v>40</v>
      </c>
      <c r="G3" s="20"/>
      <c r="H3" s="20"/>
      <c r="I3" s="20"/>
      <c r="J3" s="20"/>
      <c r="K3" s="20"/>
      <c r="L3" s="20"/>
      <c r="M3" s="20"/>
    </row>
    <row r="4" spans="1:13">
      <c r="A4" s="20"/>
      <c r="C4" s="80"/>
      <c r="D4" s="79">
        <v>1.0124169916728156</v>
      </c>
      <c r="E4" s="90">
        <v>3.251080425845895</v>
      </c>
      <c r="F4" s="67">
        <v>1.205644933948782</v>
      </c>
      <c r="G4" s="20"/>
      <c r="H4" s="20"/>
      <c r="I4" s="20"/>
      <c r="J4" s="20"/>
      <c r="K4" s="20"/>
      <c r="L4" s="20"/>
      <c r="M4" s="20"/>
    </row>
    <row r="5" spans="1:13">
      <c r="A5" s="20"/>
      <c r="C5" s="80"/>
      <c r="D5" s="80">
        <v>0.94404975229261101</v>
      </c>
      <c r="E5" s="65">
        <v>1.6413768246530909</v>
      </c>
      <c r="F5" s="66">
        <v>0.87004585221882591</v>
      </c>
      <c r="G5" s="20"/>
      <c r="H5" s="20"/>
      <c r="I5" s="20"/>
      <c r="J5" s="20"/>
      <c r="K5" s="20"/>
      <c r="L5" s="20"/>
      <c r="M5" s="20"/>
    </row>
    <row r="6" spans="1:13">
      <c r="A6" s="20"/>
      <c r="C6" s="80"/>
      <c r="D6" s="80">
        <v>1.0435332560345738</v>
      </c>
      <c r="E6" s="65">
        <v>1.664087698956467</v>
      </c>
      <c r="F6" s="66">
        <v>1.8300964477706338</v>
      </c>
      <c r="G6" s="20"/>
      <c r="H6" s="20"/>
      <c r="I6" s="20"/>
      <c r="J6" s="20"/>
      <c r="K6" s="20"/>
      <c r="L6" s="20"/>
      <c r="M6" s="20"/>
    </row>
    <row r="7" spans="1:13">
      <c r="A7" s="20"/>
      <c r="C7" s="80"/>
      <c r="D7" s="80"/>
      <c r="E7" s="65">
        <v>3.6220090650363663</v>
      </c>
      <c r="F7" s="66">
        <v>0.70803731421945837</v>
      </c>
      <c r="G7" s="20"/>
      <c r="H7" s="20"/>
      <c r="I7" s="20"/>
      <c r="J7" s="20"/>
      <c r="K7" s="20"/>
      <c r="L7" s="20"/>
      <c r="M7" s="20"/>
    </row>
    <row r="8" spans="1:13">
      <c r="A8" s="20"/>
      <c r="C8" s="80"/>
      <c r="D8" s="80"/>
      <c r="E8" s="65">
        <v>2.1705491725519135</v>
      </c>
      <c r="F8" s="66"/>
      <c r="G8" s="20"/>
      <c r="H8" s="20"/>
      <c r="I8" s="20"/>
      <c r="J8" s="20"/>
      <c r="K8" s="20"/>
      <c r="L8" s="20"/>
      <c r="M8" s="20"/>
    </row>
    <row r="9" spans="1:13">
      <c r="A9" s="20"/>
      <c r="C9" s="80"/>
      <c r="D9" s="80"/>
      <c r="E9" s="65">
        <v>2.1901154211025617</v>
      </c>
      <c r="F9" s="66"/>
      <c r="G9" s="20"/>
      <c r="H9" s="20"/>
      <c r="I9" s="20"/>
      <c r="J9" s="20"/>
      <c r="K9" s="20"/>
      <c r="L9" s="20"/>
      <c r="M9" s="20"/>
    </row>
    <row r="10" spans="1:13">
      <c r="A10" s="20"/>
      <c r="C10" s="80"/>
      <c r="D10" s="80"/>
      <c r="E10" s="65">
        <v>5.1202698429429754</v>
      </c>
      <c r="F10" s="66"/>
      <c r="G10" s="20"/>
      <c r="H10" s="20"/>
      <c r="I10" s="20"/>
      <c r="J10" s="20"/>
      <c r="K10" s="20"/>
      <c r="L10" s="20"/>
      <c r="M10" s="20"/>
    </row>
    <row r="11" spans="1:13">
      <c r="A11" s="20"/>
      <c r="C11" s="80"/>
      <c r="D11" s="80"/>
      <c r="E11" s="65">
        <v>2.4874038157478657</v>
      </c>
      <c r="F11" s="66"/>
      <c r="G11" s="20"/>
      <c r="H11" s="20"/>
      <c r="I11" s="20"/>
      <c r="J11" s="20"/>
      <c r="K11" s="20"/>
      <c r="L11" s="20"/>
      <c r="M11" s="20"/>
    </row>
    <row r="12" spans="1:13">
      <c r="A12" s="20"/>
      <c r="C12" s="80"/>
      <c r="D12" s="80"/>
      <c r="E12" s="65">
        <v>2.780146516285444</v>
      </c>
      <c r="F12" s="66"/>
      <c r="G12" s="20"/>
      <c r="H12" s="20"/>
      <c r="I12" s="20"/>
      <c r="J12" s="20"/>
      <c r="K12" s="20"/>
      <c r="L12" s="20"/>
      <c r="M12" s="20"/>
    </row>
    <row r="13" spans="1:13" ht="17" thickBot="1">
      <c r="A13" s="20"/>
      <c r="C13" s="82"/>
      <c r="D13" s="82"/>
      <c r="E13" s="85">
        <v>2.5293640690499553</v>
      </c>
      <c r="F13" s="81"/>
      <c r="G13" s="20"/>
      <c r="H13" s="20"/>
      <c r="I13" s="20"/>
      <c r="J13" s="20"/>
      <c r="K13" s="20"/>
      <c r="L13" s="20"/>
      <c r="M13" s="20"/>
    </row>
    <row r="14" spans="1:13">
      <c r="A14" s="20"/>
      <c r="C14" s="324" t="s">
        <v>0</v>
      </c>
      <c r="D14" s="94">
        <v>1.0000000000000002</v>
      </c>
      <c r="E14" s="49">
        <v>2.7456402852172532</v>
      </c>
      <c r="F14" s="50">
        <v>1.1534561370394252</v>
      </c>
      <c r="G14" s="20"/>
      <c r="H14" s="20"/>
      <c r="I14" s="20"/>
      <c r="J14" s="20"/>
      <c r="K14" s="20"/>
      <c r="L14" s="20"/>
      <c r="M14" s="20"/>
    </row>
    <row r="15" spans="1:13">
      <c r="A15" s="20"/>
      <c r="C15" s="324" t="s">
        <v>54</v>
      </c>
      <c r="D15" s="94">
        <v>5.0890845354015869E-2</v>
      </c>
      <c r="E15" s="49">
        <v>1.0437912262491349</v>
      </c>
      <c r="F15" s="50">
        <v>0.49641551744940732</v>
      </c>
      <c r="G15" s="20"/>
      <c r="H15" s="20"/>
      <c r="I15" s="20"/>
      <c r="J15" s="20"/>
      <c r="K15" s="20"/>
      <c r="L15" s="20"/>
      <c r="M15" s="20"/>
    </row>
    <row r="16" spans="1:13" ht="17" thickBot="1">
      <c r="A16" s="20"/>
      <c r="C16" s="325" t="s">
        <v>48</v>
      </c>
      <c r="D16" s="95"/>
      <c r="E16" s="51">
        <v>2.2812063438233228E-2</v>
      </c>
      <c r="F16" s="48">
        <f>_xlfn.T.TEST(E4:E13,F4:F7,2,2)</f>
        <v>1.4064045820165322E-2</v>
      </c>
      <c r="G16" s="20"/>
      <c r="H16" s="20"/>
      <c r="I16" s="20"/>
      <c r="J16" s="20"/>
      <c r="K16" s="20"/>
      <c r="L16" s="20"/>
      <c r="M16" s="20"/>
    </row>
    <row r="17" spans="1:13">
      <c r="A17" s="20"/>
      <c r="B17" s="20"/>
      <c r="G17" s="20"/>
      <c r="H17" s="20"/>
      <c r="I17" s="20"/>
      <c r="J17" s="20"/>
      <c r="K17" s="20"/>
      <c r="L17" s="20"/>
      <c r="M17" s="20"/>
    </row>
    <row r="18" spans="1:13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13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</row>
    <row r="20" spans="1:13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</row>
    <row r="22" spans="1:13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3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G24"/>
  <sheetViews>
    <sheetView zoomScale="150" zoomScaleNormal="150" zoomScalePageLayoutView="150" workbookViewId="0">
      <selection activeCell="I22" sqref="I22"/>
    </sheetView>
  </sheetViews>
  <sheetFormatPr baseColWidth="10" defaultColWidth="11" defaultRowHeight="15" x14ac:dyDescent="0"/>
  <sheetData>
    <row r="1" spans="1:7">
      <c r="A1" s="20"/>
    </row>
    <row r="2" spans="1:7">
      <c r="A2" s="20"/>
      <c r="B2" s="2"/>
      <c r="C2" s="2"/>
      <c r="D2" s="2"/>
    </row>
    <row r="3" spans="1:7" ht="17" thickBot="1">
      <c r="A3" s="20"/>
      <c r="B3" s="2"/>
      <c r="C3" s="2"/>
      <c r="D3" s="2"/>
    </row>
    <row r="4" spans="1:7">
      <c r="A4" s="20"/>
      <c r="B4" s="2"/>
      <c r="C4" s="79"/>
      <c r="D4" s="283" t="s">
        <v>1</v>
      </c>
      <c r="E4" s="307"/>
      <c r="F4" s="307" t="s">
        <v>3</v>
      </c>
      <c r="G4" s="308"/>
    </row>
    <row r="5" spans="1:7">
      <c r="C5" s="80"/>
      <c r="D5" s="261" t="s">
        <v>11</v>
      </c>
      <c r="E5" s="309" t="s">
        <v>9</v>
      </c>
      <c r="F5" s="309" t="s">
        <v>11</v>
      </c>
      <c r="G5" s="317" t="s">
        <v>9</v>
      </c>
    </row>
    <row r="6" spans="1:7">
      <c r="C6" s="80"/>
      <c r="D6" s="89">
        <v>0.92117098619791571</v>
      </c>
      <c r="E6" s="83">
        <v>2.3962403115436017</v>
      </c>
      <c r="F6" s="83">
        <v>0.78730114489308745</v>
      </c>
      <c r="G6" s="84">
        <v>1.0042468125999882</v>
      </c>
    </row>
    <row r="7" spans="1:7">
      <c r="C7" s="80"/>
      <c r="D7" s="89">
        <v>1.0804107882204042</v>
      </c>
      <c r="E7" s="83">
        <v>2.6544454609244332</v>
      </c>
      <c r="F7" s="83">
        <v>1.2100660894158006</v>
      </c>
      <c r="G7" s="84">
        <v>1.1334624658281338</v>
      </c>
    </row>
    <row r="8" spans="1:7">
      <c r="C8" s="80"/>
      <c r="D8" s="89">
        <v>1.0086892751512844</v>
      </c>
      <c r="E8" s="83">
        <v>2.8844974008712172</v>
      </c>
      <c r="F8" s="83">
        <v>1.2177105350682349</v>
      </c>
      <c r="G8" s="84">
        <v>1.2229463447093023</v>
      </c>
    </row>
    <row r="9" spans="1:7">
      <c r="C9" s="80"/>
      <c r="D9" s="89">
        <v>0.98972895043039577</v>
      </c>
      <c r="E9" s="83">
        <v>2.7488257439795238</v>
      </c>
      <c r="F9" s="83">
        <v>0.7849222306228768</v>
      </c>
      <c r="G9" s="84">
        <v>2.4134834640545915</v>
      </c>
    </row>
    <row r="10" spans="1:7" ht="17" thickBot="1">
      <c r="C10" s="80"/>
      <c r="D10" s="44"/>
      <c r="E10" s="45"/>
      <c r="F10" s="45"/>
      <c r="G10" s="46"/>
    </row>
    <row r="11" spans="1:7">
      <c r="C11" s="280" t="s">
        <v>0</v>
      </c>
      <c r="D11" s="41">
        <f>AVERAGE(D6:D9)</f>
        <v>1</v>
      </c>
      <c r="E11" s="41">
        <f t="shared" ref="E11:G11" si="0">AVERAGE(E6:E9)</f>
        <v>2.671002229329694</v>
      </c>
      <c r="F11" s="41">
        <f t="shared" si="0"/>
        <v>0.99999999999999989</v>
      </c>
      <c r="G11" s="42">
        <f t="shared" si="0"/>
        <v>1.4435347717980038</v>
      </c>
    </row>
    <row r="12" spans="1:7">
      <c r="C12" s="281" t="s">
        <v>54</v>
      </c>
      <c r="D12" s="83">
        <f>STDEV(D6:D9)</f>
        <v>6.5474947476501469E-2</v>
      </c>
      <c r="E12" s="83">
        <f t="shared" ref="E12:G12" si="1">STDEV(E6:E9)</f>
        <v>0.20607840397084592</v>
      </c>
      <c r="F12" s="83">
        <f t="shared" si="1"/>
        <v>0.2469985754656458</v>
      </c>
      <c r="G12" s="84">
        <f t="shared" si="1"/>
        <v>0.65283445216521363</v>
      </c>
    </row>
    <row r="13" spans="1:7" ht="17" thickBot="1">
      <c r="C13" s="282" t="s">
        <v>64</v>
      </c>
      <c r="D13" s="45"/>
      <c r="E13" s="64">
        <f>_xlfn.T.TEST(E6:E9,D6:D9,2,2)</f>
        <v>4.6394283768611814E-6</v>
      </c>
      <c r="F13" s="45"/>
      <c r="G13" s="96">
        <f>_xlfn.T.TEST(E6:E9,G6:G9,2,2)</f>
        <v>1.1559321620104254E-2</v>
      </c>
    </row>
    <row r="16" spans="1:7">
      <c r="A16" s="20"/>
    </row>
    <row r="17" spans="1:1">
      <c r="A17" s="20"/>
    </row>
    <row r="18" spans="1:1">
      <c r="A18" s="20"/>
    </row>
    <row r="19" spans="1:1">
      <c r="A19" s="20"/>
    </row>
    <row r="20" spans="1:1">
      <c r="A20" s="20"/>
    </row>
    <row r="21" spans="1:1">
      <c r="A21" s="20"/>
    </row>
    <row r="22" spans="1:1">
      <c r="A22" s="20"/>
    </row>
    <row r="23" spans="1:1">
      <c r="A23" s="20"/>
    </row>
    <row r="24" spans="1:1">
      <c r="A24" s="20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C2:L18"/>
  <sheetViews>
    <sheetView zoomScale="150" zoomScaleNormal="150" zoomScalePageLayoutView="150" workbookViewId="0">
      <selection activeCell="N20" sqref="N20"/>
    </sheetView>
  </sheetViews>
  <sheetFormatPr baseColWidth="10" defaultColWidth="8.83203125" defaultRowHeight="15" x14ac:dyDescent="0"/>
  <cols>
    <col min="3" max="3" width="7.6640625" bestFit="1" customWidth="1"/>
    <col min="4" max="5" width="6.33203125" bestFit="1" customWidth="1"/>
    <col min="6" max="9" width="5.6640625" bestFit="1" customWidth="1"/>
  </cols>
  <sheetData>
    <row r="2" spans="3:12" ht="17" thickBot="1"/>
    <row r="3" spans="3:12">
      <c r="C3" s="195"/>
      <c r="D3" s="332" t="s">
        <v>60</v>
      </c>
      <c r="E3" s="333"/>
      <c r="F3" s="333">
        <v>2526</v>
      </c>
      <c r="G3" s="333"/>
      <c r="H3" s="333">
        <v>2527</v>
      </c>
      <c r="I3" s="334"/>
    </row>
    <row r="4" spans="3:12" ht="17" thickBot="1">
      <c r="C4" s="196"/>
      <c r="D4" s="335" t="s">
        <v>59</v>
      </c>
      <c r="E4" s="336" t="s">
        <v>22</v>
      </c>
      <c r="F4" s="336" t="s">
        <v>23</v>
      </c>
      <c r="G4" s="336" t="s">
        <v>22</v>
      </c>
      <c r="H4" s="336" t="s">
        <v>23</v>
      </c>
      <c r="I4" s="337" t="s">
        <v>22</v>
      </c>
    </row>
    <row r="5" spans="3:12">
      <c r="C5" s="196"/>
      <c r="D5" s="346">
        <v>1.0909939200000001</v>
      </c>
      <c r="E5" s="347">
        <v>4.8339423000000004</v>
      </c>
      <c r="F5" s="347">
        <v>0.96530762999999997</v>
      </c>
      <c r="G5" s="347">
        <v>2.3779529500000001</v>
      </c>
      <c r="H5" s="347">
        <v>0.87913297000000001</v>
      </c>
      <c r="I5" s="348">
        <v>1.3667492299999999</v>
      </c>
    </row>
    <row r="6" spans="3:12">
      <c r="C6" s="196"/>
      <c r="D6" s="339">
        <v>1.2921902000000001</v>
      </c>
      <c r="E6" s="340">
        <v>3.7405505899999998</v>
      </c>
      <c r="F6" s="340">
        <v>0.99826935999999999</v>
      </c>
      <c r="G6" s="340">
        <v>2.12983448</v>
      </c>
      <c r="H6" s="340">
        <v>0.78659266000000005</v>
      </c>
      <c r="I6" s="341">
        <v>0.94391119000000001</v>
      </c>
    </row>
    <row r="7" spans="3:12">
      <c r="C7" s="196"/>
      <c r="D7" s="339">
        <v>0.79211659999999995</v>
      </c>
      <c r="E7" s="340">
        <v>4.6586857400000001</v>
      </c>
      <c r="F7" s="340">
        <v>0.86524526000000002</v>
      </c>
      <c r="G7" s="340">
        <v>1.30990747</v>
      </c>
      <c r="H7" s="340">
        <v>1.11048375</v>
      </c>
      <c r="I7" s="341">
        <v>0.94391119000000001</v>
      </c>
      <c r="J7" s="25"/>
      <c r="K7" s="25"/>
      <c r="L7" s="25"/>
    </row>
    <row r="8" spans="3:12">
      <c r="C8" s="196"/>
      <c r="D8" s="339">
        <v>0.68904878999999997</v>
      </c>
      <c r="E8" s="342">
        <v>3.8153619999999999</v>
      </c>
      <c r="F8" s="340">
        <v>0.98885171999999999</v>
      </c>
      <c r="G8" s="340">
        <v>2.4862557600000001</v>
      </c>
      <c r="H8" s="340">
        <v>1.0237272100000001</v>
      </c>
      <c r="I8" s="341">
        <v>1.8878223700000001</v>
      </c>
      <c r="J8" s="25"/>
      <c r="K8" s="25"/>
      <c r="L8" s="25"/>
    </row>
    <row r="9" spans="3:12">
      <c r="C9" s="196"/>
      <c r="D9" s="339">
        <v>0.94760615000000004</v>
      </c>
      <c r="E9" s="342">
        <v>5.1298979999999998</v>
      </c>
      <c r="F9" s="340">
        <v>1.22429261</v>
      </c>
      <c r="G9" s="340">
        <v>1.35210337</v>
      </c>
      <c r="H9" s="340">
        <v>1.12899181</v>
      </c>
      <c r="I9" s="341">
        <v>0.98902458999999998</v>
      </c>
      <c r="J9" s="25"/>
      <c r="K9" s="25"/>
      <c r="L9" s="25"/>
    </row>
    <row r="10" spans="3:12">
      <c r="C10" s="196"/>
      <c r="D10" s="339">
        <v>1.15333643</v>
      </c>
      <c r="E10" s="342">
        <v>4.4598870000000002</v>
      </c>
      <c r="F10" s="340">
        <v>1.23285409</v>
      </c>
      <c r="G10" s="340">
        <v>2.04048768</v>
      </c>
      <c r="H10" s="340">
        <v>0.85021411999999996</v>
      </c>
      <c r="I10" s="341">
        <v>1.5731853099999999</v>
      </c>
    </row>
    <row r="11" spans="3:12">
      <c r="C11" s="196"/>
      <c r="D11" s="339">
        <v>1.44946335</v>
      </c>
      <c r="E11" s="340">
        <v>3.77172185</v>
      </c>
      <c r="F11" s="340">
        <v>0.76282846999999998</v>
      </c>
      <c r="G11" s="340">
        <v>1.23285409</v>
      </c>
      <c r="H11" s="340">
        <v>1.0410785199999999</v>
      </c>
      <c r="I11" s="341">
        <v>1.2366750799999999</v>
      </c>
    </row>
    <row r="12" spans="3:12">
      <c r="C12" s="196"/>
      <c r="D12" s="339">
        <v>1.0152923</v>
      </c>
      <c r="E12" s="340">
        <v>4.18941666</v>
      </c>
      <c r="F12" s="340">
        <v>0.90056139000000002</v>
      </c>
      <c r="G12" s="340">
        <v>2.2345480499999999</v>
      </c>
      <c r="H12" s="340">
        <v>1.02506192</v>
      </c>
      <c r="I12" s="341">
        <v>1.3325804999999999</v>
      </c>
    </row>
    <row r="13" spans="3:12">
      <c r="C13" s="196"/>
      <c r="D13" s="339">
        <v>0.67797479000000005</v>
      </c>
      <c r="E13" s="340">
        <v>5.6108258900000001</v>
      </c>
      <c r="F13" s="340">
        <v>1.04939366</v>
      </c>
      <c r="G13" s="340">
        <v>1.67163029</v>
      </c>
      <c r="H13" s="340">
        <v>1.14518637</v>
      </c>
      <c r="I13" s="341">
        <v>0.98429241000000001</v>
      </c>
    </row>
    <row r="14" spans="3:12">
      <c r="C14" s="196"/>
      <c r="D14" s="339">
        <v>0.89197744999999995</v>
      </c>
      <c r="E14" s="340">
        <v>4.2296995199999996</v>
      </c>
      <c r="F14" s="340">
        <v>1.0123958099999999</v>
      </c>
      <c r="G14" s="340">
        <v>2.2167664999999999</v>
      </c>
      <c r="H14" s="340">
        <v>1.0095306799999999</v>
      </c>
      <c r="I14" s="341">
        <v>1.5037800800000001</v>
      </c>
    </row>
    <row r="15" spans="3:12" ht="17" thickBot="1">
      <c r="C15" s="196"/>
      <c r="D15" s="343"/>
      <c r="E15" s="344"/>
      <c r="F15" s="344"/>
      <c r="G15" s="344"/>
      <c r="H15" s="344"/>
      <c r="I15" s="345"/>
    </row>
    <row r="16" spans="3:12">
      <c r="C16" s="335" t="s">
        <v>6</v>
      </c>
      <c r="D16" s="346">
        <v>1</v>
      </c>
      <c r="E16" s="347">
        <v>4.4439989300000002</v>
      </c>
      <c r="F16" s="347">
        <v>1</v>
      </c>
      <c r="G16" s="347">
        <v>1.90523406</v>
      </c>
      <c r="H16" s="347">
        <v>1</v>
      </c>
      <c r="I16" s="348">
        <v>1.2761932</v>
      </c>
    </row>
    <row r="17" spans="3:9">
      <c r="C17" s="335" t="s">
        <v>61</v>
      </c>
      <c r="D17" s="339">
        <v>0.25329794</v>
      </c>
      <c r="E17" s="340">
        <v>0.62209848000000001</v>
      </c>
      <c r="F17" s="340">
        <v>0.14634421</v>
      </c>
      <c r="G17" s="340">
        <v>0.47167799999999999</v>
      </c>
      <c r="H17" s="340">
        <v>0.12269263</v>
      </c>
      <c r="I17" s="341">
        <v>0.31894382999999998</v>
      </c>
    </row>
    <row r="18" spans="3:9" ht="17" thickBot="1">
      <c r="C18" s="338" t="s">
        <v>62</v>
      </c>
      <c r="D18" s="343"/>
      <c r="E18" s="344">
        <f>_xlfn.T.TEST(D5:D14,E5:E14,2,2)</f>
        <v>3.4807857849102006E-12</v>
      </c>
      <c r="F18" s="344"/>
      <c r="G18" s="344">
        <f>_xlfn.T.TEST(E5:E14,G5:G14,2,2)</f>
        <v>5.7985775137229475E-9</v>
      </c>
      <c r="H18" s="344"/>
      <c r="I18" s="345">
        <f>_xlfn.T.TEST(E5:E14,I5:I14,2,2)</f>
        <v>2.7644828675810298E-11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2:L53"/>
  <sheetViews>
    <sheetView zoomScale="150" zoomScaleNormal="150" zoomScalePageLayoutView="150" workbookViewId="0">
      <selection activeCell="G19" sqref="G19"/>
    </sheetView>
  </sheetViews>
  <sheetFormatPr baseColWidth="10" defaultColWidth="8.83203125" defaultRowHeight="15" x14ac:dyDescent="0"/>
  <cols>
    <col min="1" max="1" width="14.5" bestFit="1" customWidth="1"/>
    <col min="2" max="2" width="10.33203125" customWidth="1"/>
    <col min="3" max="3" width="9.1640625" bestFit="1" customWidth="1"/>
    <col min="4" max="7" width="12.1640625" bestFit="1" customWidth="1"/>
  </cols>
  <sheetData>
    <row r="2" spans="3:7" ht="17" thickBot="1"/>
    <row r="3" spans="3:7">
      <c r="C3" s="114"/>
      <c r="D3" s="283" t="s">
        <v>41</v>
      </c>
      <c r="E3" s="307"/>
      <c r="F3" s="307" t="s">
        <v>2</v>
      </c>
      <c r="G3" s="308"/>
    </row>
    <row r="4" spans="3:7" ht="17" thickBot="1">
      <c r="C4" s="68"/>
      <c r="D4" s="284" t="s">
        <v>7</v>
      </c>
      <c r="E4" s="315" t="s">
        <v>8</v>
      </c>
      <c r="F4" s="315" t="s">
        <v>7</v>
      </c>
      <c r="G4" s="316" t="s">
        <v>8</v>
      </c>
    </row>
    <row r="5" spans="3:7">
      <c r="C5" s="114"/>
      <c r="D5" s="322">
        <v>0.99873676277588841</v>
      </c>
      <c r="E5" s="155">
        <v>3.7002940095984886</v>
      </c>
      <c r="F5" s="155">
        <v>1.0663689757113453</v>
      </c>
      <c r="G5" s="156">
        <v>1.9503633008925367</v>
      </c>
    </row>
    <row r="6" spans="3:7">
      <c r="C6" s="68"/>
      <c r="D6" s="149">
        <v>0.91582276737562596</v>
      </c>
      <c r="E6" s="150">
        <v>2.27683715778107</v>
      </c>
      <c r="F6" s="150">
        <v>1.3204322968775559</v>
      </c>
      <c r="G6" s="151">
        <v>2.0046342796999812</v>
      </c>
    </row>
    <row r="7" spans="3:7">
      <c r="C7" s="68"/>
      <c r="D7" s="149">
        <v>0.93451302793431223</v>
      </c>
      <c r="E7" s="150">
        <v>4.1833879497405135</v>
      </c>
      <c r="F7" s="150">
        <v>0.84459210769085502</v>
      </c>
      <c r="G7" s="151">
        <v>2.0790229489274266</v>
      </c>
    </row>
    <row r="8" spans="3:7">
      <c r="C8" s="68"/>
      <c r="D8" s="149">
        <v>1.0448374826210018</v>
      </c>
      <c r="E8" s="150">
        <v>4.021401254181435</v>
      </c>
      <c r="F8" s="150">
        <v>0.65257902506234211</v>
      </c>
      <c r="G8" s="151">
        <v>1.456990766279405</v>
      </c>
    </row>
    <row r="9" spans="3:7">
      <c r="C9" s="68"/>
      <c r="D9" s="149">
        <v>1.3454680162678949</v>
      </c>
      <c r="E9" s="150">
        <v>3.7523293941084677</v>
      </c>
      <c r="F9" s="150">
        <v>0.73491950468414424</v>
      </c>
      <c r="G9" s="151">
        <v>1.6993600239081059</v>
      </c>
    </row>
    <row r="10" spans="3:7" s="26" customFormat="1">
      <c r="C10" s="68"/>
      <c r="D10" s="149">
        <v>0.94882538962339624</v>
      </c>
      <c r="E10" s="150">
        <v>4.1212024531903166</v>
      </c>
      <c r="F10" s="150"/>
      <c r="G10" s="151">
        <v>1.8443652954092467</v>
      </c>
    </row>
    <row r="11" spans="3:7" ht="15" customHeight="1">
      <c r="C11" s="68"/>
      <c r="D11" s="149">
        <v>0.99296196104346546</v>
      </c>
      <c r="E11" s="150">
        <v>2.0467251240591637</v>
      </c>
      <c r="F11" s="150"/>
      <c r="G11" s="151">
        <v>2.2968253531007763</v>
      </c>
    </row>
    <row r="12" spans="3:7">
      <c r="C12" s="349"/>
      <c r="D12" s="350">
        <v>0.8188345923584156</v>
      </c>
      <c r="E12" s="197">
        <v>2.483381842751367</v>
      </c>
      <c r="F12" s="197"/>
      <c r="G12" s="198"/>
    </row>
    <row r="13" spans="3:7">
      <c r="C13" s="68"/>
      <c r="D13" s="149"/>
      <c r="E13" s="150">
        <v>2.9232322675828057</v>
      </c>
      <c r="F13" s="150"/>
      <c r="G13" s="151"/>
    </row>
    <row r="14" spans="3:7">
      <c r="C14" s="68"/>
      <c r="D14" s="149"/>
      <c r="E14" s="150">
        <v>2.8515928544899984</v>
      </c>
      <c r="F14" s="150"/>
      <c r="G14" s="151"/>
    </row>
    <row r="15" spans="3:7" ht="17" thickBot="1">
      <c r="C15" s="68"/>
      <c r="D15" s="149"/>
      <c r="E15" s="150"/>
      <c r="F15" s="150"/>
      <c r="G15" s="151"/>
    </row>
    <row r="16" spans="3:7">
      <c r="C16" s="283" t="s">
        <v>0</v>
      </c>
      <c r="D16" s="322">
        <v>1</v>
      </c>
      <c r="E16" s="155">
        <v>3.3231948981763533</v>
      </c>
      <c r="F16" s="155">
        <v>0.92377838200524853</v>
      </c>
      <c r="G16" s="156">
        <v>1.9045088526024969</v>
      </c>
    </row>
    <row r="17" spans="3:7">
      <c r="C17" s="261" t="s">
        <v>54</v>
      </c>
      <c r="D17" s="149">
        <v>0.15502247558166343</v>
      </c>
      <c r="E17" s="150">
        <v>0.81148301025113168</v>
      </c>
      <c r="F17" s="150">
        <v>0.27071832150134056</v>
      </c>
      <c r="G17" s="151">
        <v>0.27156057179801185</v>
      </c>
    </row>
    <row r="18" spans="3:7" ht="17" thickBot="1">
      <c r="C18" s="284" t="s">
        <v>66</v>
      </c>
      <c r="D18" s="152"/>
      <c r="E18" s="153"/>
      <c r="F18" s="153"/>
      <c r="G18" s="154">
        <f>_xlfn.T.TEST(E5:E14,G5:G11,2,2)</f>
        <v>8.6114380562422107E-4</v>
      </c>
    </row>
    <row r="48" spans="1:12">
      <c r="A48" s="7"/>
      <c r="B48" s="7"/>
      <c r="C48" s="7"/>
      <c r="D48" s="34"/>
      <c r="E48" s="7"/>
      <c r="F48" s="7"/>
      <c r="G48" s="7"/>
      <c r="H48" s="7"/>
      <c r="I48" s="7"/>
      <c r="J48" s="7"/>
      <c r="K48" s="7"/>
      <c r="L48" s="7"/>
    </row>
    <row r="49" spans="1:12">
      <c r="A49" s="7"/>
      <c r="B49" s="7"/>
      <c r="C49" s="7"/>
      <c r="D49" s="34"/>
      <c r="E49" s="7"/>
      <c r="F49" s="7"/>
      <c r="G49" s="7"/>
      <c r="H49" s="7"/>
      <c r="I49" s="7"/>
      <c r="J49" s="7"/>
      <c r="K49" s="7"/>
      <c r="L49" s="7"/>
    </row>
    <row r="50" spans="1:12">
      <c r="A50" s="7"/>
      <c r="B50" s="7"/>
      <c r="C50" s="7"/>
      <c r="D50" s="34"/>
      <c r="E50" s="7"/>
      <c r="F50" s="7"/>
      <c r="G50" s="7"/>
      <c r="H50" s="7"/>
      <c r="I50" s="7"/>
      <c r="J50" s="7"/>
      <c r="K50" s="7"/>
      <c r="L50" s="7"/>
    </row>
    <row r="51" spans="1:12">
      <c r="A51" s="7"/>
      <c r="B51" s="7"/>
      <c r="C51" s="7"/>
      <c r="D51" s="34"/>
      <c r="E51" s="7"/>
      <c r="F51" s="7"/>
      <c r="G51" s="7"/>
      <c r="H51" s="7"/>
      <c r="I51" s="7"/>
      <c r="J51" s="7"/>
      <c r="K51" s="7"/>
      <c r="L51" s="7"/>
    </row>
    <row r="52" spans="1:12">
      <c r="A52" s="7"/>
      <c r="B52" s="7"/>
      <c r="C52" s="7"/>
      <c r="D52" s="34"/>
      <c r="E52" s="7"/>
      <c r="F52" s="7"/>
      <c r="G52" s="7"/>
      <c r="H52" s="7"/>
      <c r="I52" s="7"/>
      <c r="J52" s="7"/>
      <c r="K52" s="7"/>
      <c r="L52" s="7"/>
    </row>
    <row r="53" spans="1:12">
      <c r="D53" s="23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L57"/>
  <sheetViews>
    <sheetView topLeftCell="A32" zoomScale="150" zoomScaleNormal="150" zoomScalePageLayoutView="150" workbookViewId="0">
      <selection activeCell="G57" sqref="G57"/>
    </sheetView>
  </sheetViews>
  <sheetFormatPr baseColWidth="10" defaultColWidth="8.83203125" defaultRowHeight="15" x14ac:dyDescent="0"/>
  <cols>
    <col min="4" max="4" width="11.83203125" bestFit="1" customWidth="1"/>
    <col min="5" max="5" width="10" bestFit="1" customWidth="1"/>
    <col min="6" max="6" width="11.83203125" bestFit="1" customWidth="1"/>
  </cols>
  <sheetData>
    <row r="1" spans="1:4" ht="17" thickBot="1">
      <c r="A1" s="20"/>
    </row>
    <row r="2" spans="1:4">
      <c r="A2" s="1" t="s">
        <v>41</v>
      </c>
      <c r="B2" s="20" t="e">
        <f>#REF!</f>
        <v>#REF!</v>
      </c>
      <c r="C2" t="e">
        <f>#REF!</f>
        <v>#REF!</v>
      </c>
    </row>
    <row r="3" spans="1:4">
      <c r="A3" s="2" t="s">
        <v>8</v>
      </c>
      <c r="B3" s="20" t="e">
        <f>#REF!</f>
        <v>#REF!</v>
      </c>
      <c r="C3" t="e">
        <f>#REF!</f>
        <v>#REF!</v>
      </c>
    </row>
    <row r="4" spans="1:4">
      <c r="A4" s="2" t="s">
        <v>2</v>
      </c>
      <c r="B4" s="2" t="e">
        <f>#REF!</f>
        <v>#REF!</v>
      </c>
      <c r="C4" t="e">
        <f>#REF!</f>
        <v>#REF!</v>
      </c>
    </row>
    <row r="5" spans="1:4" ht="17" thickBot="1">
      <c r="A5" s="21" t="s">
        <v>8</v>
      </c>
      <c r="B5" s="3" t="e">
        <f>#REF!</f>
        <v>#REF!</v>
      </c>
      <c r="C5" t="e">
        <f>#REF!</f>
        <v>#REF!</v>
      </c>
    </row>
    <row r="8" spans="1:4" ht="17" thickBot="1"/>
    <row r="9" spans="1:4" ht="17" thickBot="1">
      <c r="A9" s="27">
        <v>1.3598481782942387</v>
      </c>
      <c r="B9" s="27">
        <v>1.6810966268168641</v>
      </c>
      <c r="C9" s="32">
        <f>AVERAGE(A9:B15)</f>
        <v>0.99999999999999989</v>
      </c>
      <c r="D9" s="33">
        <f>STDEV(A9:B18)</f>
        <v>0.34918662933937133</v>
      </c>
    </row>
    <row r="10" spans="1:4">
      <c r="A10" s="28">
        <v>1.451181264895874</v>
      </c>
      <c r="B10" s="28">
        <v>0.80071284916307361</v>
      </c>
      <c r="C10" s="28"/>
      <c r="D10" s="29"/>
    </row>
    <row r="11" spans="1:4">
      <c r="A11" s="28">
        <v>1.141099798037533</v>
      </c>
      <c r="B11" s="28">
        <v>1.2528801051632759</v>
      </c>
      <c r="C11" s="28"/>
      <c r="D11" s="29"/>
    </row>
    <row r="12" spans="1:4">
      <c r="A12" s="28">
        <v>0.58047250595834954</v>
      </c>
      <c r="B12" s="28">
        <v>0.95108571504975614</v>
      </c>
      <c r="C12" s="28"/>
      <c r="D12" s="29"/>
    </row>
    <row r="13" spans="1:4">
      <c r="A13" s="28">
        <v>0.74179488974797503</v>
      </c>
      <c r="B13" s="28">
        <v>0.76067720670446348</v>
      </c>
      <c r="C13" s="28"/>
      <c r="D13" s="29"/>
    </row>
    <row r="14" spans="1:4">
      <c r="A14" s="28">
        <v>0.68372963442209445</v>
      </c>
      <c r="B14" s="28">
        <v>0.71410513282453625</v>
      </c>
      <c r="C14" s="28"/>
      <c r="D14" s="29"/>
    </row>
    <row r="15" spans="1:4" ht="17" thickBot="1">
      <c r="A15" s="30">
        <v>1.0418737286439359</v>
      </c>
      <c r="B15" s="30">
        <v>0.83944236427803076</v>
      </c>
      <c r="C15" s="30"/>
      <c r="D15" s="31"/>
    </row>
    <row r="16" spans="1:4" ht="17" thickBot="1">
      <c r="A16" s="28"/>
      <c r="B16" s="28"/>
      <c r="C16" s="28"/>
      <c r="D16" s="29"/>
    </row>
    <row r="17" spans="1:4" ht="17" thickBot="1">
      <c r="A17" s="28">
        <v>0.93644602991044779</v>
      </c>
      <c r="B17" s="28"/>
      <c r="C17" s="32">
        <f>AVERAGE(A17:B26)</f>
        <v>1.7732771208958833</v>
      </c>
      <c r="D17" s="33">
        <f>STDEV(A17:B26)</f>
        <v>0.47973876034486046</v>
      </c>
    </row>
    <row r="18" spans="1:4">
      <c r="A18" s="28">
        <v>1.2193357373684743</v>
      </c>
      <c r="B18" s="28">
        <v>1.7149813387528035</v>
      </c>
      <c r="C18" s="28"/>
      <c r="D18" s="29"/>
    </row>
    <row r="19" spans="1:4">
      <c r="A19" s="28">
        <v>1.3891649715237593</v>
      </c>
      <c r="B19" s="28">
        <v>2.3146320718263982</v>
      </c>
      <c r="C19" s="28"/>
      <c r="D19" s="29"/>
    </row>
    <row r="20" spans="1:4">
      <c r="A20" s="28">
        <v>1.3986498163921992</v>
      </c>
      <c r="B20" s="28">
        <v>2.097625024546828</v>
      </c>
      <c r="C20" s="28"/>
      <c r="D20" s="29"/>
    </row>
    <row r="21" spans="1:4">
      <c r="A21" s="28">
        <v>1.5628105929647873</v>
      </c>
      <c r="B21" s="28">
        <v>2.3511840934483157</v>
      </c>
      <c r="C21" s="28"/>
      <c r="D21" s="29"/>
    </row>
    <row r="22" spans="1:4">
      <c r="A22" s="28">
        <v>2.0199592698186453</v>
      </c>
      <c r="B22" s="28">
        <v>2.4809779664783496</v>
      </c>
      <c r="C22" s="28"/>
      <c r="D22" s="29"/>
    </row>
    <row r="23" spans="1:4">
      <c r="A23" s="28">
        <v>1.7209521410616704</v>
      </c>
      <c r="B23" s="28">
        <v>1.7444863940422362</v>
      </c>
      <c r="C23" s="28"/>
      <c r="D23" s="29"/>
    </row>
    <row r="24" spans="1:4">
      <c r="A24" s="28"/>
      <c r="B24" s="28">
        <v>1.0858294244680775</v>
      </c>
      <c r="C24" s="28"/>
      <c r="D24" s="29"/>
    </row>
    <row r="25" spans="1:4">
      <c r="A25" s="28"/>
      <c r="B25" s="28">
        <v>2.2866417850071188</v>
      </c>
      <c r="C25" s="28"/>
      <c r="D25" s="29"/>
    </row>
    <row r="26" spans="1:4" ht="17" thickBot="1">
      <c r="A26" s="30"/>
      <c r="B26" s="30">
        <v>2.0487572767240216</v>
      </c>
      <c r="C26" s="30"/>
      <c r="D26" s="31"/>
    </row>
    <row r="33" spans="1:12" ht="17" thickBot="1"/>
    <row r="34" spans="1:12">
      <c r="C34" s="79"/>
      <c r="D34" s="280" t="s">
        <v>41</v>
      </c>
      <c r="E34" s="318"/>
      <c r="F34" s="318" t="s">
        <v>2</v>
      </c>
      <c r="G34" s="319"/>
    </row>
    <row r="35" spans="1:12" ht="17" thickBot="1">
      <c r="A35" s="19"/>
      <c r="C35" s="82"/>
      <c r="D35" s="282" t="s">
        <v>7</v>
      </c>
      <c r="E35" s="352" t="s">
        <v>8</v>
      </c>
      <c r="F35" s="352" t="s">
        <v>7</v>
      </c>
      <c r="G35" s="353" t="s">
        <v>8</v>
      </c>
      <c r="H35" s="19"/>
      <c r="I35" s="19"/>
      <c r="J35" s="19"/>
      <c r="K35" s="19"/>
      <c r="L35" s="19"/>
    </row>
    <row r="36" spans="1:12">
      <c r="A36" s="19"/>
      <c r="C36" s="80"/>
      <c r="D36" s="89">
        <v>0.78056356454349052</v>
      </c>
      <c r="E36" s="83">
        <v>2.7861897754544378</v>
      </c>
      <c r="F36" s="83">
        <v>1.3598481782942387</v>
      </c>
      <c r="G36" s="84">
        <v>0.93644602991044779</v>
      </c>
      <c r="H36" s="19"/>
      <c r="I36" s="19"/>
      <c r="J36" s="19"/>
      <c r="K36" s="19"/>
      <c r="L36" s="19"/>
    </row>
    <row r="37" spans="1:12" s="19" customFormat="1">
      <c r="C37" s="80"/>
      <c r="D37" s="89">
        <v>1.0149447435703745</v>
      </c>
      <c r="E37" s="83">
        <v>2.9731714655636274</v>
      </c>
      <c r="F37" s="83">
        <v>1.451181264895874</v>
      </c>
      <c r="G37" s="84">
        <v>1.2193357373684743</v>
      </c>
    </row>
    <row r="38" spans="1:12">
      <c r="A38" s="19"/>
      <c r="C38" s="80"/>
      <c r="D38" s="89">
        <v>0.83995427054099958</v>
      </c>
      <c r="E38" s="83">
        <v>3.0664997178478273</v>
      </c>
      <c r="F38" s="83">
        <v>1.141099798037533</v>
      </c>
      <c r="G38" s="84">
        <v>1.3891649715237593</v>
      </c>
      <c r="H38" s="19"/>
      <c r="I38" s="19"/>
      <c r="J38" s="19"/>
      <c r="K38" s="19"/>
      <c r="L38" s="19"/>
    </row>
    <row r="39" spans="1:12">
      <c r="A39" s="19"/>
      <c r="C39" s="80"/>
      <c r="D39" s="89">
        <v>0.62784460626178151</v>
      </c>
      <c r="E39" s="83">
        <v>3.5518066297178268</v>
      </c>
      <c r="F39" s="83">
        <v>0.58047250595834954</v>
      </c>
      <c r="G39" s="84">
        <v>1.3986498163921992</v>
      </c>
      <c r="H39" s="19"/>
      <c r="I39" s="19"/>
      <c r="J39" s="19"/>
      <c r="K39" s="19"/>
      <c r="L39" s="19"/>
    </row>
    <row r="40" spans="1:12">
      <c r="A40" s="19"/>
      <c r="C40" s="80"/>
      <c r="D40" s="89">
        <v>1.1399379385889568</v>
      </c>
      <c r="E40" s="83">
        <v>3.4558118559409126</v>
      </c>
      <c r="F40" s="83">
        <v>0.74179488974797503</v>
      </c>
      <c r="G40" s="84">
        <v>1.5628105929647873</v>
      </c>
      <c r="H40" s="19"/>
      <c r="I40" s="19"/>
      <c r="J40" s="19"/>
      <c r="K40" s="19"/>
      <c r="L40" s="19"/>
    </row>
    <row r="41" spans="1:12">
      <c r="A41" s="19"/>
      <c r="C41" s="80"/>
      <c r="D41" s="89">
        <v>1.7340991391823217</v>
      </c>
      <c r="E41" s="83">
        <v>3.4862618110610177</v>
      </c>
      <c r="F41" s="83">
        <v>0.68372963442209445</v>
      </c>
      <c r="G41" s="84">
        <v>2.0199592698186453</v>
      </c>
      <c r="H41" s="19"/>
      <c r="I41" s="19"/>
      <c r="J41" s="19"/>
      <c r="K41" s="19"/>
      <c r="L41" s="19"/>
    </row>
    <row r="42" spans="1:12">
      <c r="C42" s="80"/>
      <c r="D42" s="89">
        <v>0.86265573731207523</v>
      </c>
      <c r="E42" s="83">
        <v>3.8232401279816535</v>
      </c>
      <c r="F42" s="83">
        <v>1.0418737286439359</v>
      </c>
      <c r="G42" s="84">
        <v>1.7209521410616704</v>
      </c>
    </row>
    <row r="43" spans="1:12">
      <c r="C43" s="80"/>
      <c r="D43" s="89">
        <v>0.979676927898398</v>
      </c>
      <c r="E43" s="83">
        <v>2.3017829876057196</v>
      </c>
      <c r="F43" s="83">
        <v>1.6810966268168641</v>
      </c>
      <c r="G43" s="84">
        <v>1.7149813387528035</v>
      </c>
    </row>
    <row r="44" spans="1:12">
      <c r="C44" s="80"/>
      <c r="D44" s="89">
        <v>1.0556458131895494</v>
      </c>
      <c r="E44" s="83">
        <v>3.8140693214407944</v>
      </c>
      <c r="F44" s="83">
        <v>0.80071284916307361</v>
      </c>
      <c r="G44" s="84">
        <v>2.3146320718263982</v>
      </c>
    </row>
    <row r="45" spans="1:12">
      <c r="C45" s="80"/>
      <c r="D45" s="89">
        <v>1.1230315224228604</v>
      </c>
      <c r="E45" s="83">
        <v>2.7795848464859874</v>
      </c>
      <c r="F45" s="83">
        <v>1.2528801051632759</v>
      </c>
      <c r="G45" s="84">
        <v>2.097625024546828</v>
      </c>
    </row>
    <row r="46" spans="1:12">
      <c r="C46" s="80"/>
      <c r="D46" s="89">
        <v>1.0437679418732906</v>
      </c>
      <c r="E46" s="83">
        <v>2.0341703047643032</v>
      </c>
      <c r="F46" s="83">
        <v>0.95108571504975614</v>
      </c>
      <c r="G46" s="84">
        <v>2.3511840934483157</v>
      </c>
    </row>
    <row r="47" spans="1:12">
      <c r="C47" s="80"/>
      <c r="D47" s="89">
        <v>0.80904500757752629</v>
      </c>
      <c r="E47" s="83">
        <v>2.9802321498349778</v>
      </c>
      <c r="F47" s="83">
        <v>0.76067720670446348</v>
      </c>
      <c r="G47" s="84">
        <v>2.4809779664783496</v>
      </c>
    </row>
    <row r="48" spans="1:12">
      <c r="C48" s="80"/>
      <c r="D48" s="89">
        <v>0.98883278703837474</v>
      </c>
      <c r="E48" s="83">
        <v>2.2133757151723588</v>
      </c>
      <c r="F48" s="83">
        <v>0.71410513282453625</v>
      </c>
      <c r="G48" s="84">
        <v>1.7444863940422362</v>
      </c>
    </row>
    <row r="49" spans="3:7">
      <c r="C49" s="80"/>
      <c r="D49" s="351"/>
      <c r="E49" s="83">
        <v>2.4961998404481198</v>
      </c>
      <c r="F49" s="83">
        <v>0.83944236427803076</v>
      </c>
      <c r="G49" s="84">
        <v>1.0858294244680775</v>
      </c>
    </row>
    <row r="50" spans="3:7">
      <c r="C50" s="80"/>
      <c r="D50" s="351"/>
      <c r="E50" s="83">
        <v>3.0615784367880878</v>
      </c>
      <c r="F50" s="101"/>
      <c r="G50" s="84">
        <v>2.2866417850071188</v>
      </c>
    </row>
    <row r="51" spans="3:7">
      <c r="C51" s="80"/>
      <c r="D51" s="351"/>
      <c r="E51" s="83">
        <v>2.389679235343563</v>
      </c>
      <c r="F51" s="101"/>
      <c r="G51" s="84">
        <v>2.0487572767240216</v>
      </c>
    </row>
    <row r="52" spans="3:7">
      <c r="C52" s="80"/>
      <c r="D52" s="351"/>
      <c r="E52" s="83">
        <v>2.3024292835462048</v>
      </c>
      <c r="F52" s="101"/>
      <c r="G52" s="102"/>
    </row>
    <row r="53" spans="3:7">
      <c r="C53" s="80"/>
      <c r="D53" s="351"/>
      <c r="E53" s="101"/>
      <c r="F53" s="101"/>
      <c r="G53" s="102"/>
    </row>
    <row r="54" spans="3:7">
      <c r="C54" s="281" t="s">
        <v>0</v>
      </c>
      <c r="D54" s="89">
        <f>AVERAGE(D36:D52)</f>
        <v>0.99999999999999978</v>
      </c>
      <c r="E54" s="83">
        <f>AVERAGE(E36:E52)</f>
        <v>2.9127107944116126</v>
      </c>
      <c r="F54" s="83">
        <f>AVERAGE(F36:F52)</f>
        <v>0.99999999999999989</v>
      </c>
      <c r="G54" s="84">
        <f>AVERAGE(G36:G52)</f>
        <v>1.7732771208958835</v>
      </c>
    </row>
    <row r="55" spans="3:7">
      <c r="C55" s="281" t="s">
        <v>54</v>
      </c>
      <c r="D55" s="89">
        <f>STDEV(D36:D52)</f>
        <v>0.26567335430905331</v>
      </c>
      <c r="E55" s="62">
        <f>STDEV(E36:E52)</f>
        <v>0.57092325663847754</v>
      </c>
      <c r="F55" s="83">
        <f>STDEV(F36:F52)</f>
        <v>0.33191251349596196</v>
      </c>
      <c r="G55" s="58">
        <f>STDEV(G36:G52)</f>
        <v>0.47973876034485902</v>
      </c>
    </row>
    <row r="56" spans="3:7" ht="17" thickBot="1">
      <c r="C56" s="354" t="s">
        <v>48</v>
      </c>
      <c r="D56" s="103"/>
      <c r="E56" s="369">
        <f>_xlfn.T.TEST(E36:E52,D36:D52,2,2)</f>
        <v>8.1401217551413747E-12</v>
      </c>
      <c r="F56" s="104"/>
      <c r="G56" s="370">
        <f>_xlfn.T.TEST(G36:G52,E36:E52,2,2)</f>
        <v>7.2239312623261146E-7</v>
      </c>
    </row>
    <row r="57" spans="3:7" s="26" customFormat="1"/>
  </sheetData>
  <pageMargins left="0.7" right="0.7" top="0.75" bottom="0.75" header="0.3" footer="0.3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B2:G22"/>
  <sheetViews>
    <sheetView zoomScale="150" zoomScaleNormal="150" zoomScalePageLayoutView="150" workbookViewId="0">
      <selection activeCell="E16" sqref="E16"/>
    </sheetView>
  </sheetViews>
  <sheetFormatPr baseColWidth="10" defaultColWidth="8.83203125" defaultRowHeight="15" x14ac:dyDescent="0"/>
  <cols>
    <col min="1" max="1" width="11" customWidth="1"/>
    <col min="2" max="2" width="12.1640625" customWidth="1"/>
    <col min="7" max="7" width="12.83203125" bestFit="1" customWidth="1"/>
    <col min="14" max="14" width="16.5" customWidth="1"/>
  </cols>
  <sheetData>
    <row r="2" spans="2:7" ht="17" thickBot="1"/>
    <row r="3" spans="2:7">
      <c r="C3" s="127"/>
      <c r="D3" s="283" t="s">
        <v>41</v>
      </c>
      <c r="E3" s="307"/>
      <c r="F3" s="307" t="s">
        <v>2</v>
      </c>
      <c r="G3" s="308"/>
    </row>
    <row r="4" spans="2:7" ht="17" thickBot="1">
      <c r="C4" s="128"/>
      <c r="D4" s="261" t="s">
        <v>7</v>
      </c>
      <c r="E4" s="309" t="s">
        <v>8</v>
      </c>
      <c r="F4" s="309" t="s">
        <v>7</v>
      </c>
      <c r="G4" s="317" t="s">
        <v>8</v>
      </c>
    </row>
    <row r="5" spans="2:7">
      <c r="C5" s="128"/>
      <c r="D5" s="355">
        <v>1.4461160581568286</v>
      </c>
      <c r="E5" s="356">
        <v>2.1882019301103344</v>
      </c>
      <c r="F5" s="356">
        <v>0.86296856023522284</v>
      </c>
      <c r="G5" s="357">
        <v>1.0117562430339109</v>
      </c>
    </row>
    <row r="6" spans="2:7">
      <c r="C6" s="128"/>
      <c r="D6" s="358">
        <v>1.7019348345263698</v>
      </c>
      <c r="E6" s="359">
        <v>1.3465858031434745</v>
      </c>
      <c r="F6" s="359">
        <v>0.91304831688401422</v>
      </c>
      <c r="G6" s="360">
        <v>0.38282668655298879</v>
      </c>
    </row>
    <row r="7" spans="2:7">
      <c r="C7" s="128"/>
      <c r="D7" s="358">
        <v>0.62116699951533283</v>
      </c>
      <c r="E7" s="359">
        <v>1.7505615440882674</v>
      </c>
      <c r="F7" s="359">
        <v>1.0117562430339109</v>
      </c>
      <c r="G7" s="360">
        <v>0.37326929354654048</v>
      </c>
    </row>
    <row r="8" spans="2:7">
      <c r="C8" s="128"/>
      <c r="D8" s="358">
        <v>0.85936657618862666</v>
      </c>
      <c r="E8" s="359">
        <v>2.9347649415592274</v>
      </c>
      <c r="F8" s="359">
        <v>0.59356366258023152</v>
      </c>
      <c r="G8" s="360">
        <v>0.2428214983281386</v>
      </c>
    </row>
    <row r="9" spans="2:7">
      <c r="C9" s="128"/>
      <c r="D9" s="358">
        <v>0.56017969410824564</v>
      </c>
      <c r="E9" s="359">
        <v>1.1670410293892606</v>
      </c>
      <c r="F9" s="359">
        <v>1.6069069742327096</v>
      </c>
      <c r="G9" s="360">
        <v>0.32376199777085146</v>
      </c>
    </row>
    <row r="10" spans="2:7">
      <c r="C10" s="128"/>
      <c r="D10" s="358">
        <v>0.86123583750459698</v>
      </c>
      <c r="E10" s="359">
        <v>1.7704542889074524</v>
      </c>
      <c r="F10" s="359">
        <v>1.0117562430339109</v>
      </c>
      <c r="G10" s="360"/>
    </row>
    <row r="11" spans="2:7">
      <c r="C11" s="128"/>
      <c r="D11" s="358">
        <v>0.920632107383208</v>
      </c>
      <c r="E11" s="359"/>
      <c r="F11" s="359"/>
      <c r="G11" s="360"/>
    </row>
    <row r="12" spans="2:7" ht="17" thickBot="1">
      <c r="C12" s="128"/>
      <c r="D12" s="361"/>
      <c r="E12" s="362"/>
      <c r="F12" s="362"/>
      <c r="G12" s="363"/>
    </row>
    <row r="13" spans="2:7">
      <c r="C13" s="281" t="s">
        <v>0</v>
      </c>
      <c r="D13" s="358">
        <v>0.99580458676902972</v>
      </c>
      <c r="E13" s="359">
        <v>1.8596015895330027</v>
      </c>
      <c r="F13" s="359">
        <v>1</v>
      </c>
      <c r="G13" s="360">
        <v>0.466887143846486</v>
      </c>
    </row>
    <row r="14" spans="2:7">
      <c r="C14" s="281" t="s">
        <v>54</v>
      </c>
      <c r="D14" s="358">
        <v>0.42306376540994056</v>
      </c>
      <c r="E14" s="359">
        <v>0.4131406752978718</v>
      </c>
      <c r="F14" s="359">
        <v>0.88892048160625137</v>
      </c>
      <c r="G14" s="360">
        <v>0.28559149845027615</v>
      </c>
    </row>
    <row r="15" spans="2:7" ht="17" thickBot="1">
      <c r="B15" s="20"/>
      <c r="C15" s="354" t="s">
        <v>48</v>
      </c>
      <c r="D15" s="364"/>
      <c r="E15" s="365">
        <v>1.38270043125209E-2</v>
      </c>
      <c r="F15" s="365"/>
      <c r="G15" s="371">
        <f>_xlfn.T.TEST(E5:E10,G5:G9,2,2)</f>
        <v>1.6126222062868923E-3</v>
      </c>
    </row>
    <row r="16" spans="2:7">
      <c r="B16" s="20"/>
      <c r="C16" s="100"/>
      <c r="D16" s="100"/>
      <c r="E16" s="100"/>
      <c r="F16" s="100"/>
    </row>
    <row r="17" spans="2:6">
      <c r="B17" s="20"/>
      <c r="C17" s="99"/>
      <c r="D17" s="100"/>
      <c r="E17" s="100"/>
      <c r="F17" s="100"/>
    </row>
    <row r="18" spans="2:6">
      <c r="B18" s="20"/>
      <c r="C18" s="99"/>
      <c r="D18" s="100"/>
      <c r="E18" s="99"/>
      <c r="F18" s="100"/>
    </row>
    <row r="19" spans="2:6">
      <c r="B19" s="20"/>
      <c r="C19" s="99"/>
      <c r="D19" s="100"/>
      <c r="E19" s="99"/>
      <c r="F19" s="100"/>
    </row>
    <row r="20" spans="2:6">
      <c r="B20" s="20"/>
      <c r="C20" s="99"/>
      <c r="D20" s="100"/>
      <c r="E20" s="99"/>
      <c r="F20" s="99"/>
    </row>
    <row r="21" spans="2:6">
      <c r="B21" s="20"/>
      <c r="C21" s="99"/>
      <c r="D21" s="99"/>
      <c r="E21" s="99"/>
      <c r="F21" s="99"/>
    </row>
    <row r="22" spans="2:6">
      <c r="B22" s="20"/>
      <c r="C22" s="99"/>
      <c r="D22" s="99"/>
      <c r="E22" s="99"/>
      <c r="F22" s="99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0000"/>
  </sheetPr>
  <dimension ref="A1:U46"/>
  <sheetViews>
    <sheetView zoomScale="150" zoomScaleNormal="150" zoomScalePageLayoutView="150" workbookViewId="0">
      <selection activeCell="H3" sqref="H3"/>
    </sheetView>
  </sheetViews>
  <sheetFormatPr baseColWidth="10" defaultColWidth="8.83203125" defaultRowHeight="15" x14ac:dyDescent="0"/>
  <cols>
    <col min="10" max="10" width="11.6640625" bestFit="1" customWidth="1"/>
    <col min="18" max="18" width="12.6640625" customWidth="1"/>
    <col min="19" max="21" width="9.6640625" bestFit="1" customWidth="1"/>
  </cols>
  <sheetData>
    <row r="1" spans="1:2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ht="17" thickBot="1">
      <c r="A2" s="20"/>
      <c r="B2" s="9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>
      <c r="A3" s="20"/>
      <c r="C3" s="114"/>
      <c r="D3" s="283" t="s">
        <v>41</v>
      </c>
      <c r="E3" s="308"/>
      <c r="F3" s="307" t="s">
        <v>2</v>
      </c>
      <c r="G3" s="308"/>
      <c r="H3" s="20"/>
      <c r="I3" s="20"/>
      <c r="J3" s="20"/>
      <c r="K3" s="20"/>
      <c r="L3" s="20"/>
      <c r="M3" s="20"/>
      <c r="N3" s="20"/>
      <c r="O3" s="20"/>
      <c r="P3" s="20"/>
      <c r="Q3" s="20"/>
      <c r="R3" s="99"/>
      <c r="S3" s="20"/>
      <c r="T3" s="20"/>
      <c r="U3" s="20"/>
    </row>
    <row r="4" spans="1:21" ht="17" thickBot="1">
      <c r="A4" s="20"/>
      <c r="C4" s="68"/>
      <c r="D4" s="261" t="s">
        <v>7</v>
      </c>
      <c r="E4" s="317" t="s">
        <v>8</v>
      </c>
      <c r="F4" s="309" t="s">
        <v>7</v>
      </c>
      <c r="G4" s="317" t="s">
        <v>8</v>
      </c>
      <c r="H4" s="20"/>
      <c r="I4" s="20"/>
      <c r="J4" s="20"/>
      <c r="K4" s="20"/>
      <c r="L4" s="20"/>
      <c r="M4" s="20"/>
      <c r="N4" s="20"/>
      <c r="O4" s="20"/>
      <c r="P4" s="20"/>
      <c r="Q4" s="20"/>
      <c r="R4" s="99"/>
      <c r="S4" s="20"/>
      <c r="T4" s="20"/>
      <c r="U4" s="20"/>
    </row>
    <row r="5" spans="1:21">
      <c r="A5" s="20"/>
      <c r="C5" s="114"/>
      <c r="D5" s="69">
        <v>0.65983737967405065</v>
      </c>
      <c r="E5" s="71">
        <v>2.0681999588760513</v>
      </c>
      <c r="F5" s="70">
        <v>0.6387065791571428</v>
      </c>
      <c r="G5" s="71">
        <v>1.3605366939715089</v>
      </c>
      <c r="H5" s="20"/>
      <c r="I5" s="20"/>
      <c r="J5" s="20"/>
      <c r="K5" s="20"/>
      <c r="L5" s="20"/>
      <c r="M5" s="20"/>
      <c r="N5" s="20"/>
      <c r="O5" s="20"/>
      <c r="P5" s="20"/>
      <c r="Q5" s="20"/>
      <c r="R5" s="99"/>
      <c r="S5" s="20"/>
      <c r="T5" s="20"/>
      <c r="U5" s="20"/>
    </row>
    <row r="6" spans="1:21">
      <c r="A6" s="20"/>
      <c r="C6" s="68"/>
      <c r="D6" s="113">
        <v>0.69404553875881547</v>
      </c>
      <c r="E6" s="110">
        <v>2.2963323200848116</v>
      </c>
      <c r="F6" s="109">
        <v>0.71116802731969775</v>
      </c>
      <c r="G6" s="110">
        <v>1.3700442879280892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99"/>
      <c r="S6" s="20"/>
      <c r="T6" s="20"/>
      <c r="U6" s="20"/>
    </row>
    <row r="7" spans="1:21">
      <c r="A7" s="20"/>
      <c r="C7" s="68"/>
      <c r="D7" s="113">
        <v>1.4984694041639723</v>
      </c>
      <c r="E7" s="110">
        <v>1.3597889424823288</v>
      </c>
      <c r="F7" s="109">
        <v>1.1059708660149088</v>
      </c>
      <c r="G7" s="110">
        <v>1.3648151112524407</v>
      </c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1">
      <c r="A8" s="20"/>
      <c r="C8" s="68"/>
      <c r="D8" s="113">
        <v>1.1372312442320878</v>
      </c>
      <c r="E8" s="110">
        <v>1.8563627663141895</v>
      </c>
      <c r="F8" s="109">
        <v>0.78437650071947973</v>
      </c>
      <c r="G8" s="110">
        <v>1.2578546793326824</v>
      </c>
      <c r="H8" s="20"/>
      <c r="I8" s="99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spans="1:21">
      <c r="A9" s="20"/>
      <c r="C9" s="68"/>
      <c r="D9" s="113">
        <v>0.92753815281820362</v>
      </c>
      <c r="E9" s="110">
        <v>1.9091076543444232</v>
      </c>
      <c r="F9" s="109">
        <v>0.96478309588534594</v>
      </c>
      <c r="G9" s="110">
        <v>1.3459900752351657</v>
      </c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pans="1:21">
      <c r="A10" s="20"/>
      <c r="C10" s="68"/>
      <c r="D10" s="113">
        <v>1.0828782803528707</v>
      </c>
      <c r="E10" s="110">
        <v>2.1852678810763617</v>
      </c>
      <c r="F10" s="109">
        <v>1.3909609946118588</v>
      </c>
      <c r="G10" s="110">
        <v>1.4553200921011042</v>
      </c>
    </row>
    <row r="11" spans="1:21">
      <c r="A11" s="20"/>
      <c r="C11" s="68"/>
      <c r="D11" s="113"/>
      <c r="E11" s="110">
        <v>2.7510961717072928</v>
      </c>
      <c r="F11" s="109">
        <v>1.4040339362915677</v>
      </c>
      <c r="G11" s="110"/>
    </row>
    <row r="12" spans="1:21" ht="17" thickBot="1">
      <c r="A12" s="20"/>
      <c r="C12" s="72"/>
      <c r="D12" s="73"/>
      <c r="E12" s="75"/>
      <c r="F12" s="74"/>
      <c r="G12" s="75"/>
    </row>
    <row r="13" spans="1:21">
      <c r="A13" s="20"/>
      <c r="C13" s="261" t="s">
        <v>0</v>
      </c>
      <c r="D13" s="109">
        <f>AVERAGE(D5:D10)</f>
        <v>1.0000000000000002</v>
      </c>
      <c r="E13" s="109">
        <f t="shared" ref="E13:G13" si="0">AVERAGE(E5:E10)</f>
        <v>1.9458432538630277</v>
      </c>
      <c r="F13" s="109">
        <f t="shared" si="0"/>
        <v>0.93266101061807216</v>
      </c>
      <c r="G13" s="109">
        <f t="shared" si="0"/>
        <v>1.3590934899701652</v>
      </c>
    </row>
    <row r="14" spans="1:21">
      <c r="A14" s="20"/>
      <c r="C14" s="261" t="s">
        <v>54</v>
      </c>
      <c r="D14" s="109">
        <f>STDEV(D5:D10)</f>
        <v>0.31264754294659608</v>
      </c>
      <c r="E14" s="109">
        <f t="shared" ref="E14:G14" si="1">STDEV(E5:E10)</f>
        <v>0.33104495728851657</v>
      </c>
      <c r="F14" s="109">
        <f t="shared" si="1"/>
        <v>0.28233443111675066</v>
      </c>
      <c r="G14" s="109">
        <f t="shared" si="1"/>
        <v>6.2984593320078053E-2</v>
      </c>
    </row>
    <row r="15" spans="1:21" ht="17" thickBot="1">
      <c r="A15" s="20"/>
      <c r="C15" s="366" t="s">
        <v>48</v>
      </c>
      <c r="D15" s="111"/>
      <c r="E15" s="372">
        <f>_xlfn.T.TEST(E5:E11,D5:D11,2,2)</f>
        <v>3.952382220055491E-4</v>
      </c>
      <c r="F15" s="111"/>
      <c r="G15" s="129">
        <f>_xlfn.T.TEST(G5:G10,E5:E11,2,2)</f>
        <v>2.2850211540340832E-3</v>
      </c>
    </row>
    <row r="16" spans="1:21">
      <c r="A16" s="20"/>
      <c r="B16" s="20"/>
      <c r="C16" s="20"/>
      <c r="D16" s="199"/>
      <c r="E16" s="99"/>
    </row>
    <row r="17" spans="1:9">
      <c r="A17" s="20"/>
      <c r="B17" s="20"/>
      <c r="C17" s="20"/>
      <c r="D17" s="199"/>
      <c r="E17" s="99"/>
    </row>
    <row r="18" spans="1:9">
      <c r="A18" s="20"/>
      <c r="B18" s="20"/>
      <c r="C18" s="20"/>
      <c r="D18" s="199"/>
      <c r="E18" s="99"/>
      <c r="I18" s="6"/>
    </row>
    <row r="19" spans="1:9">
      <c r="A19" s="20"/>
      <c r="B19" s="20"/>
      <c r="C19" s="20"/>
      <c r="D19" s="199"/>
      <c r="E19" s="99"/>
    </row>
    <row r="20" spans="1:9">
      <c r="A20" s="20"/>
      <c r="B20" s="20"/>
      <c r="C20" s="20"/>
      <c r="D20" s="199"/>
      <c r="E20" s="99"/>
    </row>
    <row r="21" spans="1:9">
      <c r="A21" s="20"/>
      <c r="B21" s="20"/>
      <c r="C21" s="20"/>
      <c r="D21" s="199"/>
      <c r="E21" s="99"/>
    </row>
    <row r="22" spans="1:9">
      <c r="A22" s="20"/>
      <c r="B22" s="20"/>
      <c r="C22" s="20"/>
      <c r="D22" s="199"/>
      <c r="E22" s="99"/>
    </row>
    <row r="23" spans="1:9">
      <c r="A23" s="20"/>
      <c r="B23" s="20"/>
      <c r="C23" s="20"/>
      <c r="D23" s="199"/>
      <c r="E23" s="99"/>
    </row>
    <row r="24" spans="1:9">
      <c r="A24" s="20"/>
      <c r="B24" s="20"/>
      <c r="C24" s="20"/>
      <c r="D24" s="199"/>
      <c r="E24" s="99"/>
    </row>
    <row r="25" spans="1:9">
      <c r="A25" s="20"/>
      <c r="B25" s="20"/>
      <c r="C25" s="20"/>
      <c r="D25" s="199"/>
      <c r="E25" s="99"/>
    </row>
    <row r="26" spans="1:9">
      <c r="A26" s="20"/>
      <c r="B26" s="20"/>
      <c r="C26" s="20"/>
      <c r="D26" s="199"/>
      <c r="E26" s="99"/>
    </row>
    <row r="27" spans="1:9">
      <c r="A27" s="20"/>
      <c r="B27" s="20"/>
      <c r="C27" s="200"/>
      <c r="D27" s="199"/>
      <c r="E27" s="99"/>
      <c r="I27" s="6"/>
    </row>
    <row r="28" spans="1:9">
      <c r="A28" s="20"/>
      <c r="B28" s="20"/>
      <c r="C28" s="20"/>
      <c r="D28" s="199"/>
      <c r="E28" s="99"/>
    </row>
    <row r="29" spans="1:9">
      <c r="A29" s="20"/>
      <c r="B29" s="20"/>
      <c r="C29" s="20"/>
      <c r="D29" s="199"/>
      <c r="E29" s="99"/>
    </row>
    <row r="30" spans="1:9">
      <c r="A30" s="20"/>
      <c r="B30" s="20"/>
      <c r="C30" s="20"/>
      <c r="D30" s="199"/>
      <c r="E30" s="99"/>
    </row>
    <row r="31" spans="1:9">
      <c r="A31" s="20"/>
      <c r="B31" s="20"/>
      <c r="C31" s="20"/>
      <c r="D31" s="199"/>
      <c r="E31" s="99"/>
    </row>
    <row r="32" spans="1:9">
      <c r="A32" s="20"/>
      <c r="B32" s="20"/>
      <c r="C32" s="20"/>
      <c r="D32" s="199"/>
      <c r="E32" s="99"/>
    </row>
    <row r="33" spans="1:9">
      <c r="A33" s="20"/>
      <c r="B33" s="20"/>
      <c r="C33" s="20"/>
      <c r="D33" s="199"/>
      <c r="E33" s="99"/>
    </row>
    <row r="34" spans="1:9">
      <c r="A34" s="20"/>
      <c r="B34" s="20"/>
      <c r="C34" s="20"/>
      <c r="D34" s="199"/>
      <c r="E34" s="99"/>
    </row>
    <row r="35" spans="1:9">
      <c r="A35" s="20"/>
      <c r="B35" s="20"/>
      <c r="C35" s="20"/>
      <c r="D35" s="199"/>
      <c r="E35" s="99"/>
    </row>
    <row r="36" spans="1:9">
      <c r="A36" s="20"/>
      <c r="B36" s="20"/>
      <c r="C36" s="20"/>
      <c r="D36" s="199"/>
      <c r="E36" s="99"/>
    </row>
    <row r="37" spans="1:9">
      <c r="A37" s="20"/>
      <c r="B37" s="20"/>
      <c r="C37" s="20"/>
      <c r="D37" s="199"/>
      <c r="E37" s="99"/>
      <c r="I37" s="6"/>
    </row>
    <row r="38" spans="1:9">
      <c r="A38" s="20"/>
      <c r="B38" s="20"/>
      <c r="C38" s="20"/>
      <c r="D38" s="199"/>
      <c r="E38" s="99"/>
    </row>
    <row r="39" spans="1:9">
      <c r="A39" s="20"/>
      <c r="B39" s="20"/>
      <c r="C39" s="20"/>
      <c r="D39" s="20"/>
      <c r="E39" s="99"/>
    </row>
    <row r="40" spans="1:9">
      <c r="A40" s="20"/>
      <c r="B40" s="20"/>
      <c r="C40" s="20"/>
      <c r="D40" s="20"/>
      <c r="E40" s="99"/>
    </row>
    <row r="41" spans="1:9">
      <c r="A41" s="20"/>
      <c r="B41" s="20"/>
      <c r="C41" s="20"/>
      <c r="D41" s="20"/>
      <c r="E41" s="99"/>
    </row>
    <row r="42" spans="1:9">
      <c r="A42" s="20"/>
      <c r="B42" s="20"/>
      <c r="C42" s="20"/>
      <c r="D42" s="20"/>
      <c r="E42" s="99"/>
    </row>
    <row r="43" spans="1:9">
      <c r="A43" s="20"/>
      <c r="B43" s="20"/>
      <c r="C43" s="20"/>
      <c r="D43" s="20"/>
      <c r="E43" s="20"/>
    </row>
    <row r="44" spans="1:9">
      <c r="A44" s="20"/>
      <c r="B44" s="20"/>
      <c r="C44" s="20"/>
      <c r="D44" s="20"/>
      <c r="E44" s="20"/>
    </row>
    <row r="45" spans="1:9">
      <c r="A45" s="20"/>
      <c r="B45" s="20"/>
      <c r="C45" s="20"/>
      <c r="D45" s="20"/>
      <c r="E45" s="20"/>
    </row>
    <row r="46" spans="1:9">
      <c r="A46" s="20"/>
      <c r="B46" s="20"/>
      <c r="C46" s="20"/>
      <c r="D46" s="20"/>
      <c r="E46" s="20"/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26</vt:i4>
      </vt:variant>
    </vt:vector>
  </HeadingPairs>
  <TitlesOfParts>
    <vt:vector size="26" baseType="lpstr">
      <vt:lpstr>1A</vt:lpstr>
      <vt:lpstr>1B</vt:lpstr>
      <vt:lpstr>1 D</vt:lpstr>
      <vt:lpstr>1E</vt:lpstr>
      <vt:lpstr>2A</vt:lpstr>
      <vt:lpstr>2B</vt:lpstr>
      <vt:lpstr>2C</vt:lpstr>
      <vt:lpstr>2D</vt:lpstr>
      <vt:lpstr>2E</vt:lpstr>
      <vt:lpstr>3A</vt:lpstr>
      <vt:lpstr>3B</vt:lpstr>
      <vt:lpstr>3C</vt:lpstr>
      <vt:lpstr>3D</vt:lpstr>
      <vt:lpstr>3E </vt:lpstr>
      <vt:lpstr>4A</vt:lpstr>
      <vt:lpstr>4B</vt:lpstr>
      <vt:lpstr>4C</vt:lpstr>
      <vt:lpstr>4D</vt:lpstr>
      <vt:lpstr>4F</vt:lpstr>
      <vt:lpstr>4G</vt:lpstr>
      <vt:lpstr>5A</vt:lpstr>
      <vt:lpstr>6 A</vt:lpstr>
      <vt:lpstr>6 B</vt:lpstr>
      <vt:lpstr>6 C</vt:lpstr>
      <vt:lpstr>6 D</vt:lpstr>
      <vt:lpstr>6 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</dc:creator>
  <cp:lastModifiedBy>chiara soldati</cp:lastModifiedBy>
  <dcterms:created xsi:type="dcterms:W3CDTF">2018-11-13T14:47:19Z</dcterms:created>
  <dcterms:modified xsi:type="dcterms:W3CDTF">2019-11-11T12:06:34Z</dcterms:modified>
</cp:coreProperties>
</file>